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<sst xmlns="http://schemas.openxmlformats.org/spreadsheetml/2006/main" count="246" uniqueCount="103">
  <si>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</si>
  <si>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</si>
  <si>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</si>
  <si>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</si>
  <si>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</si>
  <si>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</si>
  <si>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</si>
  <si>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</si>
  <si>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</si>
  <si>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</si>
  <si>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</si>
  <si>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</si>
  <si>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</si>
  <si>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</si>
  <si>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Inicial</t>
  </si>
  <si>
    <t>Presupuesto Vigente</t>
  </si>
  <si>
    <t>Presupuesto Ejecutado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</si>
  <si>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</si>
  <si>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</si>
  <si>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</si>
  <si>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</si>
  <si>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</si>
  <si>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</si>
  <si>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</si>
  <si>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</si>
  <si>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</si>
  <si>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</si>
  <si>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</si>
  <si>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</si>
  <si>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</si>
  <si>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</si>
  <si>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</si>
  <si>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</si>
  <si>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</si>
  <si>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</si>
  <si>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</si>
  <si>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</si>
  <si>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</si>
  <si>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</si>
  <si>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</si>
  <si>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</si>
  <si>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</si>
  <si>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</si>
  <si>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</si>
  <si>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</si>
  <si>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</si>
  <si>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</si>
  <si>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</si>
  <si>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</si>
  <si>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</si>
  <si>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</si>
  <si>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</si>
  <si>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</si>
  <si>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</si>
  <si>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</si>
  <si>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</si>
  <si>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</si>
  <si>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</si>
  <si>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</si>
  <si>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</si>
  <si>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</si>
  <si>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</si>
  <si>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</si>
  <si>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</si>
  <si>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Modificación Presupuestaria</t>
  </si>
  <si>
    <t>2.1.1.2.05-Sueldo al personal nominal en período probatorio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</si>
  <si>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</si>
  <si>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</si>
  <si>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</si>
  <si>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</si>
  <si>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</si>
  <si>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</si>
  <si>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</si>
  <si>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</si>
  <si>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</si>
  <si>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</si>
  <si>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</si>
  <si>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</si>
  <si>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</si>
  <si>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</si>
  <si>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</si>
  <si>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</si>
  <si>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</si>
  <si>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</si>
  <si>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2.3.9.2.01-Útiles de escritorio, oficina e informática </t>
  </si>
  <si>
    <t>2.3.4.1.01-Productos medicinales para uso humano</t>
  </si>
  <si>
    <t>2.2.8.2.01-Comisiones y gastos bancarios</t>
  </si>
  <si>
    <t>0009-OFICINA NACIONAL DE ESTADISTICAS</t>
  </si>
  <si>
    <t xml:space="preserve">Relación de Ingresos y Egresos </t>
  </si>
  <si>
    <t>2.3.9.9.02-Bonos para útiles diversos</t>
  </si>
  <si>
    <t>2.2.4.4.01-Peaje</t>
  </si>
  <si>
    <t>Periodo del 1ro de Enero al 31 de Enero de 2018</t>
  </si>
  <si>
    <t>"Año de Fomento de las Exportaciones”</t>
  </si>
  <si>
    <t>2.6.1.1.01-Muebles, equipos de oficina y estantería</t>
  </si>
  <si>
    <t>0036-Lineamientos e investigaciones previas al levantamiento de la información principal</t>
  </si>
  <si>
    <t>0037-Diseño</t>
  </si>
  <si>
    <t>0038-Encuestas</t>
  </si>
  <si>
    <t>0039-Análisis de Resultados</t>
  </si>
  <si>
    <t>0040-Equipos</t>
  </si>
  <si>
    <t>0041-Consultorías</t>
  </si>
  <si>
    <t>0042-Sistemas Informáticos</t>
  </si>
  <si>
    <t>0043-Produccion de Informacion Estadistica y coordinacion Intersectorial sobre Indicadores del Cap. B de la CM Embarazo en Adolescentes</t>
  </si>
  <si>
    <t>0045-Levantamiento de la informacion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</si>
</sst>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2" borderId="10" xfId="0" applyNumberFormat="1" applyFont="1" applyFill="1" applyBorder="1" applyAlignment="1">
      <alignment horizontal="left"/>
    </xf>
    <xf numFmtId="43" fontId="2" fillId="23" borderId="0" xfId="46" applyFont="1" applyFill="1" applyBorder="1" applyAlignment="1">
      <alignment horizontal="center" vertical="center" wrapText="1"/>
    </xf>
    <xf numFmtId="43" fontId="4" fillId="2" borderId="10" xfId="46" applyFont="1" applyFill="1" applyBorder="1" applyAlignment="1">
      <alignment horizontal="right"/>
    </xf>
    <xf numFmtId="43" fontId="0" fillId="0" borderId="0" xfId="46" applyFont="1" applyAlignment="1">
      <alignment/>
    </xf>
    <xf numFmtId="171" fontId="0" fillId="0" borderId="0" xfId="0" applyNumberFormat="1" applyAlignment="1">
      <alignment/>
    </xf>
    <xf numFmtId="49" fontId="3" fillId="14" borderId="0" xfId="0" applyNumberFormat="1" applyFont="1" applyFill="1" applyBorder="1" applyAlignment="1">
      <alignment/>
    </xf>
    <xf numFmtId="43" fontId="3" fillId="14" borderId="0" xfId="46" applyFont="1" applyFill="1" applyAlignment="1">
      <alignment horizontal="right"/>
    </xf>
    <xf numFmtId="0" fontId="2" fillId="14" borderId="0" xfId="0" applyFont="1" applyFill="1" applyAlignment="1">
      <alignment/>
    </xf>
    <xf numFmtId="43" fontId="2" fillId="14" borderId="0" xfId="46" applyFont="1" applyFill="1" applyAlignment="1">
      <alignment/>
    </xf>
    <xf numFmtId="0" fontId="2" fillId="2" borderId="0" xfId="0" applyFont="1" applyFill="1" applyAlignment="1">
      <alignment/>
    </xf>
    <xf numFmtId="43" fontId="2" fillId="2" borderId="0" xfId="46" applyFont="1" applyFill="1" applyAlignment="1">
      <alignment/>
    </xf>
    <xf numFmtId="0" fontId="2" fillId="8" borderId="0" xfId="0" applyFont="1" applyFill="1" applyAlignment="1">
      <alignment/>
    </xf>
    <xf numFmtId="43" fontId="2" fillId="8" borderId="0" xfId="46" applyFont="1" applyFill="1" applyAlignment="1">
      <alignment/>
    </xf>
    <xf numFmtId="43" fontId="5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10" xfId="49"/>
    <cellStyle name="Millares 6 3" xfId="50"/>
    <cellStyle name="Currency" xfId="51"/>
    <cellStyle name="Currency [0]" xfId="52"/>
    <cellStyle name="Neutral" xfId="53"/>
    <cellStyle name="Normal 16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0955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D121" sqref="D121"/>
    </sheetView>
  </sheetViews>
  <sheetFormatPr defaultColWidth="9.140625" defaultRowHeight="12.75"/>
  <cols>
    <col min="1" max="1" width="66.421875" style="0" customWidth="1"/>
    <col min="2" max="2" width="23.57421875" style="6" bestFit="1" customWidth="1"/>
    <col min="3" max="3" width="20.00390625" style="6" bestFit="1" customWidth="1"/>
    <col min="4" max="4" width="20.421875" style="6" bestFit="1" customWidth="1"/>
    <col min="5" max="5" width="19.421875" style="6" bestFit="1" customWidth="1"/>
    <col min="6" max="6" width="15.5742187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9" t="s">
        <v>92</v>
      </c>
      <c r="B3" s="19"/>
      <c r="C3" s="19"/>
      <c r="D3" s="19"/>
      <c r="E3" s="19"/>
    </row>
    <row r="4" spans="1:5" ht="15.75">
      <c r="A4" s="19" t="s">
        <v>88</v>
      </c>
      <c r="B4" s="19"/>
      <c r="C4" s="19"/>
      <c r="D4" s="19"/>
      <c r="E4" s="19"/>
    </row>
    <row r="5" spans="1:5" ht="19.5" customHeight="1">
      <c r="A5" s="19" t="s">
        <v>91</v>
      </c>
      <c r="B5" s="19"/>
      <c r="C5" s="19"/>
      <c r="D5" s="19"/>
      <c r="E5" s="19"/>
    </row>
    <row r="6" spans="1:5" s="2" customFormat="1" ht="26.25" thickBot="1">
      <c r="A6" s="1" t="s">
        <v>2</v>
      </c>
      <c r="B6" s="4" t="s">
        <v>14</v>
      </c>
      <c r="C6" s="4" t="s">
        <v>64</v>
      </c>
      <c r="D6" s="4" t="s">
        <v>15</v>
      </c>
      <c r="E6" s="4" t="s">
        <v>16</v>
      </c>
    </row>
    <row r="7" spans="1:6" ht="13.5" thickBot="1">
      <c r="A7" s="3" t="s">
        <v>87</v>
      </c>
      <c r="B7" s="5">
        <f>+B8+B75+B97+B120+B136+B148++B170+B193+B211+B214+B217+B220+B223+B226+B229+B240</f>
        <v>624182085</v>
      </c>
      <c r="C7" s="5">
        <f>+C8+C75+C97+C120+C136+C148++C170+C193+C211+C214+C217+C220+C223+C226+C229+C240</f>
        <v>0</v>
      </c>
      <c r="D7" s="5">
        <f>+D8+D75+D97+D120+D136+D148++D170+D193+D211+D214+D217+D220+D223+D226+D229+D240</f>
        <v>624182085</v>
      </c>
      <c r="E7" s="5">
        <f>+E8+E75+E97+E120+E136+E148+E170</f>
        <v>18844418.47</v>
      </c>
      <c r="F7" s="7"/>
    </row>
    <row r="8" spans="1:5" ht="12.75">
      <c r="A8" s="8" t="s">
        <v>3</v>
      </c>
      <c r="B8" s="9">
        <f>+B9+B21+B45+B67</f>
        <v>204189984</v>
      </c>
      <c r="C8" s="9">
        <f>+C9+C21+C45+C67</f>
        <v>0</v>
      </c>
      <c r="D8" s="9">
        <f>+D9+D21+D45+D67</f>
        <v>204189984</v>
      </c>
      <c r="E8" s="9">
        <f>+E9+E21</f>
        <v>8393433.129999999</v>
      </c>
    </row>
    <row r="9" spans="1:5" ht="12.75">
      <c r="A9" s="14" t="s">
        <v>4</v>
      </c>
      <c r="B9" s="15">
        <f>SUM(B10:B20)</f>
        <v>150611162</v>
      </c>
      <c r="C9" s="15">
        <f>SUM(C10:C20)</f>
        <v>0</v>
      </c>
      <c r="D9" s="15">
        <f>SUM(D10:D20)</f>
        <v>150611162</v>
      </c>
      <c r="E9" s="15">
        <f>SUM(E10:E20)</f>
        <v>7340898.34</v>
      </c>
    </row>
    <row r="10" spans="1:5" ht="12.75">
      <c r="A10" t="s">
        <v>17</v>
      </c>
      <c r="B10" s="6">
        <v>74959080</v>
      </c>
      <c r="C10" s="6">
        <v>0</v>
      </c>
      <c r="D10" s="6">
        <v>74959080</v>
      </c>
      <c r="E10" s="6">
        <v>5839656.67</v>
      </c>
    </row>
    <row r="11" spans="1:5" ht="12.75">
      <c r="A11" t="s">
        <v>18</v>
      </c>
      <c r="B11" s="6">
        <v>29278152</v>
      </c>
      <c r="C11" s="6">
        <v>0</v>
      </c>
      <c r="D11" s="6">
        <v>29278152</v>
      </c>
      <c r="E11" s="6">
        <v>0</v>
      </c>
    </row>
    <row r="12" spans="1:5" ht="12.75">
      <c r="A12" t="s">
        <v>65</v>
      </c>
      <c r="B12" s="6">
        <v>600000</v>
      </c>
      <c r="C12" s="6">
        <v>0</v>
      </c>
      <c r="D12" s="6">
        <v>600000</v>
      </c>
      <c r="E12" s="6">
        <v>50000</v>
      </c>
    </row>
    <row r="13" spans="1:5" ht="12.75">
      <c r="A13" t="s">
        <v>19</v>
      </c>
      <c r="B13" s="6">
        <v>4624629</v>
      </c>
      <c r="C13" s="6">
        <v>0</v>
      </c>
      <c r="D13" s="6">
        <v>4624629</v>
      </c>
      <c r="E13" s="6">
        <v>385385.68</v>
      </c>
    </row>
    <row r="14" spans="1:5" ht="12.75">
      <c r="A14" t="s">
        <v>20</v>
      </c>
      <c r="B14" s="6">
        <v>8767581</v>
      </c>
      <c r="C14" s="6">
        <v>0</v>
      </c>
      <c r="D14" s="6">
        <v>8767581</v>
      </c>
      <c r="E14" s="6">
        <v>0</v>
      </c>
    </row>
    <row r="15" spans="1:5" ht="12.75">
      <c r="A15" t="s">
        <v>21</v>
      </c>
      <c r="B15" s="6">
        <v>7481587</v>
      </c>
      <c r="C15" s="6">
        <v>0</v>
      </c>
      <c r="D15" s="6">
        <v>7481587</v>
      </c>
      <c r="E15" s="6">
        <v>0</v>
      </c>
    </row>
    <row r="16" spans="1:5" ht="12.75">
      <c r="A16" t="s">
        <v>22</v>
      </c>
      <c r="B16" s="6">
        <v>1628400</v>
      </c>
      <c r="C16" s="6">
        <v>0</v>
      </c>
      <c r="D16" s="6">
        <v>1628400</v>
      </c>
      <c r="E16" s="6">
        <v>135700</v>
      </c>
    </row>
    <row r="17" spans="1:5" ht="12.75">
      <c r="A17" t="s">
        <v>23</v>
      </c>
      <c r="B17" s="6">
        <v>7417711</v>
      </c>
      <c r="C17" s="6">
        <v>0</v>
      </c>
      <c r="D17" s="6">
        <v>7417711</v>
      </c>
      <c r="E17" s="6">
        <v>0</v>
      </c>
    </row>
    <row r="18" spans="1:5" ht="12.75">
      <c r="A18" t="s">
        <v>24</v>
      </c>
      <c r="B18" s="6">
        <v>7829912</v>
      </c>
      <c r="C18" s="6">
        <v>0</v>
      </c>
      <c r="D18" s="6">
        <v>7829912</v>
      </c>
      <c r="E18" s="6">
        <v>430919.03</v>
      </c>
    </row>
    <row r="19" spans="1:5" ht="12.75">
      <c r="A19" t="s">
        <v>25</v>
      </c>
      <c r="B19" s="6">
        <v>7214048</v>
      </c>
      <c r="C19" s="6">
        <v>0</v>
      </c>
      <c r="D19" s="6">
        <v>7214048</v>
      </c>
      <c r="E19" s="6">
        <v>445280.9</v>
      </c>
    </row>
    <row r="20" spans="1:5" ht="12.75">
      <c r="A20" t="s">
        <v>26</v>
      </c>
      <c r="B20" s="6">
        <v>810062</v>
      </c>
      <c r="C20" s="6">
        <v>0</v>
      </c>
      <c r="D20" s="6">
        <v>810062</v>
      </c>
      <c r="E20" s="6">
        <v>53956.06</v>
      </c>
    </row>
    <row r="21" spans="1:5" ht="12.75">
      <c r="A21" s="12" t="s">
        <v>5</v>
      </c>
      <c r="B21" s="13">
        <f>SUM(B22:B44)</f>
        <v>25352878</v>
      </c>
      <c r="C21" s="13">
        <f>SUM(C22:C44)</f>
        <v>0</v>
      </c>
      <c r="D21" s="13">
        <f>SUM(D22:D44)</f>
        <v>25352878</v>
      </c>
      <c r="E21" s="13">
        <f>SUM(E22:E44)</f>
        <v>1052534.79</v>
      </c>
    </row>
    <row r="22" spans="1:5" ht="12.75">
      <c r="A22" t="s">
        <v>27</v>
      </c>
      <c r="B22" s="6">
        <v>120000</v>
      </c>
      <c r="C22" s="6">
        <v>0</v>
      </c>
      <c r="D22" s="6">
        <v>120000</v>
      </c>
      <c r="E22" s="6">
        <v>0</v>
      </c>
    </row>
    <row r="23" spans="1:5" ht="12.75">
      <c r="A23" t="s">
        <v>28</v>
      </c>
      <c r="B23" s="6">
        <v>2730757</v>
      </c>
      <c r="C23" s="6">
        <v>0</v>
      </c>
      <c r="D23" s="6">
        <v>2730757</v>
      </c>
      <c r="E23" s="6">
        <v>134737.63</v>
      </c>
    </row>
    <row r="24" spans="1:5" ht="12.75">
      <c r="A24" t="s">
        <v>29</v>
      </c>
      <c r="B24" s="6">
        <v>850000</v>
      </c>
      <c r="C24" s="6">
        <v>0</v>
      </c>
      <c r="D24" s="6">
        <v>850000</v>
      </c>
      <c r="E24" s="6">
        <v>0</v>
      </c>
    </row>
    <row r="25" spans="1:5" ht="12.75">
      <c r="A25" t="s">
        <v>30</v>
      </c>
      <c r="B25" s="6">
        <v>9962100</v>
      </c>
      <c r="C25" s="6">
        <v>0</v>
      </c>
      <c r="D25" s="6">
        <v>9962100</v>
      </c>
      <c r="E25" s="6">
        <v>913957.16</v>
      </c>
    </row>
    <row r="26" spans="1:5" ht="12.75">
      <c r="A26" t="s">
        <v>31</v>
      </c>
      <c r="B26" s="6">
        <v>48000</v>
      </c>
      <c r="C26" s="6">
        <v>0</v>
      </c>
      <c r="D26" s="6">
        <v>48000</v>
      </c>
      <c r="E26" s="6">
        <v>3840</v>
      </c>
    </row>
    <row r="27" spans="1:4" ht="12.75">
      <c r="A27" t="s">
        <v>66</v>
      </c>
      <c r="B27" s="6">
        <v>20000</v>
      </c>
      <c r="C27" s="6">
        <v>0</v>
      </c>
      <c r="D27" s="6">
        <v>20000</v>
      </c>
    </row>
    <row r="28" spans="1:5" ht="12.75">
      <c r="A28" t="s">
        <v>32</v>
      </c>
      <c r="B28" s="6">
        <v>600000</v>
      </c>
      <c r="C28" s="6">
        <v>0</v>
      </c>
      <c r="D28" s="6">
        <v>600000</v>
      </c>
      <c r="E28" s="6">
        <v>0</v>
      </c>
    </row>
    <row r="29" spans="1:5" ht="12.75">
      <c r="A29" t="s">
        <v>57</v>
      </c>
      <c r="B29" s="6">
        <v>20000</v>
      </c>
      <c r="C29" s="6">
        <v>0</v>
      </c>
      <c r="D29" s="6">
        <v>20000</v>
      </c>
      <c r="E29" s="6">
        <v>0</v>
      </c>
    </row>
    <row r="30" spans="1:5" ht="12.75">
      <c r="A30" t="s">
        <v>33</v>
      </c>
      <c r="B30" s="6">
        <v>1094043</v>
      </c>
      <c r="C30" s="6">
        <v>0</v>
      </c>
      <c r="D30" s="6">
        <v>1094043</v>
      </c>
      <c r="E30" s="6">
        <v>0</v>
      </c>
    </row>
    <row r="31" spans="1:5" ht="12.75">
      <c r="A31" t="s">
        <v>34</v>
      </c>
      <c r="B31" s="6">
        <v>800000</v>
      </c>
      <c r="D31" s="6">
        <v>800000</v>
      </c>
      <c r="E31" s="6">
        <v>0</v>
      </c>
    </row>
    <row r="32" spans="1:5" ht="12.75">
      <c r="A32" t="s">
        <v>35</v>
      </c>
      <c r="B32" s="6">
        <v>708000</v>
      </c>
      <c r="C32" s="6">
        <v>0</v>
      </c>
      <c r="D32" s="6">
        <v>708000</v>
      </c>
      <c r="E32" s="6">
        <v>0</v>
      </c>
    </row>
    <row r="33" spans="1:5" ht="12.75">
      <c r="A33" t="s">
        <v>68</v>
      </c>
      <c r="B33" s="6">
        <v>336000</v>
      </c>
      <c r="D33" s="6">
        <v>336000</v>
      </c>
      <c r="E33" s="6">
        <v>0</v>
      </c>
    </row>
    <row r="34" spans="1:5" ht="12.75">
      <c r="A34" t="s">
        <v>36</v>
      </c>
      <c r="B34" s="6">
        <v>1500000</v>
      </c>
      <c r="D34" s="6">
        <v>1500000</v>
      </c>
      <c r="E34" s="6">
        <v>0</v>
      </c>
    </row>
    <row r="35" spans="1:5" ht="12.75">
      <c r="A35" t="s">
        <v>37</v>
      </c>
      <c r="B35" s="6">
        <v>270000</v>
      </c>
      <c r="C35" s="6">
        <v>0</v>
      </c>
      <c r="D35" s="6">
        <v>270000</v>
      </c>
      <c r="E35" s="6">
        <v>0</v>
      </c>
    </row>
    <row r="36" spans="1:5" ht="12.75">
      <c r="A36" t="s">
        <v>38</v>
      </c>
      <c r="B36" s="6">
        <v>325000</v>
      </c>
      <c r="D36" s="6">
        <v>325000</v>
      </c>
      <c r="E36" s="6">
        <v>0</v>
      </c>
    </row>
    <row r="37" spans="1:5" ht="12.75">
      <c r="A37" t="s">
        <v>69</v>
      </c>
      <c r="B37" s="6">
        <v>100000</v>
      </c>
      <c r="C37" s="6">
        <v>0</v>
      </c>
      <c r="D37" s="6">
        <v>100000</v>
      </c>
      <c r="E37" s="6">
        <v>0</v>
      </c>
    </row>
    <row r="38" spans="1:5" ht="12.75">
      <c r="A38" t="s">
        <v>39</v>
      </c>
      <c r="B38" s="6">
        <v>461406</v>
      </c>
      <c r="C38" s="6">
        <v>0</v>
      </c>
      <c r="D38" s="6">
        <v>461406</v>
      </c>
      <c r="E38" s="6">
        <v>0</v>
      </c>
    </row>
    <row r="39" spans="1:5" ht="12.75">
      <c r="A39" t="s">
        <v>86</v>
      </c>
      <c r="B39" s="6">
        <v>20000</v>
      </c>
      <c r="C39" s="6">
        <v>0</v>
      </c>
      <c r="D39" s="6">
        <v>20000</v>
      </c>
      <c r="E39" s="6">
        <v>0</v>
      </c>
    </row>
    <row r="40" spans="1:5" ht="12.75">
      <c r="A40" t="s">
        <v>70</v>
      </c>
      <c r="B40" s="6">
        <v>100000</v>
      </c>
      <c r="D40" s="6">
        <v>100000</v>
      </c>
      <c r="E40" s="6">
        <v>0</v>
      </c>
    </row>
    <row r="41" spans="1:5" ht="12.75">
      <c r="A41" t="s">
        <v>58</v>
      </c>
      <c r="B41" s="6">
        <v>2739243</v>
      </c>
      <c r="C41" s="6">
        <v>0</v>
      </c>
      <c r="D41" s="6">
        <v>2739243</v>
      </c>
      <c r="E41" s="6">
        <v>0</v>
      </c>
    </row>
    <row r="42" spans="1:5" ht="12.75">
      <c r="A42" t="s">
        <v>71</v>
      </c>
      <c r="B42" s="6">
        <v>20000</v>
      </c>
      <c r="C42" s="6">
        <v>0</v>
      </c>
      <c r="D42" s="6">
        <v>20000</v>
      </c>
      <c r="E42" s="6">
        <v>0</v>
      </c>
    </row>
    <row r="43" spans="1:5" ht="12.75">
      <c r="A43" t="s">
        <v>40</v>
      </c>
      <c r="B43" s="6">
        <v>1720000</v>
      </c>
      <c r="C43" s="6">
        <v>0</v>
      </c>
      <c r="D43" s="6">
        <v>1720000</v>
      </c>
      <c r="E43" s="6">
        <v>0</v>
      </c>
    </row>
    <row r="44" spans="1:5" ht="12.75">
      <c r="A44" t="s">
        <v>73</v>
      </c>
      <c r="B44" s="6">
        <v>808329</v>
      </c>
      <c r="C44" s="6">
        <v>0</v>
      </c>
      <c r="D44" s="6">
        <v>808329</v>
      </c>
      <c r="E44" s="6">
        <v>0</v>
      </c>
    </row>
    <row r="45" spans="1:5" ht="12.75">
      <c r="A45" s="12" t="s">
        <v>6</v>
      </c>
      <c r="B45" s="13">
        <f>SUM(B46:B66)</f>
        <v>26205944</v>
      </c>
      <c r="C45" s="13">
        <f>SUM(C46:C66)</f>
        <v>0</v>
      </c>
      <c r="D45" s="13">
        <f>SUM(D46:D66)</f>
        <v>26205944</v>
      </c>
      <c r="E45" s="13"/>
    </row>
    <row r="46" spans="1:5" ht="12.75">
      <c r="A46" t="s">
        <v>41</v>
      </c>
      <c r="B46" s="6">
        <v>1200000</v>
      </c>
      <c r="C46" s="6">
        <v>0</v>
      </c>
      <c r="D46" s="6">
        <v>1200000</v>
      </c>
      <c r="E46" s="6">
        <v>0</v>
      </c>
    </row>
    <row r="47" spans="1:5" ht="12.75">
      <c r="A47" t="s">
        <v>42</v>
      </c>
      <c r="B47" s="6">
        <v>100000</v>
      </c>
      <c r="C47" s="6">
        <v>0</v>
      </c>
      <c r="D47" s="6">
        <v>100000</v>
      </c>
      <c r="E47" s="6">
        <v>0</v>
      </c>
    </row>
    <row r="48" spans="1:5" ht="12.75">
      <c r="A48" t="s">
        <v>74</v>
      </c>
      <c r="B48" s="6">
        <v>50000</v>
      </c>
      <c r="D48" s="6">
        <v>50000</v>
      </c>
      <c r="E48" s="6">
        <v>0</v>
      </c>
    </row>
    <row r="49" spans="1:5" ht="12.75">
      <c r="A49" t="s">
        <v>43</v>
      </c>
      <c r="B49" s="6">
        <v>200000</v>
      </c>
      <c r="C49" s="6">
        <v>0</v>
      </c>
      <c r="D49" s="6">
        <v>200000</v>
      </c>
      <c r="E49" s="6">
        <v>0</v>
      </c>
    </row>
    <row r="50" spans="1:5" ht="12.75">
      <c r="A50" t="s">
        <v>44</v>
      </c>
      <c r="B50" s="6">
        <v>200000</v>
      </c>
      <c r="C50" s="6">
        <v>0</v>
      </c>
      <c r="D50" s="6">
        <v>200000</v>
      </c>
      <c r="E50" s="6">
        <v>0</v>
      </c>
    </row>
    <row r="51" spans="1:4" ht="12.75">
      <c r="A51" t="s">
        <v>75</v>
      </c>
      <c r="B51" s="6">
        <v>40000</v>
      </c>
      <c r="D51" s="6">
        <v>40000</v>
      </c>
    </row>
    <row r="52" spans="1:4" ht="12.75">
      <c r="A52" t="s">
        <v>85</v>
      </c>
      <c r="B52" s="6">
        <v>20000</v>
      </c>
      <c r="C52" s="6">
        <v>0</v>
      </c>
      <c r="D52" s="6">
        <v>20000</v>
      </c>
    </row>
    <row r="53" spans="1:4" ht="12.75">
      <c r="A53" t="s">
        <v>45</v>
      </c>
      <c r="B53" s="6">
        <v>100000</v>
      </c>
      <c r="C53" s="6">
        <v>0</v>
      </c>
      <c r="D53" s="6">
        <v>100000</v>
      </c>
    </row>
    <row r="54" spans="1:5" ht="12.75">
      <c r="A54" t="s">
        <v>46</v>
      </c>
      <c r="B54" s="6">
        <v>85700</v>
      </c>
      <c r="C54" s="6">
        <v>0</v>
      </c>
      <c r="D54" s="6">
        <v>85700</v>
      </c>
      <c r="E54" s="6">
        <v>0</v>
      </c>
    </row>
    <row r="55" spans="1:5" ht="12.75">
      <c r="A55" t="s">
        <v>47</v>
      </c>
      <c r="B55" s="6">
        <v>30000</v>
      </c>
      <c r="C55" s="6">
        <v>0</v>
      </c>
      <c r="D55" s="6">
        <v>30000</v>
      </c>
      <c r="E55" s="6">
        <v>0</v>
      </c>
    </row>
    <row r="56" spans="1:5" ht="12.75">
      <c r="A56" t="s">
        <v>48</v>
      </c>
      <c r="B56" s="6">
        <v>2280000</v>
      </c>
      <c r="D56" s="6">
        <v>2280000</v>
      </c>
      <c r="E56" s="6">
        <v>0</v>
      </c>
    </row>
    <row r="57" spans="1:5" ht="12.75">
      <c r="A57" t="s">
        <v>49</v>
      </c>
      <c r="B57" s="6">
        <v>300000</v>
      </c>
      <c r="C57" s="6">
        <v>0</v>
      </c>
      <c r="D57" s="6">
        <v>300000</v>
      </c>
      <c r="E57" s="6">
        <v>0</v>
      </c>
    </row>
    <row r="58" spans="1:5" ht="12.75">
      <c r="A58" t="s">
        <v>50</v>
      </c>
      <c r="B58" s="6">
        <v>10000</v>
      </c>
      <c r="C58" s="6">
        <v>0</v>
      </c>
      <c r="D58" s="6">
        <v>10000</v>
      </c>
      <c r="E58" s="6">
        <v>0</v>
      </c>
    </row>
    <row r="59" spans="1:5" ht="12.75">
      <c r="A59" t="s">
        <v>51</v>
      </c>
      <c r="B59" s="6">
        <v>2478</v>
      </c>
      <c r="C59" s="6">
        <v>0</v>
      </c>
      <c r="D59" s="6">
        <v>2478</v>
      </c>
      <c r="E59" s="6">
        <v>0</v>
      </c>
    </row>
    <row r="60" spans="1:5" ht="12.75">
      <c r="A60" t="s">
        <v>76</v>
      </c>
      <c r="B60" s="6">
        <v>30000</v>
      </c>
      <c r="C60" s="6">
        <v>0</v>
      </c>
      <c r="D60" s="6">
        <v>30000</v>
      </c>
      <c r="E60" s="6">
        <v>0</v>
      </c>
    </row>
    <row r="61" spans="1:4" ht="12.75">
      <c r="A61" t="s">
        <v>52</v>
      </c>
      <c r="B61" s="6">
        <v>62000</v>
      </c>
      <c r="C61" s="6">
        <v>0</v>
      </c>
      <c r="D61" s="6">
        <v>62000</v>
      </c>
    </row>
    <row r="62" spans="1:5" ht="12.75">
      <c r="A62" t="s">
        <v>84</v>
      </c>
      <c r="B62" s="6">
        <v>337500</v>
      </c>
      <c r="C62" s="6">
        <v>0</v>
      </c>
      <c r="D62" s="6">
        <v>337500</v>
      </c>
      <c r="E62" s="6">
        <v>0</v>
      </c>
    </row>
    <row r="63" spans="1:5" ht="12.75">
      <c r="A63" t="s">
        <v>53</v>
      </c>
      <c r="B63" s="6">
        <v>10266</v>
      </c>
      <c r="C63" s="6">
        <v>0</v>
      </c>
      <c r="D63" s="6">
        <v>10266</v>
      </c>
      <c r="E63" s="6">
        <v>0</v>
      </c>
    </row>
    <row r="64" spans="1:5" ht="12.75">
      <c r="A64" t="s">
        <v>54</v>
      </c>
      <c r="B64" s="6">
        <v>128000</v>
      </c>
      <c r="C64" s="6">
        <v>0</v>
      </c>
      <c r="D64" s="6">
        <v>128000</v>
      </c>
      <c r="E64" s="6">
        <v>0</v>
      </c>
    </row>
    <row r="65" spans="1:5" ht="12.75">
      <c r="A65" t="s">
        <v>55</v>
      </c>
      <c r="B65" s="6">
        <v>21000000</v>
      </c>
      <c r="C65" s="6">
        <v>0</v>
      </c>
      <c r="D65" s="6">
        <v>21000000</v>
      </c>
      <c r="E65" s="6">
        <v>0</v>
      </c>
    </row>
    <row r="66" spans="1:5" ht="12.75">
      <c r="A66" t="s">
        <v>89</v>
      </c>
      <c r="B66" s="6">
        <v>20000</v>
      </c>
      <c r="C66" s="6">
        <v>0</v>
      </c>
      <c r="D66" s="6">
        <v>20000</v>
      </c>
      <c r="E66" s="6">
        <v>0</v>
      </c>
    </row>
    <row r="67" spans="1:5" ht="12.75">
      <c r="A67" s="12" t="s">
        <v>7</v>
      </c>
      <c r="B67" s="13">
        <f>SUM(B68:B74)</f>
        <v>2020000</v>
      </c>
      <c r="C67" s="13">
        <f>SUM(C68:C74)</f>
        <v>0</v>
      </c>
      <c r="D67" s="13">
        <f>SUM(D68:D74)</f>
        <v>2020000</v>
      </c>
      <c r="E67" s="13"/>
    </row>
    <row r="68" spans="1:5" ht="12.75">
      <c r="A68" t="s">
        <v>93</v>
      </c>
      <c r="B68" s="6">
        <v>200000</v>
      </c>
      <c r="C68" s="6">
        <v>0</v>
      </c>
      <c r="D68" s="6">
        <v>200000</v>
      </c>
      <c r="E68" s="6">
        <v>0</v>
      </c>
    </row>
    <row r="69" spans="1:5" ht="12.75">
      <c r="A69" t="s">
        <v>59</v>
      </c>
      <c r="B69" s="6">
        <v>50000</v>
      </c>
      <c r="C69" s="6">
        <v>0</v>
      </c>
      <c r="D69" s="6">
        <v>50000</v>
      </c>
      <c r="E69" s="6">
        <v>0</v>
      </c>
    </row>
    <row r="70" spans="1:5" ht="12.75">
      <c r="A70" t="s">
        <v>77</v>
      </c>
      <c r="B70" s="6">
        <v>100000</v>
      </c>
      <c r="D70" s="6">
        <v>100000</v>
      </c>
      <c r="E70" s="6">
        <v>0</v>
      </c>
    </row>
    <row r="71" spans="1:5" ht="12.75">
      <c r="A71" t="s">
        <v>56</v>
      </c>
      <c r="B71" s="6">
        <v>100000</v>
      </c>
      <c r="C71" s="6">
        <v>0</v>
      </c>
      <c r="D71" s="6">
        <v>100000</v>
      </c>
      <c r="E71" s="6">
        <v>0</v>
      </c>
    </row>
    <row r="72" spans="1:5" ht="12.75">
      <c r="A72" t="s">
        <v>78</v>
      </c>
      <c r="B72" s="6">
        <v>50000</v>
      </c>
      <c r="C72" s="6">
        <v>0</v>
      </c>
      <c r="D72" s="6">
        <v>50000</v>
      </c>
      <c r="E72" s="6">
        <v>0</v>
      </c>
    </row>
    <row r="73" spans="1:5" ht="12.75">
      <c r="A73" t="s">
        <v>79</v>
      </c>
      <c r="B73" s="6">
        <v>20000</v>
      </c>
      <c r="C73" s="6">
        <v>0</v>
      </c>
      <c r="D73" s="6">
        <v>20000</v>
      </c>
      <c r="E73" s="6">
        <v>0</v>
      </c>
    </row>
    <row r="74" spans="1:5" ht="12.75">
      <c r="A74" t="s">
        <v>80</v>
      </c>
      <c r="B74" s="6">
        <v>1500000</v>
      </c>
      <c r="C74" s="6">
        <v>0</v>
      </c>
      <c r="D74" s="6">
        <v>1500000</v>
      </c>
      <c r="E74" s="6">
        <v>0</v>
      </c>
    </row>
    <row r="75" spans="1:5" ht="12.75">
      <c r="A75" s="10" t="s">
        <v>8</v>
      </c>
      <c r="B75" s="11">
        <f>+B85+B95+B76</f>
        <v>48327900</v>
      </c>
      <c r="C75" s="11">
        <f>+C85+C95+C76</f>
        <v>0</v>
      </c>
      <c r="D75" s="11">
        <f>+D85+D95+D76</f>
        <v>48327900</v>
      </c>
      <c r="E75" s="11">
        <f>+E76</f>
        <v>2024790.0699999998</v>
      </c>
    </row>
    <row r="76" spans="1:5" ht="12.75">
      <c r="A76" s="12" t="s">
        <v>4</v>
      </c>
      <c r="B76" s="13">
        <f>SUM(B77:B84)</f>
        <v>23289999</v>
      </c>
      <c r="C76" s="13">
        <f>SUM(C77:C84)</f>
        <v>0</v>
      </c>
      <c r="D76" s="13">
        <f>SUM(D77:D84)</f>
        <v>23289999</v>
      </c>
      <c r="E76" s="13">
        <f>SUM(E77:E96)</f>
        <v>2024790.0699999998</v>
      </c>
    </row>
    <row r="77" spans="1:5" ht="12.75">
      <c r="A77" t="s">
        <v>17</v>
      </c>
      <c r="B77" s="6">
        <v>16002256</v>
      </c>
      <c r="C77" s="6">
        <v>0</v>
      </c>
      <c r="D77" s="6">
        <v>16002256</v>
      </c>
      <c r="E77" s="6">
        <v>1763771.39</v>
      </c>
    </row>
    <row r="78" spans="1:5" ht="12.75">
      <c r="A78" t="s">
        <v>18</v>
      </c>
      <c r="B78" s="6">
        <v>1212000</v>
      </c>
      <c r="C78" s="6">
        <v>0</v>
      </c>
      <c r="D78" s="6">
        <v>1212000</v>
      </c>
      <c r="E78" s="6">
        <v>0</v>
      </c>
    </row>
    <row r="79" spans="1:5" ht="12.75">
      <c r="A79" t="s">
        <v>20</v>
      </c>
      <c r="B79" s="6">
        <v>1434521</v>
      </c>
      <c r="C79" s="6">
        <v>0</v>
      </c>
      <c r="D79" s="6">
        <v>1434521</v>
      </c>
      <c r="E79" s="6">
        <v>0</v>
      </c>
    </row>
    <row r="80" spans="1:5" ht="12.75">
      <c r="A80" t="s">
        <v>21</v>
      </c>
      <c r="B80" s="6">
        <v>1434521</v>
      </c>
      <c r="C80" s="6">
        <v>0</v>
      </c>
      <c r="D80" s="6">
        <v>1434521</v>
      </c>
      <c r="E80" s="6">
        <v>0</v>
      </c>
    </row>
    <row r="81" spans="1:5" ht="12.75">
      <c r="A81" t="s">
        <v>23</v>
      </c>
      <c r="B81" s="6">
        <v>690450</v>
      </c>
      <c r="C81" s="6">
        <v>0</v>
      </c>
      <c r="D81" s="6">
        <v>690450</v>
      </c>
      <c r="E81" s="6">
        <v>0</v>
      </c>
    </row>
    <row r="82" spans="1:5" ht="12.75">
      <c r="A82" t="s">
        <v>24</v>
      </c>
      <c r="B82" s="6">
        <v>1156145</v>
      </c>
      <c r="C82" s="6">
        <v>0</v>
      </c>
      <c r="D82" s="6">
        <v>1156145</v>
      </c>
      <c r="E82" s="6">
        <v>121259.66</v>
      </c>
    </row>
    <row r="83" spans="1:5" ht="12.75">
      <c r="A83" t="s">
        <v>25</v>
      </c>
      <c r="B83" s="6">
        <v>1203468</v>
      </c>
      <c r="C83" s="6">
        <v>0</v>
      </c>
      <c r="D83" s="6">
        <v>1203468</v>
      </c>
      <c r="E83" s="6">
        <v>125227.77</v>
      </c>
    </row>
    <row r="84" spans="1:5" ht="12.75">
      <c r="A84" t="s">
        <v>26</v>
      </c>
      <c r="B84" s="6">
        <v>156638</v>
      </c>
      <c r="C84" s="6">
        <v>0</v>
      </c>
      <c r="D84" s="6">
        <v>156638</v>
      </c>
      <c r="E84" s="6">
        <v>14531.25</v>
      </c>
    </row>
    <row r="85" spans="1:5" ht="12.75">
      <c r="A85" s="12" t="s">
        <v>5</v>
      </c>
      <c r="B85" s="13">
        <f>SUM(B86:B94)</f>
        <v>24651071</v>
      </c>
      <c r="C85" s="13">
        <f>SUM(C86:C94)</f>
        <v>0</v>
      </c>
      <c r="D85" s="13">
        <f>SUM(D86:D94)</f>
        <v>24651071</v>
      </c>
      <c r="E85" s="13">
        <v>0</v>
      </c>
    </row>
    <row r="86" spans="1:5" ht="12.75">
      <c r="A86" t="s">
        <v>27</v>
      </c>
      <c r="B86" s="6">
        <v>257143</v>
      </c>
      <c r="C86" s="6">
        <v>0</v>
      </c>
      <c r="D86" s="6">
        <v>257143</v>
      </c>
      <c r="E86" s="6">
        <v>0</v>
      </c>
    </row>
    <row r="87" spans="1:5" ht="12.75">
      <c r="A87" t="s">
        <v>32</v>
      </c>
      <c r="B87" s="6">
        <v>1827713</v>
      </c>
      <c r="C87" s="6">
        <v>0</v>
      </c>
      <c r="D87" s="6">
        <v>1827713</v>
      </c>
      <c r="E87" s="6">
        <v>0</v>
      </c>
    </row>
    <row r="88" spans="1:5" ht="12.75">
      <c r="A88" t="s">
        <v>57</v>
      </c>
      <c r="B88" s="6">
        <v>5447943</v>
      </c>
      <c r="C88" s="6">
        <v>0</v>
      </c>
      <c r="D88" s="6">
        <v>5447943</v>
      </c>
      <c r="E88" s="6">
        <v>0</v>
      </c>
    </row>
    <row r="89" spans="1:5" ht="12.75">
      <c r="A89" t="s">
        <v>34</v>
      </c>
      <c r="B89" s="6">
        <v>1000000</v>
      </c>
      <c r="C89" s="6">
        <v>0</v>
      </c>
      <c r="D89" s="6">
        <v>1000000</v>
      </c>
      <c r="E89" s="6">
        <v>0</v>
      </c>
    </row>
    <row r="90" spans="1:5" ht="12.75">
      <c r="A90" t="s">
        <v>67</v>
      </c>
      <c r="B90" s="6">
        <v>1302000</v>
      </c>
      <c r="C90" s="6">
        <v>0</v>
      </c>
      <c r="D90" s="6">
        <v>1302000</v>
      </c>
      <c r="E90" s="6">
        <v>0</v>
      </c>
    </row>
    <row r="91" spans="1:5" ht="12.75">
      <c r="A91" t="s">
        <v>81</v>
      </c>
      <c r="B91" s="6">
        <v>160000</v>
      </c>
      <c r="C91" s="6">
        <v>0</v>
      </c>
      <c r="D91" s="6">
        <v>160000</v>
      </c>
      <c r="E91" s="6">
        <v>0</v>
      </c>
    </row>
    <row r="92" spans="1:5" ht="12.75">
      <c r="A92" t="s">
        <v>60</v>
      </c>
      <c r="B92" s="6">
        <v>600000</v>
      </c>
      <c r="C92" s="6">
        <v>0</v>
      </c>
      <c r="D92" s="6">
        <v>600000</v>
      </c>
      <c r="E92" s="6">
        <v>0</v>
      </c>
    </row>
    <row r="93" spans="1:5" ht="12.75">
      <c r="A93" t="s">
        <v>40</v>
      </c>
      <c r="B93" s="6">
        <v>1402972</v>
      </c>
      <c r="C93" s="6">
        <v>0</v>
      </c>
      <c r="D93" s="6">
        <v>1402972</v>
      </c>
      <c r="E93" s="6">
        <v>0</v>
      </c>
    </row>
    <row r="94" spans="1:5" ht="12.75">
      <c r="A94" t="s">
        <v>61</v>
      </c>
      <c r="B94" s="6">
        <v>12653300</v>
      </c>
      <c r="C94" s="6">
        <v>0</v>
      </c>
      <c r="D94" s="6">
        <v>12653300</v>
      </c>
      <c r="E94" s="6">
        <v>0</v>
      </c>
    </row>
    <row r="95" spans="1:5" ht="12.75">
      <c r="A95" s="12" t="s">
        <v>6</v>
      </c>
      <c r="B95" s="13">
        <f>SUM(B96)</f>
        <v>386830</v>
      </c>
      <c r="C95" s="13">
        <f>SUM(C96)</f>
        <v>0</v>
      </c>
      <c r="D95" s="13">
        <f>SUM(D96)</f>
        <v>386830</v>
      </c>
      <c r="E95" s="13">
        <v>0</v>
      </c>
    </row>
    <row r="96" spans="1:5" ht="12.75">
      <c r="A96" t="s">
        <v>84</v>
      </c>
      <c r="B96" s="6">
        <v>386830</v>
      </c>
      <c r="C96" s="6">
        <v>0</v>
      </c>
      <c r="D96" s="6">
        <v>386830</v>
      </c>
      <c r="E96" s="6">
        <v>0</v>
      </c>
    </row>
    <row r="97" spans="1:5" ht="12.75">
      <c r="A97" s="10" t="s">
        <v>9</v>
      </c>
      <c r="B97" s="11">
        <f>+B98+B108+B116</f>
        <v>68849263</v>
      </c>
      <c r="C97" s="11">
        <f>+C98+C108+C116</f>
        <v>0</v>
      </c>
      <c r="D97" s="11">
        <f>+D98+D108+D116</f>
        <v>68849263</v>
      </c>
      <c r="E97" s="11">
        <f>+E98</f>
        <v>3310050.1900000004</v>
      </c>
    </row>
    <row r="98" spans="1:5" ht="12.75">
      <c r="A98" s="12" t="s">
        <v>4</v>
      </c>
      <c r="B98" s="13">
        <f>SUM(B99:B107)</f>
        <v>55746972</v>
      </c>
      <c r="C98" s="13">
        <f>SUM(C99:C107)</f>
        <v>0</v>
      </c>
      <c r="D98" s="13">
        <f>SUM(D99:D107)</f>
        <v>55746972</v>
      </c>
      <c r="E98" s="13">
        <f>SUM(E99:E119)</f>
        <v>3310050.1900000004</v>
      </c>
    </row>
    <row r="99" spans="1:5" ht="12.75">
      <c r="A99" t="s">
        <v>17</v>
      </c>
      <c r="B99" s="6">
        <v>32872800</v>
      </c>
      <c r="C99" s="6">
        <v>0</v>
      </c>
      <c r="D99" s="6">
        <v>32872800</v>
      </c>
      <c r="E99" s="6">
        <v>2877014</v>
      </c>
    </row>
    <row r="100" spans="1:5" ht="12.75">
      <c r="A100" t="s">
        <v>18</v>
      </c>
      <c r="B100" s="6">
        <v>7330368</v>
      </c>
      <c r="C100" s="6">
        <v>0</v>
      </c>
      <c r="D100" s="6">
        <v>7330368</v>
      </c>
      <c r="E100" s="6">
        <v>0</v>
      </c>
    </row>
    <row r="101" spans="1:5" ht="12.75">
      <c r="A101" t="s">
        <v>65</v>
      </c>
      <c r="B101" s="6">
        <v>1320000</v>
      </c>
      <c r="C101" s="6">
        <v>0</v>
      </c>
      <c r="D101" s="6">
        <v>1320000</v>
      </c>
      <c r="E101" s="6">
        <v>0</v>
      </c>
    </row>
    <row r="102" spans="1:5" ht="12.75">
      <c r="A102" t="s">
        <v>20</v>
      </c>
      <c r="B102" s="6">
        <v>3460264</v>
      </c>
      <c r="C102" s="6">
        <v>0</v>
      </c>
      <c r="D102" s="6">
        <v>3460264</v>
      </c>
      <c r="E102" s="6">
        <v>0</v>
      </c>
    </row>
    <row r="103" spans="1:5" ht="12.75">
      <c r="A103" t="s">
        <v>21</v>
      </c>
      <c r="B103" s="6">
        <v>3460264</v>
      </c>
      <c r="C103" s="6">
        <v>0</v>
      </c>
      <c r="D103" s="6">
        <v>3460264</v>
      </c>
      <c r="E103" s="6">
        <v>0</v>
      </c>
    </row>
    <row r="104" spans="1:5" ht="12.75">
      <c r="A104" t="s">
        <v>23</v>
      </c>
      <c r="B104" s="6">
        <v>1010350</v>
      </c>
      <c r="C104" s="6">
        <v>0</v>
      </c>
      <c r="D104" s="6">
        <v>1010350</v>
      </c>
      <c r="E104" s="6">
        <v>0</v>
      </c>
    </row>
    <row r="105" spans="1:5" ht="12.75">
      <c r="A105" t="s">
        <v>24</v>
      </c>
      <c r="B105" s="6">
        <v>2941368</v>
      </c>
      <c r="C105" s="6">
        <v>0</v>
      </c>
      <c r="D105" s="6">
        <v>2941368</v>
      </c>
      <c r="E105" s="6">
        <v>202438.95</v>
      </c>
    </row>
    <row r="106" spans="1:5" ht="12.75">
      <c r="A106" t="s">
        <v>25</v>
      </c>
      <c r="B106" s="6">
        <v>2969909</v>
      </c>
      <c r="C106" s="6">
        <v>0</v>
      </c>
      <c r="D106" s="6">
        <v>2969909</v>
      </c>
      <c r="E106" s="6">
        <v>204267.99</v>
      </c>
    </row>
    <row r="107" spans="1:5" ht="12.75">
      <c r="A107" t="s">
        <v>26</v>
      </c>
      <c r="B107" s="6">
        <v>381649</v>
      </c>
      <c r="C107" s="6">
        <v>0</v>
      </c>
      <c r="D107" s="6">
        <v>381649</v>
      </c>
      <c r="E107" s="6">
        <v>26329.25</v>
      </c>
    </row>
    <row r="108" spans="1:5" ht="12.75">
      <c r="A108" s="12" t="s">
        <v>5</v>
      </c>
      <c r="B108" s="13">
        <f>SUM(B109:B115)</f>
        <v>12690291</v>
      </c>
      <c r="C108" s="13">
        <f>SUM(C109:C115)</f>
        <v>0</v>
      </c>
      <c r="D108" s="13">
        <f>SUM(D109:D115)</f>
        <v>12690291</v>
      </c>
      <c r="E108" s="13">
        <v>0</v>
      </c>
    </row>
    <row r="109" spans="1:5" ht="12.75">
      <c r="A109" t="s">
        <v>57</v>
      </c>
      <c r="B109" s="6">
        <v>2302000</v>
      </c>
      <c r="C109" s="6">
        <v>0</v>
      </c>
      <c r="D109" s="6">
        <v>2302000</v>
      </c>
      <c r="E109" s="6">
        <v>0</v>
      </c>
    </row>
    <row r="110" spans="1:4" ht="12.75">
      <c r="A110" t="s">
        <v>34</v>
      </c>
      <c r="B110" s="6">
        <v>1840000</v>
      </c>
      <c r="C110" s="6">
        <v>0</v>
      </c>
      <c r="D110" s="6">
        <v>1840000</v>
      </c>
    </row>
    <row r="111" spans="1:5" ht="12.75">
      <c r="A111" t="s">
        <v>82</v>
      </c>
      <c r="B111" s="6">
        <v>90000</v>
      </c>
      <c r="C111" s="6">
        <v>0</v>
      </c>
      <c r="D111" s="6">
        <v>90000</v>
      </c>
      <c r="E111" s="6">
        <v>0</v>
      </c>
    </row>
    <row r="112" spans="1:5" ht="12.75">
      <c r="A112" t="s">
        <v>58</v>
      </c>
      <c r="B112" s="6">
        <v>48150</v>
      </c>
      <c r="C112" s="6">
        <v>0</v>
      </c>
      <c r="D112" s="6">
        <v>48150</v>
      </c>
      <c r="E112" s="6">
        <v>0</v>
      </c>
    </row>
    <row r="113" spans="1:5" ht="12.75">
      <c r="A113" t="s">
        <v>72</v>
      </c>
      <c r="B113" s="6">
        <v>4800</v>
      </c>
      <c r="C113" s="6">
        <v>0</v>
      </c>
      <c r="D113" s="6">
        <v>4800</v>
      </c>
      <c r="E113" s="6">
        <v>0</v>
      </c>
    </row>
    <row r="114" spans="1:5" ht="12.75">
      <c r="A114" t="s">
        <v>40</v>
      </c>
      <c r="B114" s="6">
        <v>60000</v>
      </c>
      <c r="C114" s="6">
        <v>0</v>
      </c>
      <c r="D114" s="6">
        <v>60000</v>
      </c>
      <c r="E114" s="6">
        <v>0</v>
      </c>
    </row>
    <row r="115" spans="1:5" ht="12.75">
      <c r="A115" t="s">
        <v>61</v>
      </c>
      <c r="B115" s="6">
        <v>8345341</v>
      </c>
      <c r="C115" s="6">
        <v>0</v>
      </c>
      <c r="D115" s="6">
        <v>8345341</v>
      </c>
      <c r="E115" s="6">
        <v>0</v>
      </c>
    </row>
    <row r="116" spans="1:5" ht="12.75">
      <c r="A116" s="12" t="s">
        <v>6</v>
      </c>
      <c r="B116" s="13">
        <f>SUM(B117:B119)</f>
        <v>412000</v>
      </c>
      <c r="C116" s="13">
        <f>SUM(C117:C119)</f>
        <v>0</v>
      </c>
      <c r="D116" s="13">
        <f>SUM(D117:D119)</f>
        <v>412000</v>
      </c>
      <c r="E116" s="13">
        <v>0</v>
      </c>
    </row>
    <row r="117" spans="1:5" ht="12.75">
      <c r="A117" t="s">
        <v>49</v>
      </c>
      <c r="B117" s="6">
        <v>150000</v>
      </c>
      <c r="C117" s="6">
        <v>0</v>
      </c>
      <c r="D117" s="6">
        <v>150000</v>
      </c>
      <c r="E117" s="6">
        <v>0</v>
      </c>
    </row>
    <row r="118" spans="1:5" ht="12.75">
      <c r="A118" t="s">
        <v>83</v>
      </c>
      <c r="B118" s="6">
        <v>62000</v>
      </c>
      <c r="C118" s="6">
        <v>0</v>
      </c>
      <c r="D118" s="6">
        <v>62000</v>
      </c>
      <c r="E118" s="6">
        <v>0</v>
      </c>
    </row>
    <row r="119" spans="1:5" ht="12.75">
      <c r="A119" t="s">
        <v>84</v>
      </c>
      <c r="B119" s="6">
        <v>200000</v>
      </c>
      <c r="C119" s="6">
        <v>0</v>
      </c>
      <c r="D119" s="6">
        <v>200000</v>
      </c>
      <c r="E119" s="6">
        <v>0</v>
      </c>
    </row>
    <row r="120" spans="1:5" ht="12.75">
      <c r="A120" s="10" t="s">
        <v>10</v>
      </c>
      <c r="B120" s="11">
        <f>+B121+B130+B134</f>
        <v>34575276</v>
      </c>
      <c r="C120" s="11">
        <f>+C121+C130</f>
        <v>0</v>
      </c>
      <c r="D120" s="11">
        <f>+D121+D130+D134</f>
        <v>34575276</v>
      </c>
      <c r="E120" s="11">
        <f>+E121</f>
        <v>2337843.85</v>
      </c>
    </row>
    <row r="121" spans="1:5" ht="12.75">
      <c r="A121" s="12" t="s">
        <v>4</v>
      </c>
      <c r="B121" s="13">
        <f>SUM(B122:B129)</f>
        <v>31818248</v>
      </c>
      <c r="C121" s="13">
        <f>SUM(C122:C129)</f>
        <v>0</v>
      </c>
      <c r="D121" s="13">
        <f>SUM(D122:D129)</f>
        <v>31818248</v>
      </c>
      <c r="E121" s="13">
        <f>SUM(E122:E135)</f>
        <v>2337843.85</v>
      </c>
    </row>
    <row r="122" spans="1:5" ht="12.75">
      <c r="A122" t="s">
        <v>17</v>
      </c>
      <c r="B122" s="6">
        <v>19444712</v>
      </c>
      <c r="C122" s="6">
        <v>0</v>
      </c>
      <c r="D122" s="6">
        <v>19444712</v>
      </c>
      <c r="E122" s="6">
        <v>2031892.7</v>
      </c>
    </row>
    <row r="123" spans="1:5" ht="12.75">
      <c r="A123" t="s">
        <v>18</v>
      </c>
      <c r="B123" s="6">
        <v>4896000</v>
      </c>
      <c r="C123" s="6">
        <v>0</v>
      </c>
      <c r="D123" s="6">
        <v>4896000</v>
      </c>
      <c r="E123" s="6">
        <v>0</v>
      </c>
    </row>
    <row r="124" spans="1:5" ht="12.75">
      <c r="A124" t="s">
        <v>20</v>
      </c>
      <c r="B124" s="6">
        <v>2028393</v>
      </c>
      <c r="C124" s="6">
        <v>0</v>
      </c>
      <c r="D124" s="6">
        <v>2028393</v>
      </c>
      <c r="E124" s="6">
        <v>0</v>
      </c>
    </row>
    <row r="125" spans="1:5" ht="12.75">
      <c r="A125" t="s">
        <v>21</v>
      </c>
      <c r="B125" s="6">
        <v>2028393</v>
      </c>
      <c r="C125" s="6">
        <v>0</v>
      </c>
      <c r="D125" s="6">
        <v>2028393</v>
      </c>
      <c r="E125" s="6">
        <v>0</v>
      </c>
    </row>
    <row r="126" spans="1:5" ht="12.75">
      <c r="A126" t="s">
        <v>23</v>
      </c>
      <c r="B126" s="6">
        <v>58000</v>
      </c>
      <c r="C126" s="6">
        <v>0</v>
      </c>
      <c r="D126" s="6">
        <v>58000</v>
      </c>
      <c r="E126" s="6">
        <v>0</v>
      </c>
    </row>
    <row r="127" spans="1:5" ht="12.75">
      <c r="A127" t="s">
        <v>24</v>
      </c>
      <c r="B127" s="6">
        <v>1560332</v>
      </c>
      <c r="C127" s="6">
        <v>0</v>
      </c>
      <c r="D127" s="6">
        <v>1560332</v>
      </c>
      <c r="E127" s="6">
        <v>142519.84</v>
      </c>
    </row>
    <row r="128" spans="1:5" ht="12.75">
      <c r="A128" t="s">
        <v>25</v>
      </c>
      <c r="B128" s="6">
        <v>1586925</v>
      </c>
      <c r="C128" s="6">
        <v>0</v>
      </c>
      <c r="D128" s="6">
        <v>1586925</v>
      </c>
      <c r="E128" s="6">
        <v>144264.39</v>
      </c>
    </row>
    <row r="129" spans="1:5" ht="12.75">
      <c r="A129" t="s">
        <v>26</v>
      </c>
      <c r="B129" s="6">
        <v>215493</v>
      </c>
      <c r="C129" s="6">
        <v>0</v>
      </c>
      <c r="D129" s="6">
        <v>215493</v>
      </c>
      <c r="E129" s="6">
        <v>19166.92</v>
      </c>
    </row>
    <row r="130" spans="1:5" ht="12.75">
      <c r="A130" s="12" t="s">
        <v>5</v>
      </c>
      <c r="B130" s="13">
        <f>SUM(B131:B133)</f>
        <v>2741605</v>
      </c>
      <c r="C130" s="13">
        <f>SUM(C131:C133)</f>
        <v>0</v>
      </c>
      <c r="D130" s="13">
        <f>SUM(D131:D133)</f>
        <v>2741605</v>
      </c>
      <c r="E130" s="13">
        <v>0</v>
      </c>
    </row>
    <row r="131" spans="1:5" ht="12.75">
      <c r="A131" t="s">
        <v>33</v>
      </c>
      <c r="B131" s="6">
        <v>942000</v>
      </c>
      <c r="C131" s="6">
        <v>0</v>
      </c>
      <c r="D131" s="6">
        <v>942000</v>
      </c>
      <c r="E131" s="6">
        <v>0</v>
      </c>
    </row>
    <row r="132" spans="1:5" ht="12.75">
      <c r="A132" t="s">
        <v>34</v>
      </c>
      <c r="B132" s="6">
        <v>935600</v>
      </c>
      <c r="C132" s="6">
        <v>0</v>
      </c>
      <c r="D132" s="6">
        <v>935600</v>
      </c>
      <c r="E132" s="6">
        <v>0</v>
      </c>
    </row>
    <row r="133" spans="1:5" ht="12.75">
      <c r="A133" t="s">
        <v>40</v>
      </c>
      <c r="B133" s="6">
        <v>864005</v>
      </c>
      <c r="C133" s="6">
        <v>0</v>
      </c>
      <c r="D133" s="6">
        <v>864005</v>
      </c>
      <c r="E133" s="6">
        <v>0</v>
      </c>
    </row>
    <row r="134" spans="1:5" ht="12.75">
      <c r="A134" s="12" t="s">
        <v>6</v>
      </c>
      <c r="B134" s="13">
        <f>SUM(B135)</f>
        <v>15423</v>
      </c>
      <c r="C134" s="13">
        <f>SUM(C135)</f>
        <v>0</v>
      </c>
      <c r="D134" s="13">
        <f>SUM(D135)</f>
        <v>15423</v>
      </c>
      <c r="E134" s="13"/>
    </row>
    <row r="135" spans="1:5" ht="12.75">
      <c r="A135" t="s">
        <v>41</v>
      </c>
      <c r="B135" s="6">
        <v>15423</v>
      </c>
      <c r="C135" s="6">
        <v>0</v>
      </c>
      <c r="D135" s="6">
        <v>15423</v>
      </c>
      <c r="E135" s="6">
        <v>0</v>
      </c>
    </row>
    <row r="136" spans="1:5" ht="12.75">
      <c r="A136" s="10" t="s">
        <v>11</v>
      </c>
      <c r="B136" s="11">
        <f>+B146+B137</f>
        <v>25323046</v>
      </c>
      <c r="C136" s="11">
        <f>+C146+C137</f>
        <v>0</v>
      </c>
      <c r="D136" s="11">
        <f>+D146+D137</f>
        <v>25323046</v>
      </c>
      <c r="E136" s="11">
        <f>+E137</f>
        <v>1492330.27</v>
      </c>
    </row>
    <row r="137" spans="1:5" ht="12.75">
      <c r="A137" s="12" t="s">
        <v>4</v>
      </c>
      <c r="B137" s="13">
        <f>SUM(B138:B145)</f>
        <v>25023046</v>
      </c>
      <c r="C137" s="13">
        <f>SUM(C138:C145)</f>
        <v>0</v>
      </c>
      <c r="D137" s="13">
        <f>SUM(D138:D145)</f>
        <v>25023046</v>
      </c>
      <c r="E137" s="13">
        <f>SUM(E138:E147)</f>
        <v>1492330.27</v>
      </c>
    </row>
    <row r="138" spans="1:5" ht="12.75">
      <c r="A138" t="s">
        <v>17</v>
      </c>
      <c r="B138" s="6">
        <v>13376760</v>
      </c>
      <c r="D138" s="6">
        <v>13376760</v>
      </c>
      <c r="E138" s="6">
        <v>1294730</v>
      </c>
    </row>
    <row r="139" spans="1:5" ht="12.75">
      <c r="A139" t="s">
        <v>18</v>
      </c>
      <c r="B139" s="6">
        <v>5340000</v>
      </c>
      <c r="C139" s="6">
        <v>0</v>
      </c>
      <c r="D139" s="6">
        <v>5340000</v>
      </c>
      <c r="E139" s="6">
        <v>0</v>
      </c>
    </row>
    <row r="140" spans="1:5" ht="12.75">
      <c r="A140" t="s">
        <v>20</v>
      </c>
      <c r="B140" s="6">
        <v>1597691</v>
      </c>
      <c r="C140" s="6">
        <v>0</v>
      </c>
      <c r="D140" s="6">
        <v>1597691</v>
      </c>
      <c r="E140" s="6">
        <v>0</v>
      </c>
    </row>
    <row r="141" spans="1:5" ht="12.75">
      <c r="A141" t="s">
        <v>21</v>
      </c>
      <c r="B141" s="6">
        <v>1559730</v>
      </c>
      <c r="C141" s="6">
        <v>0</v>
      </c>
      <c r="D141" s="6">
        <v>1559730</v>
      </c>
      <c r="E141" s="6">
        <v>0</v>
      </c>
    </row>
    <row r="142" spans="1:5" ht="12.75">
      <c r="A142" t="s">
        <v>23</v>
      </c>
      <c r="B142" s="6">
        <v>292650</v>
      </c>
      <c r="D142" s="6">
        <v>292650</v>
      </c>
      <c r="E142" s="6">
        <v>0</v>
      </c>
    </row>
    <row r="143" spans="1:5" ht="12.75">
      <c r="A143" t="s">
        <v>24</v>
      </c>
      <c r="B143" s="6">
        <v>1327019</v>
      </c>
      <c r="C143" s="6">
        <v>0</v>
      </c>
      <c r="D143" s="6">
        <v>1327019</v>
      </c>
      <c r="E143" s="6">
        <v>91796.39</v>
      </c>
    </row>
    <row r="144" spans="1:5" ht="12.75">
      <c r="A144" t="s">
        <v>25</v>
      </c>
      <c r="B144" s="6">
        <v>1328890</v>
      </c>
      <c r="C144" s="6">
        <v>0</v>
      </c>
      <c r="D144" s="6">
        <v>1328890</v>
      </c>
      <c r="E144" s="6">
        <v>91925.83</v>
      </c>
    </row>
    <row r="145" spans="1:5" ht="12.75">
      <c r="A145" t="s">
        <v>26</v>
      </c>
      <c r="B145" s="6">
        <v>200306</v>
      </c>
      <c r="C145" s="6">
        <v>0</v>
      </c>
      <c r="D145" s="6">
        <v>200306</v>
      </c>
      <c r="E145" s="6">
        <v>13878.05</v>
      </c>
    </row>
    <row r="146" spans="1:5" ht="12.75">
      <c r="A146" s="12" t="s">
        <v>5</v>
      </c>
      <c r="B146" s="13">
        <f>SUM(B147)</f>
        <v>300000</v>
      </c>
      <c r="C146" s="13">
        <f>SUM(C147)</f>
        <v>0</v>
      </c>
      <c r="D146" s="13">
        <f>SUM(D147)</f>
        <v>300000</v>
      </c>
      <c r="E146" s="13">
        <v>0</v>
      </c>
    </row>
    <row r="147" spans="1:5" ht="12.75">
      <c r="A147" t="s">
        <v>33</v>
      </c>
      <c r="B147" s="6">
        <v>300000</v>
      </c>
      <c r="C147" s="6">
        <v>0</v>
      </c>
      <c r="D147" s="6">
        <v>300000</v>
      </c>
      <c r="E147" s="6">
        <v>0</v>
      </c>
    </row>
    <row r="148" spans="1:5" ht="12.75">
      <c r="A148" s="10" t="s">
        <v>12</v>
      </c>
      <c r="B148" s="11">
        <f>+B149+B158+B164+B168</f>
        <v>18426563</v>
      </c>
      <c r="C148" s="11">
        <f>+C149+C158+C164+C168</f>
        <v>0</v>
      </c>
      <c r="D148" s="11">
        <f>+D149+D158+D164+D168</f>
        <v>18426563</v>
      </c>
      <c r="E148" s="11">
        <f>+E149</f>
        <v>1244466.56</v>
      </c>
    </row>
    <row r="149" spans="1:5" ht="12.75">
      <c r="A149" s="12" t="s">
        <v>4</v>
      </c>
      <c r="B149" s="13">
        <f>SUM(B150:B157)</f>
        <v>16896563</v>
      </c>
      <c r="C149" s="13">
        <f>SUM(C150:C157)</f>
        <v>0</v>
      </c>
      <c r="D149" s="13">
        <f>SUM(D150:D157)</f>
        <v>16896563</v>
      </c>
      <c r="E149" s="13">
        <f>SUM(E150:E169)</f>
        <v>1244466.56</v>
      </c>
    </row>
    <row r="150" spans="1:5" ht="12.75">
      <c r="A150" t="s">
        <v>17</v>
      </c>
      <c r="B150" s="6">
        <v>10909200</v>
      </c>
      <c r="C150" s="6">
        <v>0</v>
      </c>
      <c r="D150" s="6">
        <v>10909200</v>
      </c>
      <c r="E150" s="6">
        <v>1080350</v>
      </c>
    </row>
    <row r="151" spans="1:5" ht="12.75">
      <c r="A151" t="s">
        <v>18</v>
      </c>
      <c r="B151" s="6">
        <v>1470000</v>
      </c>
      <c r="C151" s="6">
        <v>0</v>
      </c>
      <c r="D151" s="6">
        <v>1470000</v>
      </c>
      <c r="E151" s="6">
        <v>0</v>
      </c>
    </row>
    <row r="152" spans="1:5" ht="12.75">
      <c r="A152" t="s">
        <v>20</v>
      </c>
      <c r="B152" s="6">
        <v>1066913</v>
      </c>
      <c r="C152" s="6">
        <v>0</v>
      </c>
      <c r="D152" s="6">
        <v>1066913</v>
      </c>
      <c r="E152" s="6">
        <v>0</v>
      </c>
    </row>
    <row r="153" spans="1:5" ht="12.75">
      <c r="A153" t="s">
        <v>21</v>
      </c>
      <c r="B153" s="6">
        <v>1031600</v>
      </c>
      <c r="C153" s="6">
        <v>0</v>
      </c>
      <c r="D153" s="6">
        <v>1031600</v>
      </c>
      <c r="E153" s="6">
        <v>0</v>
      </c>
    </row>
    <row r="154" spans="1:5" ht="12.75">
      <c r="A154" t="s">
        <v>23</v>
      </c>
      <c r="B154" s="6">
        <v>530850</v>
      </c>
      <c r="C154" s="6">
        <v>0</v>
      </c>
      <c r="D154" s="6">
        <v>530850</v>
      </c>
      <c r="E154" s="6">
        <v>0</v>
      </c>
    </row>
    <row r="155" spans="1:5" ht="12.75">
      <c r="A155" t="s">
        <v>24</v>
      </c>
      <c r="B155" s="6">
        <v>881940</v>
      </c>
      <c r="C155" s="6">
        <v>0</v>
      </c>
      <c r="D155" s="6">
        <v>881940</v>
      </c>
      <c r="E155" s="6">
        <v>76596.82</v>
      </c>
    </row>
    <row r="156" spans="1:5" ht="12.75">
      <c r="A156" t="s">
        <v>25</v>
      </c>
      <c r="B156" s="6">
        <v>883183</v>
      </c>
      <c r="C156" s="6">
        <v>0</v>
      </c>
      <c r="D156" s="6">
        <v>883183</v>
      </c>
      <c r="E156" s="6">
        <v>76704.85</v>
      </c>
    </row>
    <row r="157" spans="1:5" ht="12.75">
      <c r="A157" t="s">
        <v>26</v>
      </c>
      <c r="B157" s="6">
        <v>122877</v>
      </c>
      <c r="C157" s="6">
        <v>0</v>
      </c>
      <c r="D157" s="6">
        <v>122877</v>
      </c>
      <c r="E157" s="6">
        <v>10814.89</v>
      </c>
    </row>
    <row r="158" spans="1:5" ht="12.75">
      <c r="A158" s="12" t="s">
        <v>5</v>
      </c>
      <c r="B158" s="13">
        <f>SUM(B159:B163)</f>
        <v>915000</v>
      </c>
      <c r="C158" s="13">
        <f>SUM(C159:C163)</f>
        <v>0</v>
      </c>
      <c r="D158" s="13">
        <f>SUM(D159:D163)</f>
        <v>915000</v>
      </c>
      <c r="E158" s="13">
        <v>0</v>
      </c>
    </row>
    <row r="159" spans="1:5" ht="12.75">
      <c r="A159" t="s">
        <v>32</v>
      </c>
      <c r="B159" s="6">
        <v>25000</v>
      </c>
      <c r="C159" s="6">
        <v>0</v>
      </c>
      <c r="D159" s="6">
        <v>25000</v>
      </c>
      <c r="E159" s="6">
        <v>0</v>
      </c>
    </row>
    <row r="160" spans="1:5" ht="12.75">
      <c r="A160" t="s">
        <v>33</v>
      </c>
      <c r="B160" s="6">
        <v>40000</v>
      </c>
      <c r="C160" s="6">
        <v>0</v>
      </c>
      <c r="D160" s="6">
        <v>40000</v>
      </c>
      <c r="E160" s="6">
        <v>0</v>
      </c>
    </row>
    <row r="161" spans="1:5" ht="12.75">
      <c r="A161" t="s">
        <v>34</v>
      </c>
      <c r="B161" s="6">
        <v>200000</v>
      </c>
      <c r="C161" s="6">
        <v>0</v>
      </c>
      <c r="D161" s="6">
        <v>200000</v>
      </c>
      <c r="E161" s="6">
        <v>0</v>
      </c>
    </row>
    <row r="162" spans="1:5" ht="12.75">
      <c r="A162" t="s">
        <v>60</v>
      </c>
      <c r="B162" s="6">
        <v>500000</v>
      </c>
      <c r="C162" s="6">
        <v>0</v>
      </c>
      <c r="D162" s="6">
        <v>500000</v>
      </c>
      <c r="E162" s="6">
        <v>0</v>
      </c>
    </row>
    <row r="163" spans="1:5" ht="12.75">
      <c r="A163" t="s">
        <v>40</v>
      </c>
      <c r="B163" s="6">
        <v>150000</v>
      </c>
      <c r="C163" s="6">
        <v>0</v>
      </c>
      <c r="D163" s="6">
        <v>150000</v>
      </c>
      <c r="E163" s="6">
        <v>0</v>
      </c>
    </row>
    <row r="164" spans="1:5" ht="12.75">
      <c r="A164" s="12" t="s">
        <v>6</v>
      </c>
      <c r="B164" s="13">
        <f>SUM(B165:B167)</f>
        <v>545000</v>
      </c>
      <c r="C164" s="13">
        <f>SUM(C165:C167)</f>
        <v>0</v>
      </c>
      <c r="D164" s="13">
        <f>SUM(D165:D167)</f>
        <v>545000</v>
      </c>
      <c r="E164" s="13">
        <v>0</v>
      </c>
    </row>
    <row r="165" spans="1:5" ht="12.75">
      <c r="A165" t="s">
        <v>41</v>
      </c>
      <c r="B165" s="6">
        <v>200000</v>
      </c>
      <c r="C165" s="6">
        <v>0</v>
      </c>
      <c r="D165" s="6">
        <v>200000</v>
      </c>
      <c r="E165" s="6">
        <v>0</v>
      </c>
    </row>
    <row r="166" spans="1:5" ht="12.75">
      <c r="A166" t="s">
        <v>62</v>
      </c>
      <c r="B166" s="6">
        <v>90000</v>
      </c>
      <c r="C166" s="6">
        <v>0</v>
      </c>
      <c r="D166" s="6">
        <v>90000</v>
      </c>
      <c r="E166" s="6">
        <v>0</v>
      </c>
    </row>
    <row r="167" spans="1:5" ht="12.75">
      <c r="A167" t="s">
        <v>84</v>
      </c>
      <c r="B167" s="6">
        <v>255000</v>
      </c>
      <c r="C167" s="6">
        <v>0</v>
      </c>
      <c r="D167" s="6">
        <v>255000</v>
      </c>
      <c r="E167" s="6">
        <v>0</v>
      </c>
    </row>
    <row r="168" spans="1:5" ht="12.75">
      <c r="A168" s="14" t="s">
        <v>7</v>
      </c>
      <c r="B168" s="15">
        <f>SUM(B169)</f>
        <v>70000</v>
      </c>
      <c r="C168" s="15">
        <f>SUM(C169)</f>
        <v>0</v>
      </c>
      <c r="D168" s="15">
        <f>SUM(D169)</f>
        <v>70000</v>
      </c>
      <c r="E168" s="15">
        <v>0</v>
      </c>
    </row>
    <row r="169" spans="1:5" ht="12.75">
      <c r="A169" t="s">
        <v>93</v>
      </c>
      <c r="B169" s="6">
        <v>70000</v>
      </c>
      <c r="C169" s="6">
        <v>0</v>
      </c>
      <c r="D169" s="6">
        <v>70000</v>
      </c>
      <c r="E169" s="6">
        <v>0</v>
      </c>
    </row>
    <row r="170" spans="1:5" ht="12.75">
      <c r="A170" s="10" t="s">
        <v>13</v>
      </c>
      <c r="B170" s="11">
        <f>+B171+B179+B185+B189</f>
        <v>1990053</v>
      </c>
      <c r="C170" s="11">
        <f>+C171+C179+C185+C189</f>
        <v>0</v>
      </c>
      <c r="D170" s="11">
        <f>+D171+D179+D185+D189</f>
        <v>1990053</v>
      </c>
      <c r="E170" s="11">
        <f>+E171</f>
        <v>41504.4</v>
      </c>
    </row>
    <row r="171" spans="1:5" ht="12.75">
      <c r="A171" s="12" t="s">
        <v>4</v>
      </c>
      <c r="B171" s="13">
        <f>SUM(B172:B178)</f>
        <v>570053</v>
      </c>
      <c r="C171" s="13">
        <f>SUM(C172:C178)</f>
        <v>0</v>
      </c>
      <c r="D171" s="13">
        <f>SUM(D172:D178)</f>
        <v>570053</v>
      </c>
      <c r="E171" s="13">
        <f>SUM(E172:E178)</f>
        <v>41504.4</v>
      </c>
    </row>
    <row r="172" spans="1:5" ht="12.75">
      <c r="A172" t="s">
        <v>17</v>
      </c>
      <c r="B172" s="6">
        <v>0</v>
      </c>
      <c r="C172" s="6">
        <v>432000</v>
      </c>
      <c r="D172" s="6">
        <v>0</v>
      </c>
      <c r="E172" s="6">
        <v>36000</v>
      </c>
    </row>
    <row r="173" spans="1:5" ht="12.75">
      <c r="A173" t="s">
        <v>18</v>
      </c>
      <c r="B173" s="6">
        <v>432000</v>
      </c>
      <c r="C173" s="6">
        <v>-432000</v>
      </c>
      <c r="D173" s="6">
        <v>432000</v>
      </c>
      <c r="E173" s="6">
        <v>0</v>
      </c>
    </row>
    <row r="174" spans="1:5" ht="12.75">
      <c r="A174" t="s">
        <v>20</v>
      </c>
      <c r="B174" s="6">
        <v>36000</v>
      </c>
      <c r="D174" s="6">
        <v>36000</v>
      </c>
      <c r="E174" s="6">
        <v>0</v>
      </c>
    </row>
    <row r="175" spans="1:5" ht="12.75">
      <c r="A175" t="s">
        <v>21</v>
      </c>
      <c r="B175" s="6">
        <v>36000</v>
      </c>
      <c r="C175" s="6">
        <v>0</v>
      </c>
      <c r="D175" s="6">
        <v>36000</v>
      </c>
      <c r="E175" s="6">
        <v>0</v>
      </c>
    </row>
    <row r="176" spans="1:5" ht="12.75">
      <c r="A176" t="s">
        <v>24</v>
      </c>
      <c r="B176" s="6">
        <v>30629</v>
      </c>
      <c r="C176" s="6">
        <v>0</v>
      </c>
      <c r="D176" s="6">
        <v>30629</v>
      </c>
      <c r="E176" s="6">
        <v>2552.4</v>
      </c>
    </row>
    <row r="177" spans="1:5" ht="12.75">
      <c r="A177" t="s">
        <v>25</v>
      </c>
      <c r="B177" s="6">
        <v>30672</v>
      </c>
      <c r="C177" s="6">
        <v>0</v>
      </c>
      <c r="D177" s="6">
        <v>30672</v>
      </c>
      <c r="E177" s="6">
        <v>2556</v>
      </c>
    </row>
    <row r="178" spans="1:5" ht="12.75">
      <c r="A178" t="s">
        <v>26</v>
      </c>
      <c r="B178" s="6">
        <v>4752</v>
      </c>
      <c r="C178" s="6">
        <v>0</v>
      </c>
      <c r="D178" s="6">
        <v>4752</v>
      </c>
      <c r="E178" s="6">
        <v>396</v>
      </c>
    </row>
    <row r="179" spans="1:5" ht="12.75">
      <c r="A179" s="12" t="s">
        <v>5</v>
      </c>
      <c r="B179" s="13">
        <f>SUM(B180:B184)</f>
        <v>1025000</v>
      </c>
      <c r="C179" s="13">
        <f>SUM(C180:C184)</f>
        <v>0</v>
      </c>
      <c r="D179" s="13">
        <f>SUM(D180:D184)</f>
        <v>1025000</v>
      </c>
      <c r="E179" s="13">
        <v>0</v>
      </c>
    </row>
    <row r="180" spans="1:5" ht="12.75">
      <c r="A180" t="s">
        <v>32</v>
      </c>
      <c r="B180" s="6">
        <v>80000</v>
      </c>
      <c r="C180" s="6">
        <v>0</v>
      </c>
      <c r="D180" s="6">
        <v>80000</v>
      </c>
      <c r="E180" s="6">
        <v>0</v>
      </c>
    </row>
    <row r="181" spans="1:5" ht="12.75">
      <c r="A181" t="s">
        <v>33</v>
      </c>
      <c r="B181" s="6">
        <v>100000</v>
      </c>
      <c r="C181" s="6">
        <v>0</v>
      </c>
      <c r="D181" s="6">
        <v>100000</v>
      </c>
      <c r="E181" s="6">
        <v>0</v>
      </c>
    </row>
    <row r="182" spans="1:5" ht="12.75">
      <c r="A182" t="s">
        <v>34</v>
      </c>
      <c r="B182" s="6">
        <v>100000</v>
      </c>
      <c r="C182" s="6">
        <v>0</v>
      </c>
      <c r="D182" s="6">
        <v>100000</v>
      </c>
      <c r="E182" s="6">
        <v>0</v>
      </c>
    </row>
    <row r="183" spans="1:5" ht="12.75">
      <c r="A183" t="s">
        <v>60</v>
      </c>
      <c r="B183" s="6">
        <v>200000</v>
      </c>
      <c r="C183" s="6">
        <v>0</v>
      </c>
      <c r="D183" s="6">
        <v>200000</v>
      </c>
      <c r="E183" s="6">
        <v>0</v>
      </c>
    </row>
    <row r="184" spans="1:5" ht="12.75">
      <c r="A184" t="s">
        <v>61</v>
      </c>
      <c r="B184" s="6">
        <v>545000</v>
      </c>
      <c r="C184" s="6">
        <v>0</v>
      </c>
      <c r="D184" s="6">
        <v>545000</v>
      </c>
      <c r="E184" s="6">
        <v>0</v>
      </c>
    </row>
    <row r="185" spans="1:5" ht="12.75">
      <c r="A185" s="12" t="s">
        <v>6</v>
      </c>
      <c r="B185" s="13">
        <f>SUM(B186:B188)</f>
        <v>195000</v>
      </c>
      <c r="C185" s="13">
        <f>SUM(C186:C188)</f>
        <v>0</v>
      </c>
      <c r="D185" s="13">
        <f>SUM(D186:D188)</f>
        <v>195000</v>
      </c>
      <c r="E185" s="13">
        <v>0</v>
      </c>
    </row>
    <row r="186" spans="1:5" ht="12.75">
      <c r="A186" t="s">
        <v>41</v>
      </c>
      <c r="B186" s="6">
        <v>100000</v>
      </c>
      <c r="C186" s="6">
        <v>0</v>
      </c>
      <c r="D186" s="6">
        <v>100000</v>
      </c>
      <c r="E186" s="6">
        <v>0</v>
      </c>
    </row>
    <row r="187" spans="1:5" ht="12.75">
      <c r="A187" t="s">
        <v>62</v>
      </c>
      <c r="B187" s="6">
        <v>94100</v>
      </c>
      <c r="C187" s="6">
        <v>0</v>
      </c>
      <c r="D187" s="6">
        <v>94100</v>
      </c>
      <c r="E187" s="6">
        <v>0</v>
      </c>
    </row>
    <row r="188" spans="1:5" ht="12.75">
      <c r="A188" t="s">
        <v>84</v>
      </c>
      <c r="B188" s="6">
        <v>900</v>
      </c>
      <c r="C188" s="6">
        <v>0</v>
      </c>
      <c r="D188" s="6">
        <v>900</v>
      </c>
      <c r="E188" s="6">
        <v>0</v>
      </c>
    </row>
    <row r="189" spans="1:5" ht="12.75">
      <c r="A189" s="12" t="s">
        <v>7</v>
      </c>
      <c r="B189" s="13">
        <f>SUM(B190:B192)</f>
        <v>200000</v>
      </c>
      <c r="C189" s="13">
        <f>SUM(C190:C192)</f>
        <v>0</v>
      </c>
      <c r="D189" s="13">
        <f>SUM(D190:D192)</f>
        <v>200000</v>
      </c>
      <c r="E189" s="13">
        <v>0</v>
      </c>
    </row>
    <row r="190" spans="1:5" ht="12.75">
      <c r="A190" t="s">
        <v>93</v>
      </c>
      <c r="B190" s="6">
        <v>194000</v>
      </c>
      <c r="C190" s="6">
        <v>0</v>
      </c>
      <c r="D190" s="6">
        <v>194000</v>
      </c>
      <c r="E190" s="6">
        <v>0</v>
      </c>
    </row>
    <row r="191" spans="1:5" ht="12.75">
      <c r="A191" t="s">
        <v>59</v>
      </c>
      <c r="B191" s="6">
        <v>3900</v>
      </c>
      <c r="C191" s="6">
        <v>0</v>
      </c>
      <c r="D191" s="6">
        <v>3900</v>
      </c>
      <c r="E191" s="6">
        <v>0</v>
      </c>
    </row>
    <row r="192" spans="1:5" ht="12.75">
      <c r="A192" t="s">
        <v>63</v>
      </c>
      <c r="B192" s="6">
        <v>2100</v>
      </c>
      <c r="C192" s="6">
        <v>0</v>
      </c>
      <c r="D192" s="6">
        <v>2100</v>
      </c>
      <c r="E192" s="6">
        <v>0</v>
      </c>
    </row>
    <row r="193" spans="1:5" ht="12.75">
      <c r="A193" s="10" t="s">
        <v>94</v>
      </c>
      <c r="B193" s="11">
        <f>+B194+B198+B205</f>
        <v>49999806</v>
      </c>
      <c r="C193" s="11">
        <f>+C194+C198+C205</f>
        <v>0</v>
      </c>
      <c r="D193" s="11">
        <f>+D194+D198+D205</f>
        <v>49999806</v>
      </c>
      <c r="E193" s="11">
        <v>0</v>
      </c>
    </row>
    <row r="194" spans="1:5" ht="12.75">
      <c r="A194" s="12" t="s">
        <v>4</v>
      </c>
      <c r="B194" s="13">
        <f>SUM(B195:B197)</f>
        <v>25649331</v>
      </c>
      <c r="C194" s="13">
        <f>SUM(C195:C197)</f>
        <v>0</v>
      </c>
      <c r="D194" s="13">
        <f>SUM(D195:D197)</f>
        <v>25649331</v>
      </c>
      <c r="E194" s="13">
        <v>0</v>
      </c>
    </row>
    <row r="195" spans="1:5" ht="12.75">
      <c r="A195" t="s">
        <v>18</v>
      </c>
      <c r="B195" s="6">
        <v>20796755</v>
      </c>
      <c r="C195" s="6">
        <v>0</v>
      </c>
      <c r="D195" s="6">
        <v>20796755</v>
      </c>
      <c r="E195" s="6">
        <v>0</v>
      </c>
    </row>
    <row r="196" spans="1:5" ht="12.75">
      <c r="A196" t="s">
        <v>20</v>
      </c>
      <c r="B196" s="6">
        <v>1733063</v>
      </c>
      <c r="C196" s="6">
        <v>0</v>
      </c>
      <c r="D196" s="6">
        <v>1733063</v>
      </c>
      <c r="E196" s="6">
        <v>0</v>
      </c>
    </row>
    <row r="197" spans="1:5" ht="12.75">
      <c r="A197" t="s">
        <v>24</v>
      </c>
      <c r="B197" s="6">
        <v>3119513</v>
      </c>
      <c r="C197" s="6">
        <v>0</v>
      </c>
      <c r="D197" s="6">
        <v>3119513</v>
      </c>
      <c r="E197" s="6">
        <v>0</v>
      </c>
    </row>
    <row r="198" spans="1:5" ht="12.75">
      <c r="A198" s="12" t="s">
        <v>5</v>
      </c>
      <c r="B198" s="13">
        <f>SUM(B199:B204)</f>
        <v>16190959</v>
      </c>
      <c r="C198" s="13">
        <f>SUM(C199:C204)</f>
        <v>0</v>
      </c>
      <c r="D198" s="13">
        <f>SUM(D199:D204)</f>
        <v>16190959</v>
      </c>
      <c r="E198" s="13">
        <v>0</v>
      </c>
    </row>
    <row r="199" spans="1:5" ht="12.75">
      <c r="A199" t="s">
        <v>27</v>
      </c>
      <c r="B199" s="6">
        <v>1078258</v>
      </c>
      <c r="C199" s="6">
        <v>0</v>
      </c>
      <c r="D199" s="6">
        <v>1078258</v>
      </c>
      <c r="E199" s="6">
        <v>0</v>
      </c>
    </row>
    <row r="200" spans="1:5" ht="12.75">
      <c r="A200" t="s">
        <v>57</v>
      </c>
      <c r="B200" s="6">
        <v>3254508</v>
      </c>
      <c r="C200" s="6">
        <v>0</v>
      </c>
      <c r="D200" s="6">
        <v>3254508</v>
      </c>
      <c r="E200" s="6">
        <v>0</v>
      </c>
    </row>
    <row r="201" spans="1:5" ht="12.75">
      <c r="A201" t="s">
        <v>34</v>
      </c>
      <c r="B201" s="6">
        <v>2116423</v>
      </c>
      <c r="C201" s="6">
        <v>0</v>
      </c>
      <c r="D201" s="6">
        <v>2116423</v>
      </c>
      <c r="E201" s="6">
        <v>0</v>
      </c>
    </row>
    <row r="202" spans="1:5" ht="12.75">
      <c r="A202" t="s">
        <v>60</v>
      </c>
      <c r="B202" s="6">
        <v>1442485</v>
      </c>
      <c r="C202" s="6">
        <v>0</v>
      </c>
      <c r="D202" s="6">
        <v>1442485</v>
      </c>
      <c r="E202" s="6">
        <v>0</v>
      </c>
    </row>
    <row r="203" spans="1:5" ht="12.75">
      <c r="A203" t="s">
        <v>73</v>
      </c>
      <c r="B203" s="6">
        <v>3957834</v>
      </c>
      <c r="C203" s="6">
        <v>0</v>
      </c>
      <c r="D203" s="6">
        <v>3957834</v>
      </c>
      <c r="E203" s="6">
        <v>0</v>
      </c>
    </row>
    <row r="204" spans="1:5" ht="12.75">
      <c r="A204" t="s">
        <v>61</v>
      </c>
      <c r="B204" s="6">
        <v>4341451</v>
      </c>
      <c r="C204" s="6">
        <v>0</v>
      </c>
      <c r="D204" s="6">
        <v>4341451</v>
      </c>
      <c r="E204" s="6">
        <v>0</v>
      </c>
    </row>
    <row r="205" spans="1:5" ht="12.75">
      <c r="A205" s="12" t="s">
        <v>6</v>
      </c>
      <c r="B205" s="13">
        <f>SUM(B206:B210)</f>
        <v>8159516</v>
      </c>
      <c r="C205" s="13">
        <f>SUM(C206:C210)</f>
        <v>0</v>
      </c>
      <c r="D205" s="13">
        <f>SUM(D206:D210)</f>
        <v>8159516</v>
      </c>
      <c r="E205" s="13">
        <v>0</v>
      </c>
    </row>
    <row r="206" spans="1:5" ht="12.75">
      <c r="A206" t="s">
        <v>43</v>
      </c>
      <c r="B206" s="6">
        <v>37886</v>
      </c>
      <c r="C206" s="6">
        <v>0</v>
      </c>
      <c r="D206" s="6">
        <v>37886</v>
      </c>
      <c r="E206" s="6">
        <v>0</v>
      </c>
    </row>
    <row r="207" spans="1:5" ht="12.75">
      <c r="A207" t="s">
        <v>46</v>
      </c>
      <c r="B207" s="6">
        <v>7282</v>
      </c>
      <c r="C207" s="6">
        <v>0</v>
      </c>
      <c r="D207" s="6">
        <v>7282</v>
      </c>
      <c r="E207" s="6">
        <v>0</v>
      </c>
    </row>
    <row r="208" spans="1:4" ht="12.75">
      <c r="A208" t="s">
        <v>48</v>
      </c>
      <c r="B208" s="6">
        <v>5201269</v>
      </c>
      <c r="C208" s="6">
        <v>0</v>
      </c>
      <c r="D208" s="6">
        <v>5201269</v>
      </c>
    </row>
    <row r="209" spans="1:5" ht="12.75">
      <c r="A209" t="s">
        <v>84</v>
      </c>
      <c r="B209" s="6">
        <v>1162179</v>
      </c>
      <c r="C209" s="6">
        <v>0</v>
      </c>
      <c r="D209" s="6">
        <v>1162179</v>
      </c>
      <c r="E209" s="6">
        <v>0</v>
      </c>
    </row>
    <row r="210" spans="1:5" ht="12.75">
      <c r="A210" t="s">
        <v>55</v>
      </c>
      <c r="B210" s="6">
        <v>1750900</v>
      </c>
      <c r="C210" s="6">
        <v>0</v>
      </c>
      <c r="D210" s="6">
        <v>1750900</v>
      </c>
      <c r="E210" s="6">
        <v>0</v>
      </c>
    </row>
    <row r="211" spans="1:5" ht="12.75">
      <c r="A211" s="10" t="s">
        <v>95</v>
      </c>
      <c r="B211" s="11">
        <f>+B212</f>
        <v>151500000</v>
      </c>
      <c r="C211" s="11">
        <f>+C212</f>
        <v>0</v>
      </c>
      <c r="D211" s="11">
        <f>+D212</f>
        <v>151500000</v>
      </c>
      <c r="E211" s="11">
        <v>0</v>
      </c>
    </row>
    <row r="212" spans="1:5" ht="12.75">
      <c r="A212" s="12" t="s">
        <v>5</v>
      </c>
      <c r="B212" s="13">
        <f>SUM(B213)</f>
        <v>151500000</v>
      </c>
      <c r="C212" s="13">
        <f>SUM(C213)</f>
        <v>0</v>
      </c>
      <c r="D212" s="13">
        <f>SUM(D213)</f>
        <v>151500000</v>
      </c>
      <c r="E212" s="13">
        <v>0</v>
      </c>
    </row>
    <row r="213" spans="1:5" ht="12.75">
      <c r="A213" t="s">
        <v>61</v>
      </c>
      <c r="B213" s="6">
        <v>151500000</v>
      </c>
      <c r="C213" s="6">
        <v>0</v>
      </c>
      <c r="D213" s="6">
        <v>151500000</v>
      </c>
      <c r="E213" s="6">
        <v>0</v>
      </c>
    </row>
    <row r="214" spans="1:5" ht="12.75">
      <c r="A214" s="10" t="s">
        <v>96</v>
      </c>
      <c r="B214" s="11">
        <f>+B215</f>
        <v>1000000</v>
      </c>
      <c r="C214" s="11">
        <f>+C215</f>
        <v>0</v>
      </c>
      <c r="D214" s="11">
        <f>+D215</f>
        <v>1000000</v>
      </c>
      <c r="E214" s="11">
        <v>0</v>
      </c>
    </row>
    <row r="215" spans="1:5" ht="12.75">
      <c r="A215" s="12" t="s">
        <v>5</v>
      </c>
      <c r="B215" s="13">
        <f>SUM(B216)</f>
        <v>1000000</v>
      </c>
      <c r="C215" s="13">
        <f>SUM(C216)</f>
        <v>0</v>
      </c>
      <c r="D215" s="13">
        <f>SUM(D216)</f>
        <v>1000000</v>
      </c>
      <c r="E215" s="13">
        <v>0</v>
      </c>
    </row>
    <row r="216" spans="1:5" ht="12.75">
      <c r="A216" t="s">
        <v>61</v>
      </c>
      <c r="B216" s="6">
        <v>1000000</v>
      </c>
      <c r="C216" s="6">
        <v>0</v>
      </c>
      <c r="D216" s="6">
        <v>1000000</v>
      </c>
      <c r="E216" s="6">
        <v>0</v>
      </c>
    </row>
    <row r="217" spans="1:5" ht="12.75">
      <c r="A217" s="10" t="s">
        <v>97</v>
      </c>
      <c r="B217" s="11">
        <f>+B218</f>
        <v>1000000</v>
      </c>
      <c r="C217" s="11">
        <f>+C218</f>
        <v>0</v>
      </c>
      <c r="D217" s="11">
        <f>+D218</f>
        <v>1000000</v>
      </c>
      <c r="E217" s="11">
        <v>0</v>
      </c>
    </row>
    <row r="218" spans="1:5" ht="12.75">
      <c r="A218" s="12" t="s">
        <v>5</v>
      </c>
      <c r="B218" s="13">
        <f>SUM(B219)</f>
        <v>1000000</v>
      </c>
      <c r="C218" s="13">
        <f>SUM(C219)</f>
        <v>0</v>
      </c>
      <c r="D218" s="13">
        <f>SUM(D219)</f>
        <v>1000000</v>
      </c>
      <c r="E218" s="13">
        <v>0</v>
      </c>
    </row>
    <row r="219" spans="1:5" ht="12.75">
      <c r="A219" t="s">
        <v>61</v>
      </c>
      <c r="B219" s="6">
        <v>1000000</v>
      </c>
      <c r="C219" s="6">
        <v>0</v>
      </c>
      <c r="D219" s="6">
        <v>1000000</v>
      </c>
      <c r="E219" s="6">
        <v>0</v>
      </c>
    </row>
    <row r="220" spans="1:5" ht="12.75">
      <c r="A220" s="10" t="s">
        <v>98</v>
      </c>
      <c r="B220" s="11">
        <f>+B221</f>
        <v>1000000</v>
      </c>
      <c r="C220" s="11">
        <f>+C221</f>
        <v>0</v>
      </c>
      <c r="D220" s="11">
        <f>+D221</f>
        <v>1000000</v>
      </c>
      <c r="E220" s="11">
        <v>0</v>
      </c>
    </row>
    <row r="221" spans="1:5" ht="12.75">
      <c r="A221" s="12" t="s">
        <v>7</v>
      </c>
      <c r="B221" s="13">
        <f>SUM(B222)</f>
        <v>1000000</v>
      </c>
      <c r="C221" s="13">
        <f>SUM(C222)</f>
        <v>0</v>
      </c>
      <c r="D221" s="13">
        <f>SUM(D222)</f>
        <v>1000000</v>
      </c>
      <c r="E221" s="13">
        <v>0</v>
      </c>
    </row>
    <row r="222" spans="1:5" ht="12.75">
      <c r="A222" t="s">
        <v>59</v>
      </c>
      <c r="B222" s="6">
        <v>1000000</v>
      </c>
      <c r="C222" s="6">
        <v>0</v>
      </c>
      <c r="D222" s="6">
        <v>1000000</v>
      </c>
      <c r="E222" s="6">
        <v>0</v>
      </c>
    </row>
    <row r="223" spans="1:5" ht="12.75">
      <c r="A223" s="10" t="s">
        <v>99</v>
      </c>
      <c r="B223" s="11">
        <f>+B224</f>
        <v>500000</v>
      </c>
      <c r="C223" s="11">
        <f>+C224</f>
        <v>0</v>
      </c>
      <c r="D223" s="11">
        <f>+D224</f>
        <v>500000</v>
      </c>
      <c r="E223" s="11">
        <v>0</v>
      </c>
    </row>
    <row r="224" spans="1:5" ht="12.75">
      <c r="A224" s="12" t="s">
        <v>5</v>
      </c>
      <c r="B224" s="13">
        <f>SUM(B225)</f>
        <v>500000</v>
      </c>
      <c r="C224" s="13">
        <f>SUM(C225)</f>
        <v>0</v>
      </c>
      <c r="D224" s="13">
        <f>SUM(D225)</f>
        <v>500000</v>
      </c>
      <c r="E224" s="13">
        <v>0</v>
      </c>
    </row>
    <row r="225" spans="1:5" ht="12.75">
      <c r="A225" t="s">
        <v>61</v>
      </c>
      <c r="B225" s="6">
        <v>500000</v>
      </c>
      <c r="C225" s="6">
        <v>0</v>
      </c>
      <c r="D225" s="6">
        <v>500000</v>
      </c>
      <c r="E225" s="6">
        <v>0</v>
      </c>
    </row>
    <row r="226" spans="1:5" ht="12.75">
      <c r="A226" s="10" t="s">
        <v>100</v>
      </c>
      <c r="B226" s="11">
        <f>+B227</f>
        <v>1500000</v>
      </c>
      <c r="C226" s="11">
        <f>+C227</f>
        <v>0</v>
      </c>
      <c r="D226" s="11">
        <f>+D227</f>
        <v>1500000</v>
      </c>
      <c r="E226" s="11">
        <v>0</v>
      </c>
    </row>
    <row r="227" spans="1:5" ht="12.75">
      <c r="A227" s="12" t="s">
        <v>5</v>
      </c>
      <c r="B227" s="13">
        <f>SUM(B228)</f>
        <v>1500000</v>
      </c>
      <c r="C227" s="13">
        <f>SUM(C228)</f>
        <v>0</v>
      </c>
      <c r="D227" s="13">
        <f>SUM(D228)</f>
        <v>1500000</v>
      </c>
      <c r="E227" s="13">
        <v>0</v>
      </c>
    </row>
    <row r="228" spans="1:5" ht="12.75">
      <c r="A228" t="s">
        <v>73</v>
      </c>
      <c r="B228" s="6">
        <v>1500000</v>
      </c>
      <c r="C228" s="6">
        <v>0</v>
      </c>
      <c r="D228" s="6">
        <v>1500000</v>
      </c>
      <c r="E228" s="6">
        <v>0</v>
      </c>
    </row>
    <row r="229" spans="1:5" ht="12.75">
      <c r="A229" s="10" t="s">
        <v>101</v>
      </c>
      <c r="B229" s="11">
        <f>+B232+B230+B237</f>
        <v>16000000</v>
      </c>
      <c r="C229" s="11">
        <f>+C232+C230+C237</f>
        <v>0</v>
      </c>
      <c r="D229" s="11">
        <f>+D232+D230+D237</f>
        <v>16000000</v>
      </c>
      <c r="E229" s="11">
        <v>0</v>
      </c>
    </row>
    <row r="230" spans="1:5" ht="12.75">
      <c r="A230" s="12" t="s">
        <v>4</v>
      </c>
      <c r="B230" s="13">
        <f>SUM(B231)</f>
        <v>3300000</v>
      </c>
      <c r="C230" s="13">
        <f>SUM(C231)</f>
        <v>0</v>
      </c>
      <c r="D230" s="13">
        <f>SUM(D231)</f>
        <v>3300000</v>
      </c>
      <c r="E230" s="13">
        <v>0</v>
      </c>
    </row>
    <row r="231" spans="1:5" ht="12.75">
      <c r="A231" t="s">
        <v>18</v>
      </c>
      <c r="B231" s="6">
        <v>3300000</v>
      </c>
      <c r="C231" s="6">
        <v>0</v>
      </c>
      <c r="D231" s="6">
        <v>3300000</v>
      </c>
      <c r="E231" s="6">
        <v>0</v>
      </c>
    </row>
    <row r="232" spans="1:5" ht="12.75">
      <c r="A232" s="12" t="s">
        <v>5</v>
      </c>
      <c r="B232" s="13">
        <f>SUM(B233:B236)</f>
        <v>10292500</v>
      </c>
      <c r="C232" s="13">
        <f>SUM(C233:C236)</f>
        <v>0</v>
      </c>
      <c r="D232" s="13">
        <f>SUM(D233:D236)</f>
        <v>10292500</v>
      </c>
      <c r="E232" s="13">
        <v>0</v>
      </c>
    </row>
    <row r="233" spans="1:5" ht="12.75">
      <c r="A233" t="s">
        <v>57</v>
      </c>
      <c r="B233" s="6">
        <v>2880000</v>
      </c>
      <c r="C233" s="6">
        <v>0</v>
      </c>
      <c r="D233" s="6">
        <v>2880000</v>
      </c>
      <c r="E233" s="6">
        <v>0</v>
      </c>
    </row>
    <row r="234" spans="1:5" ht="12.75">
      <c r="A234" t="s">
        <v>90</v>
      </c>
      <c r="B234" s="6">
        <v>9000</v>
      </c>
      <c r="C234" s="6">
        <v>0</v>
      </c>
      <c r="D234" s="6">
        <v>9000</v>
      </c>
      <c r="E234" s="6">
        <v>0</v>
      </c>
    </row>
    <row r="235" spans="1:5" ht="12.75">
      <c r="A235" t="s">
        <v>58</v>
      </c>
      <c r="B235" s="6">
        <v>3653500</v>
      </c>
      <c r="C235" s="6">
        <v>0</v>
      </c>
      <c r="D235" s="6">
        <v>3653500</v>
      </c>
      <c r="E235" s="6">
        <v>0</v>
      </c>
    </row>
    <row r="236" spans="1:5" ht="12.75">
      <c r="A236" t="s">
        <v>61</v>
      </c>
      <c r="B236" s="6">
        <v>3750000</v>
      </c>
      <c r="C236" s="6">
        <v>0</v>
      </c>
      <c r="D236" s="6">
        <v>3750000</v>
      </c>
      <c r="E236" s="6">
        <v>0</v>
      </c>
    </row>
    <row r="237" spans="1:5" ht="12.75">
      <c r="A237" s="12" t="s">
        <v>6</v>
      </c>
      <c r="B237" s="13">
        <f>SUM(B238:B239)</f>
        <v>2407500</v>
      </c>
      <c r="C237" s="13">
        <f>SUM(C238:C239)</f>
        <v>0</v>
      </c>
      <c r="D237" s="13">
        <f>SUM(D238:D239)</f>
        <v>2407500</v>
      </c>
      <c r="E237" s="13">
        <v>0</v>
      </c>
    </row>
    <row r="238" spans="1:5" ht="12.75">
      <c r="A238" t="s">
        <v>41</v>
      </c>
      <c r="B238" s="6">
        <v>1800000</v>
      </c>
      <c r="C238" s="6">
        <v>0</v>
      </c>
      <c r="D238" s="6">
        <v>1800000</v>
      </c>
      <c r="E238" s="6">
        <v>0</v>
      </c>
    </row>
    <row r="239" spans="1:5" ht="12.75">
      <c r="A239" t="s">
        <v>48</v>
      </c>
      <c r="B239" s="6">
        <v>607500</v>
      </c>
      <c r="C239" s="6">
        <v>0</v>
      </c>
      <c r="D239" s="6">
        <v>607500</v>
      </c>
      <c r="E239" s="6">
        <v>0</v>
      </c>
    </row>
    <row r="240" spans="1:5" ht="12.75">
      <c r="A240" s="10" t="s">
        <v>102</v>
      </c>
      <c r="B240" s="11">
        <f>+B241</f>
        <v>194</v>
      </c>
      <c r="C240" s="11">
        <f>+C241</f>
        <v>0</v>
      </c>
      <c r="D240" s="11">
        <f>+D241</f>
        <v>194</v>
      </c>
      <c r="E240" s="11">
        <v>0</v>
      </c>
    </row>
    <row r="241" spans="1:5" ht="12.75">
      <c r="A241" s="12" t="s">
        <v>4</v>
      </c>
      <c r="B241" s="13">
        <f>SUM(B242)</f>
        <v>194</v>
      </c>
      <c r="C241" s="13">
        <f>SUM(C242)</f>
        <v>0</v>
      </c>
      <c r="D241" s="13">
        <f>SUM(D242)</f>
        <v>194</v>
      </c>
      <c r="E241" s="13">
        <v>0</v>
      </c>
    </row>
    <row r="242" spans="1:5" ht="12.75">
      <c r="A242" t="s">
        <v>18</v>
      </c>
      <c r="B242" s="16">
        <v>194</v>
      </c>
      <c r="C242" s="6">
        <v>0</v>
      </c>
      <c r="D242" s="16">
        <v>194</v>
      </c>
      <c r="E242" s="16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anny.mora</cp:lastModifiedBy>
  <cp:lastPrinted>2016-12-05T18:58:59Z</cp:lastPrinted>
  <dcterms:created xsi:type="dcterms:W3CDTF">2016-12-05T18:19:41Z</dcterms:created>
  <dcterms:modified xsi:type="dcterms:W3CDTF">2018-02-07T15:12:56Z</dcterms:modified>
  <cp:category/>
  <cp:version/>
  <cp:contentType/>
  <cp:contentStatus/>
</cp:coreProperties>
</file>