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0455" windowHeight="9720"/>
  </bookViews>
  <sheets>
    <sheet name="New Text Document" sheetId="1" r:id="rId1"/>
  </sheets>
  <definedNames>
    <definedName name="_xlnm._FilterDatabase" localSheetId="0" hidden="1">'New Text Document'!$A$9:$I$292</definedName>
  </definedNames>
  <calcPr calcId="125725"/>
</workbook>
</file>

<file path=xl/calcChain.xml><?xml version="1.0" encoding="utf-8"?>
<calcChain xmlns="http://schemas.openxmlformats.org/spreadsheetml/2006/main">
  <c r="C245" i="1"/>
  <c r="D245"/>
  <c r="E245"/>
  <c r="F245"/>
  <c r="G245"/>
  <c r="H245"/>
  <c r="I245"/>
  <c r="C238"/>
  <c r="D238"/>
  <c r="E238"/>
  <c r="F238"/>
  <c r="G238"/>
  <c r="H238"/>
  <c r="I238"/>
  <c r="C234"/>
  <c r="D234"/>
  <c r="E234"/>
  <c r="F234"/>
  <c r="G234"/>
  <c r="H234"/>
  <c r="I234"/>
  <c r="C226"/>
  <c r="D226"/>
  <c r="E226"/>
  <c r="F226"/>
  <c r="G226"/>
  <c r="H226"/>
  <c r="I226"/>
  <c r="C219"/>
  <c r="D219"/>
  <c r="E219"/>
  <c r="F219"/>
  <c r="G219"/>
  <c r="H219"/>
  <c r="I219"/>
  <c r="C192"/>
  <c r="D192"/>
  <c r="E192"/>
  <c r="F192"/>
  <c r="G192"/>
  <c r="H192"/>
  <c r="I192"/>
  <c r="C182"/>
  <c r="D182"/>
  <c r="E182"/>
  <c r="F182"/>
  <c r="G182"/>
  <c r="H182"/>
  <c r="I182"/>
  <c r="C175"/>
  <c r="D175"/>
  <c r="E175"/>
  <c r="F175"/>
  <c r="G175"/>
  <c r="H175"/>
  <c r="I175"/>
  <c r="C169"/>
  <c r="D169"/>
  <c r="E169"/>
  <c r="F169"/>
  <c r="G169"/>
  <c r="H169"/>
  <c r="I169"/>
  <c r="C162"/>
  <c r="D162"/>
  <c r="E162"/>
  <c r="F162"/>
  <c r="G162"/>
  <c r="H162"/>
  <c r="I162"/>
  <c r="C154"/>
  <c r="D154"/>
  <c r="E154"/>
  <c r="F154"/>
  <c r="G154"/>
  <c r="H154"/>
  <c r="I154"/>
  <c r="C131"/>
  <c r="D131"/>
  <c r="E131"/>
  <c r="F131"/>
  <c r="G131"/>
  <c r="H131"/>
  <c r="I131"/>
  <c r="C125"/>
  <c r="D125"/>
  <c r="E125"/>
  <c r="F125"/>
  <c r="G125"/>
  <c r="H125"/>
  <c r="I125"/>
  <c r="C110"/>
  <c r="D110"/>
  <c r="E110"/>
  <c r="F110"/>
  <c r="G110"/>
  <c r="H110"/>
  <c r="I110"/>
  <c r="C100"/>
  <c r="D100"/>
  <c r="E100"/>
  <c r="F100"/>
  <c r="G100"/>
  <c r="H100"/>
  <c r="I100"/>
  <c r="C95"/>
  <c r="D95"/>
  <c r="E95"/>
  <c r="F95"/>
  <c r="G95"/>
  <c r="H95"/>
  <c r="I95"/>
  <c r="C88"/>
  <c r="D88"/>
  <c r="E88"/>
  <c r="F88"/>
  <c r="G88"/>
  <c r="H88"/>
  <c r="I88"/>
  <c r="C84"/>
  <c r="D84"/>
  <c r="E84"/>
  <c r="F84"/>
  <c r="G84"/>
  <c r="H84"/>
  <c r="I84"/>
  <c r="C76"/>
  <c r="D76"/>
  <c r="E76"/>
  <c r="F76"/>
  <c r="G76"/>
  <c r="H76"/>
  <c r="I76"/>
  <c r="C71"/>
  <c r="D71"/>
  <c r="E71"/>
  <c r="F71"/>
  <c r="G71"/>
  <c r="H71"/>
  <c r="I71"/>
  <c r="C67"/>
  <c r="D67"/>
  <c r="E67"/>
  <c r="F67"/>
  <c r="G67"/>
  <c r="H67"/>
  <c r="I67"/>
  <c r="C58"/>
  <c r="D58"/>
  <c r="E58"/>
  <c r="F58"/>
  <c r="G58"/>
  <c r="H58"/>
  <c r="I58"/>
  <c r="C52"/>
  <c r="D52"/>
  <c r="E52"/>
  <c r="F52"/>
  <c r="G52"/>
  <c r="H52"/>
  <c r="I52"/>
  <c r="C46"/>
  <c r="D46"/>
  <c r="E46"/>
  <c r="F46"/>
  <c r="G46"/>
  <c r="H46"/>
  <c r="I46"/>
  <c r="C42"/>
  <c r="D42"/>
  <c r="E42"/>
  <c r="F42"/>
  <c r="G42"/>
  <c r="H42"/>
  <c r="I42"/>
  <c r="C37"/>
  <c r="D37"/>
  <c r="E37"/>
  <c r="F37"/>
  <c r="G37"/>
  <c r="H37"/>
  <c r="I37"/>
  <c r="C32"/>
  <c r="D32"/>
  <c r="E32"/>
  <c r="F32"/>
  <c r="G32"/>
  <c r="H32"/>
  <c r="I32"/>
  <c r="C25"/>
  <c r="D25"/>
  <c r="E25"/>
  <c r="F25"/>
  <c r="G25"/>
  <c r="H25"/>
  <c r="I25"/>
  <c r="C21"/>
  <c r="D21"/>
  <c r="E21"/>
  <c r="F21"/>
  <c r="G21"/>
  <c r="H21"/>
  <c r="I21"/>
  <c r="C17"/>
  <c r="D17"/>
  <c r="E17"/>
  <c r="F17"/>
  <c r="G17"/>
  <c r="H17"/>
  <c r="I17"/>
  <c r="C12"/>
  <c r="D12"/>
  <c r="E12"/>
  <c r="F12"/>
  <c r="G12"/>
  <c r="H12"/>
  <c r="I12"/>
  <c r="H247"/>
  <c r="B247"/>
  <c r="F247"/>
  <c r="H241"/>
  <c r="I241" s="1"/>
  <c r="H237"/>
  <c r="I237" s="1"/>
  <c r="H243"/>
  <c r="I243" s="1"/>
  <c r="H242"/>
  <c r="I242" s="1"/>
  <c r="H233"/>
  <c r="I233" s="1"/>
  <c r="H232"/>
  <c r="I232" s="1"/>
  <c r="H231"/>
  <c r="I231" s="1"/>
  <c r="H230"/>
  <c r="I230" s="1"/>
  <c r="H229"/>
  <c r="I229" s="1"/>
  <c r="H225"/>
  <c r="I225" s="1"/>
  <c r="H224"/>
  <c r="I224" s="1"/>
  <c r="H223"/>
  <c r="I223" s="1"/>
  <c r="H222"/>
  <c r="I222" s="1"/>
  <c r="H218"/>
  <c r="I218" s="1"/>
  <c r="H217"/>
  <c r="I217" s="1"/>
  <c r="H216"/>
  <c r="I216" s="1"/>
  <c r="H215"/>
  <c r="I215" s="1"/>
  <c r="H214"/>
  <c r="I214" s="1"/>
  <c r="H213"/>
  <c r="I213" s="1"/>
  <c r="H212"/>
  <c r="I212" s="1"/>
  <c r="H211"/>
  <c r="I211" s="1"/>
  <c r="H210"/>
  <c r="I210" s="1"/>
  <c r="H209"/>
  <c r="I209" s="1"/>
  <c r="H208"/>
  <c r="I208" s="1"/>
  <c r="H207"/>
  <c r="I207" s="1"/>
  <c r="H206"/>
  <c r="I206" s="1"/>
  <c r="H205"/>
  <c r="I205" s="1"/>
  <c r="H204"/>
  <c r="I204" s="1"/>
  <c r="H203"/>
  <c r="I203" s="1"/>
  <c r="H202"/>
  <c r="I202" s="1"/>
  <c r="H201"/>
  <c r="I201" s="1"/>
  <c r="H200"/>
  <c r="I200" s="1"/>
  <c r="H199"/>
  <c r="I199" s="1"/>
  <c r="H198"/>
  <c r="I198" s="1"/>
  <c r="H197"/>
  <c r="I197" s="1"/>
  <c r="H196"/>
  <c r="I196" s="1"/>
  <c r="H195"/>
  <c r="I195" s="1"/>
  <c r="H191"/>
  <c r="I191" s="1"/>
  <c r="H190"/>
  <c r="I190" s="1"/>
  <c r="H189"/>
  <c r="I189" s="1"/>
  <c r="H188"/>
  <c r="I188" s="1"/>
  <c r="H187"/>
  <c r="I187" s="1"/>
  <c r="H186"/>
  <c r="I186" s="1"/>
  <c r="H185"/>
  <c r="I185" s="1"/>
  <c r="H180"/>
  <c r="I180" s="1"/>
  <c r="H179"/>
  <c r="I179" s="1"/>
  <c r="H178"/>
  <c r="I178" s="1"/>
  <c r="H174"/>
  <c r="I174" s="1"/>
  <c r="H173"/>
  <c r="I173" s="1"/>
  <c r="H172"/>
  <c r="I172" s="1"/>
  <c r="H168"/>
  <c r="I168" s="1"/>
  <c r="H167"/>
  <c r="H166"/>
  <c r="I166" s="1"/>
  <c r="H165"/>
  <c r="I165" s="1"/>
  <c r="H161"/>
  <c r="I161" s="1"/>
  <c r="H160"/>
  <c r="I160" s="1"/>
  <c r="H159"/>
  <c r="I159" s="1"/>
  <c r="H158"/>
  <c r="I158" s="1"/>
  <c r="H153"/>
  <c r="I153" s="1"/>
  <c r="H152"/>
  <c r="I152" s="1"/>
  <c r="H151"/>
  <c r="I151" s="1"/>
  <c r="H150"/>
  <c r="I150" s="1"/>
  <c r="H149"/>
  <c r="I149" s="1"/>
  <c r="H148"/>
  <c r="I148" s="1"/>
  <c r="H147"/>
  <c r="I147" s="1"/>
  <c r="H146"/>
  <c r="I146" s="1"/>
  <c r="H145"/>
  <c r="I145" s="1"/>
  <c r="H144"/>
  <c r="I144" s="1"/>
  <c r="H143"/>
  <c r="I143" s="1"/>
  <c r="H142"/>
  <c r="I142" s="1"/>
  <c r="H141"/>
  <c r="I141" s="1"/>
  <c r="H140"/>
  <c r="I140" s="1"/>
  <c r="H139"/>
  <c r="I139" s="1"/>
  <c r="H138"/>
  <c r="I138" s="1"/>
  <c r="H137"/>
  <c r="I137" s="1"/>
  <c r="H136"/>
  <c r="I136" s="1"/>
  <c r="H135"/>
  <c r="I135" s="1"/>
  <c r="H134"/>
  <c r="I134" s="1"/>
  <c r="H130"/>
  <c r="I130" s="1"/>
  <c r="H129"/>
  <c r="I129" s="1"/>
  <c r="H128"/>
  <c r="I128" s="1"/>
  <c r="H124"/>
  <c r="I124" s="1"/>
  <c r="H123"/>
  <c r="I123" s="1"/>
  <c r="H122"/>
  <c r="I122" s="1"/>
  <c r="H121"/>
  <c r="I121" s="1"/>
  <c r="H120"/>
  <c r="I120" s="1"/>
  <c r="H119"/>
  <c r="I119" s="1"/>
  <c r="H118"/>
  <c r="I118" s="1"/>
  <c r="H117"/>
  <c r="I117" s="1"/>
  <c r="H116"/>
  <c r="I116" s="1"/>
  <c r="H115"/>
  <c r="I115" s="1"/>
  <c r="H114"/>
  <c r="I114" s="1"/>
  <c r="H113"/>
  <c r="I113" s="1"/>
  <c r="H109"/>
  <c r="I109" s="1"/>
  <c r="H108"/>
  <c r="I108" s="1"/>
  <c r="H107"/>
  <c r="I107" s="1"/>
  <c r="H106"/>
  <c r="I106" s="1"/>
  <c r="H105"/>
  <c r="I105" s="1"/>
  <c r="H104"/>
  <c r="I104" s="1"/>
  <c r="H103"/>
  <c r="I103" s="1"/>
  <c r="H99"/>
  <c r="I99" s="1"/>
  <c r="H98"/>
  <c r="I98" s="1"/>
  <c r="H94"/>
  <c r="I94" s="1"/>
  <c r="H93"/>
  <c r="I93" s="1"/>
  <c r="H92"/>
  <c r="I92" s="1"/>
  <c r="H91"/>
  <c r="I91" s="1"/>
  <c r="H87"/>
  <c r="I87" s="1"/>
  <c r="H83"/>
  <c r="I83" s="1"/>
  <c r="H82"/>
  <c r="I82" s="1"/>
  <c r="H81"/>
  <c r="I81" s="1"/>
  <c r="H80"/>
  <c r="I80" s="1"/>
  <c r="H79"/>
  <c r="I79" s="1"/>
  <c r="H75"/>
  <c r="I75" s="1"/>
  <c r="H74"/>
  <c r="I74" s="1"/>
  <c r="H70"/>
  <c r="I70" s="1"/>
  <c r="H66"/>
  <c r="I66" s="1"/>
  <c r="H65"/>
  <c r="I65" s="1"/>
  <c r="H64"/>
  <c r="I64" s="1"/>
  <c r="H63"/>
  <c r="I63" s="1"/>
  <c r="H62"/>
  <c r="I62" s="1"/>
  <c r="H61"/>
  <c r="I61" s="1"/>
  <c r="H57"/>
  <c r="I57" s="1"/>
  <c r="H56"/>
  <c r="H55"/>
  <c r="I55" s="1"/>
  <c r="H51"/>
  <c r="I51" s="1"/>
  <c r="H50"/>
  <c r="I50" s="1"/>
  <c r="H49"/>
  <c r="I49" s="1"/>
  <c r="H45"/>
  <c r="I45" s="1"/>
  <c r="H41"/>
  <c r="I41" s="1"/>
  <c r="H40"/>
  <c r="H36"/>
  <c r="H35"/>
  <c r="I35" s="1"/>
  <c r="H31"/>
  <c r="I31" s="1"/>
  <c r="H30"/>
  <c r="I30" s="1"/>
  <c r="H29"/>
  <c r="I29" s="1"/>
  <c r="H28"/>
  <c r="I28" s="1"/>
  <c r="H24"/>
  <c r="I24" s="1"/>
  <c r="H20"/>
  <c r="I20" s="1"/>
  <c r="H16"/>
  <c r="I16" s="1"/>
  <c r="H15"/>
  <c r="I15" s="1"/>
  <c r="H11"/>
  <c r="I11" s="1"/>
  <c r="E247" l="1"/>
  <c r="I247"/>
  <c r="G247"/>
  <c r="D247"/>
  <c r="C247"/>
  <c r="I36"/>
  <c r="I167"/>
  <c r="I56"/>
  <c r="I40"/>
</calcChain>
</file>

<file path=xl/sharedStrings.xml><?xml version="1.0" encoding="utf-8"?>
<sst xmlns="http://schemas.openxmlformats.org/spreadsheetml/2006/main" count="363" uniqueCount="243">
  <si>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</si>
  <si>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</si>
  <si>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</si>
  <si>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</si>
  <si>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</si>
  <si>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</si>
  <si>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</si>
  <si>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</si>
  <si>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FRANKLYN DARIO FRIAS PUELLO</t>
  </si>
  <si>
    <t>ENLACE COMUNIC. CON LOS MEDIO</t>
  </si>
  <si>
    <t>COORDINADOR (A)</t>
  </si>
  <si>
    <t>AUXILIAR</t>
  </si>
  <si>
    <t>CHOFER</t>
  </si>
  <si>
    <t xml:space="preserve">Subtotal </t>
  </si>
  <si>
    <t>DIVISION DE RELACIONES INTERNACIONALES - ONE</t>
  </si>
  <si>
    <t>JEIMY ALEXANDRA BAUTISTA PAREDES</t>
  </si>
  <si>
    <t>ANALISTA II</t>
  </si>
  <si>
    <t>MARIA NAIROBIS ROSARIO MAYI</t>
  </si>
  <si>
    <t>ANALISTA</t>
  </si>
  <si>
    <t>DEPARTAMENTO DE PLANIFICACION Y DESARROLLO- ONE</t>
  </si>
  <si>
    <t>DULCE MARIA CARLOTA MAC DOUGALL PIN</t>
  </si>
  <si>
    <t>ENC. DPTO. PLANIFICACION Y DE</t>
  </si>
  <si>
    <t>ENCARGADO (A)</t>
  </si>
  <si>
    <t>DIVISION DE ADMINISTRACION DE RECURSOS HUMANOS- ONE</t>
  </si>
  <si>
    <t>DELFIA MELADYS DE JESUS TORIBIO MEZ</t>
  </si>
  <si>
    <t>DEPARTAMENTO DE TECNOLOGIA DE LA INFORMACION- ONE</t>
  </si>
  <si>
    <t>CESAR TOBIAS ROSARIO BRADOR</t>
  </si>
  <si>
    <t>SOPORTE TECNICO</t>
  </si>
  <si>
    <t>JUAN MIGUEL TAVAREZ MATEO</t>
  </si>
  <si>
    <t>JADISON ENMANUEL ABREU BELVERE</t>
  </si>
  <si>
    <t>YANIRA CRISTINA DE LA CRUZ PERALTA</t>
  </si>
  <si>
    <t>DIGITADOR (A)</t>
  </si>
  <si>
    <t>DIGITADOR</t>
  </si>
  <si>
    <t>SECCION DE SOPORTE TECNICO- ONE</t>
  </si>
  <si>
    <t>CRISTY CESARINA OVALLE</t>
  </si>
  <si>
    <t>AUXILIAR ADMINISTRATIVO (A)</t>
  </si>
  <si>
    <t>ADAN EMMANUEL PEREZ QUESADA</t>
  </si>
  <si>
    <t>DIVISION DE DESARROLLO E IMPLEMENTACION DE SISTEMAS- ONE</t>
  </si>
  <si>
    <t>BRAULIO ALVAREZ</t>
  </si>
  <si>
    <t>DESARROLLADOR DE SISTEMAS  II</t>
  </si>
  <si>
    <t>JUAN FRANCISCO DE LEON</t>
  </si>
  <si>
    <t>DESARROLLADOR DE SISTEMAS I</t>
  </si>
  <si>
    <t>DIVISION DE PROCESAMIENTO DE DATOS- ONE</t>
  </si>
  <si>
    <t>DIMAS YAEL MATIAS APONTE</t>
  </si>
  <si>
    <t>TECNICO</t>
  </si>
  <si>
    <t>COORDINADORA ADMINISTRATIVA</t>
  </si>
  <si>
    <t>DIVISION DE COMPRAS Y CONTRATACIONES- ONE</t>
  </si>
  <si>
    <t>TECNICO DE COMPRAS</t>
  </si>
  <si>
    <t>WANDY TEJADA DISLA</t>
  </si>
  <si>
    <t>NATHALY JOSEFINA GUILLEN MOLINA</t>
  </si>
  <si>
    <t>SECCION DE CONTABILIDAD- ONE</t>
  </si>
  <si>
    <t>MARIEN YNES MENDEZ RODRIGUEZ</t>
  </si>
  <si>
    <t>AUXILIAR DE CONTABILIDAD</t>
  </si>
  <si>
    <t>YINNY YOSCART TRONCOSO TRONCOSO</t>
  </si>
  <si>
    <t>AIDA LUZ BATISTA ESPINAL</t>
  </si>
  <si>
    <t>SECCION DE SERVICIOS GENERALES- ONE</t>
  </si>
  <si>
    <t>TOMMY ALCIBIADES PEREZ FELIZ</t>
  </si>
  <si>
    <t>ELECTRICISTA</t>
  </si>
  <si>
    <t>HILARIO ALCIDES DE LA CRUZ CEPEDA</t>
  </si>
  <si>
    <t>WILFREDO CAMPECHANO YULI</t>
  </si>
  <si>
    <t>JOSE NICOLAS TAVERAS MONTAS</t>
  </si>
  <si>
    <t>AYUDANTE MANTENIMIENTO</t>
  </si>
  <si>
    <t>CARLOS WILSON SANTANA TRINIDAD</t>
  </si>
  <si>
    <t>JEORGE LEONARDO SANCHEZ BONILLA</t>
  </si>
  <si>
    <t>ESCUELA NACIONAL DE ESTADISTICA- ONE</t>
  </si>
  <si>
    <t>ROSARIO CHAPUSEAUX CRUZ</t>
  </si>
  <si>
    <t>ANALISTA CAPACITACION</t>
  </si>
  <si>
    <t>DIRECCION DE CENSOS Y ENCUESTAS- ONE</t>
  </si>
  <si>
    <t>MARIA CRISTINA SANTIAGO TAVARES</t>
  </si>
  <si>
    <t>YOKASTY ELIZABETH DE LA CRUZ BALCAC</t>
  </si>
  <si>
    <t>DEPARTAMENTO DE CENSOS- ONE</t>
  </si>
  <si>
    <t>JHENSY JAFRINEO SANDOVAL MORAN</t>
  </si>
  <si>
    <t>COORDINADOR DE DIGITACION</t>
  </si>
  <si>
    <t>NANCY MERCEDES</t>
  </si>
  <si>
    <t>AUXILIAR ESTADISTICA</t>
  </si>
  <si>
    <t>YINEIRI GONZALEZ PEREZ</t>
  </si>
  <si>
    <t>RAMONA MELLA MATOS</t>
  </si>
  <si>
    <t>XIOMARA DIAZ JIMENEZ</t>
  </si>
  <si>
    <t>SUPERVISORA</t>
  </si>
  <si>
    <t>DIVISION DE CENSOS AGROPECUARIOS- ONE</t>
  </si>
  <si>
    <t>FAUSTO ZAPICO LANDIM</t>
  </si>
  <si>
    <t>ANALISTA DE METODOLOGIA</t>
  </si>
  <si>
    <t>DEPARTAMENTO DE ENCUESTAS- ONE</t>
  </si>
  <si>
    <t>JOSE MARIA SURIEL RODRIGUEZ</t>
  </si>
  <si>
    <t>ANALISTA EXPLOTACION DE INFOR</t>
  </si>
  <si>
    <t>MARLEN DE ARMAS HILTON</t>
  </si>
  <si>
    <t>JUANA LIBANESA CUSTODIO MANCEBO</t>
  </si>
  <si>
    <t>AUXILIAR ADMINISTRATIVO II</t>
  </si>
  <si>
    <t>JESSANIN DIOSMERY FRIAS PEÑA</t>
  </si>
  <si>
    <t>DIVISION DE OFICINAS TERRITORIALES- ONE</t>
  </si>
  <si>
    <t>NANCY MERCEDES MORA ALCANTARA</t>
  </si>
  <si>
    <t>RAFAEL DE JESUS CAMINERO CASTILLO</t>
  </si>
  <si>
    <t>DEPARTAMENTO DE ESTADISTICAS ECONOMICAS- ONE</t>
  </si>
  <si>
    <t>NERYS FEDERICO RAMIREZ MORDAN</t>
  </si>
  <si>
    <t>ANALISTA DE METODOLOGIA ECONO</t>
  </si>
  <si>
    <t>THEODORE ALEXANDER QUANT MATOS</t>
  </si>
  <si>
    <t>TORIBIA MONTERO MONTERO</t>
  </si>
  <si>
    <t>ANALISTA DE ESTADISTICA DE IN</t>
  </si>
  <si>
    <t>CARLOS JOSE MONTERO GIL</t>
  </si>
  <si>
    <t>DIVISION DE INFRAESTRUCTURA ESTADISTICA Y ENCUESTA ECONOMICA- ONE</t>
  </si>
  <si>
    <t>BIANKIS RUSELIS BELLO CARRION</t>
  </si>
  <si>
    <t>MARITZA ALEXANDRA PEREZ DOMINGUEZ</t>
  </si>
  <si>
    <t>MILCIADES ALEJANDRO SILVEN</t>
  </si>
  <si>
    <t>PERLA MASSIEL ROSARIO FABIAN</t>
  </si>
  <si>
    <t>MADELIN  MICHELT DE LA ROSA MARTINE</t>
  </si>
  <si>
    <t>SUPERVISOR (A)</t>
  </si>
  <si>
    <t>LUISA MARGARITA GARCIA ARIAS</t>
  </si>
  <si>
    <t>ELIAS JOSE MANCEBO AZCONA</t>
  </si>
  <si>
    <t>EVA CELESTE BONIFACIO RAMOS</t>
  </si>
  <si>
    <t>HENRY JEAN CARLOS RAMIREZ</t>
  </si>
  <si>
    <t>TECNICO DE ESTADISTICAS ESTRU</t>
  </si>
  <si>
    <t>JACQUELINE MERCEDES VALLEJO NOBOA</t>
  </si>
  <si>
    <t>LLANIRA DE LA CRUZ</t>
  </si>
  <si>
    <t>MIGUEL ANTONIO MARTINEZ ASENCIO</t>
  </si>
  <si>
    <t>ENCUESTADOR</t>
  </si>
  <si>
    <t>DIVISION DE INDICES DE PRECIOS Y ESTADISTICAS COYUNTURALES-ONE</t>
  </si>
  <si>
    <t>REYNA MIGUELINA BARTOLOME DE LA ROS</t>
  </si>
  <si>
    <t>CARINA RASHID BAEZ CASILLA</t>
  </si>
  <si>
    <t>ARNALDO ANDRES CASTILLO MENDEZ</t>
  </si>
  <si>
    <t>DEPARTAMENTO DE ESTADISTICAS DEMOGRAFICAS, SOCIALES Y CULTURALES- ONE</t>
  </si>
  <si>
    <t>JORGE LUIS VARGAS MARTINEZ</t>
  </si>
  <si>
    <t>MARIANELIS GUERRERO</t>
  </si>
  <si>
    <t>DANIEL ALEJANDRO HERNANDEZ RAMOS</t>
  </si>
  <si>
    <t>EMIRCI ANTONIA MEDINA CUEVAS</t>
  </si>
  <si>
    <t>ENCUESTADORA</t>
  </si>
  <si>
    <t>ANTHONY ENCARNACION CESAR</t>
  </si>
  <si>
    <t>EDDY ODALIX TEJEDA DIAZ</t>
  </si>
  <si>
    <t>IZA MARIA DE LOS SANTOS DURAN</t>
  </si>
  <si>
    <t>JENNIFFER SYLVANA MEJIA</t>
  </si>
  <si>
    <t>LUIS MIGUEL GONZALEZ</t>
  </si>
  <si>
    <t>MARTINA HERNANDEZ MORENO</t>
  </si>
  <si>
    <t>NIULKYS DEL CARMEN CARMONA MARIA</t>
  </si>
  <si>
    <t>WILLLIAM SEBASTIAN MARION LANDAIS C</t>
  </si>
  <si>
    <t>OLGA LIDIA GUZMAN FRIAS</t>
  </si>
  <si>
    <t>CATTY SELMO CANDELARIO</t>
  </si>
  <si>
    <t>DAYGORO ARIEL DIAZ SORIANO</t>
  </si>
  <si>
    <t>FRANCIA JULISSA CONCEPCION HEUREAUX</t>
  </si>
  <si>
    <t>LUIS GUILLERMO SUED BAEZ</t>
  </si>
  <si>
    <t>PATRICIA TERESA LIBERATO GOMEZ</t>
  </si>
  <si>
    <t>DINANYELI DE REGLA CRUZ GUERRERO</t>
  </si>
  <si>
    <t>MARIA MARGARITA MARRERO MARTINEZ</t>
  </si>
  <si>
    <t>DIVISIÓN DE ESTADISTICAS DEMOGRAFICAS Y SOCIALES- ONE</t>
  </si>
  <si>
    <t>HOCHI CAROLINA KEPPIS MARCHENA</t>
  </si>
  <si>
    <t>LUIS HENRY GUZMAN CORDERO</t>
  </si>
  <si>
    <t>ORQUELINA MERAN CASTRO</t>
  </si>
  <si>
    <t>ANALISTA DE ESTADISTICAS ESTR</t>
  </si>
  <si>
    <t>REYMI NOEL TORIBIO RAMOS</t>
  </si>
  <si>
    <t>DIRECCION DE COORDINACION DEL SISTEMA NACIONAL ESTADISTICO (SEN)- ONE</t>
  </si>
  <si>
    <t>ROSINA YOLANDA UBIERA ORTEGA</t>
  </si>
  <si>
    <t>AUXILIAR DE RECEPCION Y ARCHI</t>
  </si>
  <si>
    <t>MERCEDES INES DE LOS SANTOS DIAZ</t>
  </si>
  <si>
    <t>SOPORTE ADMINISTRATIVO</t>
  </si>
  <si>
    <t>DALI JOSE RAMOS DISLA</t>
  </si>
  <si>
    <t>CRISMAIRY MARLENNY JIMENEZ MENA</t>
  </si>
  <si>
    <t>DEPARTAMENTO DE METODOLOGIA E INVESTIGACIONES- ONE</t>
  </si>
  <si>
    <t>CHANTALL MARIE RAMIREZ</t>
  </si>
  <si>
    <t>ANALISTA DE INVESTIGACIONES</t>
  </si>
  <si>
    <t>TERESA MARIA GUERRERO NUÑEZ</t>
  </si>
  <si>
    <t>ANALISTA DE INVESTIGACION</t>
  </si>
  <si>
    <t>YANELKIS FERNANDEZ MOLINA</t>
  </si>
  <si>
    <t>DIVISION ARTICULACION DEL SISTEMA ESTADISTICO NACIONAL- ONE</t>
  </si>
  <si>
    <t>ARLENY DENIS MARTE MONTERO</t>
  </si>
  <si>
    <t>ANALISTA SECTORIAL</t>
  </si>
  <si>
    <t>JOEL LOPEZ JIMENEZ</t>
  </si>
  <si>
    <t>JOSEFINA DE LOS ANGELES MANZUETA MU</t>
  </si>
  <si>
    <t>CRISTOBALINA MERCEDES CASTRO</t>
  </si>
  <si>
    <t>AUXILIAR DE OFICINAS TERRITOR</t>
  </si>
  <si>
    <t>JENNIFFER MAYRELIN DE LEON MONTERO</t>
  </si>
  <si>
    <t>SUB ENCARGADA</t>
  </si>
  <si>
    <t>JUANA DOMINGA LEBRON RIVERAS</t>
  </si>
  <si>
    <t>MANUEL YUHERY JIMENEZ</t>
  </si>
  <si>
    <t>CONSERJE</t>
  </si>
  <si>
    <t>MARCELO NYFFELER TEJADA</t>
  </si>
  <si>
    <t>MARY CRUZ MADE DE LOS SANTOS</t>
  </si>
  <si>
    <t>WANDAR SOCORRO HERASME DIAZ</t>
  </si>
  <si>
    <t>DIVISION DE OPERACIONES CARTOGRAFICAS- ONE</t>
  </si>
  <si>
    <t>HOLY LEIDY GARCIA CASTILLO</t>
  </si>
  <si>
    <t>ROBERT ANTONIO LEON RODRIGUEZ</t>
  </si>
  <si>
    <t>TECNICO ACTUALIZACION CARTOGR</t>
  </si>
  <si>
    <t>ELIZABETH MERCEDES CASTRO LOPEZ</t>
  </si>
  <si>
    <t>JOSE ANTONIO CAMPAÑA MARTIN BOUGH</t>
  </si>
  <si>
    <t>HEROINA ISABEL LIQUET SANCHEZ</t>
  </si>
  <si>
    <t>ANGELA CRISTINA STAKEMAN RAMIREZ</t>
  </si>
  <si>
    <t>CAROL OVALLES MEJIA</t>
  </si>
  <si>
    <t>CLENDIS PAULINO BRITO</t>
  </si>
  <si>
    <t>DENNIS CHRISTOPHER POLANCO</t>
  </si>
  <si>
    <t>ACTUALIZADOR CARTOGRAFICO</t>
  </si>
  <si>
    <t>EDISON MARTIRES ARIAS TEJEDA</t>
  </si>
  <si>
    <t xml:space="preserve">COORDINADOR DE ACTUALIZACION </t>
  </si>
  <si>
    <t>FRANCISCA ARCADIA DISLA ACOSTA</t>
  </si>
  <si>
    <t>JHONNY RAFAEL PERDOMO BASILIO</t>
  </si>
  <si>
    <t>JOHAN MARCOS SEGURA CHARLES</t>
  </si>
  <si>
    <t>JULIO CESAR DEL CARMEN SORIANO</t>
  </si>
  <si>
    <t>LEIDY NATHALI SOTO CASTILLO</t>
  </si>
  <si>
    <t>EDITOR DE PLANOS</t>
  </si>
  <si>
    <t>MARIANELA BELTRE GARCES</t>
  </si>
  <si>
    <t>PERLA EVALINA ROSARIO GUERRERO</t>
  </si>
  <si>
    <t>ROBERT IVAN PEREZ RODRIGUEZ</t>
  </si>
  <si>
    <t>ROBERTO ANTONIO CASTILLO BRITO</t>
  </si>
  <si>
    <t>RUBEN ALBERTO GELL PEREZ</t>
  </si>
  <si>
    <t>SILENNY PAYAN ABREU</t>
  </si>
  <si>
    <t>SUGEIDY PACHECO</t>
  </si>
  <si>
    <t>WILMA ALEXANDER ARIAS CASTRO</t>
  </si>
  <si>
    <t>YBELICE YVON ANDUJAR PEREZ</t>
  </si>
  <si>
    <t>DIGITALIZADOR</t>
  </si>
  <si>
    <t>DEPARTAMENTO DE COMUNICACIONES- ONE</t>
  </si>
  <si>
    <t>MARIA DEL PILAR BERROA SANCHEZ</t>
  </si>
  <si>
    <t>LISMARY VANESSA SANTELISES CONTRERA</t>
  </si>
  <si>
    <t>ALAN ALFONSECA DUNCAN</t>
  </si>
  <si>
    <t>PERIODISTA</t>
  </si>
  <si>
    <t>MARIA ALICIA DELGADO MESTRES</t>
  </si>
  <si>
    <t>CORRECTOR (A) DE ESTILO</t>
  </si>
  <si>
    <t>DIVISION DE PUBLICACIONES-ONE</t>
  </si>
  <si>
    <t>LOURDES MARGARITA MARMOLEJOS VILLAV</t>
  </si>
  <si>
    <t>CAMILO CACERES VARGAS</t>
  </si>
  <si>
    <t>DISEÑADOR GRAFICO</t>
  </si>
  <si>
    <t>LEYDY MARICRIS PAULINO GARCIA</t>
  </si>
  <si>
    <t>MARIANNY ANTONIA OLLER LOPEZ</t>
  </si>
  <si>
    <t>RAIMY RAFAEL PEROZO RODRIGUEZ</t>
  </si>
  <si>
    <t>ALEXANDRA VILORIA TEJADA</t>
  </si>
  <si>
    <t>Sueldo Bruto</t>
  </si>
  <si>
    <t>MINISTERIO DE ECONOMÍA, PLANIFICAIÓN Y DESARROLLO</t>
  </si>
  <si>
    <t>OFICINA NACIONAL DE ESTADÍSTICA</t>
  </si>
  <si>
    <t>Santo Domingo, República Dominicana</t>
  </si>
  <si>
    <t>ÁREA ORGANIZACIONAL</t>
  </si>
  <si>
    <t>Nomina de Empleados Contratados</t>
  </si>
  <si>
    <t xml:space="preserve">Total Contratados: </t>
  </si>
  <si>
    <t>ANALISTA DE RECLUTAMIENTO Y S</t>
  </si>
  <si>
    <t>VERONICA ALEXANDRA CARMONA</t>
  </si>
  <si>
    <t>ANALISTA DE COMPRAS Y CONTRAT</t>
  </si>
  <si>
    <t>AUXILIAR CONTABILIDAD</t>
  </si>
  <si>
    <t>ISAAC EMMANUEL GUERRA SALAZAR</t>
  </si>
  <si>
    <t>ANALISTA DE ESTADISTICA SECTO</t>
  </si>
  <si>
    <t>FELVIN LEANDRO TEJEDA DE LOS SANTOS</t>
  </si>
  <si>
    <t>SHNEIDDER DIEUDONNE RODRIGUEZ</t>
  </si>
  <si>
    <t>VIVIAN NATHALY SANCHEZ</t>
  </si>
  <si>
    <t>FIORDALIZA MATEO LANDA</t>
  </si>
  <si>
    <t>JULIO ALBERTO ALVAREZ DE MAIO</t>
  </si>
  <si>
    <t>COORDINADOR ADMINISTRATIVO</t>
  </si>
  <si>
    <t>Mes abril 2017</t>
  </si>
  <si>
    <t>ORLANDO ANTONIO HERNANDEZ MEJIA</t>
  </si>
  <si>
    <t>JOSE MARIA DIAZ CACEREZ</t>
  </si>
  <si>
    <t>ENCARGADO DE LOGISTICA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</si>
</sst>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4" fontId="0" fillId="0" borderId="0" xfId="0" applyNumberFormat="1"/>
    <xf numFmtId="4" fontId="16" fillId="33" borderId="0" xfId="0" applyNumberFormat="1" applyFont="1" applyFill="1"/>
    <xf numFmtId="0" fontId="0" fillId="0" borderId="0" xfId="0" applyNumberFormat="1"/>
    <xf numFmtId="0" fontId="21" fillId="0" borderId="0" xfId="0" applyFont="1"/>
    <xf numFmtId="0" fontId="22" fillId="36" borderId="0" xfId="0" applyFont="1" applyFill="1" applyAlignment="1">
      <alignment horizontal="left" vertical="center"/>
    </xf>
    <xf numFmtId="4" fontId="22" fillId="36" borderId="0" xfId="0" applyNumberFormat="1" applyFont="1" applyFill="1" applyAlignment="1">
      <alignment vertical="center"/>
    </xf>
    <xf numFmtId="0" fontId="16" fillId="33" borderId="0" xfId="0" applyFont="1" applyFill="1"/>
    <xf numFmtId="0" fontId="16" fillId="0" borderId="0" xfId="0" applyFont="1" applyFill="1" applyAlignment="1">
      <alignment horizontal="left" vertical="center"/>
    </xf>
    <xf numFmtId="0" fontId="22" fillId="36" borderId="0" xfId="1" applyNumberFormat="1" applyFont="1" applyFill="1" applyAlignment="1">
      <alignment vertical="center"/>
    </xf>
    <xf numFmtId="4" fontId="0" fillId="0" borderId="0" xfId="0" applyNumberFormat="1" applyFont="1"/>
    <xf numFmtId="4" fontId="16" fillId="37" borderId="0" xfId="0" applyNumberFormat="1" applyFont="1" applyFill="1"/>
    <xf numFmtId="0" fontId="16" fillId="0" borderId="0" xfId="0" applyFont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972109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7"/>
  <sheetViews>
    <sheetView showGridLines="0" tabSelected="1" zoomScale="80" zoomScaleNormal="80" workbookViewId="0">
      <pane ySplit="8" topLeftCell="A231" activePane="bottomLeft" state="frozen"/>
      <selection pane="bottomLeft" activeCell="A254" sqref="A254"/>
    </sheetView>
  </sheetViews>
  <sheetFormatPr baseColWidth="10" defaultRowHeight="15"/>
  <cols>
    <col min="1" max="1" width="40.7109375" customWidth="1"/>
    <col min="2" max="2" width="40.7109375" style="3" customWidth="1"/>
    <col min="3" max="5" width="18.7109375" style="1" customWidth="1"/>
    <col min="6" max="6" width="18.140625" style="1" customWidth="1"/>
    <col min="7" max="7" width="17.140625" style="1" customWidth="1"/>
    <col min="8" max="9" width="18.7109375" style="1" customWidth="1"/>
  </cols>
  <sheetData>
    <row r="1" spans="1:9">
      <c r="A1" s="13"/>
      <c r="B1" s="13"/>
      <c r="C1" s="13"/>
      <c r="D1" s="13"/>
      <c r="E1" s="13"/>
      <c r="F1" s="13"/>
      <c r="G1" s="13"/>
      <c r="H1" s="13"/>
      <c r="I1" s="13"/>
    </row>
    <row r="2" spans="1:9" ht="26.25">
      <c r="A2" s="14" t="s">
        <v>221</v>
      </c>
      <c r="B2" s="15"/>
      <c r="C2" s="15"/>
      <c r="D2" s="15"/>
      <c r="E2" s="15"/>
      <c r="F2" s="15"/>
      <c r="G2" s="15"/>
      <c r="H2" s="15"/>
      <c r="I2" s="15"/>
    </row>
    <row r="3" spans="1:9" ht="26.25">
      <c r="A3" s="14" t="s">
        <v>222</v>
      </c>
      <c r="B3" s="15"/>
      <c r="C3" s="15"/>
      <c r="D3" s="15"/>
      <c r="E3" s="15"/>
      <c r="F3" s="15"/>
      <c r="G3" s="15"/>
      <c r="H3" s="15"/>
      <c r="I3" s="15"/>
    </row>
    <row r="4" spans="1:9" ht="20.25">
      <c r="A4" s="16" t="s">
        <v>223</v>
      </c>
      <c r="B4" s="17"/>
      <c r="C4" s="17"/>
      <c r="D4" s="17"/>
      <c r="E4" s="17"/>
      <c r="F4" s="17"/>
      <c r="G4" s="17"/>
      <c r="H4" s="17"/>
      <c r="I4" s="17"/>
    </row>
    <row r="5" spans="1:9" ht="20.25">
      <c r="A5" s="16" t="s">
        <v>225</v>
      </c>
      <c r="B5" s="17"/>
      <c r="C5" s="17"/>
      <c r="D5" s="17"/>
      <c r="E5" s="17"/>
      <c r="F5" s="17"/>
      <c r="G5" s="17"/>
      <c r="H5" s="17"/>
      <c r="I5" s="17"/>
    </row>
    <row r="6" spans="1:9" ht="21" thickBot="1">
      <c r="A6" s="16" t="s">
        <v>239</v>
      </c>
      <c r="B6" s="17"/>
      <c r="C6" s="17"/>
      <c r="D6" s="17"/>
      <c r="E6" s="17"/>
      <c r="F6" s="17"/>
      <c r="G6" s="17"/>
      <c r="H6" s="17"/>
      <c r="I6" s="17"/>
    </row>
    <row r="7" spans="1:9">
      <c r="A7" s="18" t="s">
        <v>224</v>
      </c>
      <c r="B7" s="20" t="s">
        <v>0</v>
      </c>
      <c r="C7" s="22" t="s">
        <v>220</v>
      </c>
      <c r="D7" s="24" t="s">
        <v>1</v>
      </c>
      <c r="E7" s="22" t="s">
        <v>2</v>
      </c>
      <c r="F7" s="24" t="s">
        <v>3</v>
      </c>
      <c r="G7" s="22" t="s">
        <v>4</v>
      </c>
      <c r="H7" s="22" t="s">
        <v>5</v>
      </c>
      <c r="I7" s="26" t="s">
        <v>6</v>
      </c>
    </row>
    <row r="8" spans="1:9" ht="15.75" thickBot="1">
      <c r="A8" s="19"/>
      <c r="B8" s="21"/>
      <c r="C8" s="23"/>
      <c r="D8" s="25"/>
      <c r="E8" s="23"/>
      <c r="F8" s="25"/>
      <c r="G8" s="23"/>
      <c r="H8" s="23"/>
      <c r="I8" s="27"/>
    </row>
    <row r="10" spans="1:9">
      <c r="A10" s="12" t="s">
        <v>7</v>
      </c>
      <c r="B10" s="12"/>
      <c r="C10" s="12"/>
      <c r="D10" s="12"/>
      <c r="E10" s="12"/>
      <c r="F10" s="12"/>
      <c r="G10" s="12"/>
      <c r="H10" s="12"/>
      <c r="I10" s="12"/>
    </row>
    <row r="11" spans="1:9">
      <c r="A11" t="s">
        <v>8</v>
      </c>
      <c r="B11" t="s">
        <v>9</v>
      </c>
      <c r="C11" s="1">
        <v>23000</v>
      </c>
      <c r="D11" s="1">
        <v>660.1</v>
      </c>
      <c r="E11" s="1">
        <v>0</v>
      </c>
      <c r="F11" s="1">
        <v>699.2</v>
      </c>
      <c r="G11" s="1">
        <v>0</v>
      </c>
      <c r="H11" s="1">
        <f>D11+E11+F11+G11</f>
        <v>1359.3000000000002</v>
      </c>
      <c r="I11" s="1">
        <f>C11-H11</f>
        <v>21640.7</v>
      </c>
    </row>
    <row r="12" spans="1:9">
      <c r="A12" s="7" t="s">
        <v>13</v>
      </c>
      <c r="B12" s="7">
        <v>1</v>
      </c>
      <c r="C12" s="2">
        <f t="shared" ref="C12:I12" si="0">SUM(C11)</f>
        <v>23000</v>
      </c>
      <c r="D12" s="2">
        <f t="shared" si="0"/>
        <v>660.1</v>
      </c>
      <c r="E12" s="2">
        <f t="shared" si="0"/>
        <v>0</v>
      </c>
      <c r="F12" s="2">
        <f t="shared" si="0"/>
        <v>699.2</v>
      </c>
      <c r="G12" s="2">
        <f t="shared" si="0"/>
        <v>0</v>
      </c>
      <c r="H12" s="2">
        <f t="shared" si="0"/>
        <v>1359.3000000000002</v>
      </c>
      <c r="I12" s="2">
        <f t="shared" si="0"/>
        <v>21640.7</v>
      </c>
    </row>
    <row r="13" spans="1:9">
      <c r="B13"/>
    </row>
    <row r="14" spans="1:9">
      <c r="A14" s="12" t="s">
        <v>14</v>
      </c>
      <c r="B14" s="12"/>
      <c r="C14" s="12"/>
      <c r="D14" s="12"/>
      <c r="E14" s="12"/>
      <c r="F14" s="12"/>
      <c r="G14" s="12"/>
      <c r="H14" s="12"/>
      <c r="I14" s="12"/>
    </row>
    <row r="15" spans="1:9">
      <c r="A15" t="s">
        <v>15</v>
      </c>
      <c r="B15" t="s">
        <v>16</v>
      </c>
      <c r="C15" s="1">
        <v>45000</v>
      </c>
      <c r="D15" s="1">
        <v>1291.5</v>
      </c>
      <c r="E15" s="1">
        <v>1148.33</v>
      </c>
      <c r="F15" s="1">
        <v>1368</v>
      </c>
      <c r="G15" s="1">
        <v>0</v>
      </c>
      <c r="H15" s="1">
        <f t="shared" ref="H15:H16" si="1">D15+E15+F15+G15</f>
        <v>3807.83</v>
      </c>
      <c r="I15" s="1">
        <f t="shared" ref="I15:I16" si="2">C15-H15</f>
        <v>41192.17</v>
      </c>
    </row>
    <row r="16" spans="1:9">
      <c r="A16" t="s">
        <v>17</v>
      </c>
      <c r="B16" t="s">
        <v>18</v>
      </c>
      <c r="C16" s="1">
        <v>54000</v>
      </c>
      <c r="D16" s="1">
        <v>1549.8</v>
      </c>
      <c r="E16" s="1">
        <v>2418.54</v>
      </c>
      <c r="F16" s="1">
        <v>1641.6</v>
      </c>
      <c r="G16" s="1">
        <v>0</v>
      </c>
      <c r="H16" s="1">
        <f t="shared" si="1"/>
        <v>5609.9400000000005</v>
      </c>
      <c r="I16" s="1">
        <f t="shared" si="2"/>
        <v>48390.06</v>
      </c>
    </row>
    <row r="17" spans="1:10">
      <c r="A17" s="7" t="s">
        <v>13</v>
      </c>
      <c r="B17" s="7">
        <v>2</v>
      </c>
      <c r="C17" s="2">
        <f t="shared" ref="C17:I17" si="3">SUM(C15:C16)</f>
        <v>99000</v>
      </c>
      <c r="D17" s="2">
        <f t="shared" si="3"/>
        <v>2841.3</v>
      </c>
      <c r="E17" s="2">
        <f t="shared" si="3"/>
        <v>3566.87</v>
      </c>
      <c r="F17" s="2">
        <f t="shared" si="3"/>
        <v>3009.6</v>
      </c>
      <c r="G17" s="2">
        <f t="shared" si="3"/>
        <v>0</v>
      </c>
      <c r="H17" s="2">
        <f t="shared" si="3"/>
        <v>9417.77</v>
      </c>
      <c r="I17" s="2">
        <f t="shared" si="3"/>
        <v>89582.23</v>
      </c>
    </row>
    <row r="18" spans="1:10">
      <c r="B18"/>
    </row>
    <row r="19" spans="1:10">
      <c r="A19" s="12" t="s">
        <v>19</v>
      </c>
      <c r="B19" s="12"/>
      <c r="C19" s="12"/>
      <c r="D19" s="12"/>
      <c r="E19" s="12"/>
      <c r="F19" s="12"/>
      <c r="G19" s="12"/>
      <c r="H19" s="12"/>
      <c r="I19" s="12"/>
    </row>
    <row r="20" spans="1:10">
      <c r="A20" t="s">
        <v>20</v>
      </c>
      <c r="B20" t="s">
        <v>21</v>
      </c>
      <c r="C20" s="1">
        <v>125000</v>
      </c>
      <c r="D20" s="1">
        <v>3587.5</v>
      </c>
      <c r="E20" s="1">
        <v>15641.26</v>
      </c>
      <c r="F20" s="1">
        <v>2995.92</v>
      </c>
      <c r="G20" s="1">
        <v>1865.52</v>
      </c>
      <c r="H20" s="1">
        <f>D20+E20+F20+G20</f>
        <v>24090.2</v>
      </c>
      <c r="I20" s="1">
        <f>C20-H20</f>
        <v>100909.8</v>
      </c>
    </row>
    <row r="21" spans="1:10">
      <c r="A21" s="7" t="s">
        <v>13</v>
      </c>
      <c r="B21" s="7">
        <v>1</v>
      </c>
      <c r="C21" s="2">
        <f t="shared" ref="C21:I21" si="4">SUM(C20)</f>
        <v>125000</v>
      </c>
      <c r="D21" s="2">
        <f t="shared" si="4"/>
        <v>3587.5</v>
      </c>
      <c r="E21" s="2">
        <f t="shared" si="4"/>
        <v>15641.26</v>
      </c>
      <c r="F21" s="2">
        <f t="shared" si="4"/>
        <v>2995.92</v>
      </c>
      <c r="G21" s="2">
        <f t="shared" si="4"/>
        <v>1865.52</v>
      </c>
      <c r="H21" s="2">
        <f t="shared" si="4"/>
        <v>24090.2</v>
      </c>
      <c r="I21" s="2">
        <f t="shared" si="4"/>
        <v>100909.8</v>
      </c>
      <c r="J21" s="11"/>
    </row>
    <row r="22" spans="1:10">
      <c r="B22"/>
    </row>
    <row r="23" spans="1:10">
      <c r="A23" s="12" t="s">
        <v>23</v>
      </c>
      <c r="B23" s="12"/>
      <c r="C23" s="12"/>
      <c r="D23" s="12"/>
      <c r="E23" s="12"/>
      <c r="F23" s="12"/>
      <c r="G23" s="12"/>
      <c r="H23" s="12"/>
      <c r="I23" s="12"/>
    </row>
    <row r="24" spans="1:10">
      <c r="A24" t="s">
        <v>24</v>
      </c>
      <c r="B24" t="s">
        <v>227</v>
      </c>
      <c r="C24" s="1">
        <v>40000</v>
      </c>
      <c r="D24" s="1">
        <v>1148</v>
      </c>
      <c r="E24" s="1">
        <v>442.65</v>
      </c>
      <c r="F24" s="1">
        <v>1216</v>
      </c>
      <c r="G24" s="1">
        <v>0</v>
      </c>
      <c r="H24" s="1">
        <f>D24+E24+F24+G24</f>
        <v>2806.65</v>
      </c>
      <c r="I24" s="1">
        <f>C24-H24</f>
        <v>37193.35</v>
      </c>
    </row>
    <row r="25" spans="1:10">
      <c r="A25" s="7" t="s">
        <v>13</v>
      </c>
      <c r="B25" s="7">
        <v>1</v>
      </c>
      <c r="C25" s="2">
        <f t="shared" ref="C25:I25" si="5">SUM(C24)</f>
        <v>40000</v>
      </c>
      <c r="D25" s="2">
        <f t="shared" si="5"/>
        <v>1148</v>
      </c>
      <c r="E25" s="2">
        <f t="shared" si="5"/>
        <v>442.65</v>
      </c>
      <c r="F25" s="2">
        <f t="shared" si="5"/>
        <v>1216</v>
      </c>
      <c r="G25" s="2">
        <f t="shared" si="5"/>
        <v>0</v>
      </c>
      <c r="H25" s="2">
        <f t="shared" si="5"/>
        <v>2806.65</v>
      </c>
      <c r="I25" s="2">
        <f t="shared" si="5"/>
        <v>37193.35</v>
      </c>
    </row>
    <row r="26" spans="1:10">
      <c r="B26"/>
    </row>
    <row r="27" spans="1:10">
      <c r="A27" s="12" t="s">
        <v>25</v>
      </c>
      <c r="B27" s="12"/>
      <c r="C27" s="12"/>
      <c r="D27" s="12"/>
      <c r="E27" s="12"/>
      <c r="F27" s="12"/>
      <c r="G27" s="12"/>
      <c r="H27" s="12"/>
      <c r="I27" s="12"/>
    </row>
    <row r="28" spans="1:10">
      <c r="A28" t="s">
        <v>26</v>
      </c>
      <c r="B28" t="s">
        <v>18</v>
      </c>
      <c r="C28" s="1">
        <v>55000</v>
      </c>
      <c r="D28" s="1">
        <v>1578.5</v>
      </c>
      <c r="E28" s="1">
        <v>2559.6799999999998</v>
      </c>
      <c r="F28" s="1">
        <v>1672</v>
      </c>
      <c r="G28" s="1">
        <v>0</v>
      </c>
      <c r="H28" s="1">
        <f t="shared" ref="H28:H31" si="6">D28+E28+F28+G28</f>
        <v>5810.18</v>
      </c>
      <c r="I28" s="1">
        <f t="shared" ref="I28:I31" si="7">C28-H28</f>
        <v>49189.82</v>
      </c>
    </row>
    <row r="29" spans="1:10">
      <c r="A29" t="s">
        <v>28</v>
      </c>
      <c r="B29" t="s">
        <v>27</v>
      </c>
      <c r="C29" s="1">
        <v>22000</v>
      </c>
      <c r="D29" s="1">
        <v>631.4</v>
      </c>
      <c r="E29" s="1">
        <v>0</v>
      </c>
      <c r="F29" s="1">
        <v>668.8</v>
      </c>
      <c r="G29" s="1">
        <v>0</v>
      </c>
      <c r="H29" s="1">
        <f t="shared" si="6"/>
        <v>1300.1999999999998</v>
      </c>
      <c r="I29" s="1">
        <f t="shared" si="7"/>
        <v>20699.8</v>
      </c>
    </row>
    <row r="30" spans="1:10">
      <c r="A30" t="s">
        <v>29</v>
      </c>
      <c r="B30" t="s">
        <v>27</v>
      </c>
      <c r="C30" s="1">
        <v>22000</v>
      </c>
      <c r="D30" s="1">
        <v>631.4</v>
      </c>
      <c r="E30" s="1">
        <v>0</v>
      </c>
      <c r="F30" s="1">
        <v>668.8</v>
      </c>
      <c r="G30" s="1">
        <v>932.76</v>
      </c>
      <c r="H30" s="1">
        <f t="shared" si="6"/>
        <v>2232.96</v>
      </c>
      <c r="I30" s="1">
        <f t="shared" si="7"/>
        <v>19767.04</v>
      </c>
    </row>
    <row r="31" spans="1:10">
      <c r="A31" t="s">
        <v>30</v>
      </c>
      <c r="B31" t="s">
        <v>31</v>
      </c>
      <c r="C31" s="1">
        <v>17000</v>
      </c>
      <c r="D31" s="1">
        <v>487.9</v>
      </c>
      <c r="E31" s="1">
        <v>0</v>
      </c>
      <c r="F31" s="1">
        <v>516.79999999999995</v>
      </c>
      <c r="G31" s="1">
        <v>0</v>
      </c>
      <c r="H31" s="1">
        <f t="shared" si="6"/>
        <v>1004.6999999999999</v>
      </c>
      <c r="I31" s="1">
        <f t="shared" si="7"/>
        <v>15995.3</v>
      </c>
    </row>
    <row r="32" spans="1:10">
      <c r="A32" s="7" t="s">
        <v>13</v>
      </c>
      <c r="B32" s="7">
        <v>4</v>
      </c>
      <c r="C32" s="2">
        <f t="shared" ref="C32:I32" si="8">SUM(C28:C31)</f>
        <v>116000</v>
      </c>
      <c r="D32" s="2">
        <f t="shared" si="8"/>
        <v>3329.2000000000003</v>
      </c>
      <c r="E32" s="2">
        <f t="shared" si="8"/>
        <v>2559.6799999999998</v>
      </c>
      <c r="F32" s="2">
        <f t="shared" si="8"/>
        <v>3526.4000000000005</v>
      </c>
      <c r="G32" s="2">
        <f t="shared" si="8"/>
        <v>932.76</v>
      </c>
      <c r="H32" s="2">
        <f t="shared" si="8"/>
        <v>10348.040000000001</v>
      </c>
      <c r="I32" s="2">
        <f t="shared" si="8"/>
        <v>105651.96</v>
      </c>
    </row>
    <row r="33" spans="1:9">
      <c r="B33"/>
    </row>
    <row r="34" spans="1:9">
      <c r="A34" s="12" t="s">
        <v>33</v>
      </c>
      <c r="B34" s="12"/>
      <c r="C34" s="12"/>
      <c r="D34" s="12"/>
      <c r="E34" s="12"/>
      <c r="F34" s="12"/>
      <c r="G34" s="12"/>
      <c r="H34" s="12"/>
      <c r="I34" s="12"/>
    </row>
    <row r="35" spans="1:9">
      <c r="A35" t="s">
        <v>34</v>
      </c>
      <c r="B35" t="s">
        <v>35</v>
      </c>
      <c r="C35" s="1">
        <v>19000</v>
      </c>
      <c r="D35" s="1">
        <v>545.29999999999995</v>
      </c>
      <c r="E35" s="1">
        <v>0</v>
      </c>
      <c r="F35" s="1">
        <v>577.6</v>
      </c>
      <c r="G35" s="1">
        <v>0</v>
      </c>
      <c r="H35" s="1">
        <f t="shared" ref="H35:H36" si="9">D35+E35+F35+G35</f>
        <v>1122.9000000000001</v>
      </c>
      <c r="I35" s="1">
        <f t="shared" ref="I35:I36" si="10">C35-H35</f>
        <v>17877.099999999999</v>
      </c>
    </row>
    <row r="36" spans="1:9">
      <c r="A36" t="s">
        <v>36</v>
      </c>
      <c r="B36" t="s">
        <v>27</v>
      </c>
      <c r="C36" s="1">
        <v>18000</v>
      </c>
      <c r="D36" s="1">
        <v>516.6</v>
      </c>
      <c r="E36" s="1">
        <v>0</v>
      </c>
      <c r="F36" s="1">
        <v>547.20000000000005</v>
      </c>
      <c r="G36" s="1">
        <v>0</v>
      </c>
      <c r="H36" s="1">
        <f t="shared" si="9"/>
        <v>1063.8000000000002</v>
      </c>
      <c r="I36" s="1">
        <f t="shared" si="10"/>
        <v>16936.2</v>
      </c>
    </row>
    <row r="37" spans="1:9">
      <c r="A37" s="7" t="s">
        <v>13</v>
      </c>
      <c r="B37" s="7">
        <v>2</v>
      </c>
      <c r="C37" s="2">
        <f t="shared" ref="C37:I37" si="11">SUM(C35:C36)</f>
        <v>37000</v>
      </c>
      <c r="D37" s="2">
        <f t="shared" si="11"/>
        <v>1061.9000000000001</v>
      </c>
      <c r="E37" s="2">
        <f t="shared" si="11"/>
        <v>0</v>
      </c>
      <c r="F37" s="2">
        <f t="shared" si="11"/>
        <v>1124.8000000000002</v>
      </c>
      <c r="G37" s="2">
        <f t="shared" si="11"/>
        <v>0</v>
      </c>
      <c r="H37" s="2">
        <f t="shared" si="11"/>
        <v>2186.7000000000003</v>
      </c>
      <c r="I37" s="2">
        <f t="shared" si="11"/>
        <v>34813.300000000003</v>
      </c>
    </row>
    <row r="38" spans="1:9">
      <c r="B38"/>
    </row>
    <row r="39" spans="1:9">
      <c r="A39" s="12" t="s">
        <v>37</v>
      </c>
      <c r="B39" s="12"/>
      <c r="C39" s="12"/>
      <c r="D39" s="12"/>
      <c r="E39" s="12"/>
      <c r="F39" s="12"/>
      <c r="G39" s="12"/>
      <c r="H39" s="12"/>
      <c r="I39" s="12"/>
    </row>
    <row r="40" spans="1:9">
      <c r="A40" t="s">
        <v>38</v>
      </c>
      <c r="B40" t="s">
        <v>39</v>
      </c>
      <c r="C40" s="1">
        <v>60000</v>
      </c>
      <c r="D40" s="1">
        <v>1722</v>
      </c>
      <c r="E40" s="1">
        <v>3486.68</v>
      </c>
      <c r="F40" s="1">
        <v>1824</v>
      </c>
      <c r="G40" s="1">
        <v>0</v>
      </c>
      <c r="H40" s="1">
        <f t="shared" ref="H40:H41" si="12">D40+E40+F40+G40</f>
        <v>7032.68</v>
      </c>
      <c r="I40" s="1">
        <f t="shared" ref="I40:I41" si="13">C40-H40</f>
        <v>52967.32</v>
      </c>
    </row>
    <row r="41" spans="1:9">
      <c r="A41" t="s">
        <v>40</v>
      </c>
      <c r="B41" t="s">
        <v>41</v>
      </c>
      <c r="C41" s="1">
        <v>60000</v>
      </c>
      <c r="D41" s="1">
        <v>1722</v>
      </c>
      <c r="E41" s="1">
        <v>3486.68</v>
      </c>
      <c r="F41" s="1">
        <v>1824</v>
      </c>
      <c r="G41" s="1">
        <v>0</v>
      </c>
      <c r="H41" s="1">
        <f t="shared" si="12"/>
        <v>7032.68</v>
      </c>
      <c r="I41" s="1">
        <f t="shared" si="13"/>
        <v>52967.32</v>
      </c>
    </row>
    <row r="42" spans="1:9">
      <c r="A42" s="7" t="s">
        <v>13</v>
      </c>
      <c r="B42" s="7">
        <v>2</v>
      </c>
      <c r="C42" s="2">
        <f t="shared" ref="C42:I42" si="14">SUM(C40:C41)</f>
        <v>120000</v>
      </c>
      <c r="D42" s="2">
        <f t="shared" si="14"/>
        <v>3444</v>
      </c>
      <c r="E42" s="2">
        <f t="shared" si="14"/>
        <v>6973.36</v>
      </c>
      <c r="F42" s="2">
        <f t="shared" si="14"/>
        <v>3648</v>
      </c>
      <c r="G42" s="2">
        <f t="shared" si="14"/>
        <v>0</v>
      </c>
      <c r="H42" s="2">
        <f t="shared" si="14"/>
        <v>14065.36</v>
      </c>
      <c r="I42" s="2">
        <f t="shared" si="14"/>
        <v>105934.64</v>
      </c>
    </row>
    <row r="43" spans="1:9">
      <c r="B43"/>
    </row>
    <row r="44" spans="1:9">
      <c r="A44" s="12" t="s">
        <v>42</v>
      </c>
      <c r="B44" s="12"/>
      <c r="C44" s="12"/>
      <c r="D44" s="12"/>
      <c r="E44" s="12"/>
      <c r="F44" s="12"/>
      <c r="G44" s="12"/>
      <c r="H44" s="12"/>
      <c r="I44" s="12"/>
    </row>
    <row r="45" spans="1:9">
      <c r="A45" t="s">
        <v>43</v>
      </c>
      <c r="B45" t="s">
        <v>44</v>
      </c>
      <c r="C45" s="1">
        <v>35000</v>
      </c>
      <c r="D45" s="1">
        <v>1004.5</v>
      </c>
      <c r="E45" s="1">
        <v>0</v>
      </c>
      <c r="F45" s="1">
        <v>1064</v>
      </c>
      <c r="G45" s="1">
        <v>0</v>
      </c>
      <c r="H45" s="1">
        <f>D45+E45+F45+G45</f>
        <v>2068.5</v>
      </c>
      <c r="I45" s="1">
        <f>C45-H45</f>
        <v>32931.5</v>
      </c>
    </row>
    <row r="46" spans="1:9">
      <c r="A46" s="7" t="s">
        <v>13</v>
      </c>
      <c r="B46" s="7">
        <v>1</v>
      </c>
      <c r="C46" s="2">
        <f t="shared" ref="C46:I46" si="15">SUM(C45)</f>
        <v>35000</v>
      </c>
      <c r="D46" s="2">
        <f t="shared" si="15"/>
        <v>1004.5</v>
      </c>
      <c r="E46" s="2">
        <f t="shared" si="15"/>
        <v>0</v>
      </c>
      <c r="F46" s="2">
        <f t="shared" si="15"/>
        <v>1064</v>
      </c>
      <c r="G46" s="2">
        <f t="shared" si="15"/>
        <v>0</v>
      </c>
      <c r="H46" s="2">
        <f t="shared" si="15"/>
        <v>2068.5</v>
      </c>
      <c r="I46" s="2">
        <f t="shared" si="15"/>
        <v>32931.5</v>
      </c>
    </row>
    <row r="47" spans="1:9">
      <c r="B47"/>
    </row>
    <row r="48" spans="1:9">
      <c r="A48" s="12" t="s">
        <v>46</v>
      </c>
      <c r="B48" s="12"/>
      <c r="C48" s="12"/>
      <c r="D48" s="12"/>
      <c r="E48" s="12"/>
      <c r="F48" s="12"/>
      <c r="G48" s="12"/>
      <c r="H48" s="12"/>
      <c r="I48" s="12"/>
    </row>
    <row r="49" spans="1:9">
      <c r="A49" t="s">
        <v>48</v>
      </c>
      <c r="B49" t="s">
        <v>47</v>
      </c>
      <c r="C49" s="1">
        <v>27000</v>
      </c>
      <c r="D49" s="1">
        <v>774.9</v>
      </c>
      <c r="E49" s="1">
        <v>0</v>
      </c>
      <c r="F49" s="1">
        <v>820.8</v>
      </c>
      <c r="G49" s="1">
        <v>0</v>
      </c>
      <c r="H49" s="1">
        <f t="shared" ref="H49:H51" si="16">D49+E49+F49+G49</f>
        <v>1595.6999999999998</v>
      </c>
      <c r="I49" s="1">
        <f t="shared" ref="I49:I51" si="17">C49-H49</f>
        <v>25404.3</v>
      </c>
    </row>
    <row r="50" spans="1:9">
      <c r="A50" t="s">
        <v>49</v>
      </c>
      <c r="B50" t="s">
        <v>22</v>
      </c>
      <c r="C50" s="1">
        <v>75000</v>
      </c>
      <c r="D50" s="1">
        <v>2152.5</v>
      </c>
      <c r="E50" s="1">
        <v>6309.38</v>
      </c>
      <c r="F50" s="1">
        <v>2280</v>
      </c>
      <c r="G50" s="1">
        <v>0</v>
      </c>
      <c r="H50" s="1">
        <f t="shared" si="16"/>
        <v>10741.880000000001</v>
      </c>
      <c r="I50" s="1">
        <f t="shared" si="17"/>
        <v>64258.119999999995</v>
      </c>
    </row>
    <row r="51" spans="1:9">
      <c r="A51" t="s">
        <v>228</v>
      </c>
      <c r="B51" t="s">
        <v>229</v>
      </c>
      <c r="C51" s="1">
        <v>50000</v>
      </c>
      <c r="D51" s="1">
        <v>1435</v>
      </c>
      <c r="E51" s="1">
        <v>1854</v>
      </c>
      <c r="F51" s="1">
        <v>1520</v>
      </c>
      <c r="G51" s="1">
        <v>0</v>
      </c>
      <c r="H51" s="1">
        <f t="shared" si="16"/>
        <v>4809</v>
      </c>
      <c r="I51" s="1">
        <f t="shared" si="17"/>
        <v>45191</v>
      </c>
    </row>
    <row r="52" spans="1:9">
      <c r="A52" s="7" t="s">
        <v>13</v>
      </c>
      <c r="B52" s="7">
        <v>3</v>
      </c>
      <c r="C52" s="2">
        <f t="shared" ref="C52:I52" si="18">SUM(C49:C51)</f>
        <v>152000</v>
      </c>
      <c r="D52" s="2">
        <f t="shared" si="18"/>
        <v>4362.3999999999996</v>
      </c>
      <c r="E52" s="2">
        <f t="shared" si="18"/>
        <v>8163.38</v>
      </c>
      <c r="F52" s="2">
        <f t="shared" si="18"/>
        <v>4620.8</v>
      </c>
      <c r="G52" s="2">
        <f t="shared" si="18"/>
        <v>0</v>
      </c>
      <c r="H52" s="2">
        <f t="shared" si="18"/>
        <v>17146.580000000002</v>
      </c>
      <c r="I52" s="2">
        <f t="shared" si="18"/>
        <v>134853.41999999998</v>
      </c>
    </row>
    <row r="53" spans="1:9">
      <c r="B53"/>
    </row>
    <row r="54" spans="1:9">
      <c r="A54" s="12" t="s">
        <v>50</v>
      </c>
      <c r="B54" s="12"/>
      <c r="C54" s="12"/>
      <c r="D54" s="12"/>
      <c r="E54" s="12"/>
      <c r="F54" s="12"/>
      <c r="G54" s="12"/>
      <c r="H54" s="12"/>
      <c r="I54" s="12"/>
    </row>
    <row r="55" spans="1:9">
      <c r="A55" t="s">
        <v>51</v>
      </c>
      <c r="B55" t="s">
        <v>52</v>
      </c>
      <c r="C55" s="1">
        <v>48000</v>
      </c>
      <c r="D55" s="1">
        <v>1377.6</v>
      </c>
      <c r="E55" s="1">
        <v>0</v>
      </c>
      <c r="F55" s="1">
        <v>1459.2</v>
      </c>
      <c r="G55" s="1">
        <v>0</v>
      </c>
      <c r="H55" s="1">
        <f t="shared" ref="H55:H57" si="19">D55+E55+F55+G55</f>
        <v>2836.8</v>
      </c>
      <c r="I55" s="1">
        <f t="shared" ref="I55:I57" si="20">C55-H55</f>
        <v>45163.199999999997</v>
      </c>
    </row>
    <row r="56" spans="1:9">
      <c r="A56" t="s">
        <v>53</v>
      </c>
      <c r="B56" t="s">
        <v>11</v>
      </c>
      <c r="C56" s="1">
        <v>37000</v>
      </c>
      <c r="D56" s="1">
        <v>1061.9000000000001</v>
      </c>
      <c r="E56" s="1">
        <v>19.25</v>
      </c>
      <c r="F56" s="1">
        <v>1124.8</v>
      </c>
      <c r="G56" s="1">
        <v>0</v>
      </c>
      <c r="H56" s="1">
        <f t="shared" si="19"/>
        <v>2205.9499999999998</v>
      </c>
      <c r="I56" s="1">
        <f t="shared" si="20"/>
        <v>34794.050000000003</v>
      </c>
    </row>
    <row r="57" spans="1:9">
      <c r="A57" t="s">
        <v>54</v>
      </c>
      <c r="B57" t="s">
        <v>230</v>
      </c>
      <c r="C57" s="1">
        <v>60000</v>
      </c>
      <c r="D57" s="1">
        <v>1722</v>
      </c>
      <c r="E57" s="1">
        <v>3486.68</v>
      </c>
      <c r="F57" s="1">
        <v>1824</v>
      </c>
      <c r="G57" s="1">
        <v>0</v>
      </c>
      <c r="H57" s="1">
        <f t="shared" si="19"/>
        <v>7032.68</v>
      </c>
      <c r="I57" s="1">
        <f t="shared" si="20"/>
        <v>52967.32</v>
      </c>
    </row>
    <row r="58" spans="1:9">
      <c r="A58" s="7" t="s">
        <v>13</v>
      </c>
      <c r="B58" s="7">
        <v>3</v>
      </c>
      <c r="C58" s="2">
        <f t="shared" ref="C58:I58" si="21">SUM(C55:C57)</f>
        <v>145000</v>
      </c>
      <c r="D58" s="2">
        <f t="shared" si="21"/>
        <v>4161.5</v>
      </c>
      <c r="E58" s="2">
        <f t="shared" si="21"/>
        <v>3505.93</v>
      </c>
      <c r="F58" s="2">
        <f t="shared" si="21"/>
        <v>4408</v>
      </c>
      <c r="G58" s="2">
        <f t="shared" si="21"/>
        <v>0</v>
      </c>
      <c r="H58" s="2">
        <f t="shared" si="21"/>
        <v>12075.43</v>
      </c>
      <c r="I58" s="2">
        <f t="shared" si="21"/>
        <v>132924.57</v>
      </c>
    </row>
    <row r="59" spans="1:9">
      <c r="B59"/>
    </row>
    <row r="60" spans="1:9">
      <c r="A60" s="12" t="s">
        <v>55</v>
      </c>
      <c r="B60" s="12"/>
      <c r="C60" s="12"/>
      <c r="D60" s="12"/>
      <c r="E60" s="12"/>
      <c r="F60" s="12"/>
      <c r="G60" s="12"/>
      <c r="H60" s="12"/>
      <c r="I60" s="12"/>
    </row>
    <row r="61" spans="1:9">
      <c r="A61" t="s">
        <v>56</v>
      </c>
      <c r="B61" t="s">
        <v>57</v>
      </c>
      <c r="C61" s="1">
        <v>7583</v>
      </c>
      <c r="D61" s="1">
        <v>217.63</v>
      </c>
      <c r="E61" s="1">
        <v>0</v>
      </c>
      <c r="F61" s="1">
        <v>230.52</v>
      </c>
      <c r="G61" s="1">
        <v>0</v>
      </c>
      <c r="H61" s="1">
        <f t="shared" ref="H61:H66" si="22">D61+E61+F61+G61</f>
        <v>448.15</v>
      </c>
      <c r="I61" s="1">
        <f t="shared" ref="I61:I66" si="23">C61-H61</f>
        <v>7134.85</v>
      </c>
    </row>
    <row r="62" spans="1:9">
      <c r="A62" t="s">
        <v>58</v>
      </c>
      <c r="B62" t="s">
        <v>57</v>
      </c>
      <c r="C62" s="1">
        <v>22000</v>
      </c>
      <c r="D62" s="1">
        <v>631.4</v>
      </c>
      <c r="E62" s="1">
        <v>0</v>
      </c>
      <c r="F62" s="1">
        <v>668.8</v>
      </c>
      <c r="G62" s="1">
        <v>0</v>
      </c>
      <c r="H62" s="1">
        <f t="shared" si="22"/>
        <v>1300.1999999999998</v>
      </c>
      <c r="I62" s="1">
        <f t="shared" si="23"/>
        <v>20699.8</v>
      </c>
    </row>
    <row r="63" spans="1:9">
      <c r="A63" t="s">
        <v>59</v>
      </c>
      <c r="B63" t="s">
        <v>12</v>
      </c>
      <c r="C63" s="1">
        <v>20000</v>
      </c>
      <c r="D63" s="1">
        <v>574</v>
      </c>
      <c r="E63" s="1">
        <v>0</v>
      </c>
      <c r="F63" s="1">
        <v>608</v>
      </c>
      <c r="G63" s="1">
        <v>0</v>
      </c>
      <c r="H63" s="1">
        <f t="shared" si="22"/>
        <v>1182</v>
      </c>
      <c r="I63" s="1">
        <f t="shared" si="23"/>
        <v>18818</v>
      </c>
    </row>
    <row r="64" spans="1:9">
      <c r="A64" t="s">
        <v>60</v>
      </c>
      <c r="B64" t="s">
        <v>61</v>
      </c>
      <c r="C64" s="1">
        <v>13000</v>
      </c>
      <c r="D64" s="1">
        <v>373.1</v>
      </c>
      <c r="E64" s="1">
        <v>0</v>
      </c>
      <c r="F64" s="1">
        <v>395.2</v>
      </c>
      <c r="G64" s="1">
        <v>0</v>
      </c>
      <c r="H64" s="1">
        <f t="shared" si="22"/>
        <v>768.3</v>
      </c>
      <c r="I64" s="1">
        <f t="shared" si="23"/>
        <v>12231.7</v>
      </c>
    </row>
    <row r="65" spans="1:9">
      <c r="A65" t="s">
        <v>62</v>
      </c>
      <c r="B65" t="s">
        <v>12</v>
      </c>
      <c r="C65" s="1">
        <v>20000</v>
      </c>
      <c r="D65" s="1">
        <v>574</v>
      </c>
      <c r="E65" s="1">
        <v>0</v>
      </c>
      <c r="F65" s="1">
        <v>608</v>
      </c>
      <c r="G65" s="1">
        <v>0</v>
      </c>
      <c r="H65" s="1">
        <f t="shared" si="22"/>
        <v>1182</v>
      </c>
      <c r="I65" s="1">
        <f t="shared" si="23"/>
        <v>18818</v>
      </c>
    </row>
    <row r="66" spans="1:9">
      <c r="A66" t="s">
        <v>63</v>
      </c>
      <c r="B66" t="s">
        <v>12</v>
      </c>
      <c r="C66" s="1">
        <v>16700</v>
      </c>
      <c r="D66" s="1">
        <v>479.29</v>
      </c>
      <c r="E66" s="1">
        <v>0</v>
      </c>
      <c r="F66" s="1">
        <v>507.68</v>
      </c>
      <c r="G66" s="1">
        <v>0</v>
      </c>
      <c r="H66" s="1">
        <f t="shared" si="22"/>
        <v>986.97</v>
      </c>
      <c r="I66" s="1">
        <f t="shared" si="23"/>
        <v>15713.03</v>
      </c>
    </row>
    <row r="67" spans="1:9">
      <c r="A67" s="7" t="s">
        <v>13</v>
      </c>
      <c r="B67" s="7">
        <v>6</v>
      </c>
      <c r="C67" s="2">
        <f t="shared" ref="C67:I67" si="24">SUM(C61:C66)</f>
        <v>99283</v>
      </c>
      <c r="D67" s="2">
        <f t="shared" si="24"/>
        <v>2849.42</v>
      </c>
      <c r="E67" s="2">
        <f t="shared" si="24"/>
        <v>0</v>
      </c>
      <c r="F67" s="2">
        <f t="shared" si="24"/>
        <v>3018.2</v>
      </c>
      <c r="G67" s="2">
        <f t="shared" si="24"/>
        <v>0</v>
      </c>
      <c r="H67" s="2">
        <f t="shared" si="24"/>
        <v>5867.62</v>
      </c>
      <c r="I67" s="2">
        <f t="shared" si="24"/>
        <v>93415.38</v>
      </c>
    </row>
    <row r="68" spans="1:9">
      <c r="B68"/>
    </row>
    <row r="69" spans="1:9">
      <c r="A69" s="12" t="s">
        <v>64</v>
      </c>
      <c r="B69" s="12"/>
      <c r="C69" s="12"/>
      <c r="D69" s="12"/>
      <c r="E69" s="12"/>
      <c r="F69" s="12"/>
      <c r="G69" s="12"/>
      <c r="H69" s="12"/>
      <c r="I69" s="12"/>
    </row>
    <row r="70" spans="1:9">
      <c r="A70" t="s">
        <v>65</v>
      </c>
      <c r="B70" t="s">
        <v>66</v>
      </c>
      <c r="C70" s="1">
        <v>30000</v>
      </c>
      <c r="D70" s="1">
        <v>861</v>
      </c>
      <c r="E70" s="1">
        <v>0</v>
      </c>
      <c r="F70" s="1">
        <v>912</v>
      </c>
      <c r="G70" s="1">
        <v>0</v>
      </c>
      <c r="H70" s="1">
        <f>D70+E70+F70+G70</f>
        <v>1773</v>
      </c>
      <c r="I70" s="1">
        <f>C70-H70</f>
        <v>28227</v>
      </c>
    </row>
    <row r="71" spans="1:9">
      <c r="A71" s="7" t="s">
        <v>13</v>
      </c>
      <c r="B71" s="7">
        <v>1</v>
      </c>
      <c r="C71" s="2">
        <f t="shared" ref="C71:I71" si="25">SUM(C70)</f>
        <v>30000</v>
      </c>
      <c r="D71" s="2">
        <f t="shared" si="25"/>
        <v>861</v>
      </c>
      <c r="E71" s="2">
        <f t="shared" si="25"/>
        <v>0</v>
      </c>
      <c r="F71" s="2">
        <f t="shared" si="25"/>
        <v>912</v>
      </c>
      <c r="G71" s="2">
        <f t="shared" si="25"/>
        <v>0</v>
      </c>
      <c r="H71" s="2">
        <f t="shared" si="25"/>
        <v>1773</v>
      </c>
      <c r="I71" s="2">
        <f t="shared" si="25"/>
        <v>28227</v>
      </c>
    </row>
    <row r="72" spans="1:9">
      <c r="B72"/>
    </row>
    <row r="73" spans="1:9">
      <c r="A73" s="12" t="s">
        <v>67</v>
      </c>
      <c r="B73" s="12"/>
      <c r="C73" s="12"/>
      <c r="D73" s="12"/>
      <c r="E73" s="12"/>
      <c r="F73" s="12"/>
      <c r="G73" s="12"/>
      <c r="H73" s="12"/>
      <c r="I73" s="12"/>
    </row>
    <row r="74" spans="1:9">
      <c r="A74" t="s">
        <v>68</v>
      </c>
      <c r="B74" t="s">
        <v>35</v>
      </c>
      <c r="C74" s="1">
        <v>19000</v>
      </c>
      <c r="D74" s="1">
        <v>545.29999999999995</v>
      </c>
      <c r="E74" s="1">
        <v>0</v>
      </c>
      <c r="F74" s="1">
        <v>577.6</v>
      </c>
      <c r="G74" s="1">
        <v>0</v>
      </c>
      <c r="H74" s="1">
        <f t="shared" ref="H74:H75" si="26">D74+E74+F74+G74</f>
        <v>1122.9000000000001</v>
      </c>
      <c r="I74" s="1">
        <f t="shared" ref="I74:I75" si="27">C74-H74</f>
        <v>17877.099999999999</v>
      </c>
    </row>
    <row r="75" spans="1:9">
      <c r="A75" t="s">
        <v>69</v>
      </c>
      <c r="B75" t="s">
        <v>11</v>
      </c>
      <c r="C75" s="1">
        <v>28000</v>
      </c>
      <c r="D75" s="1">
        <v>803.6</v>
      </c>
      <c r="E75" s="1">
        <v>0</v>
      </c>
      <c r="F75" s="1">
        <v>851.2</v>
      </c>
      <c r="G75" s="1">
        <v>0</v>
      </c>
      <c r="H75" s="1">
        <f t="shared" si="26"/>
        <v>1654.8000000000002</v>
      </c>
      <c r="I75" s="1">
        <f t="shared" si="27"/>
        <v>26345.200000000001</v>
      </c>
    </row>
    <row r="76" spans="1:9">
      <c r="A76" s="7" t="s">
        <v>13</v>
      </c>
      <c r="B76" s="7">
        <v>2</v>
      </c>
      <c r="C76" s="2">
        <f t="shared" ref="C76:I76" si="28">SUM(C74:C75)</f>
        <v>47000</v>
      </c>
      <c r="D76" s="2">
        <f t="shared" si="28"/>
        <v>1348.9</v>
      </c>
      <c r="E76" s="2">
        <f t="shared" si="28"/>
        <v>0</v>
      </c>
      <c r="F76" s="2">
        <f t="shared" si="28"/>
        <v>1428.8000000000002</v>
      </c>
      <c r="G76" s="2">
        <f t="shared" si="28"/>
        <v>0</v>
      </c>
      <c r="H76" s="2">
        <f t="shared" si="28"/>
        <v>2777.7000000000003</v>
      </c>
      <c r="I76" s="2">
        <f t="shared" si="28"/>
        <v>44222.3</v>
      </c>
    </row>
    <row r="77" spans="1:9">
      <c r="B77"/>
    </row>
    <row r="78" spans="1:9">
      <c r="A78" s="12" t="s">
        <v>70</v>
      </c>
      <c r="B78" s="12"/>
      <c r="C78" s="12"/>
      <c r="D78" s="12"/>
      <c r="E78" s="12"/>
      <c r="F78" s="12"/>
      <c r="G78" s="12"/>
      <c r="H78" s="12"/>
      <c r="I78" s="12"/>
    </row>
    <row r="79" spans="1:9">
      <c r="A79" t="s">
        <v>71</v>
      </c>
      <c r="B79" t="s">
        <v>72</v>
      </c>
      <c r="C79" s="1">
        <v>28000</v>
      </c>
      <c r="D79" s="1">
        <v>803.6</v>
      </c>
      <c r="E79" s="1">
        <v>0</v>
      </c>
      <c r="F79" s="1">
        <v>851.2</v>
      </c>
      <c r="G79" s="1">
        <v>0</v>
      </c>
      <c r="H79" s="1">
        <f t="shared" ref="H79:H83" si="29">D79+E79+F79+G79</f>
        <v>1654.8000000000002</v>
      </c>
      <c r="I79" s="1">
        <f t="shared" ref="I79:I83" si="30">C79-H79</f>
        <v>26345.200000000001</v>
      </c>
    </row>
    <row r="80" spans="1:9">
      <c r="A80" t="s">
        <v>73</v>
      </c>
      <c r="B80" t="s">
        <v>149</v>
      </c>
      <c r="C80" s="1">
        <v>26000</v>
      </c>
      <c r="D80" s="1">
        <v>746.2</v>
      </c>
      <c r="E80" s="1">
        <v>0</v>
      </c>
      <c r="F80" s="1">
        <v>790.4</v>
      </c>
      <c r="G80" s="1">
        <v>0</v>
      </c>
      <c r="H80" s="1">
        <f t="shared" si="29"/>
        <v>1536.6</v>
      </c>
      <c r="I80" s="1">
        <f t="shared" si="30"/>
        <v>24463.4</v>
      </c>
    </row>
    <row r="81" spans="1:9">
      <c r="A81" t="s">
        <v>75</v>
      </c>
      <c r="B81" t="s">
        <v>74</v>
      </c>
      <c r="C81" s="1">
        <v>26000</v>
      </c>
      <c r="D81" s="1">
        <v>746.2</v>
      </c>
      <c r="E81" s="1">
        <v>0</v>
      </c>
      <c r="F81" s="1">
        <v>790.4</v>
      </c>
      <c r="G81" s="1">
        <v>0</v>
      </c>
      <c r="H81" s="1">
        <f t="shared" si="29"/>
        <v>1536.6</v>
      </c>
      <c r="I81" s="1">
        <f t="shared" si="30"/>
        <v>24463.4</v>
      </c>
    </row>
    <row r="82" spans="1:9">
      <c r="A82" t="s">
        <v>76</v>
      </c>
      <c r="B82" t="s">
        <v>11</v>
      </c>
      <c r="C82" s="1">
        <v>21000</v>
      </c>
      <c r="D82" s="1">
        <v>602.70000000000005</v>
      </c>
      <c r="E82" s="1">
        <v>0</v>
      </c>
      <c r="F82" s="1">
        <v>638.4</v>
      </c>
      <c r="G82" s="1">
        <v>0</v>
      </c>
      <c r="H82" s="1">
        <f t="shared" si="29"/>
        <v>1241.0999999999999</v>
      </c>
      <c r="I82" s="1">
        <f t="shared" si="30"/>
        <v>19758.900000000001</v>
      </c>
    </row>
    <row r="83" spans="1:9">
      <c r="A83" t="s">
        <v>77</v>
      </c>
      <c r="B83" t="s">
        <v>78</v>
      </c>
      <c r="C83" s="1">
        <v>20000</v>
      </c>
      <c r="D83" s="1">
        <v>574</v>
      </c>
      <c r="E83" s="1">
        <v>0</v>
      </c>
      <c r="F83" s="1">
        <v>608</v>
      </c>
      <c r="G83" s="1">
        <v>0</v>
      </c>
      <c r="H83" s="1">
        <f t="shared" si="29"/>
        <v>1182</v>
      </c>
      <c r="I83" s="1">
        <f t="shared" si="30"/>
        <v>18818</v>
      </c>
    </row>
    <row r="84" spans="1:9">
      <c r="A84" s="7" t="s">
        <v>13</v>
      </c>
      <c r="B84" s="7">
        <v>5</v>
      </c>
      <c r="C84" s="2">
        <f t="shared" ref="C84:I84" si="31">SUM(C79:C83)</f>
        <v>121000</v>
      </c>
      <c r="D84" s="2">
        <f t="shared" si="31"/>
        <v>3472.7</v>
      </c>
      <c r="E84" s="2">
        <f t="shared" si="31"/>
        <v>0</v>
      </c>
      <c r="F84" s="2">
        <f t="shared" si="31"/>
        <v>3678.4</v>
      </c>
      <c r="G84" s="2">
        <f t="shared" si="31"/>
        <v>0</v>
      </c>
      <c r="H84" s="2">
        <f t="shared" si="31"/>
        <v>7151.1</v>
      </c>
      <c r="I84" s="2">
        <f t="shared" si="31"/>
        <v>113848.9</v>
      </c>
    </row>
    <row r="85" spans="1:9">
      <c r="B85"/>
    </row>
    <row r="86" spans="1:9">
      <c r="A86" s="12" t="s">
        <v>79</v>
      </c>
      <c r="B86" s="12"/>
      <c r="C86" s="12"/>
      <c r="D86" s="12"/>
      <c r="E86" s="12"/>
      <c r="F86" s="12"/>
      <c r="G86" s="12"/>
      <c r="H86" s="12"/>
      <c r="I86" s="12"/>
    </row>
    <row r="87" spans="1:9">
      <c r="A87" t="s">
        <v>80</v>
      </c>
      <c r="B87" t="s">
        <v>81</v>
      </c>
      <c r="C87" s="1">
        <v>50000</v>
      </c>
      <c r="D87" s="1">
        <v>1435</v>
      </c>
      <c r="E87" s="1">
        <v>1854</v>
      </c>
      <c r="F87" s="1">
        <v>1520</v>
      </c>
      <c r="G87" s="1">
        <v>0</v>
      </c>
      <c r="H87" s="1">
        <f>D87+E87+F87+G87</f>
        <v>4809</v>
      </c>
      <c r="I87" s="1">
        <f>C87-H87</f>
        <v>45191</v>
      </c>
    </row>
    <row r="88" spans="1:9">
      <c r="A88" s="7" t="s">
        <v>13</v>
      </c>
      <c r="B88" s="7">
        <v>1</v>
      </c>
      <c r="C88" s="2">
        <f t="shared" ref="C88:I88" si="32">SUM(C87)</f>
        <v>50000</v>
      </c>
      <c r="D88" s="2">
        <f t="shared" si="32"/>
        <v>1435</v>
      </c>
      <c r="E88" s="2">
        <f t="shared" si="32"/>
        <v>1854</v>
      </c>
      <c r="F88" s="2">
        <f t="shared" si="32"/>
        <v>1520</v>
      </c>
      <c r="G88" s="2">
        <f t="shared" si="32"/>
        <v>0</v>
      </c>
      <c r="H88" s="2">
        <f t="shared" si="32"/>
        <v>4809</v>
      </c>
      <c r="I88" s="2">
        <f t="shared" si="32"/>
        <v>45191</v>
      </c>
    </row>
    <row r="89" spans="1:9">
      <c r="B89"/>
    </row>
    <row r="90" spans="1:9">
      <c r="A90" s="12" t="s">
        <v>82</v>
      </c>
      <c r="B90" s="12"/>
      <c r="C90" s="12"/>
      <c r="D90" s="12"/>
      <c r="E90" s="12"/>
      <c r="F90" s="12"/>
      <c r="G90" s="12"/>
      <c r="H90" s="12"/>
      <c r="I90" s="12"/>
    </row>
    <row r="91" spans="1:9">
      <c r="A91" t="s">
        <v>83</v>
      </c>
      <c r="B91" t="s">
        <v>84</v>
      </c>
      <c r="C91" s="1">
        <v>41800</v>
      </c>
      <c r="D91" s="1">
        <v>1199.6600000000001</v>
      </c>
      <c r="E91" s="1">
        <v>696.69</v>
      </c>
      <c r="F91" s="1">
        <v>1270.72</v>
      </c>
      <c r="G91" s="1">
        <v>0</v>
      </c>
      <c r="H91" s="1">
        <f t="shared" ref="H91:H94" si="33">D91+E91+F91+G91</f>
        <v>3167.07</v>
      </c>
      <c r="I91" s="1">
        <f t="shared" ref="I91:I94" si="34">C91-H91</f>
        <v>38632.93</v>
      </c>
    </row>
    <row r="92" spans="1:9">
      <c r="A92" t="s">
        <v>85</v>
      </c>
      <c r="B92" t="s">
        <v>18</v>
      </c>
      <c r="C92" s="1">
        <v>31300</v>
      </c>
      <c r="D92" s="1">
        <v>898.31</v>
      </c>
      <c r="E92" s="1">
        <v>0</v>
      </c>
      <c r="F92" s="1">
        <v>951.52</v>
      </c>
      <c r="G92" s="1">
        <v>0</v>
      </c>
      <c r="H92" s="1">
        <f t="shared" si="33"/>
        <v>1849.83</v>
      </c>
      <c r="I92" s="1">
        <f t="shared" si="34"/>
        <v>29450.17</v>
      </c>
    </row>
    <row r="93" spans="1:9">
      <c r="A93" t="s">
        <v>86</v>
      </c>
      <c r="B93" t="s">
        <v>87</v>
      </c>
      <c r="C93" s="1">
        <v>25000</v>
      </c>
      <c r="D93" s="1">
        <v>717.5</v>
      </c>
      <c r="E93" s="1">
        <v>0</v>
      </c>
      <c r="F93" s="1">
        <v>760</v>
      </c>
      <c r="G93" s="1">
        <v>0</v>
      </c>
      <c r="H93" s="1">
        <f t="shared" si="33"/>
        <v>1477.5</v>
      </c>
      <c r="I93" s="1">
        <f t="shared" si="34"/>
        <v>23522.5</v>
      </c>
    </row>
    <row r="94" spans="1:9">
      <c r="A94" t="s">
        <v>88</v>
      </c>
      <c r="B94" t="s">
        <v>11</v>
      </c>
      <c r="C94" s="1">
        <v>19000</v>
      </c>
      <c r="D94" s="1">
        <v>545.29999999999995</v>
      </c>
      <c r="E94" s="1">
        <v>0</v>
      </c>
      <c r="F94" s="1">
        <v>577.6</v>
      </c>
      <c r="G94" s="1">
        <v>0</v>
      </c>
      <c r="H94" s="1">
        <f t="shared" si="33"/>
        <v>1122.9000000000001</v>
      </c>
      <c r="I94" s="1">
        <f t="shared" si="34"/>
        <v>17877.099999999999</v>
      </c>
    </row>
    <row r="95" spans="1:9">
      <c r="A95" s="7" t="s">
        <v>13</v>
      </c>
      <c r="B95" s="7">
        <v>4</v>
      </c>
      <c r="C95" s="2">
        <f t="shared" ref="C95:I95" si="35">SUM(C91:C94)</f>
        <v>117100</v>
      </c>
      <c r="D95" s="2">
        <f t="shared" si="35"/>
        <v>3360.7700000000004</v>
      </c>
      <c r="E95" s="2">
        <f t="shared" si="35"/>
        <v>696.69</v>
      </c>
      <c r="F95" s="2">
        <f t="shared" si="35"/>
        <v>3559.8399999999997</v>
      </c>
      <c r="G95" s="2">
        <f t="shared" si="35"/>
        <v>0</v>
      </c>
      <c r="H95" s="2">
        <f t="shared" si="35"/>
        <v>7617.2999999999993</v>
      </c>
      <c r="I95" s="2">
        <f t="shared" si="35"/>
        <v>109482.70000000001</v>
      </c>
    </row>
    <row r="96" spans="1:9">
      <c r="B96"/>
    </row>
    <row r="97" spans="1:9">
      <c r="A97" s="12" t="s">
        <v>89</v>
      </c>
      <c r="B97" s="12"/>
      <c r="C97" s="12"/>
      <c r="D97" s="12"/>
      <c r="E97" s="12"/>
      <c r="F97" s="12"/>
      <c r="G97" s="12"/>
      <c r="H97" s="12"/>
      <c r="I97" s="12"/>
    </row>
    <row r="98" spans="1:9">
      <c r="A98" t="s">
        <v>90</v>
      </c>
      <c r="B98" t="s">
        <v>44</v>
      </c>
      <c r="C98" s="1">
        <v>32000</v>
      </c>
      <c r="D98" s="1">
        <v>918.4</v>
      </c>
      <c r="E98" s="1">
        <v>0</v>
      </c>
      <c r="F98" s="1">
        <v>972.8</v>
      </c>
      <c r="G98" s="1">
        <v>0</v>
      </c>
      <c r="H98" s="1">
        <f t="shared" ref="H98:H99" si="36">D98+E98+F98+G98</f>
        <v>1891.1999999999998</v>
      </c>
      <c r="I98" s="1">
        <f t="shared" ref="I98:I99" si="37">C98-H98</f>
        <v>30108.799999999999</v>
      </c>
    </row>
    <row r="99" spans="1:9">
      <c r="A99" t="s">
        <v>91</v>
      </c>
      <c r="B99" t="s">
        <v>44</v>
      </c>
      <c r="C99" s="1">
        <v>26000</v>
      </c>
      <c r="D99" s="1">
        <v>746.2</v>
      </c>
      <c r="E99" s="1">
        <v>0</v>
      </c>
      <c r="F99" s="1">
        <v>790.4</v>
      </c>
      <c r="G99" s="1">
        <v>1865.52</v>
      </c>
      <c r="H99" s="1">
        <f t="shared" si="36"/>
        <v>3402.12</v>
      </c>
      <c r="I99" s="1">
        <f t="shared" si="37"/>
        <v>22597.88</v>
      </c>
    </row>
    <row r="100" spans="1:9">
      <c r="A100" s="7" t="s">
        <v>13</v>
      </c>
      <c r="B100" s="7">
        <v>2</v>
      </c>
      <c r="C100" s="2">
        <f t="shared" ref="C100:I100" si="38">SUM(C98:C99)</f>
        <v>58000</v>
      </c>
      <c r="D100" s="2">
        <f t="shared" si="38"/>
        <v>1664.6</v>
      </c>
      <c r="E100" s="2">
        <f t="shared" si="38"/>
        <v>0</v>
      </c>
      <c r="F100" s="2">
        <f t="shared" si="38"/>
        <v>1763.1999999999998</v>
      </c>
      <c r="G100" s="2">
        <f t="shared" si="38"/>
        <v>1865.52</v>
      </c>
      <c r="H100" s="2">
        <f t="shared" si="38"/>
        <v>5293.32</v>
      </c>
      <c r="I100" s="2">
        <f t="shared" si="38"/>
        <v>52706.68</v>
      </c>
    </row>
    <row r="101" spans="1:9">
      <c r="B101"/>
    </row>
    <row r="102" spans="1:9">
      <c r="A102" s="12" t="s">
        <v>92</v>
      </c>
      <c r="B102" s="12"/>
      <c r="C102" s="12"/>
      <c r="D102" s="12"/>
      <c r="E102" s="12"/>
      <c r="F102" s="12"/>
      <c r="G102" s="12"/>
      <c r="H102" s="12"/>
      <c r="I102" s="12"/>
    </row>
    <row r="103" spans="1:9">
      <c r="A103" t="s">
        <v>93</v>
      </c>
      <c r="B103" t="s">
        <v>94</v>
      </c>
      <c r="C103" s="1">
        <v>65000</v>
      </c>
      <c r="D103" s="1">
        <v>1865.5</v>
      </c>
      <c r="E103" s="1">
        <v>4427.58</v>
      </c>
      <c r="F103" s="1">
        <v>1976</v>
      </c>
      <c r="G103" s="1">
        <v>0</v>
      </c>
      <c r="H103" s="1">
        <f t="shared" ref="H103:H109" si="39">D103+E103+F103+G103</f>
        <v>8269.08</v>
      </c>
      <c r="I103" s="1">
        <f t="shared" ref="I103:I109" si="40">C103-H103</f>
        <v>56730.92</v>
      </c>
    </row>
    <row r="104" spans="1:9">
      <c r="A104" t="s">
        <v>95</v>
      </c>
      <c r="B104" t="s">
        <v>18</v>
      </c>
      <c r="C104" s="1">
        <v>35000</v>
      </c>
      <c r="D104" s="1">
        <v>1004.5</v>
      </c>
      <c r="E104" s="1">
        <v>0</v>
      </c>
      <c r="F104" s="1">
        <v>1064</v>
      </c>
      <c r="G104" s="1">
        <v>0</v>
      </c>
      <c r="H104" s="1">
        <f t="shared" si="39"/>
        <v>2068.5</v>
      </c>
      <c r="I104" s="1">
        <f t="shared" si="40"/>
        <v>32931.5</v>
      </c>
    </row>
    <row r="105" spans="1:9">
      <c r="A105" t="s">
        <v>96</v>
      </c>
      <c r="B105" t="s">
        <v>97</v>
      </c>
      <c r="C105" s="1">
        <v>28500</v>
      </c>
      <c r="D105" s="1">
        <v>817.95</v>
      </c>
      <c r="E105" s="1">
        <v>0</v>
      </c>
      <c r="F105" s="1">
        <v>866.4</v>
      </c>
      <c r="G105" s="1">
        <v>932.76</v>
      </c>
      <c r="H105" s="1">
        <f t="shared" si="39"/>
        <v>2617.1099999999997</v>
      </c>
      <c r="I105" s="1">
        <f t="shared" si="40"/>
        <v>25882.89</v>
      </c>
    </row>
    <row r="106" spans="1:9">
      <c r="A106" t="s">
        <v>98</v>
      </c>
      <c r="B106" t="s">
        <v>18</v>
      </c>
      <c r="C106" s="1">
        <v>30000</v>
      </c>
      <c r="D106" s="1">
        <v>861</v>
      </c>
      <c r="E106" s="1">
        <v>0</v>
      </c>
      <c r="F106" s="1">
        <v>912</v>
      </c>
      <c r="G106" s="1">
        <v>0</v>
      </c>
      <c r="H106" s="1">
        <f t="shared" si="39"/>
        <v>1773</v>
      </c>
      <c r="I106" s="1">
        <f t="shared" si="40"/>
        <v>28227</v>
      </c>
    </row>
    <row r="107" spans="1:9">
      <c r="A107" t="s">
        <v>234</v>
      </c>
      <c r="B107" s="3" t="s">
        <v>44</v>
      </c>
      <c r="C107" s="1">
        <v>20000</v>
      </c>
      <c r="D107" s="1">
        <v>574</v>
      </c>
      <c r="E107" s="1">
        <v>0</v>
      </c>
      <c r="F107" s="1">
        <v>608</v>
      </c>
      <c r="G107" s="1">
        <v>0</v>
      </c>
      <c r="H107" s="1">
        <f t="shared" si="39"/>
        <v>1182</v>
      </c>
      <c r="I107" s="1">
        <f t="shared" si="40"/>
        <v>18818</v>
      </c>
    </row>
    <row r="108" spans="1:9">
      <c r="A108" t="s">
        <v>231</v>
      </c>
      <c r="B108" t="s">
        <v>232</v>
      </c>
      <c r="C108" s="1">
        <v>30000</v>
      </c>
      <c r="D108" s="1">
        <v>861</v>
      </c>
      <c r="E108" s="1">
        <v>0</v>
      </c>
      <c r="F108" s="1">
        <v>912</v>
      </c>
      <c r="G108" s="1">
        <v>0</v>
      </c>
      <c r="H108" s="1">
        <f t="shared" si="39"/>
        <v>1773</v>
      </c>
      <c r="I108" s="1">
        <f t="shared" si="40"/>
        <v>28227</v>
      </c>
    </row>
    <row r="109" spans="1:9">
      <c r="A109" t="s">
        <v>233</v>
      </c>
      <c r="B109" t="s">
        <v>232</v>
      </c>
      <c r="C109" s="1">
        <v>30000</v>
      </c>
      <c r="D109" s="1">
        <v>861</v>
      </c>
      <c r="E109" s="1">
        <v>0</v>
      </c>
      <c r="F109" s="1">
        <v>912</v>
      </c>
      <c r="G109" s="1">
        <v>0</v>
      </c>
      <c r="H109" s="1">
        <f t="shared" si="39"/>
        <v>1773</v>
      </c>
      <c r="I109" s="1">
        <f t="shared" si="40"/>
        <v>28227</v>
      </c>
    </row>
    <row r="110" spans="1:9">
      <c r="A110" s="7" t="s">
        <v>13</v>
      </c>
      <c r="B110" s="7">
        <v>7</v>
      </c>
      <c r="C110" s="2">
        <f t="shared" ref="C110:I110" si="41">SUM(C103:C109)</f>
        <v>238500</v>
      </c>
      <c r="D110" s="2">
        <f t="shared" si="41"/>
        <v>6844.95</v>
      </c>
      <c r="E110" s="2">
        <f t="shared" si="41"/>
        <v>4427.58</v>
      </c>
      <c r="F110" s="2">
        <f t="shared" si="41"/>
        <v>7250.4</v>
      </c>
      <c r="G110" s="2">
        <f t="shared" si="41"/>
        <v>932.76</v>
      </c>
      <c r="H110" s="2">
        <f t="shared" si="41"/>
        <v>19455.689999999999</v>
      </c>
      <c r="I110" s="2">
        <f t="shared" si="41"/>
        <v>219044.31</v>
      </c>
    </row>
    <row r="111" spans="1:9">
      <c r="B111"/>
    </row>
    <row r="112" spans="1:9">
      <c r="A112" s="12" t="s">
        <v>99</v>
      </c>
      <c r="B112" s="12"/>
      <c r="C112" s="12"/>
      <c r="D112" s="12"/>
      <c r="E112" s="12"/>
      <c r="F112" s="12"/>
      <c r="G112" s="12"/>
      <c r="H112" s="12"/>
      <c r="I112" s="12"/>
    </row>
    <row r="113" spans="1:9">
      <c r="A113" t="s">
        <v>100</v>
      </c>
      <c r="B113" t="s">
        <v>44</v>
      </c>
      <c r="C113" s="1">
        <v>22000</v>
      </c>
      <c r="D113" s="1">
        <v>631.4</v>
      </c>
      <c r="E113" s="1">
        <v>0</v>
      </c>
      <c r="F113" s="1">
        <v>668.8</v>
      </c>
      <c r="G113" s="1">
        <v>0</v>
      </c>
      <c r="H113" s="1">
        <f t="shared" ref="H113:H124" si="42">D113+E113+F113+G113</f>
        <v>1300.1999999999998</v>
      </c>
      <c r="I113" s="1">
        <f t="shared" ref="I113:I124" si="43">C113-H113</f>
        <v>20699.8</v>
      </c>
    </row>
    <row r="114" spans="1:9">
      <c r="A114" t="s">
        <v>101</v>
      </c>
      <c r="B114" t="s">
        <v>18</v>
      </c>
      <c r="C114" s="1">
        <v>60000</v>
      </c>
      <c r="D114" s="1">
        <v>1722</v>
      </c>
      <c r="E114" s="1">
        <v>3486.68</v>
      </c>
      <c r="F114" s="1">
        <v>1824</v>
      </c>
      <c r="G114" s="1">
        <v>0</v>
      </c>
      <c r="H114" s="1">
        <f t="shared" si="42"/>
        <v>7032.68</v>
      </c>
      <c r="I114" s="1">
        <f t="shared" si="43"/>
        <v>52967.32</v>
      </c>
    </row>
    <row r="115" spans="1:9">
      <c r="A115" t="s">
        <v>102</v>
      </c>
      <c r="B115" t="s">
        <v>18</v>
      </c>
      <c r="C115" s="1">
        <v>30000</v>
      </c>
      <c r="D115" s="1">
        <v>861</v>
      </c>
      <c r="E115" s="1">
        <v>0</v>
      </c>
      <c r="F115" s="1">
        <v>912</v>
      </c>
      <c r="G115" s="1">
        <v>0</v>
      </c>
      <c r="H115" s="1">
        <f t="shared" si="42"/>
        <v>1773</v>
      </c>
      <c r="I115" s="1">
        <f t="shared" si="43"/>
        <v>28227</v>
      </c>
    </row>
    <row r="116" spans="1:9">
      <c r="A116" t="s">
        <v>103</v>
      </c>
      <c r="B116" t="s">
        <v>44</v>
      </c>
      <c r="C116" s="1">
        <v>50000</v>
      </c>
      <c r="D116" s="1">
        <v>1435</v>
      </c>
      <c r="E116" s="1">
        <v>1854</v>
      </c>
      <c r="F116" s="1">
        <v>1520</v>
      </c>
      <c r="G116" s="1">
        <v>0</v>
      </c>
      <c r="H116" s="1">
        <f t="shared" si="42"/>
        <v>4809</v>
      </c>
      <c r="I116" s="1">
        <f t="shared" si="43"/>
        <v>45191</v>
      </c>
    </row>
    <row r="117" spans="1:9">
      <c r="A117" t="s">
        <v>104</v>
      </c>
      <c r="B117" t="s">
        <v>105</v>
      </c>
      <c r="C117" s="1">
        <v>24464</v>
      </c>
      <c r="D117" s="1">
        <v>702.12</v>
      </c>
      <c r="E117" s="1">
        <v>0</v>
      </c>
      <c r="F117" s="1">
        <v>743.71</v>
      </c>
      <c r="G117" s="1">
        <v>0</v>
      </c>
      <c r="H117" s="1">
        <f t="shared" si="42"/>
        <v>1445.83</v>
      </c>
      <c r="I117" s="1">
        <f t="shared" si="43"/>
        <v>23018.17</v>
      </c>
    </row>
    <row r="118" spans="1:9">
      <c r="A118" t="s">
        <v>106</v>
      </c>
      <c r="B118" t="s">
        <v>18</v>
      </c>
      <c r="C118" s="1">
        <v>35000</v>
      </c>
      <c r="D118" s="1">
        <v>1004.5</v>
      </c>
      <c r="E118" s="1">
        <v>0</v>
      </c>
      <c r="F118" s="1">
        <v>1064</v>
      </c>
      <c r="G118" s="1">
        <v>0</v>
      </c>
      <c r="H118" s="1">
        <f t="shared" si="42"/>
        <v>2068.5</v>
      </c>
      <c r="I118" s="1">
        <f t="shared" si="43"/>
        <v>32931.5</v>
      </c>
    </row>
    <row r="119" spans="1:9">
      <c r="A119" t="s">
        <v>107</v>
      </c>
      <c r="B119" t="s">
        <v>18</v>
      </c>
      <c r="C119" s="1">
        <v>35000</v>
      </c>
      <c r="D119" s="1">
        <v>1004.5</v>
      </c>
      <c r="E119" s="1">
        <v>0</v>
      </c>
      <c r="F119" s="1">
        <v>1064</v>
      </c>
      <c r="G119" s="1">
        <v>0</v>
      </c>
      <c r="H119" s="1">
        <f t="shared" si="42"/>
        <v>2068.5</v>
      </c>
      <c r="I119" s="1">
        <f t="shared" si="43"/>
        <v>32931.5</v>
      </c>
    </row>
    <row r="120" spans="1:9">
      <c r="A120" t="s">
        <v>108</v>
      </c>
      <c r="B120" t="s">
        <v>44</v>
      </c>
      <c r="C120" s="1">
        <v>28000</v>
      </c>
      <c r="D120" s="1">
        <v>803.6</v>
      </c>
      <c r="E120" s="1">
        <v>0</v>
      </c>
      <c r="F120" s="1">
        <v>851.2</v>
      </c>
      <c r="G120" s="1">
        <v>0</v>
      </c>
      <c r="H120" s="1">
        <f t="shared" si="42"/>
        <v>1654.8000000000002</v>
      </c>
      <c r="I120" s="1">
        <f t="shared" si="43"/>
        <v>26345.200000000001</v>
      </c>
    </row>
    <row r="121" spans="1:9">
      <c r="A121" t="s">
        <v>109</v>
      </c>
      <c r="B121" t="s">
        <v>110</v>
      </c>
      <c r="C121" s="1">
        <v>23000</v>
      </c>
      <c r="D121" s="1">
        <v>660.1</v>
      </c>
      <c r="E121" s="1">
        <v>0</v>
      </c>
      <c r="F121" s="1">
        <v>699.2</v>
      </c>
      <c r="G121" s="1">
        <v>0</v>
      </c>
      <c r="H121" s="1">
        <f t="shared" si="42"/>
        <v>1359.3000000000002</v>
      </c>
      <c r="I121" s="1">
        <f t="shared" si="43"/>
        <v>21640.7</v>
      </c>
    </row>
    <row r="122" spans="1:9">
      <c r="A122" t="s">
        <v>111</v>
      </c>
      <c r="B122" t="s">
        <v>78</v>
      </c>
      <c r="C122" s="1">
        <v>23000</v>
      </c>
      <c r="D122" s="1">
        <v>660.1</v>
      </c>
      <c r="E122" s="1">
        <v>0</v>
      </c>
      <c r="F122" s="1">
        <v>699.2</v>
      </c>
      <c r="G122" s="1">
        <v>0</v>
      </c>
      <c r="H122" s="1">
        <f t="shared" si="42"/>
        <v>1359.3000000000002</v>
      </c>
      <c r="I122" s="1">
        <f t="shared" si="43"/>
        <v>21640.7</v>
      </c>
    </row>
    <row r="123" spans="1:9">
      <c r="A123" t="s">
        <v>112</v>
      </c>
      <c r="B123" t="s">
        <v>105</v>
      </c>
      <c r="C123" s="1">
        <v>23000</v>
      </c>
      <c r="D123" s="1">
        <v>660.1</v>
      </c>
      <c r="E123" s="1">
        <v>0</v>
      </c>
      <c r="F123" s="1">
        <v>699.2</v>
      </c>
      <c r="G123" s="1">
        <v>0</v>
      </c>
      <c r="H123" s="1">
        <f t="shared" si="42"/>
        <v>1359.3000000000002</v>
      </c>
      <c r="I123" s="1">
        <f t="shared" si="43"/>
        <v>21640.7</v>
      </c>
    </row>
    <row r="124" spans="1:9">
      <c r="A124" t="s">
        <v>113</v>
      </c>
      <c r="B124" t="s">
        <v>114</v>
      </c>
      <c r="C124" s="1">
        <v>15000</v>
      </c>
      <c r="D124" s="1">
        <v>430.5</v>
      </c>
      <c r="E124" s="1">
        <v>0</v>
      </c>
      <c r="F124" s="1">
        <v>456</v>
      </c>
      <c r="G124" s="1">
        <v>0</v>
      </c>
      <c r="H124" s="1">
        <f t="shared" si="42"/>
        <v>886.5</v>
      </c>
      <c r="I124" s="1">
        <f t="shared" si="43"/>
        <v>14113.5</v>
      </c>
    </row>
    <row r="125" spans="1:9">
      <c r="A125" s="7" t="s">
        <v>13</v>
      </c>
      <c r="B125" s="7">
        <v>12</v>
      </c>
      <c r="C125" s="2">
        <f t="shared" ref="C125:I125" si="44">SUM(C113:C124)</f>
        <v>368464</v>
      </c>
      <c r="D125" s="2">
        <f t="shared" si="44"/>
        <v>10574.92</v>
      </c>
      <c r="E125" s="2">
        <f t="shared" si="44"/>
        <v>5340.68</v>
      </c>
      <c r="F125" s="2">
        <f t="shared" si="44"/>
        <v>11201.310000000003</v>
      </c>
      <c r="G125" s="2">
        <f t="shared" si="44"/>
        <v>0</v>
      </c>
      <c r="H125" s="2">
        <f t="shared" si="44"/>
        <v>27116.909999999996</v>
      </c>
      <c r="I125" s="2">
        <f t="shared" si="44"/>
        <v>341347.09</v>
      </c>
    </row>
    <row r="126" spans="1:9">
      <c r="B126"/>
    </row>
    <row r="127" spans="1:9">
      <c r="A127" s="12" t="s">
        <v>115</v>
      </c>
      <c r="B127" s="12"/>
      <c r="C127" s="12"/>
      <c r="D127" s="12"/>
      <c r="E127" s="12"/>
      <c r="F127" s="12"/>
      <c r="G127" s="12"/>
      <c r="H127" s="12"/>
      <c r="I127" s="12"/>
    </row>
    <row r="128" spans="1:9">
      <c r="A128" t="s">
        <v>116</v>
      </c>
      <c r="B128" t="s">
        <v>18</v>
      </c>
      <c r="C128" s="1">
        <v>25000</v>
      </c>
      <c r="D128" s="1">
        <v>717.5</v>
      </c>
      <c r="E128" s="1">
        <v>0</v>
      </c>
      <c r="F128" s="1">
        <v>760</v>
      </c>
      <c r="G128" s="1">
        <v>0</v>
      </c>
      <c r="H128" s="1">
        <f t="shared" ref="H128:H130" si="45">D128+E128+F128+G128</f>
        <v>1477.5</v>
      </c>
      <c r="I128" s="1">
        <f t="shared" ref="I128:I130" si="46">C128-H128</f>
        <v>23522.5</v>
      </c>
    </row>
    <row r="129" spans="1:9">
      <c r="A129" t="s">
        <v>117</v>
      </c>
      <c r="B129" t="s">
        <v>18</v>
      </c>
      <c r="C129" s="1">
        <v>30000</v>
      </c>
      <c r="D129" s="1">
        <v>861</v>
      </c>
      <c r="E129" s="1">
        <v>0</v>
      </c>
      <c r="F129" s="1">
        <v>912</v>
      </c>
      <c r="G129" s="1">
        <v>0</v>
      </c>
      <c r="H129" s="1">
        <f t="shared" si="45"/>
        <v>1773</v>
      </c>
      <c r="I129" s="1">
        <f t="shared" si="46"/>
        <v>28227</v>
      </c>
    </row>
    <row r="130" spans="1:9">
      <c r="A130" t="s">
        <v>118</v>
      </c>
      <c r="B130" t="s">
        <v>44</v>
      </c>
      <c r="C130" s="1">
        <v>23000</v>
      </c>
      <c r="D130" s="1">
        <v>660.1</v>
      </c>
      <c r="E130" s="1">
        <v>0</v>
      </c>
      <c r="F130" s="1">
        <v>699.2</v>
      </c>
      <c r="G130" s="1">
        <v>0</v>
      </c>
      <c r="H130" s="1">
        <f t="shared" si="45"/>
        <v>1359.3000000000002</v>
      </c>
      <c r="I130" s="1">
        <f t="shared" si="46"/>
        <v>21640.7</v>
      </c>
    </row>
    <row r="131" spans="1:9">
      <c r="A131" s="7" t="s">
        <v>13</v>
      </c>
      <c r="B131" s="7">
        <v>3</v>
      </c>
      <c r="C131" s="2">
        <f t="shared" ref="C131:I131" si="47">SUM(C128:C130)</f>
        <v>78000</v>
      </c>
      <c r="D131" s="2">
        <f t="shared" si="47"/>
        <v>2238.6</v>
      </c>
      <c r="E131" s="2">
        <f t="shared" si="47"/>
        <v>0</v>
      </c>
      <c r="F131" s="2">
        <f t="shared" si="47"/>
        <v>2371.1999999999998</v>
      </c>
      <c r="G131" s="2">
        <f t="shared" si="47"/>
        <v>0</v>
      </c>
      <c r="H131" s="2">
        <f t="shared" si="47"/>
        <v>4609.8</v>
      </c>
      <c r="I131" s="2">
        <f t="shared" si="47"/>
        <v>73390.2</v>
      </c>
    </row>
    <row r="132" spans="1:9">
      <c r="B132"/>
    </row>
    <row r="133" spans="1:9">
      <c r="A133" s="12" t="s">
        <v>119</v>
      </c>
      <c r="B133" s="12"/>
      <c r="C133" s="12"/>
      <c r="D133" s="12"/>
      <c r="E133" s="12"/>
      <c r="F133" s="12"/>
      <c r="G133" s="12"/>
      <c r="H133" s="12"/>
      <c r="I133" s="12"/>
    </row>
    <row r="134" spans="1:9">
      <c r="A134" t="s">
        <v>120</v>
      </c>
      <c r="B134" t="s">
        <v>35</v>
      </c>
      <c r="C134" s="1">
        <v>22200</v>
      </c>
      <c r="D134" s="1">
        <v>637.14</v>
      </c>
      <c r="E134" s="1">
        <v>0</v>
      </c>
      <c r="F134" s="1">
        <v>674.88</v>
      </c>
      <c r="G134" s="1">
        <v>0</v>
      </c>
      <c r="H134" s="1">
        <f t="shared" ref="H134:H153" si="48">D134+E134+F134+G134</f>
        <v>1312.02</v>
      </c>
      <c r="I134" s="1">
        <f t="shared" ref="I134:I153" si="49">C134-H134</f>
        <v>20887.98</v>
      </c>
    </row>
    <row r="135" spans="1:9">
      <c r="A135" t="s">
        <v>121</v>
      </c>
      <c r="B135" t="s">
        <v>78</v>
      </c>
      <c r="C135" s="1">
        <v>22200</v>
      </c>
      <c r="D135" s="1">
        <v>637.14</v>
      </c>
      <c r="E135" s="1">
        <v>0</v>
      </c>
      <c r="F135" s="1">
        <v>674.88</v>
      </c>
      <c r="G135" s="1">
        <v>0</v>
      </c>
      <c r="H135" s="1">
        <f t="shared" si="48"/>
        <v>1312.02</v>
      </c>
      <c r="I135" s="1">
        <f t="shared" si="49"/>
        <v>20887.98</v>
      </c>
    </row>
    <row r="136" spans="1:9">
      <c r="A136" t="s">
        <v>122</v>
      </c>
      <c r="B136" t="s">
        <v>44</v>
      </c>
      <c r="C136" s="1">
        <v>25000</v>
      </c>
      <c r="D136" s="1">
        <v>717.5</v>
      </c>
      <c r="E136" s="1">
        <v>0</v>
      </c>
      <c r="F136" s="1">
        <v>760</v>
      </c>
      <c r="G136" s="1">
        <v>0</v>
      </c>
      <c r="H136" s="1">
        <f t="shared" si="48"/>
        <v>1477.5</v>
      </c>
      <c r="I136" s="1">
        <f t="shared" si="49"/>
        <v>23522.5</v>
      </c>
    </row>
    <row r="137" spans="1:9">
      <c r="A137" t="s">
        <v>123</v>
      </c>
      <c r="B137" t="s">
        <v>124</v>
      </c>
      <c r="C137" s="1">
        <v>15000</v>
      </c>
      <c r="D137" s="1">
        <v>430.5</v>
      </c>
      <c r="E137" s="1">
        <v>0</v>
      </c>
      <c r="F137" s="1">
        <v>456</v>
      </c>
      <c r="G137" s="1">
        <v>0</v>
      </c>
      <c r="H137" s="1">
        <f t="shared" si="48"/>
        <v>886.5</v>
      </c>
      <c r="I137" s="1">
        <f t="shared" si="49"/>
        <v>14113.5</v>
      </c>
    </row>
    <row r="138" spans="1:9">
      <c r="A138" t="s">
        <v>125</v>
      </c>
      <c r="B138" t="s">
        <v>105</v>
      </c>
      <c r="C138" s="1">
        <v>23000</v>
      </c>
      <c r="D138" s="1">
        <v>660.1</v>
      </c>
      <c r="E138" s="1">
        <v>0</v>
      </c>
      <c r="F138" s="1">
        <v>699.2</v>
      </c>
      <c r="G138" s="1">
        <v>0</v>
      </c>
      <c r="H138" s="1">
        <f t="shared" si="48"/>
        <v>1359.3000000000002</v>
      </c>
      <c r="I138" s="1">
        <f t="shared" si="49"/>
        <v>21640.7</v>
      </c>
    </row>
    <row r="139" spans="1:9">
      <c r="A139" t="s">
        <v>126</v>
      </c>
      <c r="B139" t="s">
        <v>44</v>
      </c>
      <c r="C139" s="1">
        <v>28000</v>
      </c>
      <c r="D139" s="1">
        <v>803.6</v>
      </c>
      <c r="E139" s="1">
        <v>0</v>
      </c>
      <c r="F139" s="1">
        <v>851.2</v>
      </c>
      <c r="G139" s="1">
        <v>0</v>
      </c>
      <c r="H139" s="1">
        <f t="shared" si="48"/>
        <v>1654.8000000000002</v>
      </c>
      <c r="I139" s="1">
        <f t="shared" si="49"/>
        <v>26345.200000000001</v>
      </c>
    </row>
    <row r="140" spans="1:9">
      <c r="A140" t="s">
        <v>127</v>
      </c>
      <c r="B140" t="s">
        <v>124</v>
      </c>
      <c r="C140" s="1">
        <v>15000</v>
      </c>
      <c r="D140" s="1">
        <v>430.5</v>
      </c>
      <c r="E140" s="1">
        <v>0</v>
      </c>
      <c r="F140" s="1">
        <v>456</v>
      </c>
      <c r="G140" s="1">
        <v>0</v>
      </c>
      <c r="H140" s="1">
        <f t="shared" si="48"/>
        <v>886.5</v>
      </c>
      <c r="I140" s="1">
        <f t="shared" si="49"/>
        <v>14113.5</v>
      </c>
    </row>
    <row r="141" spans="1:9">
      <c r="A141" t="s">
        <v>128</v>
      </c>
      <c r="B141" t="s">
        <v>44</v>
      </c>
      <c r="C141" s="1">
        <v>23000</v>
      </c>
      <c r="D141" s="1">
        <v>660.1</v>
      </c>
      <c r="E141" s="1">
        <v>0</v>
      </c>
      <c r="F141" s="1">
        <v>699.2</v>
      </c>
      <c r="G141" s="1">
        <v>0</v>
      </c>
      <c r="H141" s="1">
        <f t="shared" si="48"/>
        <v>1359.3000000000002</v>
      </c>
      <c r="I141" s="1">
        <f t="shared" si="49"/>
        <v>21640.7</v>
      </c>
    </row>
    <row r="142" spans="1:9">
      <c r="A142" t="s">
        <v>129</v>
      </c>
      <c r="B142" t="s">
        <v>11</v>
      </c>
      <c r="C142" s="1">
        <v>17000</v>
      </c>
      <c r="D142" s="1">
        <v>487.9</v>
      </c>
      <c r="E142" s="1">
        <v>0</v>
      </c>
      <c r="F142" s="1">
        <v>516.79999999999995</v>
      </c>
      <c r="G142" s="1">
        <v>0</v>
      </c>
      <c r="H142" s="1">
        <f t="shared" si="48"/>
        <v>1004.6999999999999</v>
      </c>
      <c r="I142" s="1">
        <f t="shared" si="49"/>
        <v>15995.3</v>
      </c>
    </row>
    <row r="143" spans="1:9">
      <c r="A143" t="s">
        <v>130</v>
      </c>
      <c r="B143" t="s">
        <v>124</v>
      </c>
      <c r="C143" s="1">
        <v>15000</v>
      </c>
      <c r="D143" s="1">
        <v>430.5</v>
      </c>
      <c r="E143" s="1">
        <v>0</v>
      </c>
      <c r="F143" s="1">
        <v>456</v>
      </c>
      <c r="G143" s="1">
        <v>0</v>
      </c>
      <c r="H143" s="1">
        <f t="shared" si="48"/>
        <v>886.5</v>
      </c>
      <c r="I143" s="1">
        <f t="shared" si="49"/>
        <v>14113.5</v>
      </c>
    </row>
    <row r="144" spans="1:9">
      <c r="A144" t="s">
        <v>131</v>
      </c>
      <c r="B144" t="s">
        <v>124</v>
      </c>
      <c r="C144" s="1">
        <v>15000</v>
      </c>
      <c r="D144" s="1">
        <v>430.5</v>
      </c>
      <c r="E144" s="1">
        <v>0</v>
      </c>
      <c r="F144" s="1">
        <v>456</v>
      </c>
      <c r="G144" s="1">
        <v>0</v>
      </c>
      <c r="H144" s="1">
        <f t="shared" si="48"/>
        <v>886.5</v>
      </c>
      <c r="I144" s="1">
        <f t="shared" si="49"/>
        <v>14113.5</v>
      </c>
    </row>
    <row r="145" spans="1:9">
      <c r="A145" t="s">
        <v>132</v>
      </c>
      <c r="B145" t="s">
        <v>18</v>
      </c>
      <c r="C145" s="1">
        <v>33000</v>
      </c>
      <c r="D145" s="1">
        <v>947.1</v>
      </c>
      <c r="E145" s="1">
        <v>0</v>
      </c>
      <c r="F145" s="1">
        <v>1003.2</v>
      </c>
      <c r="G145" s="1">
        <v>0</v>
      </c>
      <c r="H145" s="1">
        <f t="shared" si="48"/>
        <v>1950.3000000000002</v>
      </c>
      <c r="I145" s="1">
        <f t="shared" si="49"/>
        <v>31049.7</v>
      </c>
    </row>
    <row r="146" spans="1:9">
      <c r="A146" t="s">
        <v>133</v>
      </c>
      <c r="B146" t="s">
        <v>31</v>
      </c>
      <c r="C146" s="1">
        <v>20000</v>
      </c>
      <c r="D146" s="1">
        <v>574</v>
      </c>
      <c r="E146" s="1">
        <v>0</v>
      </c>
      <c r="F146" s="1">
        <v>608</v>
      </c>
      <c r="G146" s="1">
        <v>0</v>
      </c>
      <c r="H146" s="1">
        <f t="shared" si="48"/>
        <v>1182</v>
      </c>
      <c r="I146" s="1">
        <f t="shared" si="49"/>
        <v>18818</v>
      </c>
    </row>
    <row r="147" spans="1:9">
      <c r="A147" t="s">
        <v>134</v>
      </c>
      <c r="B147" t="s">
        <v>124</v>
      </c>
      <c r="C147" s="1">
        <v>15000</v>
      </c>
      <c r="D147" s="1">
        <v>430.5</v>
      </c>
      <c r="E147" s="1">
        <v>0</v>
      </c>
      <c r="F147" s="1">
        <v>456</v>
      </c>
      <c r="G147" s="1">
        <v>0</v>
      </c>
      <c r="H147" s="1">
        <f t="shared" si="48"/>
        <v>886.5</v>
      </c>
      <c r="I147" s="1">
        <f t="shared" si="49"/>
        <v>14113.5</v>
      </c>
    </row>
    <row r="148" spans="1:9">
      <c r="A148" t="s">
        <v>135</v>
      </c>
      <c r="B148" t="s">
        <v>114</v>
      </c>
      <c r="C148" s="1">
        <v>22000</v>
      </c>
      <c r="D148" s="1">
        <v>631.4</v>
      </c>
      <c r="E148" s="1">
        <v>0</v>
      </c>
      <c r="F148" s="1">
        <v>668.8</v>
      </c>
      <c r="G148" s="1">
        <v>0</v>
      </c>
      <c r="H148" s="1">
        <f t="shared" si="48"/>
        <v>1300.1999999999998</v>
      </c>
      <c r="I148" s="1">
        <f t="shared" si="49"/>
        <v>20699.8</v>
      </c>
    </row>
    <row r="149" spans="1:9">
      <c r="A149" t="s">
        <v>136</v>
      </c>
      <c r="B149" t="s">
        <v>44</v>
      </c>
      <c r="C149" s="1">
        <v>20000</v>
      </c>
      <c r="D149" s="1">
        <v>574</v>
      </c>
      <c r="E149" s="1">
        <v>0</v>
      </c>
      <c r="F149" s="1">
        <v>608</v>
      </c>
      <c r="G149" s="1">
        <v>0</v>
      </c>
      <c r="H149" s="1">
        <f t="shared" si="48"/>
        <v>1182</v>
      </c>
      <c r="I149" s="1">
        <f t="shared" si="49"/>
        <v>18818</v>
      </c>
    </row>
    <row r="150" spans="1:9">
      <c r="A150" t="s">
        <v>137</v>
      </c>
      <c r="B150" t="s">
        <v>32</v>
      </c>
      <c r="C150" s="1">
        <v>20000</v>
      </c>
      <c r="D150" s="1">
        <v>574</v>
      </c>
      <c r="E150" s="1">
        <v>0</v>
      </c>
      <c r="F150" s="1">
        <v>608</v>
      </c>
      <c r="G150" s="1">
        <v>0</v>
      </c>
      <c r="H150" s="1">
        <f t="shared" si="48"/>
        <v>1182</v>
      </c>
      <c r="I150" s="1">
        <f t="shared" si="49"/>
        <v>18818</v>
      </c>
    </row>
    <row r="151" spans="1:9">
      <c r="A151" t="s">
        <v>138</v>
      </c>
      <c r="B151" t="s">
        <v>18</v>
      </c>
      <c r="C151" s="1">
        <v>35000</v>
      </c>
      <c r="D151" s="1">
        <v>1004.5</v>
      </c>
      <c r="E151" s="1">
        <v>0</v>
      </c>
      <c r="F151" s="1">
        <v>1064</v>
      </c>
      <c r="G151" s="1">
        <v>0</v>
      </c>
      <c r="H151" s="1">
        <f t="shared" si="48"/>
        <v>2068.5</v>
      </c>
      <c r="I151" s="1">
        <f t="shared" si="49"/>
        <v>32931.5</v>
      </c>
    </row>
    <row r="152" spans="1:9">
      <c r="A152" t="s">
        <v>139</v>
      </c>
      <c r="B152" t="s">
        <v>35</v>
      </c>
      <c r="C152" s="1">
        <v>22500</v>
      </c>
      <c r="D152" s="1">
        <v>645.75</v>
      </c>
      <c r="E152" s="1">
        <v>0</v>
      </c>
      <c r="F152" s="1">
        <v>684</v>
      </c>
      <c r="G152" s="1">
        <v>0</v>
      </c>
      <c r="H152" s="1">
        <f t="shared" si="48"/>
        <v>1329.75</v>
      </c>
      <c r="I152" s="1">
        <f t="shared" si="49"/>
        <v>21170.25</v>
      </c>
    </row>
    <row r="153" spans="1:9">
      <c r="A153" t="s">
        <v>140</v>
      </c>
      <c r="B153" t="s">
        <v>78</v>
      </c>
      <c r="C153" s="1">
        <v>23000</v>
      </c>
      <c r="D153" s="1">
        <v>660.1</v>
      </c>
      <c r="E153" s="1">
        <v>0</v>
      </c>
      <c r="F153" s="1">
        <v>699.2</v>
      </c>
      <c r="G153" s="1">
        <v>0</v>
      </c>
      <c r="H153" s="1">
        <f t="shared" si="48"/>
        <v>1359.3000000000002</v>
      </c>
      <c r="I153" s="1">
        <f t="shared" si="49"/>
        <v>21640.7</v>
      </c>
    </row>
    <row r="154" spans="1:9">
      <c r="A154" s="7" t="s">
        <v>13</v>
      </c>
      <c r="B154" s="7">
        <v>20</v>
      </c>
      <c r="C154" s="2">
        <f t="shared" ref="C154:I154" si="50">SUM(C134:C153)</f>
        <v>430900</v>
      </c>
      <c r="D154" s="2">
        <f t="shared" si="50"/>
        <v>12366.83</v>
      </c>
      <c r="E154" s="2">
        <f t="shared" si="50"/>
        <v>0</v>
      </c>
      <c r="F154" s="2">
        <f t="shared" si="50"/>
        <v>13099.36</v>
      </c>
      <c r="G154" s="2">
        <f t="shared" si="50"/>
        <v>0</v>
      </c>
      <c r="H154" s="2">
        <f t="shared" si="50"/>
        <v>25466.19</v>
      </c>
      <c r="I154" s="2">
        <f t="shared" si="50"/>
        <v>405433.81</v>
      </c>
    </row>
    <row r="155" spans="1:9">
      <c r="B155"/>
    </row>
    <row r="156" spans="1:9">
      <c r="B156"/>
    </row>
    <row r="157" spans="1:9">
      <c r="A157" s="12" t="s">
        <v>141</v>
      </c>
      <c r="B157" s="12"/>
      <c r="C157" s="12"/>
      <c r="D157" s="12"/>
      <c r="E157" s="12"/>
      <c r="F157" s="12"/>
      <c r="G157" s="12"/>
      <c r="H157" s="12"/>
      <c r="I157" s="12"/>
    </row>
    <row r="158" spans="1:9">
      <c r="A158" t="s">
        <v>142</v>
      </c>
      <c r="B158" t="s">
        <v>44</v>
      </c>
      <c r="C158" s="1">
        <v>25500</v>
      </c>
      <c r="D158" s="1">
        <v>731.85</v>
      </c>
      <c r="E158" s="1">
        <v>0</v>
      </c>
      <c r="F158" s="1">
        <v>775.2</v>
      </c>
      <c r="G158" s="1">
        <v>0</v>
      </c>
      <c r="H158" s="1">
        <f t="shared" ref="H158:H161" si="51">D158+E158+F158+G158</f>
        <v>1507.0500000000002</v>
      </c>
      <c r="I158" s="1">
        <f t="shared" ref="I158:I161" si="52">C158-H158</f>
        <v>23992.95</v>
      </c>
    </row>
    <row r="159" spans="1:9">
      <c r="A159" t="s">
        <v>143</v>
      </c>
      <c r="B159" t="s">
        <v>44</v>
      </c>
      <c r="C159" s="1">
        <v>25500</v>
      </c>
      <c r="D159" s="1">
        <v>731.85</v>
      </c>
      <c r="E159" s="1">
        <v>0</v>
      </c>
      <c r="F159" s="1">
        <v>775.2</v>
      </c>
      <c r="G159" s="1">
        <v>932.76</v>
      </c>
      <c r="H159" s="1">
        <f t="shared" si="51"/>
        <v>2439.8100000000004</v>
      </c>
      <c r="I159" s="1">
        <f t="shared" si="52"/>
        <v>23060.19</v>
      </c>
    </row>
    <row r="160" spans="1:9">
      <c r="A160" t="s">
        <v>144</v>
      </c>
      <c r="B160" t="s">
        <v>145</v>
      </c>
      <c r="C160" s="1">
        <v>25000</v>
      </c>
      <c r="D160" s="1">
        <v>717.5</v>
      </c>
      <c r="E160" s="1">
        <v>0</v>
      </c>
      <c r="F160" s="1">
        <v>760</v>
      </c>
      <c r="G160" s="1">
        <v>0</v>
      </c>
      <c r="H160" s="1">
        <f t="shared" si="51"/>
        <v>1477.5</v>
      </c>
      <c r="I160" s="1">
        <f t="shared" si="52"/>
        <v>23522.5</v>
      </c>
    </row>
    <row r="161" spans="1:9">
      <c r="A161" t="s">
        <v>146</v>
      </c>
      <c r="B161" t="s">
        <v>44</v>
      </c>
      <c r="C161" s="1">
        <v>25500</v>
      </c>
      <c r="D161" s="1">
        <v>731.85</v>
      </c>
      <c r="E161" s="1">
        <v>0</v>
      </c>
      <c r="F161" s="1">
        <v>775.2</v>
      </c>
      <c r="G161" s="1">
        <v>0</v>
      </c>
      <c r="H161" s="1">
        <f t="shared" si="51"/>
        <v>1507.0500000000002</v>
      </c>
      <c r="I161" s="1">
        <f t="shared" si="52"/>
        <v>23992.95</v>
      </c>
    </row>
    <row r="162" spans="1:9">
      <c r="A162" s="7" t="s">
        <v>13</v>
      </c>
      <c r="B162" s="7">
        <v>4</v>
      </c>
      <c r="C162" s="2">
        <f t="shared" ref="C162:I162" si="53">SUM(C158:C161)</f>
        <v>101500</v>
      </c>
      <c r="D162" s="2">
        <f t="shared" si="53"/>
        <v>2913.0499999999997</v>
      </c>
      <c r="E162" s="2">
        <f t="shared" si="53"/>
        <v>0</v>
      </c>
      <c r="F162" s="2">
        <f t="shared" si="53"/>
        <v>3085.6000000000004</v>
      </c>
      <c r="G162" s="2">
        <f t="shared" si="53"/>
        <v>932.76</v>
      </c>
      <c r="H162" s="2">
        <f t="shared" si="53"/>
        <v>6931.4100000000008</v>
      </c>
      <c r="I162" s="2">
        <f t="shared" si="53"/>
        <v>94568.59</v>
      </c>
    </row>
    <row r="163" spans="1:9">
      <c r="B163"/>
    </row>
    <row r="164" spans="1:9">
      <c r="A164" s="12" t="s">
        <v>147</v>
      </c>
      <c r="B164" s="12"/>
      <c r="C164" s="12"/>
      <c r="D164" s="12"/>
      <c r="E164" s="12"/>
      <c r="F164" s="12"/>
      <c r="G164" s="12"/>
      <c r="H164" s="12"/>
      <c r="I164" s="12"/>
    </row>
    <row r="165" spans="1:9">
      <c r="A165" t="s">
        <v>148</v>
      </c>
      <c r="B165" t="s">
        <v>149</v>
      </c>
      <c r="C165" s="1">
        <v>27000</v>
      </c>
      <c r="D165" s="1">
        <v>774.9</v>
      </c>
      <c r="E165" s="1">
        <v>0</v>
      </c>
      <c r="F165" s="1">
        <v>820.8</v>
      </c>
      <c r="G165" s="1">
        <v>0</v>
      </c>
      <c r="H165" s="1">
        <f t="shared" ref="H165:H168" si="54">D165+E165+F165+G165</f>
        <v>1595.6999999999998</v>
      </c>
      <c r="I165" s="1">
        <f t="shared" ref="I165:I168" si="55">C165-H165</f>
        <v>25404.3</v>
      </c>
    </row>
    <row r="166" spans="1:9">
      <c r="A166" t="s">
        <v>150</v>
      </c>
      <c r="B166" t="s">
        <v>151</v>
      </c>
      <c r="C166" s="1">
        <v>40000</v>
      </c>
      <c r="D166" s="1">
        <v>1148</v>
      </c>
      <c r="E166" s="1">
        <v>442.65</v>
      </c>
      <c r="F166" s="1">
        <v>1216</v>
      </c>
      <c r="G166" s="1">
        <v>0</v>
      </c>
      <c r="H166" s="1">
        <f t="shared" si="54"/>
        <v>2806.65</v>
      </c>
      <c r="I166" s="1">
        <f t="shared" si="55"/>
        <v>37193.35</v>
      </c>
    </row>
    <row r="167" spans="1:9">
      <c r="A167" t="s">
        <v>152</v>
      </c>
      <c r="B167" t="s">
        <v>18</v>
      </c>
      <c r="C167" s="1">
        <v>40000</v>
      </c>
      <c r="D167" s="1">
        <v>1148</v>
      </c>
      <c r="E167" s="1">
        <v>442.65</v>
      </c>
      <c r="F167" s="1">
        <v>1216</v>
      </c>
      <c r="G167" s="1">
        <v>0</v>
      </c>
      <c r="H167" s="1">
        <f t="shared" si="54"/>
        <v>2806.65</v>
      </c>
      <c r="I167" s="1">
        <f t="shared" si="55"/>
        <v>37193.35</v>
      </c>
    </row>
    <row r="168" spans="1:9">
      <c r="A168" t="s">
        <v>153</v>
      </c>
      <c r="B168" t="s">
        <v>44</v>
      </c>
      <c r="C168" s="1">
        <v>26000</v>
      </c>
      <c r="D168" s="1">
        <v>746.2</v>
      </c>
      <c r="E168" s="1">
        <v>0</v>
      </c>
      <c r="F168" s="1">
        <v>790.4</v>
      </c>
      <c r="G168" s="1">
        <v>0</v>
      </c>
      <c r="H168" s="1">
        <f t="shared" si="54"/>
        <v>1536.6</v>
      </c>
      <c r="I168" s="1">
        <f t="shared" si="55"/>
        <v>24463.4</v>
      </c>
    </row>
    <row r="169" spans="1:9">
      <c r="A169" s="7" t="s">
        <v>13</v>
      </c>
      <c r="B169" s="7">
        <v>4</v>
      </c>
      <c r="C169" s="2">
        <f t="shared" ref="C169:I169" si="56">SUM(C165:C168)</f>
        <v>133000</v>
      </c>
      <c r="D169" s="2">
        <f t="shared" si="56"/>
        <v>3817.1000000000004</v>
      </c>
      <c r="E169" s="2">
        <f t="shared" si="56"/>
        <v>885.3</v>
      </c>
      <c r="F169" s="2">
        <f t="shared" si="56"/>
        <v>4043.2000000000003</v>
      </c>
      <c r="G169" s="2">
        <f t="shared" si="56"/>
        <v>0</v>
      </c>
      <c r="H169" s="2">
        <f t="shared" si="56"/>
        <v>8745.6</v>
      </c>
      <c r="I169" s="2">
        <f t="shared" si="56"/>
        <v>124254.39999999999</v>
      </c>
    </row>
    <row r="170" spans="1:9">
      <c r="B170"/>
    </row>
    <row r="171" spans="1:9">
      <c r="A171" s="12" t="s">
        <v>154</v>
      </c>
      <c r="B171" s="12"/>
      <c r="C171" s="12"/>
      <c r="D171" s="12"/>
      <c r="E171" s="12"/>
      <c r="F171" s="12"/>
      <c r="G171" s="12"/>
      <c r="H171" s="12"/>
      <c r="I171" s="12"/>
    </row>
    <row r="172" spans="1:9">
      <c r="A172" t="s">
        <v>155</v>
      </c>
      <c r="B172" t="s">
        <v>156</v>
      </c>
      <c r="C172" s="1">
        <v>38000</v>
      </c>
      <c r="D172" s="1">
        <v>1090.5999999999999</v>
      </c>
      <c r="E172" s="1">
        <v>160.38</v>
      </c>
      <c r="F172" s="1">
        <v>1155.2</v>
      </c>
      <c r="G172" s="1">
        <v>0</v>
      </c>
      <c r="H172" s="1">
        <f t="shared" ref="H172:H174" si="57">D172+E172+F172+G172</f>
        <v>2406.1800000000003</v>
      </c>
      <c r="I172" s="1">
        <f t="shared" ref="I172:I174" si="58">C172-H172</f>
        <v>35593.82</v>
      </c>
    </row>
    <row r="173" spans="1:9">
      <c r="A173" t="s">
        <v>157</v>
      </c>
      <c r="B173" t="s">
        <v>158</v>
      </c>
      <c r="C173" s="1">
        <v>45000</v>
      </c>
      <c r="D173" s="1">
        <v>1291.5</v>
      </c>
      <c r="E173" s="1">
        <v>1148.33</v>
      </c>
      <c r="F173" s="1">
        <v>1368</v>
      </c>
      <c r="G173" s="1">
        <v>0</v>
      </c>
      <c r="H173" s="1">
        <f t="shared" si="57"/>
        <v>3807.83</v>
      </c>
      <c r="I173" s="1">
        <f t="shared" si="58"/>
        <v>41192.17</v>
      </c>
    </row>
    <row r="174" spans="1:9">
      <c r="A174" t="s">
        <v>159</v>
      </c>
      <c r="B174" t="s">
        <v>156</v>
      </c>
      <c r="C174" s="1">
        <v>37000</v>
      </c>
      <c r="D174" s="1">
        <v>1061.9000000000001</v>
      </c>
      <c r="E174" s="1">
        <v>19.25</v>
      </c>
      <c r="F174" s="1">
        <v>1124.8</v>
      </c>
      <c r="G174" s="1">
        <v>0</v>
      </c>
      <c r="H174" s="1">
        <f t="shared" si="57"/>
        <v>2205.9499999999998</v>
      </c>
      <c r="I174" s="1">
        <f t="shared" si="58"/>
        <v>34794.050000000003</v>
      </c>
    </row>
    <row r="175" spans="1:9">
      <c r="A175" s="7" t="s">
        <v>13</v>
      </c>
      <c r="B175" s="7">
        <v>3</v>
      </c>
      <c r="C175" s="2">
        <f t="shared" ref="C175:I175" si="59">SUM(C172:C174)</f>
        <v>120000</v>
      </c>
      <c r="D175" s="2">
        <f t="shared" si="59"/>
        <v>3444</v>
      </c>
      <c r="E175" s="2">
        <f t="shared" si="59"/>
        <v>1327.96</v>
      </c>
      <c r="F175" s="2">
        <f t="shared" si="59"/>
        <v>3648</v>
      </c>
      <c r="G175" s="2">
        <f t="shared" si="59"/>
        <v>0</v>
      </c>
      <c r="H175" s="2">
        <f t="shared" si="59"/>
        <v>8419.9599999999991</v>
      </c>
      <c r="I175" s="2">
        <f t="shared" si="59"/>
        <v>111580.04</v>
      </c>
    </row>
    <row r="176" spans="1:9">
      <c r="B176"/>
    </row>
    <row r="177" spans="1:9">
      <c r="A177" s="12" t="s">
        <v>160</v>
      </c>
      <c r="B177" s="12"/>
      <c r="C177" s="12"/>
      <c r="D177" s="12"/>
      <c r="E177" s="12"/>
      <c r="F177" s="12"/>
      <c r="G177" s="12"/>
      <c r="H177" s="12"/>
      <c r="I177" s="12"/>
    </row>
    <row r="178" spans="1:9">
      <c r="A178" t="s">
        <v>161</v>
      </c>
      <c r="B178" t="s">
        <v>162</v>
      </c>
      <c r="C178" s="1">
        <v>53000</v>
      </c>
      <c r="D178" s="1">
        <v>1521.1</v>
      </c>
      <c r="E178" s="1">
        <v>2277.41</v>
      </c>
      <c r="F178" s="1">
        <v>1611.2</v>
      </c>
      <c r="G178" s="1">
        <v>1080</v>
      </c>
      <c r="H178" s="1">
        <f t="shared" ref="H178:H179" si="60">D178+E178+F178+G178</f>
        <v>6489.71</v>
      </c>
      <c r="I178" s="1">
        <f t="shared" ref="I178:I179" si="61">C178-H178</f>
        <v>46510.29</v>
      </c>
    </row>
    <row r="179" spans="1:9">
      <c r="A179" t="s">
        <v>163</v>
      </c>
      <c r="B179" t="s">
        <v>44</v>
      </c>
      <c r="C179" s="1">
        <v>25000</v>
      </c>
      <c r="D179" s="1">
        <v>717.5</v>
      </c>
      <c r="E179" s="1">
        <v>0</v>
      </c>
      <c r="F179" s="1">
        <v>760</v>
      </c>
      <c r="G179" s="1">
        <v>932.76</v>
      </c>
      <c r="H179" s="1">
        <f t="shared" si="60"/>
        <v>2410.2600000000002</v>
      </c>
      <c r="I179" s="1">
        <f t="shared" si="61"/>
        <v>22589.739999999998</v>
      </c>
    </row>
    <row r="180" spans="1:9">
      <c r="A180" t="s">
        <v>164</v>
      </c>
      <c r="B180" t="s">
        <v>162</v>
      </c>
      <c r="C180" s="1">
        <v>40000</v>
      </c>
      <c r="D180" s="1">
        <v>1148</v>
      </c>
      <c r="E180" s="1">
        <v>442.65</v>
      </c>
      <c r="F180" s="1">
        <v>1216</v>
      </c>
      <c r="G180" s="1">
        <v>0</v>
      </c>
      <c r="H180" s="1">
        <f>D180+E180+F180+G180</f>
        <v>2806.65</v>
      </c>
      <c r="I180" s="1">
        <f>C180-H180</f>
        <v>37193.35</v>
      </c>
    </row>
    <row r="181" spans="1:9">
      <c r="A181" t="s">
        <v>240</v>
      </c>
      <c r="B181" s="3" t="s">
        <v>162</v>
      </c>
      <c r="C181" s="1">
        <v>54000</v>
      </c>
      <c r="D181" s="1">
        <v>1549.8</v>
      </c>
      <c r="E181" s="1">
        <v>2418.54</v>
      </c>
      <c r="F181" s="1">
        <v>1641.6</v>
      </c>
      <c r="G181" s="1">
        <v>0</v>
      </c>
      <c r="H181" s="1">
        <v>5609.94</v>
      </c>
      <c r="I181" s="1">
        <v>48390.06</v>
      </c>
    </row>
    <row r="182" spans="1:9">
      <c r="A182" s="7" t="s">
        <v>13</v>
      </c>
      <c r="B182" s="7">
        <v>4</v>
      </c>
      <c r="C182" s="2">
        <f t="shared" ref="C182:I182" si="62">SUM(C178:C181)</f>
        <v>172000</v>
      </c>
      <c r="D182" s="2">
        <f t="shared" si="62"/>
        <v>4936.3999999999996</v>
      </c>
      <c r="E182" s="2">
        <f t="shared" si="62"/>
        <v>5138.6000000000004</v>
      </c>
      <c r="F182" s="2">
        <f t="shared" si="62"/>
        <v>5228.7999999999993</v>
      </c>
      <c r="G182" s="2">
        <f t="shared" si="62"/>
        <v>2012.76</v>
      </c>
      <c r="H182" s="2">
        <f t="shared" si="62"/>
        <v>17316.560000000001</v>
      </c>
      <c r="I182" s="2">
        <f t="shared" si="62"/>
        <v>154683.44</v>
      </c>
    </row>
    <row r="183" spans="1:9">
      <c r="B183"/>
    </row>
    <row r="184" spans="1:9">
      <c r="A184" s="12" t="s">
        <v>89</v>
      </c>
      <c r="B184" s="12"/>
      <c r="C184" s="12"/>
      <c r="D184" s="12"/>
      <c r="E184" s="12"/>
      <c r="F184" s="12"/>
      <c r="G184" s="12"/>
      <c r="H184" s="12"/>
      <c r="I184" s="12"/>
    </row>
    <row r="185" spans="1:9">
      <c r="A185" t="s">
        <v>165</v>
      </c>
      <c r="B185" t="s">
        <v>166</v>
      </c>
      <c r="C185" s="1">
        <v>15000</v>
      </c>
      <c r="D185" s="1">
        <v>430.5</v>
      </c>
      <c r="E185" s="1">
        <v>0</v>
      </c>
      <c r="F185" s="1">
        <v>456</v>
      </c>
      <c r="G185" s="1">
        <v>0</v>
      </c>
      <c r="H185" s="1">
        <f t="shared" ref="H185:H191" si="63">D185+E185+F185+G185</f>
        <v>886.5</v>
      </c>
      <c r="I185" s="1">
        <f t="shared" ref="I185:I191" si="64">C185-H185</f>
        <v>14113.5</v>
      </c>
    </row>
    <row r="186" spans="1:9">
      <c r="A186" t="s">
        <v>167</v>
      </c>
      <c r="B186" t="s">
        <v>168</v>
      </c>
      <c r="C186" s="1">
        <v>14000</v>
      </c>
      <c r="D186" s="1">
        <v>401.8</v>
      </c>
      <c r="E186" s="1">
        <v>0</v>
      </c>
      <c r="F186" s="1">
        <v>425.6</v>
      </c>
      <c r="G186" s="1">
        <v>0</v>
      </c>
      <c r="H186" s="1">
        <f t="shared" si="63"/>
        <v>827.40000000000009</v>
      </c>
      <c r="I186" s="1">
        <f t="shared" si="64"/>
        <v>13172.6</v>
      </c>
    </row>
    <row r="187" spans="1:9">
      <c r="A187" t="s">
        <v>169</v>
      </c>
      <c r="B187" t="s">
        <v>11</v>
      </c>
      <c r="C187" s="1">
        <v>24000</v>
      </c>
      <c r="D187" s="1">
        <v>688.8</v>
      </c>
      <c r="E187" s="1">
        <v>0</v>
      </c>
      <c r="F187" s="1">
        <v>729.6</v>
      </c>
      <c r="G187" s="1">
        <v>0</v>
      </c>
      <c r="H187" s="1">
        <f t="shared" si="63"/>
        <v>1418.4</v>
      </c>
      <c r="I187" s="1">
        <f t="shared" si="64"/>
        <v>22581.599999999999</v>
      </c>
    </row>
    <row r="188" spans="1:9">
      <c r="A188" t="s">
        <v>170</v>
      </c>
      <c r="B188" t="s">
        <v>171</v>
      </c>
      <c r="C188" s="1">
        <v>9500</v>
      </c>
      <c r="D188" s="1">
        <v>272.64999999999998</v>
      </c>
      <c r="E188" s="1">
        <v>0</v>
      </c>
      <c r="F188" s="1">
        <v>288.8</v>
      </c>
      <c r="G188" s="1">
        <v>932.76</v>
      </c>
      <c r="H188" s="1">
        <f t="shared" si="63"/>
        <v>1494.21</v>
      </c>
      <c r="I188" s="1">
        <f t="shared" si="64"/>
        <v>8005.79</v>
      </c>
    </row>
    <row r="189" spans="1:9">
      <c r="A189" t="s">
        <v>172</v>
      </c>
      <c r="B189" t="s">
        <v>11</v>
      </c>
      <c r="C189" s="1">
        <v>23000</v>
      </c>
      <c r="D189" s="1">
        <v>660.1</v>
      </c>
      <c r="E189" s="1">
        <v>0</v>
      </c>
      <c r="F189" s="1">
        <v>699.2</v>
      </c>
      <c r="G189" s="1">
        <v>932.76</v>
      </c>
      <c r="H189" s="1">
        <f t="shared" si="63"/>
        <v>2292.0600000000004</v>
      </c>
      <c r="I189" s="1">
        <f t="shared" si="64"/>
        <v>20707.939999999999</v>
      </c>
    </row>
    <row r="190" spans="1:9">
      <c r="A190" t="s">
        <v>173</v>
      </c>
      <c r="B190" t="s">
        <v>166</v>
      </c>
      <c r="C190" s="1">
        <v>12100</v>
      </c>
      <c r="D190" s="1">
        <v>347.27</v>
      </c>
      <c r="E190" s="1">
        <v>0</v>
      </c>
      <c r="F190" s="1">
        <v>367.84</v>
      </c>
      <c r="G190" s="1">
        <v>0</v>
      </c>
      <c r="H190" s="1">
        <f t="shared" si="63"/>
        <v>715.1099999999999</v>
      </c>
      <c r="I190" s="1">
        <f t="shared" si="64"/>
        <v>11384.89</v>
      </c>
    </row>
    <row r="191" spans="1:9">
      <c r="A191" t="s">
        <v>174</v>
      </c>
      <c r="B191" t="s">
        <v>166</v>
      </c>
      <c r="C191" s="1">
        <v>13000</v>
      </c>
      <c r="D191" s="1">
        <v>373.1</v>
      </c>
      <c r="E191" s="1">
        <v>0</v>
      </c>
      <c r="F191" s="1">
        <v>395.2</v>
      </c>
      <c r="G191" s="1">
        <v>0</v>
      </c>
      <c r="H191" s="1">
        <f t="shared" si="63"/>
        <v>768.3</v>
      </c>
      <c r="I191" s="1">
        <f t="shared" si="64"/>
        <v>12231.7</v>
      </c>
    </row>
    <row r="192" spans="1:9">
      <c r="A192" s="7" t="s">
        <v>13</v>
      </c>
      <c r="B192" s="7">
        <v>7</v>
      </c>
      <c r="C192" s="2">
        <f t="shared" ref="C192:I192" si="65">SUM(C185:C191)</f>
        <v>110600</v>
      </c>
      <c r="D192" s="2">
        <f t="shared" si="65"/>
        <v>3174.22</v>
      </c>
      <c r="E192" s="2">
        <f t="shared" si="65"/>
        <v>0</v>
      </c>
      <c r="F192" s="2">
        <f t="shared" si="65"/>
        <v>3362.24</v>
      </c>
      <c r="G192" s="2">
        <f t="shared" si="65"/>
        <v>1865.52</v>
      </c>
      <c r="H192" s="2">
        <f t="shared" si="65"/>
        <v>8401.98</v>
      </c>
      <c r="I192" s="2">
        <f t="shared" si="65"/>
        <v>102198.01999999999</v>
      </c>
    </row>
    <row r="193" spans="1:9">
      <c r="B193"/>
    </row>
    <row r="194" spans="1:9">
      <c r="A194" s="12" t="s">
        <v>175</v>
      </c>
      <c r="B194" s="12"/>
      <c r="C194" s="12"/>
      <c r="D194" s="12"/>
      <c r="E194" s="12"/>
      <c r="F194" s="12"/>
      <c r="G194" s="12"/>
      <c r="H194" s="12"/>
      <c r="I194" s="12"/>
    </row>
    <row r="195" spans="1:9">
      <c r="A195" t="s">
        <v>176</v>
      </c>
      <c r="B195" t="s">
        <v>44</v>
      </c>
      <c r="C195" s="1">
        <v>21250</v>
      </c>
      <c r="D195" s="1">
        <v>609.88</v>
      </c>
      <c r="E195" s="1">
        <v>0</v>
      </c>
      <c r="F195" s="1">
        <v>646</v>
      </c>
      <c r="G195" s="1">
        <v>0</v>
      </c>
      <c r="H195" s="1">
        <f t="shared" ref="H195:H218" si="66">D195+E195+F195+G195</f>
        <v>1255.8800000000001</v>
      </c>
      <c r="I195" s="1">
        <f t="shared" ref="I195:I218" si="67">C195-H195</f>
        <v>19994.12</v>
      </c>
    </row>
    <row r="196" spans="1:9">
      <c r="A196" t="s">
        <v>177</v>
      </c>
      <c r="B196" t="s">
        <v>178</v>
      </c>
      <c r="C196" s="1">
        <v>22500</v>
      </c>
      <c r="D196" s="1">
        <v>645.75</v>
      </c>
      <c r="E196" s="1">
        <v>0</v>
      </c>
      <c r="F196" s="1">
        <v>684</v>
      </c>
      <c r="G196" s="1">
        <v>540</v>
      </c>
      <c r="H196" s="1">
        <f t="shared" si="66"/>
        <v>1869.75</v>
      </c>
      <c r="I196" s="1">
        <f t="shared" si="67"/>
        <v>20630.25</v>
      </c>
    </row>
    <row r="197" spans="1:9">
      <c r="A197" t="s">
        <v>179</v>
      </c>
      <c r="B197" t="s">
        <v>31</v>
      </c>
      <c r="C197" s="1">
        <v>25000</v>
      </c>
      <c r="D197" s="1">
        <v>717.5</v>
      </c>
      <c r="E197" s="1">
        <v>0</v>
      </c>
      <c r="F197" s="1">
        <v>760</v>
      </c>
      <c r="G197" s="1">
        <v>0</v>
      </c>
      <c r="H197" s="1">
        <f t="shared" si="66"/>
        <v>1477.5</v>
      </c>
      <c r="I197" s="1">
        <f t="shared" si="67"/>
        <v>23522.5</v>
      </c>
    </row>
    <row r="198" spans="1:9">
      <c r="A198" t="s">
        <v>180</v>
      </c>
      <c r="B198" t="s">
        <v>10</v>
      </c>
      <c r="C198" s="1">
        <v>40000</v>
      </c>
      <c r="D198" s="1">
        <v>1148</v>
      </c>
      <c r="E198" s="1">
        <v>442.65</v>
      </c>
      <c r="F198" s="1">
        <v>1216</v>
      </c>
      <c r="G198" s="1">
        <v>0</v>
      </c>
      <c r="H198" s="1">
        <f t="shared" si="66"/>
        <v>2806.65</v>
      </c>
      <c r="I198" s="1">
        <f t="shared" si="67"/>
        <v>37193.35</v>
      </c>
    </row>
    <row r="199" spans="1:9">
      <c r="A199" t="s">
        <v>181</v>
      </c>
      <c r="B199" t="s">
        <v>31</v>
      </c>
      <c r="C199" s="1">
        <v>20000</v>
      </c>
      <c r="D199" s="1">
        <v>574</v>
      </c>
      <c r="E199" s="1">
        <v>0</v>
      </c>
      <c r="F199" s="1">
        <v>608</v>
      </c>
      <c r="G199" s="1">
        <v>1080</v>
      </c>
      <c r="H199" s="1">
        <f t="shared" si="66"/>
        <v>2262</v>
      </c>
      <c r="I199" s="1">
        <f t="shared" si="67"/>
        <v>17738</v>
      </c>
    </row>
    <row r="200" spans="1:9">
      <c r="A200" t="s">
        <v>182</v>
      </c>
      <c r="B200" t="s">
        <v>11</v>
      </c>
      <c r="C200" s="1">
        <v>35000</v>
      </c>
      <c r="D200" s="1">
        <v>1004.5</v>
      </c>
      <c r="E200" s="1">
        <v>0</v>
      </c>
      <c r="F200" s="1">
        <v>1064</v>
      </c>
      <c r="G200" s="1">
        <v>0</v>
      </c>
      <c r="H200" s="1">
        <f t="shared" si="66"/>
        <v>2068.5</v>
      </c>
      <c r="I200" s="1">
        <f t="shared" si="67"/>
        <v>32931.5</v>
      </c>
    </row>
    <row r="201" spans="1:9">
      <c r="A201" t="s">
        <v>183</v>
      </c>
      <c r="B201" t="s">
        <v>22</v>
      </c>
      <c r="C201" s="1">
        <v>45000</v>
      </c>
      <c r="D201" s="1">
        <v>1291.5</v>
      </c>
      <c r="E201" s="1">
        <v>1148.33</v>
      </c>
      <c r="F201" s="1">
        <v>1368</v>
      </c>
      <c r="G201" s="1">
        <v>0</v>
      </c>
      <c r="H201" s="1">
        <f t="shared" si="66"/>
        <v>3807.83</v>
      </c>
      <c r="I201" s="1">
        <f t="shared" si="67"/>
        <v>41192.17</v>
      </c>
    </row>
    <row r="202" spans="1:9">
      <c r="A202" t="s">
        <v>184</v>
      </c>
      <c r="B202" t="s">
        <v>31</v>
      </c>
      <c r="C202" s="1">
        <v>25000</v>
      </c>
      <c r="D202" s="1">
        <v>717.5</v>
      </c>
      <c r="E202" s="1">
        <v>0</v>
      </c>
      <c r="F202" s="1">
        <v>760</v>
      </c>
      <c r="G202" s="1">
        <v>0</v>
      </c>
      <c r="H202" s="1">
        <f t="shared" si="66"/>
        <v>1477.5</v>
      </c>
      <c r="I202" s="1">
        <f t="shared" si="67"/>
        <v>23522.5</v>
      </c>
    </row>
    <row r="203" spans="1:9">
      <c r="A203" t="s">
        <v>185</v>
      </c>
      <c r="B203" t="s">
        <v>186</v>
      </c>
      <c r="C203" s="1">
        <v>35000</v>
      </c>
      <c r="D203" s="1">
        <v>1004.5</v>
      </c>
      <c r="E203" s="1">
        <v>0</v>
      </c>
      <c r="F203" s="1">
        <v>1064</v>
      </c>
      <c r="G203" s="1">
        <v>0</v>
      </c>
      <c r="H203" s="1">
        <f t="shared" si="66"/>
        <v>2068.5</v>
      </c>
      <c r="I203" s="1">
        <f t="shared" si="67"/>
        <v>32931.5</v>
      </c>
    </row>
    <row r="204" spans="1:9">
      <c r="A204" t="s">
        <v>187</v>
      </c>
      <c r="B204" t="s">
        <v>188</v>
      </c>
      <c r="C204" s="1">
        <v>40000</v>
      </c>
      <c r="D204" s="1">
        <v>1148</v>
      </c>
      <c r="E204" s="1">
        <v>442.65</v>
      </c>
      <c r="F204" s="1">
        <v>1216</v>
      </c>
      <c r="G204" s="1">
        <v>0</v>
      </c>
      <c r="H204" s="1">
        <f t="shared" si="66"/>
        <v>2806.65</v>
      </c>
      <c r="I204" s="1">
        <f t="shared" si="67"/>
        <v>37193.35</v>
      </c>
    </row>
    <row r="205" spans="1:9">
      <c r="A205" t="s">
        <v>189</v>
      </c>
      <c r="B205" t="s">
        <v>78</v>
      </c>
      <c r="C205" s="1">
        <v>30000</v>
      </c>
      <c r="D205" s="1">
        <v>861</v>
      </c>
      <c r="E205" s="1">
        <v>0</v>
      </c>
      <c r="F205" s="1">
        <v>912</v>
      </c>
      <c r="G205" s="1">
        <v>0</v>
      </c>
      <c r="H205" s="1">
        <f t="shared" si="66"/>
        <v>1773</v>
      </c>
      <c r="I205" s="1">
        <f t="shared" si="67"/>
        <v>28227</v>
      </c>
    </row>
    <row r="206" spans="1:9">
      <c r="A206" t="s">
        <v>190</v>
      </c>
      <c r="B206" t="s">
        <v>31</v>
      </c>
      <c r="C206" s="1">
        <v>25000</v>
      </c>
      <c r="D206" s="1">
        <v>717.5</v>
      </c>
      <c r="E206" s="1">
        <v>0</v>
      </c>
      <c r="F206" s="1">
        <v>760</v>
      </c>
      <c r="G206" s="1">
        <v>932.76</v>
      </c>
      <c r="H206" s="1">
        <f t="shared" si="66"/>
        <v>2410.2600000000002</v>
      </c>
      <c r="I206" s="1">
        <f t="shared" si="67"/>
        <v>22589.739999999998</v>
      </c>
    </row>
    <row r="207" spans="1:9">
      <c r="A207" t="s">
        <v>191</v>
      </c>
      <c r="B207" t="s">
        <v>11</v>
      </c>
      <c r="C207" s="1">
        <v>20000</v>
      </c>
      <c r="D207" s="1">
        <v>574</v>
      </c>
      <c r="E207" s="1">
        <v>0</v>
      </c>
      <c r="F207" s="1">
        <v>608</v>
      </c>
      <c r="G207" s="1">
        <v>0</v>
      </c>
      <c r="H207" s="1">
        <f t="shared" si="66"/>
        <v>1182</v>
      </c>
      <c r="I207" s="1">
        <f t="shared" si="67"/>
        <v>18818</v>
      </c>
    </row>
    <row r="208" spans="1:9">
      <c r="A208" t="s">
        <v>192</v>
      </c>
      <c r="B208" t="s">
        <v>11</v>
      </c>
      <c r="C208" s="1">
        <v>35000</v>
      </c>
      <c r="D208" s="1">
        <v>1004.5</v>
      </c>
      <c r="E208" s="1">
        <v>0</v>
      </c>
      <c r="F208" s="1">
        <v>1064</v>
      </c>
      <c r="G208" s="1">
        <v>0</v>
      </c>
      <c r="H208" s="1">
        <f t="shared" si="66"/>
        <v>2068.5</v>
      </c>
      <c r="I208" s="1">
        <f t="shared" si="67"/>
        <v>32931.5</v>
      </c>
    </row>
    <row r="209" spans="1:9">
      <c r="A209" t="s">
        <v>193</v>
      </c>
      <c r="B209" t="s">
        <v>194</v>
      </c>
      <c r="C209" s="1">
        <v>35000</v>
      </c>
      <c r="D209" s="1">
        <v>1004.5</v>
      </c>
      <c r="E209" s="1">
        <v>0</v>
      </c>
      <c r="F209" s="1">
        <v>1064</v>
      </c>
      <c r="G209" s="1">
        <v>0</v>
      </c>
      <c r="H209" s="1">
        <f t="shared" si="66"/>
        <v>2068.5</v>
      </c>
      <c r="I209" s="1">
        <f t="shared" si="67"/>
        <v>32931.5</v>
      </c>
    </row>
    <row r="210" spans="1:9">
      <c r="A210" t="s">
        <v>195</v>
      </c>
      <c r="B210" t="s">
        <v>204</v>
      </c>
      <c r="C210" s="1">
        <v>25000</v>
      </c>
      <c r="D210" s="1">
        <v>717.5</v>
      </c>
      <c r="E210" s="1">
        <v>0</v>
      </c>
      <c r="F210" s="1">
        <v>760</v>
      </c>
      <c r="G210" s="1">
        <v>100</v>
      </c>
      <c r="H210" s="1">
        <f t="shared" si="66"/>
        <v>1577.5</v>
      </c>
      <c r="I210" s="1">
        <f t="shared" si="67"/>
        <v>23422.5</v>
      </c>
    </row>
    <row r="211" spans="1:9">
      <c r="A211" t="s">
        <v>196</v>
      </c>
      <c r="B211" t="s">
        <v>78</v>
      </c>
      <c r="C211" s="1">
        <v>35000</v>
      </c>
      <c r="D211" s="1">
        <v>1004.5</v>
      </c>
      <c r="E211" s="1">
        <v>0</v>
      </c>
      <c r="F211" s="1">
        <v>1064</v>
      </c>
      <c r="G211" s="1">
        <v>0</v>
      </c>
      <c r="H211" s="1">
        <f t="shared" si="66"/>
        <v>2068.5</v>
      </c>
      <c r="I211" s="1">
        <f t="shared" si="67"/>
        <v>32931.5</v>
      </c>
    </row>
    <row r="212" spans="1:9">
      <c r="A212" t="s">
        <v>197</v>
      </c>
      <c r="B212" t="s">
        <v>32</v>
      </c>
      <c r="C212" s="1">
        <v>25000</v>
      </c>
      <c r="D212" s="1">
        <v>717.5</v>
      </c>
      <c r="E212" s="1">
        <v>0</v>
      </c>
      <c r="F212" s="1">
        <v>760</v>
      </c>
      <c r="G212" s="1">
        <v>0</v>
      </c>
      <c r="H212" s="1">
        <f t="shared" si="66"/>
        <v>1477.5</v>
      </c>
      <c r="I212" s="1">
        <f t="shared" si="67"/>
        <v>23522.5</v>
      </c>
    </row>
    <row r="213" spans="1:9">
      <c r="A213" t="s">
        <v>198</v>
      </c>
      <c r="B213" t="s">
        <v>194</v>
      </c>
      <c r="C213" s="1">
        <v>35000</v>
      </c>
      <c r="D213" s="1">
        <v>1004.5</v>
      </c>
      <c r="E213" s="1">
        <v>0</v>
      </c>
      <c r="F213" s="1">
        <v>1064</v>
      </c>
      <c r="G213" s="1">
        <v>0</v>
      </c>
      <c r="H213" s="1">
        <f t="shared" si="66"/>
        <v>2068.5</v>
      </c>
      <c r="I213" s="1">
        <f t="shared" si="67"/>
        <v>32931.5</v>
      </c>
    </row>
    <row r="214" spans="1:9">
      <c r="A214" t="s">
        <v>199</v>
      </c>
      <c r="B214" t="s">
        <v>44</v>
      </c>
      <c r="C214" s="1">
        <v>25000</v>
      </c>
      <c r="D214" s="1">
        <v>717.5</v>
      </c>
      <c r="E214" s="1">
        <v>0</v>
      </c>
      <c r="F214" s="1">
        <v>760</v>
      </c>
      <c r="G214" s="1">
        <v>0</v>
      </c>
      <c r="H214" s="1">
        <f t="shared" si="66"/>
        <v>1477.5</v>
      </c>
      <c r="I214" s="1">
        <f t="shared" si="67"/>
        <v>23522.5</v>
      </c>
    </row>
    <row r="215" spans="1:9">
      <c r="A215" t="s">
        <v>200</v>
      </c>
      <c r="B215" t="s">
        <v>31</v>
      </c>
      <c r="C215" s="1">
        <v>25000</v>
      </c>
      <c r="D215" s="1">
        <v>717.5</v>
      </c>
      <c r="E215" s="1">
        <v>0</v>
      </c>
      <c r="F215" s="1">
        <v>760</v>
      </c>
      <c r="G215" s="1">
        <v>0</v>
      </c>
      <c r="H215" s="1">
        <f t="shared" si="66"/>
        <v>1477.5</v>
      </c>
      <c r="I215" s="1">
        <f t="shared" si="67"/>
        <v>23522.5</v>
      </c>
    </row>
    <row r="216" spans="1:9">
      <c r="A216" t="s">
        <v>201</v>
      </c>
      <c r="B216" t="s">
        <v>11</v>
      </c>
      <c r="C216" s="1">
        <v>25000</v>
      </c>
      <c r="D216" s="1">
        <v>717.5</v>
      </c>
      <c r="E216" s="1">
        <v>0</v>
      </c>
      <c r="F216" s="1">
        <v>760</v>
      </c>
      <c r="G216" s="1">
        <v>1032.76</v>
      </c>
      <c r="H216" s="1">
        <f t="shared" si="66"/>
        <v>2510.2600000000002</v>
      </c>
      <c r="I216" s="1">
        <f t="shared" si="67"/>
        <v>22489.739999999998</v>
      </c>
    </row>
    <row r="217" spans="1:9">
      <c r="A217" t="s">
        <v>202</v>
      </c>
      <c r="B217" t="s">
        <v>194</v>
      </c>
      <c r="C217" s="1">
        <v>35000</v>
      </c>
      <c r="D217" s="1">
        <v>1004.5</v>
      </c>
      <c r="E217" s="1">
        <v>0</v>
      </c>
      <c r="F217" s="1">
        <v>1064</v>
      </c>
      <c r="G217" s="1">
        <v>0</v>
      </c>
      <c r="H217" s="1">
        <f t="shared" si="66"/>
        <v>2068.5</v>
      </c>
      <c r="I217" s="1">
        <f t="shared" si="67"/>
        <v>32931.5</v>
      </c>
    </row>
    <row r="218" spans="1:9">
      <c r="A218" t="s">
        <v>203</v>
      </c>
      <c r="B218" t="s">
        <v>11</v>
      </c>
      <c r="C218" s="1">
        <v>35000</v>
      </c>
      <c r="D218" s="1">
        <v>1004.5</v>
      </c>
      <c r="E218" s="1">
        <v>0</v>
      </c>
      <c r="F218" s="1">
        <v>1064</v>
      </c>
      <c r="G218" s="1">
        <v>0</v>
      </c>
      <c r="H218" s="1">
        <f t="shared" si="66"/>
        <v>2068.5</v>
      </c>
      <c r="I218" s="1">
        <f t="shared" si="67"/>
        <v>32931.5</v>
      </c>
    </row>
    <row r="219" spans="1:9">
      <c r="A219" s="7" t="s">
        <v>13</v>
      </c>
      <c r="B219" s="7">
        <v>24</v>
      </c>
      <c r="C219" s="2">
        <f t="shared" ref="C219:I219" si="68">SUM(C195:C218)</f>
        <v>718750</v>
      </c>
      <c r="D219" s="2">
        <f t="shared" si="68"/>
        <v>20628.13</v>
      </c>
      <c r="E219" s="2">
        <f t="shared" si="68"/>
        <v>2033.63</v>
      </c>
      <c r="F219" s="2">
        <f t="shared" si="68"/>
        <v>21850</v>
      </c>
      <c r="G219" s="2">
        <f t="shared" si="68"/>
        <v>3685.5200000000004</v>
      </c>
      <c r="H219" s="2">
        <f t="shared" si="68"/>
        <v>48197.280000000006</v>
      </c>
      <c r="I219" s="2">
        <f t="shared" si="68"/>
        <v>670552.72</v>
      </c>
    </row>
    <row r="220" spans="1:9">
      <c r="B220"/>
    </row>
    <row r="221" spans="1:9">
      <c r="A221" s="12" t="s">
        <v>205</v>
      </c>
      <c r="B221" s="12"/>
      <c r="C221" s="12"/>
      <c r="D221" s="12"/>
      <c r="E221" s="12"/>
      <c r="F221" s="12"/>
      <c r="G221" s="12"/>
      <c r="H221" s="12"/>
      <c r="I221" s="12"/>
    </row>
    <row r="222" spans="1:9">
      <c r="A222" t="s">
        <v>206</v>
      </c>
      <c r="B222" t="s">
        <v>45</v>
      </c>
      <c r="C222" s="1">
        <v>64000</v>
      </c>
      <c r="D222" s="1">
        <v>1836.8</v>
      </c>
      <c r="E222" s="1">
        <v>4239.3999999999996</v>
      </c>
      <c r="F222" s="1">
        <v>1945.6</v>
      </c>
      <c r="G222" s="1">
        <v>0</v>
      </c>
      <c r="H222" s="1">
        <f t="shared" ref="H222:H225" si="69">D222+E222+F222+G222</f>
        <v>8021.7999999999993</v>
      </c>
      <c r="I222" s="1">
        <f t="shared" ref="I222:I225" si="70">C222-H222</f>
        <v>55978.2</v>
      </c>
    </row>
    <row r="223" spans="1:9">
      <c r="A223" t="s">
        <v>207</v>
      </c>
      <c r="B223" t="s">
        <v>11</v>
      </c>
      <c r="C223" s="1">
        <v>28000</v>
      </c>
      <c r="D223" s="1">
        <v>803.6</v>
      </c>
      <c r="E223" s="1">
        <v>0</v>
      </c>
      <c r="F223" s="1">
        <v>851.2</v>
      </c>
      <c r="G223" s="1">
        <v>0</v>
      </c>
      <c r="H223" s="1">
        <f t="shared" si="69"/>
        <v>1654.8000000000002</v>
      </c>
      <c r="I223" s="1">
        <f t="shared" si="70"/>
        <v>26345.200000000001</v>
      </c>
    </row>
    <row r="224" spans="1:9">
      <c r="A224" t="s">
        <v>208</v>
      </c>
      <c r="B224" t="s">
        <v>209</v>
      </c>
      <c r="C224" s="1">
        <v>45000</v>
      </c>
      <c r="D224" s="1">
        <v>1291.5</v>
      </c>
      <c r="E224" s="1">
        <v>1148.33</v>
      </c>
      <c r="F224" s="1">
        <v>1368</v>
      </c>
      <c r="G224" s="1">
        <v>0</v>
      </c>
      <c r="H224" s="1">
        <f t="shared" si="69"/>
        <v>3807.83</v>
      </c>
      <c r="I224" s="1">
        <f t="shared" si="70"/>
        <v>41192.17</v>
      </c>
    </row>
    <row r="225" spans="1:9">
      <c r="A225" t="s">
        <v>210</v>
      </c>
      <c r="B225" t="s">
        <v>211</v>
      </c>
      <c r="C225" s="1">
        <v>43500</v>
      </c>
      <c r="D225" s="1">
        <v>1248.45</v>
      </c>
      <c r="E225" s="1">
        <v>936.62</v>
      </c>
      <c r="F225" s="1">
        <v>1322.4</v>
      </c>
      <c r="G225" s="1">
        <v>0</v>
      </c>
      <c r="H225" s="1">
        <f t="shared" si="69"/>
        <v>3507.4700000000003</v>
      </c>
      <c r="I225" s="1">
        <f t="shared" si="70"/>
        <v>39992.53</v>
      </c>
    </row>
    <row r="226" spans="1:9">
      <c r="A226" s="7" t="s">
        <v>13</v>
      </c>
      <c r="B226" s="7">
        <v>4</v>
      </c>
      <c r="C226" s="2">
        <f t="shared" ref="C226:I226" si="71">SUM(C222:C225)</f>
        <v>180500</v>
      </c>
      <c r="D226" s="2">
        <f t="shared" si="71"/>
        <v>5180.3500000000004</v>
      </c>
      <c r="E226" s="2">
        <f t="shared" si="71"/>
        <v>6324.3499999999995</v>
      </c>
      <c r="F226" s="2">
        <f t="shared" si="71"/>
        <v>5487.2000000000007</v>
      </c>
      <c r="G226" s="2">
        <f t="shared" si="71"/>
        <v>0</v>
      </c>
      <c r="H226" s="2">
        <f t="shared" si="71"/>
        <v>16991.899999999998</v>
      </c>
      <c r="I226" s="2">
        <f t="shared" si="71"/>
        <v>163508.09999999998</v>
      </c>
    </row>
    <row r="227" spans="1:9">
      <c r="B227"/>
    </row>
    <row r="228" spans="1:9">
      <c r="A228" s="12" t="s">
        <v>212</v>
      </c>
      <c r="B228" s="12"/>
      <c r="C228" s="12"/>
      <c r="D228" s="12"/>
      <c r="E228" s="12"/>
      <c r="F228" s="12"/>
      <c r="G228" s="12"/>
      <c r="H228" s="12"/>
      <c r="I228" s="12"/>
    </row>
    <row r="229" spans="1:9">
      <c r="A229" t="s">
        <v>213</v>
      </c>
      <c r="B229" t="s">
        <v>211</v>
      </c>
      <c r="C229" s="1">
        <v>28750</v>
      </c>
      <c r="D229" s="1">
        <v>825.13</v>
      </c>
      <c r="E229" s="1">
        <v>0</v>
      </c>
      <c r="F229" s="1">
        <v>874</v>
      </c>
      <c r="G229" s="1">
        <v>0</v>
      </c>
      <c r="H229" s="1">
        <f t="shared" ref="H229:H233" si="72">D229+E229+F229+G229</f>
        <v>1699.13</v>
      </c>
      <c r="I229" s="1">
        <f t="shared" ref="I229:I233" si="73">C229-H229</f>
        <v>27050.87</v>
      </c>
    </row>
    <row r="230" spans="1:9">
      <c r="A230" t="s">
        <v>214</v>
      </c>
      <c r="B230" t="s">
        <v>215</v>
      </c>
      <c r="C230" s="1">
        <v>22000</v>
      </c>
      <c r="D230" s="1">
        <v>631.4</v>
      </c>
      <c r="E230" s="1">
        <v>0</v>
      </c>
      <c r="F230" s="1">
        <v>668.8</v>
      </c>
      <c r="G230" s="1">
        <v>0</v>
      </c>
      <c r="H230" s="1">
        <f t="shared" si="72"/>
        <v>1300.1999999999998</v>
      </c>
      <c r="I230" s="1">
        <f t="shared" si="73"/>
        <v>20699.8</v>
      </c>
    </row>
    <row r="231" spans="1:9">
      <c r="A231" t="s">
        <v>216</v>
      </c>
      <c r="B231" t="s">
        <v>215</v>
      </c>
      <c r="C231" s="1">
        <v>28000</v>
      </c>
      <c r="D231" s="1">
        <v>803.6</v>
      </c>
      <c r="E231" s="1">
        <v>0</v>
      </c>
      <c r="F231" s="1">
        <v>851.2</v>
      </c>
      <c r="G231" s="1">
        <v>0</v>
      </c>
      <c r="H231" s="1">
        <f t="shared" si="72"/>
        <v>1654.8000000000002</v>
      </c>
      <c r="I231" s="1">
        <f t="shared" si="73"/>
        <v>26345.200000000001</v>
      </c>
    </row>
    <row r="232" spans="1:9">
      <c r="A232" t="s">
        <v>217</v>
      </c>
      <c r="B232" t="s">
        <v>215</v>
      </c>
      <c r="C232" s="1">
        <v>30000</v>
      </c>
      <c r="D232" s="1">
        <v>861</v>
      </c>
      <c r="E232" s="1">
        <v>0</v>
      </c>
      <c r="F232" s="1">
        <v>912</v>
      </c>
      <c r="G232" s="1">
        <v>0</v>
      </c>
      <c r="H232" s="1">
        <f t="shared" si="72"/>
        <v>1773</v>
      </c>
      <c r="I232" s="1">
        <f t="shared" si="73"/>
        <v>28227</v>
      </c>
    </row>
    <row r="233" spans="1:9">
      <c r="A233" t="s">
        <v>218</v>
      </c>
      <c r="B233" t="s">
        <v>215</v>
      </c>
      <c r="C233" s="1">
        <v>30000</v>
      </c>
      <c r="D233" s="1">
        <v>861</v>
      </c>
      <c r="E233" s="1">
        <v>0</v>
      </c>
      <c r="F233" s="1">
        <v>912</v>
      </c>
      <c r="G233" s="1">
        <v>0</v>
      </c>
      <c r="H233" s="1">
        <f t="shared" si="72"/>
        <v>1773</v>
      </c>
      <c r="I233" s="1">
        <f t="shared" si="73"/>
        <v>28227</v>
      </c>
    </row>
    <row r="234" spans="1:9">
      <c r="A234" s="7" t="s">
        <v>13</v>
      </c>
      <c r="B234" s="7">
        <v>5</v>
      </c>
      <c r="C234" s="2">
        <f t="shared" ref="C234:I234" si="74">SUM(C229:C233)</f>
        <v>138750</v>
      </c>
      <c r="D234" s="2">
        <f t="shared" si="74"/>
        <v>3982.13</v>
      </c>
      <c r="E234" s="2">
        <f t="shared" si="74"/>
        <v>0</v>
      </c>
      <c r="F234" s="2">
        <f t="shared" si="74"/>
        <v>4218</v>
      </c>
      <c r="G234" s="2">
        <f t="shared" si="74"/>
        <v>0</v>
      </c>
      <c r="H234" s="2">
        <f t="shared" si="74"/>
        <v>8200.130000000001</v>
      </c>
      <c r="I234" s="2">
        <f t="shared" si="74"/>
        <v>130549.87</v>
      </c>
    </row>
    <row r="235" spans="1:9">
      <c r="B235"/>
    </row>
    <row r="236" spans="1:9">
      <c r="A236" s="12" t="s">
        <v>154</v>
      </c>
      <c r="B236" s="12"/>
      <c r="C236" s="12"/>
      <c r="D236" s="12"/>
      <c r="E236" s="12"/>
      <c r="F236" s="12"/>
      <c r="G236" s="12"/>
      <c r="H236" s="12"/>
      <c r="I236" s="12"/>
    </row>
    <row r="237" spans="1:9">
      <c r="A237" t="s">
        <v>219</v>
      </c>
      <c r="B237" t="s">
        <v>156</v>
      </c>
      <c r="C237" s="1">
        <v>3600</v>
      </c>
      <c r="D237" s="1">
        <v>103.32</v>
      </c>
      <c r="E237" s="1">
        <v>0</v>
      </c>
      <c r="F237" s="1">
        <v>109.44</v>
      </c>
      <c r="G237" s="1">
        <v>0</v>
      </c>
      <c r="H237" s="1">
        <f>D237+E237+F237+G237</f>
        <v>212.76</v>
      </c>
      <c r="I237" s="1">
        <f>C237-H237</f>
        <v>3387.24</v>
      </c>
    </row>
    <row r="238" spans="1:9">
      <c r="A238" s="7" t="s">
        <v>13</v>
      </c>
      <c r="B238" s="7">
        <v>1</v>
      </c>
      <c r="C238" s="2">
        <f t="shared" ref="C238:I238" si="75">SUM(C237)</f>
        <v>3600</v>
      </c>
      <c r="D238" s="2">
        <f t="shared" si="75"/>
        <v>103.32</v>
      </c>
      <c r="E238" s="2">
        <f t="shared" si="75"/>
        <v>0</v>
      </c>
      <c r="F238" s="2">
        <f t="shared" si="75"/>
        <v>109.44</v>
      </c>
      <c r="G238" s="2">
        <f t="shared" si="75"/>
        <v>0</v>
      </c>
      <c r="H238" s="2">
        <f t="shared" si="75"/>
        <v>212.76</v>
      </c>
      <c r="I238" s="2">
        <f t="shared" si="75"/>
        <v>3387.24</v>
      </c>
    </row>
    <row r="239" spans="1:9">
      <c r="A239" s="8"/>
      <c r="B239" s="8"/>
      <c r="C239" s="8"/>
      <c r="D239" s="8"/>
      <c r="E239" s="8"/>
      <c r="F239" s="8"/>
      <c r="G239" s="8"/>
      <c r="H239" s="8"/>
      <c r="I239" s="8"/>
    </row>
    <row r="240" spans="1:9">
      <c r="A240" s="12" t="s">
        <v>70</v>
      </c>
      <c r="B240" s="12"/>
      <c r="C240" s="12"/>
      <c r="D240" s="12"/>
      <c r="E240" s="12"/>
      <c r="F240" s="12"/>
      <c r="G240" s="12"/>
      <c r="H240" s="12"/>
      <c r="I240" s="12"/>
    </row>
    <row r="241" spans="1:9">
      <c r="A241" t="s">
        <v>235</v>
      </c>
      <c r="B241" t="s">
        <v>11</v>
      </c>
      <c r="C241" s="10">
        <v>21000</v>
      </c>
      <c r="D241" s="1">
        <v>602.70000000000005</v>
      </c>
      <c r="E241" s="1">
        <v>0</v>
      </c>
      <c r="F241" s="1">
        <v>638.4</v>
      </c>
      <c r="G241" s="1">
        <v>0</v>
      </c>
      <c r="H241" s="1">
        <f>D241+E241+F241+G241</f>
        <v>1241.0999999999999</v>
      </c>
      <c r="I241" s="1">
        <f t="shared" ref="I241:I242" si="76">C241-H241</f>
        <v>19758.900000000001</v>
      </c>
    </row>
    <row r="242" spans="1:9">
      <c r="A242" t="s">
        <v>236</v>
      </c>
      <c r="B242" t="s">
        <v>11</v>
      </c>
      <c r="C242" s="1">
        <v>30000</v>
      </c>
      <c r="D242" s="1">
        <v>861</v>
      </c>
      <c r="E242" s="1">
        <v>0</v>
      </c>
      <c r="F242" s="1">
        <v>912</v>
      </c>
      <c r="G242" s="1">
        <v>0</v>
      </c>
      <c r="H242" s="1">
        <f t="shared" ref="H242" si="77">D242+E242+F242+G242</f>
        <v>1773</v>
      </c>
      <c r="I242" s="1">
        <f t="shared" si="76"/>
        <v>28227</v>
      </c>
    </row>
    <row r="243" spans="1:9">
      <c r="A243" t="s">
        <v>237</v>
      </c>
      <c r="B243" t="s">
        <v>238</v>
      </c>
      <c r="C243" s="1">
        <v>60000</v>
      </c>
      <c r="D243" s="1">
        <v>1722</v>
      </c>
      <c r="E243" s="1">
        <v>3486.68</v>
      </c>
      <c r="F243" s="1">
        <v>1824</v>
      </c>
      <c r="G243" s="1">
        <v>0</v>
      </c>
      <c r="H243" s="1">
        <f>D243+E243+F243+G243</f>
        <v>7032.68</v>
      </c>
      <c r="I243" s="1">
        <f>C243-H243</f>
        <v>52967.32</v>
      </c>
    </row>
    <row r="244" spans="1:9">
      <c r="A244" t="s">
        <v>241</v>
      </c>
      <c r="B244" s="3" t="s">
        <v>242</v>
      </c>
      <c r="C244" s="1">
        <v>85000</v>
      </c>
      <c r="D244" s="1">
        <v>2439.5</v>
      </c>
      <c r="E244" s="1">
        <v>8576.99</v>
      </c>
      <c r="F244" s="1">
        <v>2584</v>
      </c>
      <c r="G244" s="1">
        <v>0</v>
      </c>
      <c r="H244" s="1">
        <v>13600.49</v>
      </c>
      <c r="I244" s="1">
        <v>71399.509999999995</v>
      </c>
    </row>
    <row r="245" spans="1:9">
      <c r="A245" s="7" t="s">
        <v>13</v>
      </c>
      <c r="B245" s="7">
        <v>4</v>
      </c>
      <c r="C245" s="2">
        <f t="shared" ref="C245:I245" si="78">SUM(C241:C244)</f>
        <v>196000</v>
      </c>
      <c r="D245" s="2">
        <f t="shared" si="78"/>
        <v>5625.2</v>
      </c>
      <c r="E245" s="2">
        <f t="shared" si="78"/>
        <v>12063.67</v>
      </c>
      <c r="F245" s="2">
        <f t="shared" si="78"/>
        <v>5958.4</v>
      </c>
      <c r="G245" s="2">
        <f t="shared" si="78"/>
        <v>0</v>
      </c>
      <c r="H245" s="2">
        <f t="shared" si="78"/>
        <v>23647.27</v>
      </c>
      <c r="I245" s="2">
        <f t="shared" si="78"/>
        <v>172352.72999999998</v>
      </c>
    </row>
    <row r="247" spans="1:9" s="4" customFormat="1" ht="24.95" customHeight="1">
      <c r="A247" s="5" t="s">
        <v>226</v>
      </c>
      <c r="B247" s="9">
        <f>+B12+B17+B21+B25+B32+B37+B42+B46+B52+B58+B67+B71+B76+B84+B88+B95+B100+B110+B125+B131+B154+B162+B169+B175+B182+B192+B219+B226+B234+B238+B245</f>
        <v>143</v>
      </c>
      <c r="C247" s="6">
        <f>+C245+C238+C234+C226+C219+C192+C182+C175+C169+C162+C154+C131+C125+C110+C100+C95+C88+C84+C76+C71+C67+C58+C52+C46+C42+C37+C32+C25+C21+C17+C12</f>
        <v>4404947</v>
      </c>
      <c r="D247" s="6">
        <f>+D245+D238+D234+D226+D219+D192+D182+D175+D169++D162+D154+D131+D125+D110+D100+D95+D88+D84+D76+D71+D67+D58+D52+D46+D42+D37+D32+D25+D21+D17+D12</f>
        <v>126421.99</v>
      </c>
      <c r="E247" s="6">
        <f>+E245+E238+E234+E226+E219+E192+E182+E175+E169+E162+E154+E131+E125+E110+E100++E95+E88+E84+E76+E71+E67+E58+E52+E46+E42+E37+E32+E25+E21+E17+E12</f>
        <v>80945.59</v>
      </c>
      <c r="F247" s="6">
        <f>+F245+F238+F234+F226+F219+F192+F182+F175+F169+F162+F154+F131+F125+F110+F100+F95+F88+F84+F76+F71+F67+F58+F52+F46+F42+F37+F32+F25+F21+F17+F12</f>
        <v>133106.30999999997</v>
      </c>
      <c r="G247" s="6">
        <f t="shared" ref="G247:I247" si="79">+G245+G238+G234+G226+G219+G192+G182+G175+G169+G162+G154+G131+G125+G110+G100+G95+G88+G84+G76+G71+G67+G58+G52+G46+G42+G37+G32+G25+G21+G17+G12</f>
        <v>14093.120000000003</v>
      </c>
      <c r="H247" s="6">
        <f t="shared" si="79"/>
        <v>354567.01000000007</v>
      </c>
      <c r="I247" s="6">
        <f t="shared" si="79"/>
        <v>4050379.9899999998</v>
      </c>
    </row>
  </sheetData>
  <mergeCells count="46">
    <mergeCell ref="A133:I133"/>
    <mergeCell ref="A10:I10"/>
    <mergeCell ref="A27:I27"/>
    <mergeCell ref="A14:I14"/>
    <mergeCell ref="A19:I19"/>
    <mergeCell ref="A23:I23"/>
    <mergeCell ref="A34:I34"/>
    <mergeCell ref="A39:I39"/>
    <mergeCell ref="A44:I44"/>
    <mergeCell ref="A48:I48"/>
    <mergeCell ref="A97:I97"/>
    <mergeCell ref="A102:I102"/>
    <mergeCell ref="A112:I112"/>
    <mergeCell ref="A127:I127"/>
    <mergeCell ref="A90:I90"/>
    <mergeCell ref="A54:I54"/>
    <mergeCell ref="A6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1:I1"/>
    <mergeCell ref="A2:I2"/>
    <mergeCell ref="A3:I3"/>
    <mergeCell ref="A4:I4"/>
    <mergeCell ref="A5:I5"/>
    <mergeCell ref="A60:I60"/>
    <mergeCell ref="A69:I69"/>
    <mergeCell ref="A73:I73"/>
    <mergeCell ref="A78:I78"/>
    <mergeCell ref="A86:I86"/>
    <mergeCell ref="A240:I240"/>
    <mergeCell ref="A157:I157"/>
    <mergeCell ref="A164:I164"/>
    <mergeCell ref="A221:I221"/>
    <mergeCell ref="A194:I194"/>
    <mergeCell ref="A228:I228"/>
    <mergeCell ref="A236:I236"/>
    <mergeCell ref="A171:I171"/>
    <mergeCell ref="A177:I177"/>
    <mergeCell ref="A184:I18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New Text 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2017-01-31T14:28:02Z</dcterms:created>
  <dcterms:modified xsi:type="dcterms:W3CDTF">2017-04-28T14:37:49Z</dcterms:modified>
</cp:coreProperties>
</file>