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C461" i="1"/>
  <c r="D461"/>
  <c r="E461"/>
  <c r="F461"/>
  <c r="G461"/>
  <c r="H461"/>
  <c r="I461"/>
  <c r="C452"/>
  <c r="D452"/>
  <c r="E452"/>
  <c r="F452"/>
  <c r="G452"/>
  <c r="H452"/>
  <c r="I452"/>
  <c r="C443"/>
  <c r="D443"/>
  <c r="E443"/>
  <c r="F443"/>
  <c r="G443"/>
  <c r="H443"/>
  <c r="I443"/>
  <c r="C433"/>
  <c r="D433"/>
  <c r="E433"/>
  <c r="F433"/>
  <c r="G433"/>
  <c r="H433"/>
  <c r="I433"/>
  <c r="C422"/>
  <c r="D422"/>
  <c r="E422"/>
  <c r="F422"/>
  <c r="G422"/>
  <c r="H422"/>
  <c r="I422"/>
  <c r="C409"/>
  <c r="D409"/>
  <c r="E409"/>
  <c r="F409"/>
  <c r="G409"/>
  <c r="H409"/>
  <c r="I409"/>
  <c r="C339"/>
  <c r="D339"/>
  <c r="E339"/>
  <c r="F339"/>
  <c r="G339"/>
  <c r="H339"/>
  <c r="I339"/>
  <c r="C333"/>
  <c r="D333"/>
  <c r="E333"/>
  <c r="F333"/>
  <c r="G333"/>
  <c r="H333"/>
  <c r="I333"/>
  <c r="C327"/>
  <c r="D327"/>
  <c r="E327"/>
  <c r="F327"/>
  <c r="G327"/>
  <c r="H327"/>
  <c r="I327"/>
  <c r="C320"/>
  <c r="D320"/>
  <c r="E320"/>
  <c r="F320"/>
  <c r="G320"/>
  <c r="H320"/>
  <c r="I320"/>
  <c r="C312"/>
  <c r="D312"/>
  <c r="E312"/>
  <c r="F312"/>
  <c r="G312"/>
  <c r="H312"/>
  <c r="I312"/>
  <c r="C296"/>
  <c r="D296"/>
  <c r="E296"/>
  <c r="F296"/>
  <c r="G296"/>
  <c r="H296"/>
  <c r="I296"/>
  <c r="C291"/>
  <c r="D291"/>
  <c r="E291"/>
  <c r="F291"/>
  <c r="G291"/>
  <c r="H291"/>
  <c r="I291"/>
  <c r="C279"/>
  <c r="D279"/>
  <c r="E279"/>
  <c r="F279"/>
  <c r="G279"/>
  <c r="H279"/>
  <c r="I279"/>
  <c r="C268"/>
  <c r="D268"/>
  <c r="E268"/>
  <c r="F268"/>
  <c r="G268"/>
  <c r="H268"/>
  <c r="I268"/>
  <c r="C253"/>
  <c r="D253"/>
  <c r="E253"/>
  <c r="F253"/>
  <c r="G253"/>
  <c r="H253"/>
  <c r="I253"/>
  <c r="C245"/>
  <c r="D245"/>
  <c r="E245"/>
  <c r="F245"/>
  <c r="G245"/>
  <c r="H245"/>
  <c r="I245"/>
  <c r="C239"/>
  <c r="D239"/>
  <c r="E239"/>
  <c r="F239"/>
  <c r="G239"/>
  <c r="H239"/>
  <c r="I239"/>
  <c r="C231"/>
  <c r="D231"/>
  <c r="E231"/>
  <c r="F231"/>
  <c r="G231"/>
  <c r="H231"/>
  <c r="I231"/>
  <c r="C223"/>
  <c r="D223"/>
  <c r="E223"/>
  <c r="F223"/>
  <c r="G223"/>
  <c r="H223"/>
  <c r="I223"/>
  <c r="C219"/>
  <c r="D219"/>
  <c r="E219"/>
  <c r="F219"/>
  <c r="G219"/>
  <c r="H219"/>
  <c r="I219"/>
  <c r="C214"/>
  <c r="D214"/>
  <c r="E214"/>
  <c r="F214"/>
  <c r="G214"/>
  <c r="H214"/>
  <c r="I214"/>
  <c r="C207"/>
  <c r="D207"/>
  <c r="E207"/>
  <c r="F207"/>
  <c r="G207"/>
  <c r="H207"/>
  <c r="I207"/>
  <c r="C203"/>
  <c r="D203"/>
  <c r="E203"/>
  <c r="F203"/>
  <c r="G203"/>
  <c r="H203"/>
  <c r="I203"/>
  <c r="C199"/>
  <c r="D199"/>
  <c r="E199"/>
  <c r="F199"/>
  <c r="G199"/>
  <c r="H199"/>
  <c r="I199"/>
  <c r="C192"/>
  <c r="D192"/>
  <c r="E192"/>
  <c r="F192"/>
  <c r="G192"/>
  <c r="H192"/>
  <c r="I192"/>
  <c r="C166"/>
  <c r="D166"/>
  <c r="E166"/>
  <c r="F166"/>
  <c r="G166"/>
  <c r="H166"/>
  <c r="I166"/>
  <c r="C162"/>
  <c r="D162"/>
  <c r="E162"/>
  <c r="F162"/>
  <c r="G162"/>
  <c r="H162"/>
  <c r="I162"/>
  <c r="C153"/>
  <c r="D153"/>
  <c r="E153"/>
  <c r="F153"/>
  <c r="G153"/>
  <c r="H153"/>
  <c r="I153"/>
  <c r="C147"/>
  <c r="D147"/>
  <c r="E147"/>
  <c r="F147"/>
  <c r="G147"/>
  <c r="H147"/>
  <c r="I147"/>
  <c r="C141"/>
  <c r="D141"/>
  <c r="E141"/>
  <c r="F141"/>
  <c r="G141"/>
  <c r="H141"/>
  <c r="I141"/>
  <c r="C137"/>
  <c r="D137"/>
  <c r="E137"/>
  <c r="F137"/>
  <c r="G137"/>
  <c r="H137"/>
  <c r="I137"/>
  <c r="C129"/>
  <c r="D129"/>
  <c r="E129"/>
  <c r="F129"/>
  <c r="G129"/>
  <c r="H129"/>
  <c r="I129"/>
  <c r="C125"/>
  <c r="D125"/>
  <c r="E125"/>
  <c r="F125"/>
  <c r="G125"/>
  <c r="H125"/>
  <c r="I125"/>
  <c r="C120"/>
  <c r="D120"/>
  <c r="E120"/>
  <c r="F120"/>
  <c r="G120"/>
  <c r="H120"/>
  <c r="I120"/>
  <c r="C113"/>
  <c r="D113"/>
  <c r="E113"/>
  <c r="F113"/>
  <c r="G113"/>
  <c r="H113"/>
  <c r="I113"/>
  <c r="C103"/>
  <c r="D103"/>
  <c r="E103"/>
  <c r="F103"/>
  <c r="G103"/>
  <c r="H103"/>
  <c r="I103"/>
  <c r="C93"/>
  <c r="D93"/>
  <c r="E93"/>
  <c r="F93"/>
  <c r="G93"/>
  <c r="H93"/>
  <c r="I93"/>
  <c r="C85"/>
  <c r="D85"/>
  <c r="E85"/>
  <c r="F85"/>
  <c r="G85"/>
  <c r="H85"/>
  <c r="I85"/>
  <c r="C74"/>
  <c r="D74"/>
  <c r="E74"/>
  <c r="F74"/>
  <c r="G74"/>
  <c r="H74"/>
  <c r="I74"/>
  <c r="C68"/>
  <c r="D68"/>
  <c r="E68"/>
  <c r="F68"/>
  <c r="G68"/>
  <c r="H68"/>
  <c r="I68"/>
  <c r="C62"/>
  <c r="D62"/>
  <c r="E62"/>
  <c r="F62"/>
  <c r="G62"/>
  <c r="H62"/>
  <c r="I62"/>
  <c r="C57"/>
  <c r="D57"/>
  <c r="E57"/>
  <c r="F57"/>
  <c r="G57"/>
  <c r="H57"/>
  <c r="I57"/>
  <c r="C53"/>
  <c r="D53"/>
  <c r="E53"/>
  <c r="F53"/>
  <c r="G53"/>
  <c r="H53"/>
  <c r="I53"/>
  <c r="E48"/>
  <c r="F48"/>
  <c r="G48"/>
  <c r="H48"/>
  <c r="I48"/>
  <c r="D48"/>
  <c r="C48"/>
  <c r="I44"/>
  <c r="H44"/>
  <c r="G44"/>
  <c r="F44"/>
  <c r="E44"/>
  <c r="D44"/>
  <c r="C44"/>
  <c r="I36"/>
  <c r="H36"/>
  <c r="G36"/>
  <c r="F36"/>
  <c r="E36"/>
  <c r="D36"/>
  <c r="C36"/>
  <c r="I28"/>
  <c r="H28"/>
  <c r="G28"/>
  <c r="F28"/>
  <c r="E28"/>
  <c r="D28"/>
  <c r="C28"/>
  <c r="I22"/>
  <c r="H22"/>
  <c r="G22"/>
  <c r="F22"/>
  <c r="E22"/>
  <c r="D22"/>
  <c r="C22"/>
  <c r="B464"/>
  <c r="H460"/>
  <c r="I460" s="1"/>
  <c r="H459"/>
  <c r="I459" s="1"/>
  <c r="H458"/>
  <c r="I458" s="1"/>
  <c r="H457"/>
  <c r="I457" s="1"/>
  <c r="H456"/>
  <c r="H455"/>
  <c r="I455" s="1"/>
  <c r="H451"/>
  <c r="I451" s="1"/>
  <c r="H449"/>
  <c r="I449" s="1"/>
  <c r="H448"/>
  <c r="I448" s="1"/>
  <c r="H447"/>
  <c r="I447" s="1"/>
  <c r="H446"/>
  <c r="I446" s="1"/>
  <c r="H442"/>
  <c r="H441"/>
  <c r="I441" s="1"/>
  <c r="H440"/>
  <c r="I440" s="1"/>
  <c r="H439"/>
  <c r="I439" s="1"/>
  <c r="H438"/>
  <c r="I438" s="1"/>
  <c r="H437"/>
  <c r="I437" s="1"/>
  <c r="H436"/>
  <c r="I436" s="1"/>
  <c r="H432"/>
  <c r="I432" s="1"/>
  <c r="H431"/>
  <c r="I431" s="1"/>
  <c r="H430"/>
  <c r="I430" s="1"/>
  <c r="H429"/>
  <c r="I429" s="1"/>
  <c r="H428"/>
  <c r="I428" s="1"/>
  <c r="H427"/>
  <c r="I427" s="1"/>
  <c r="H426"/>
  <c r="I426" s="1"/>
  <c r="H425"/>
  <c r="I425" s="1"/>
  <c r="H421"/>
  <c r="I421" s="1"/>
  <c r="H420"/>
  <c r="I420" s="1"/>
  <c r="H419"/>
  <c r="I419" s="1"/>
  <c r="H418"/>
  <c r="I418" s="1"/>
  <c r="H417"/>
  <c r="I417" s="1"/>
  <c r="H416"/>
  <c r="I416" s="1"/>
  <c r="H415"/>
  <c r="I415" s="1"/>
  <c r="H414"/>
  <c r="I414" s="1"/>
  <c r="H413"/>
  <c r="I413" s="1"/>
  <c r="H412"/>
  <c r="I412" s="1"/>
  <c r="H408"/>
  <c r="I408" s="1"/>
  <c r="H407"/>
  <c r="I407" s="1"/>
  <c r="H406"/>
  <c r="I406" s="1"/>
  <c r="H405"/>
  <c r="I405" s="1"/>
  <c r="H404"/>
  <c r="I404" s="1"/>
  <c r="H403"/>
  <c r="I403" s="1"/>
  <c r="H402"/>
  <c r="I402" s="1"/>
  <c r="H401"/>
  <c r="I401" s="1"/>
  <c r="H400"/>
  <c r="H399"/>
  <c r="I399" s="1"/>
  <c r="H398"/>
  <c r="I398" s="1"/>
  <c r="H397"/>
  <c r="I397" s="1"/>
  <c r="H393"/>
  <c r="I393" s="1"/>
  <c r="H392"/>
  <c r="I392" s="1"/>
  <c r="H391"/>
  <c r="I391" s="1"/>
  <c r="H390"/>
  <c r="I390" s="1"/>
  <c r="H389"/>
  <c r="I389" s="1"/>
  <c r="H388"/>
  <c r="I388" s="1"/>
  <c r="H387"/>
  <c r="I387" s="1"/>
  <c r="H386"/>
  <c r="I386" s="1"/>
  <c r="H385"/>
  <c r="I385" s="1"/>
  <c r="H384"/>
  <c r="I384" s="1"/>
  <c r="H383"/>
  <c r="I383" s="1"/>
  <c r="H382"/>
  <c r="I382" s="1"/>
  <c r="H381"/>
  <c r="I381" s="1"/>
  <c r="H380"/>
  <c r="I380" s="1"/>
  <c r="H379"/>
  <c r="I379" s="1"/>
  <c r="H378"/>
  <c r="I378" s="1"/>
  <c r="H377"/>
  <c r="I377" s="1"/>
  <c r="H376"/>
  <c r="I376" s="1"/>
  <c r="H375"/>
  <c r="I375" s="1"/>
  <c r="H374"/>
  <c r="I374" s="1"/>
  <c r="H373"/>
  <c r="I373" s="1"/>
  <c r="H372"/>
  <c r="I372" s="1"/>
  <c r="H371"/>
  <c r="I371" s="1"/>
  <c r="H370"/>
  <c r="I370" s="1"/>
  <c r="H369"/>
  <c r="I369" s="1"/>
  <c r="H368"/>
  <c r="I368" s="1"/>
  <c r="H367"/>
  <c r="I367" s="1"/>
  <c r="H366"/>
  <c r="I366" s="1"/>
  <c r="H365"/>
  <c r="I365" s="1"/>
  <c r="H364"/>
  <c r="I364" s="1"/>
  <c r="H363"/>
  <c r="I363" s="1"/>
  <c r="H362"/>
  <c r="I362" s="1"/>
  <c r="H361"/>
  <c r="I361" s="1"/>
  <c r="H360"/>
  <c r="I360" s="1"/>
  <c r="H359"/>
  <c r="I359" s="1"/>
  <c r="H358"/>
  <c r="I358" s="1"/>
  <c r="H357"/>
  <c r="I357" s="1"/>
  <c r="H356"/>
  <c r="I356" s="1"/>
  <c r="H355"/>
  <c r="I355" s="1"/>
  <c r="H354"/>
  <c r="I354" s="1"/>
  <c r="H353"/>
  <c r="I353" s="1"/>
  <c r="H352"/>
  <c r="I352" s="1"/>
  <c r="H351"/>
  <c r="I351" s="1"/>
  <c r="H350"/>
  <c r="I350" s="1"/>
  <c r="H349"/>
  <c r="I349" s="1"/>
  <c r="H348"/>
  <c r="I348" s="1"/>
  <c r="H347"/>
  <c r="I347" s="1"/>
  <c r="H346"/>
  <c r="I346" s="1"/>
  <c r="H345"/>
  <c r="I345" s="1"/>
  <c r="H344"/>
  <c r="I344" s="1"/>
  <c r="H343"/>
  <c r="I343" s="1"/>
  <c r="H342"/>
  <c r="I342" s="1"/>
  <c r="H338"/>
  <c r="H337"/>
  <c r="I337" s="1"/>
  <c r="H336"/>
  <c r="I336" s="1"/>
  <c r="H332"/>
  <c r="I332" s="1"/>
  <c r="H331"/>
  <c r="I331" s="1"/>
  <c r="H330"/>
  <c r="I330" s="1"/>
  <c r="H326"/>
  <c r="I326" s="1"/>
  <c r="H325"/>
  <c r="I325" s="1"/>
  <c r="H324"/>
  <c r="I324" s="1"/>
  <c r="H323"/>
  <c r="I323" s="1"/>
  <c r="H319"/>
  <c r="I319" s="1"/>
  <c r="H318"/>
  <c r="I318" s="1"/>
  <c r="H317"/>
  <c r="I317" s="1"/>
  <c r="H316"/>
  <c r="I316" s="1"/>
  <c r="H315"/>
  <c r="I315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H301"/>
  <c r="I301" s="1"/>
  <c r="H300"/>
  <c r="I300" s="1"/>
  <c r="H299"/>
  <c r="I299" s="1"/>
  <c r="H295"/>
  <c r="H294"/>
  <c r="I294" s="1"/>
  <c r="H252"/>
  <c r="I252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78"/>
  <c r="I278" s="1"/>
  <c r="H277"/>
  <c r="I277" s="1"/>
  <c r="H276"/>
  <c r="I276" s="1"/>
  <c r="H275"/>
  <c r="I275" s="1"/>
  <c r="H274"/>
  <c r="I274" s="1"/>
  <c r="H273"/>
  <c r="I273" s="1"/>
  <c r="H272"/>
  <c r="H271"/>
  <c r="I271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H258"/>
  <c r="I258" s="1"/>
  <c r="H257"/>
  <c r="I257" s="1"/>
  <c r="H256"/>
  <c r="I256" s="1"/>
  <c r="H251"/>
  <c r="H250"/>
  <c r="I250" s="1"/>
  <c r="H249"/>
  <c r="I249" s="1"/>
  <c r="H248"/>
  <c r="I248" s="1"/>
  <c r="H311"/>
  <c r="I311" s="1"/>
  <c r="H244"/>
  <c r="I244" s="1"/>
  <c r="H243"/>
  <c r="I243" s="1"/>
  <c r="H242"/>
  <c r="I242" s="1"/>
  <c r="H238"/>
  <c r="H237"/>
  <c r="I237" s="1"/>
  <c r="H236"/>
  <c r="I236" s="1"/>
  <c r="H235"/>
  <c r="I235" s="1"/>
  <c r="H234"/>
  <c r="I234" s="1"/>
  <c r="H230"/>
  <c r="H229"/>
  <c r="I229" s="1"/>
  <c r="H228"/>
  <c r="I228" s="1"/>
  <c r="H227"/>
  <c r="I227" s="1"/>
  <c r="H226"/>
  <c r="I226" s="1"/>
  <c r="H222"/>
  <c r="I222" s="1"/>
  <c r="H218"/>
  <c r="I218" s="1"/>
  <c r="H217"/>
  <c r="I217" s="1"/>
  <c r="H213"/>
  <c r="H212"/>
  <c r="I212" s="1"/>
  <c r="H211"/>
  <c r="I211" s="1"/>
  <c r="H210"/>
  <c r="I210" s="1"/>
  <c r="H206"/>
  <c r="I206" s="1"/>
  <c r="H202"/>
  <c r="I202" s="1"/>
  <c r="H198"/>
  <c r="I198" s="1"/>
  <c r="H197"/>
  <c r="I197" s="1"/>
  <c r="H196"/>
  <c r="I196" s="1"/>
  <c r="H195"/>
  <c r="I195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5"/>
  <c r="I165" s="1"/>
  <c r="H161"/>
  <c r="I161" s="1"/>
  <c r="H160"/>
  <c r="I160" s="1"/>
  <c r="H159"/>
  <c r="I159" s="1"/>
  <c r="H158"/>
  <c r="I158" s="1"/>
  <c r="H157"/>
  <c r="I157" s="1"/>
  <c r="H156"/>
  <c r="I156" s="1"/>
  <c r="H152"/>
  <c r="H151"/>
  <c r="I151" s="1"/>
  <c r="H150"/>
  <c r="I150" s="1"/>
  <c r="H146"/>
  <c r="H145"/>
  <c r="I145" s="1"/>
  <c r="H144"/>
  <c r="I144" s="1"/>
  <c r="H140"/>
  <c r="I140" s="1"/>
  <c r="H136"/>
  <c r="I136" s="1"/>
  <c r="H135"/>
  <c r="I135" s="1"/>
  <c r="H134"/>
  <c r="I134" s="1"/>
  <c r="H133"/>
  <c r="I133" s="1"/>
  <c r="H132"/>
  <c r="I132" s="1"/>
  <c r="H128"/>
  <c r="I128" s="1"/>
  <c r="H124"/>
  <c r="I124" s="1"/>
  <c r="H123"/>
  <c r="I123" s="1"/>
  <c r="H119"/>
  <c r="I119" s="1"/>
  <c r="H118"/>
  <c r="I118" s="1"/>
  <c r="H117"/>
  <c r="I117" s="1"/>
  <c r="H116"/>
  <c r="I116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2"/>
  <c r="I102" s="1"/>
  <c r="H101"/>
  <c r="I101" s="1"/>
  <c r="H100"/>
  <c r="I100" s="1"/>
  <c r="H99"/>
  <c r="I99" s="1"/>
  <c r="H98"/>
  <c r="I98" s="1"/>
  <c r="H97"/>
  <c r="I97" s="1"/>
  <c r="H96"/>
  <c r="I96" s="1"/>
  <c r="H71"/>
  <c r="I71" s="1"/>
  <c r="H92"/>
  <c r="I92" s="1"/>
  <c r="H91"/>
  <c r="I91" s="1"/>
  <c r="H90"/>
  <c r="I90" s="1"/>
  <c r="H89"/>
  <c r="I89" s="1"/>
  <c r="H88"/>
  <c r="I88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3"/>
  <c r="I73" s="1"/>
  <c r="H72"/>
  <c r="I72" s="1"/>
  <c r="H67"/>
  <c r="I67" s="1"/>
  <c r="H25"/>
  <c r="I25" s="1"/>
  <c r="H66"/>
  <c r="I66" s="1"/>
  <c r="H65"/>
  <c r="H61"/>
  <c r="I61" s="1"/>
  <c r="H60"/>
  <c r="I60" s="1"/>
  <c r="H56"/>
  <c r="I56" s="1"/>
  <c r="H450"/>
  <c r="I450" s="1"/>
  <c r="H52"/>
  <c r="I52" s="1"/>
  <c r="H51"/>
  <c r="H47"/>
  <c r="I47" s="1"/>
  <c r="H43"/>
  <c r="I43" s="1"/>
  <c r="H42"/>
  <c r="I42" s="1"/>
  <c r="H41"/>
  <c r="I41" s="1"/>
  <c r="H40"/>
  <c r="I40" s="1"/>
  <c r="H39"/>
  <c r="I39" s="1"/>
  <c r="H35"/>
  <c r="I35" s="1"/>
  <c r="H34"/>
  <c r="I34" s="1"/>
  <c r="H33"/>
  <c r="I33" s="1"/>
  <c r="H32"/>
  <c r="I32" s="1"/>
  <c r="H31"/>
  <c r="I31" s="1"/>
  <c r="H27"/>
  <c r="I27" s="1"/>
  <c r="H26"/>
  <c r="I26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G394"/>
  <c r="F394"/>
  <c r="E394"/>
  <c r="D394"/>
  <c r="C394"/>
  <c r="J313" i="2"/>
  <c r="I313"/>
  <c r="H313"/>
  <c r="G313"/>
  <c r="F313"/>
  <c r="C464" i="1" l="1"/>
  <c r="I394"/>
  <c r="I152"/>
  <c r="I213"/>
  <c r="I230"/>
  <c r="I251"/>
  <c r="I295"/>
  <c r="I442"/>
  <c r="I51"/>
  <c r="I146"/>
  <c r="I238"/>
  <c r="I456"/>
  <c r="I272"/>
  <c r="I400"/>
  <c r="I65"/>
  <c r="H394"/>
  <c r="I259"/>
  <c r="I302"/>
  <c r="I338"/>
  <c r="I464" l="1"/>
  <c r="G464"/>
  <c r="E464"/>
  <c r="D464"/>
  <c r="H464" l="1"/>
  <c r="F464"/>
</calcChain>
</file>

<file path=xl/sharedStrings.xml><?xml version="1.0" encoding="utf-8"?>
<sst xmlns="http://schemas.openxmlformats.org/spreadsheetml/2006/main" count="1190" uniqueCount="509">
  <si>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</si>
  <si>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</si>
  <si>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</si>
  <si>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</si>
  <si>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</si>
  <si>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</si>
  <si>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</si>
  <si>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</si>
  <si>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</si>
  <si>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</si>
  <si>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</si>
  <si>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</si>
  <si>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</si>
  <si>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</si>
  <si>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</si>
  <si>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</si>
  <si>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</si>
  <si>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</si>
  <si>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</si>
  <si>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</si>
  <si>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</si>
  <si>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</si>
  <si>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</si>
  <si>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</si>
  <si>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</si>
  <si>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</si>
  <si>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</si>
  <si>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</si>
  <si>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</si>
  <si>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</si>
  <si>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</si>
  <si>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</si>
  <si>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</si>
  <si>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</si>
  <si>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</si>
  <si>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</si>
  <si>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</si>
  <si>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</si>
  <si>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</si>
  <si>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</si>
  <si>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</si>
  <si>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</si>
  <si>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</si>
  <si>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</si>
  <si>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</si>
  <si>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</si>
  <si>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</si>
  <si>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</si>
  <si>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ANALISTA PERSONAL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</si>
  <si>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</si>
  <si>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</si>
  <si>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</si>
  <si>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</si>
  <si>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</si>
  <si>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</si>
  <si>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</si>
  <si>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</si>
  <si>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</si>
  <si>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</si>
  <si>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</si>
  <si>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</si>
  <si>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</si>
  <si>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</si>
  <si>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</si>
  <si>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</si>
  <si>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</si>
  <si>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</si>
  <si>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</si>
  <si>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</si>
  <si>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</si>
  <si>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</si>
  <si>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</si>
  <si>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</si>
  <si>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</si>
  <si>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</si>
  <si>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</si>
  <si>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</si>
  <si>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</si>
  <si>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</si>
  <si>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</si>
  <si>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</si>
  <si>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</si>
  <si>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</si>
  <si>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</si>
  <si>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</si>
  <si>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</si>
  <si>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ENC. DIV. DE DESARROLLO E IMP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</si>
  <si>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</si>
  <si>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</si>
  <si>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</si>
  <si>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</si>
  <si>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</si>
  <si>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</si>
  <si>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</si>
  <si>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</si>
  <si>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</si>
  <si>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</si>
  <si>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</si>
  <si>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</si>
  <si>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</si>
  <si>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</si>
  <si>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</si>
  <si>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</si>
  <si>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</si>
  <si>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</si>
  <si>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</si>
  <si>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</si>
  <si>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</si>
  <si>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</si>
  <si>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</si>
  <si>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</si>
  <si>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</si>
  <si>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</si>
  <si>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</si>
  <si>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</si>
  <si>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</si>
  <si>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</si>
  <si>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</si>
  <si>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</si>
  <si>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</si>
  <si>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</si>
  <si>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</si>
  <si>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</si>
  <si>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</si>
  <si>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</si>
  <si>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</si>
  <si>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</si>
  <si>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</si>
  <si>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</si>
  <si>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</si>
  <si>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</si>
  <si>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</si>
  <si>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</si>
  <si>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</si>
  <si>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</si>
  <si>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</si>
  <si>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</si>
  <si>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</si>
  <si>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</si>
  <si>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</si>
  <si>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</si>
  <si>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</si>
  <si>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</si>
  <si>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</si>
  <si>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</si>
  <si>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</si>
  <si>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</si>
  <si>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AUXILIAR ALMACEN Y SUMINISTRO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</si>
  <si>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</si>
  <si>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</si>
  <si>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</si>
  <si>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</si>
  <si>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</si>
  <si>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</si>
  <si>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</si>
  <si>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</si>
  <si>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</si>
  <si>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</si>
  <si>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</si>
  <si>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</si>
  <si>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</si>
  <si>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</si>
  <si>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</si>
  <si>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</si>
  <si>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</si>
  <si>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</si>
  <si>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</si>
  <si>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</si>
  <si>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</si>
  <si>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</si>
  <si>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</si>
  <si>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</si>
  <si>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</si>
  <si>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</si>
  <si>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</si>
  <si>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</si>
  <si>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</si>
  <si>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</si>
  <si>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</si>
  <si>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</si>
  <si>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</si>
  <si>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</si>
  <si>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</si>
  <si>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</si>
  <si>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</si>
  <si>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</si>
  <si>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</si>
  <si>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</si>
  <si>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</si>
  <si>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</si>
  <si>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</si>
  <si>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</si>
  <si>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</si>
  <si>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</si>
  <si>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</si>
  <si>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</si>
  <si>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</si>
  <si>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</si>
  <si>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</si>
  <si>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</si>
  <si>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</si>
  <si>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</si>
  <si>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</si>
  <si>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</si>
  <si>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</si>
  <si>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</si>
  <si>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</si>
  <si>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</si>
  <si>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</si>
  <si>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</si>
  <si>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</si>
  <si>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</si>
  <si>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</si>
  <si>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</si>
  <si>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</si>
  <si>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</si>
  <si>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</si>
  <si>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</si>
  <si>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</si>
  <si>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</si>
  <si>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</si>
  <si>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</si>
  <si>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</si>
  <si>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</si>
  <si>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</si>
  <si>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</si>
  <si>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</si>
  <si>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</si>
  <si>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</si>
  <si>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</si>
  <si>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</si>
  <si>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</si>
  <si>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</si>
  <si>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</si>
  <si>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</si>
  <si>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</si>
  <si>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</si>
  <si>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</si>
  <si>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</si>
  <si>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</si>
  <si>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</si>
  <si>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</si>
  <si>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</si>
  <si>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</si>
  <si>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</si>
  <si>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</si>
  <si>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</si>
  <si>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</si>
  <si>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</si>
  <si>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ANALISTA DE ESTADISTICA SECTO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</si>
  <si>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</si>
  <si>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</si>
  <si>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</si>
  <si>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</si>
  <si>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</si>
  <si>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</si>
  <si>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</si>
  <si>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</si>
  <si>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</si>
  <si>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</si>
  <si>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</si>
  <si>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</si>
  <si>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</si>
  <si>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</si>
  <si>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</si>
  <si>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</si>
  <si>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</si>
  <si>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</si>
  <si>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</si>
  <si>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</si>
  <si>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</si>
  <si>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</si>
  <si>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</si>
  <si>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</si>
  <si>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</si>
  <si>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</si>
  <si>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</si>
  <si>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</si>
  <si>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</si>
  <si>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</si>
  <si>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</si>
  <si>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</si>
  <si>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</si>
  <si>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</si>
  <si>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</si>
  <si>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</si>
  <si>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</si>
  <si>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</si>
  <si>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</si>
  <si>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</si>
  <si>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</si>
  <si>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</si>
  <si>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</si>
  <si>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</si>
  <si>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</si>
  <si>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</si>
  <si>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</si>
  <si>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TECNICO DEL SISTEMA ESTADISTI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</si>
  <si>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</si>
  <si>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</si>
  <si>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</si>
  <si>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</si>
  <si>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</si>
  <si>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</si>
  <si>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</si>
  <si>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</si>
  <si>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</si>
  <si>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</si>
  <si>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</si>
  <si>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</si>
  <si>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</si>
  <si>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</si>
  <si>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</si>
  <si>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</si>
  <si>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</si>
  <si>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</si>
  <si>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</si>
  <si>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</si>
  <si>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</si>
  <si>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</si>
  <si>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</si>
  <si>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</si>
  <si>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</si>
  <si>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</si>
  <si>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</si>
  <si>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</si>
  <si>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</si>
  <si>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</si>
  <si>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</si>
  <si>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</si>
  <si>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</si>
  <si>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</si>
  <si>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</si>
  <si>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</si>
  <si>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</si>
  <si>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</si>
  <si>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</si>
  <si>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</si>
  <si>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</si>
  <si>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</si>
  <si>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</si>
  <si>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ENCARGADO PROVINCIAL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</si>
  <si>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</si>
  <si>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</si>
  <si>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</si>
  <si>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</si>
  <si>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</si>
  <si>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</si>
  <si>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</si>
  <si>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</si>
  <si>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</si>
  <si>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</si>
  <si>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</si>
  <si>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</si>
  <si>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</si>
  <si>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ENCARGADO OFICINA PROVINCIAL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</si>
  <si>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</si>
  <si>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</si>
  <si>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</si>
  <si>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</si>
  <si>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</si>
  <si>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</si>
  <si>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</si>
  <si>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</si>
  <si>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</si>
  <si>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</si>
  <si>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</si>
  <si>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</si>
  <si>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</si>
  <si>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</si>
  <si>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</si>
  <si>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</si>
  <si>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</si>
  <si>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</si>
  <si>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</si>
  <si>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</si>
  <si>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</si>
  <si>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</si>
  <si>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</si>
  <si>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</si>
  <si>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</si>
  <si>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</si>
  <si>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</si>
  <si>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</si>
  <si>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</si>
  <si>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</si>
  <si>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</si>
  <si>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</si>
  <si>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</si>
  <si>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</si>
  <si>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</si>
  <si>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</si>
  <si>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</si>
  <si>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</si>
  <si>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</si>
  <si>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</si>
  <si>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</si>
  <si>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</si>
  <si>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</si>
  <si>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</si>
  <si>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</si>
  <si>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</si>
  <si>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</si>
  <si>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</si>
  <si>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</si>
  <si>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</si>
  <si>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</si>
  <si>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</si>
  <si>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</si>
  <si>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</si>
  <si>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</si>
  <si>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</si>
  <si>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</si>
  <si>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</si>
  <si>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</si>
  <si>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</si>
  <si>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</si>
  <si>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</si>
  <si>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</si>
  <si>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</si>
  <si>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</si>
  <si>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</si>
  <si>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</si>
  <si>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</si>
  <si>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</si>
  <si>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</si>
  <si>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</si>
  <si>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</si>
  <si>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</si>
  <si>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</si>
  <si>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</si>
  <si>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</si>
  <si>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</si>
  <si>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</si>
  <si>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</si>
  <si>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</si>
  <si>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</si>
  <si>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</si>
  <si>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</si>
  <si>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</si>
  <si>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</si>
  <si>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</si>
  <si>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</si>
  <si>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MINISTERIO DE ECONOMÍA, PLANIFICAIÓN Y DESARROLLO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</si>
  <si>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</si>
  <si>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</si>
  <si>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</si>
  <si>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</si>
  <si>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</si>
  <si>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</si>
  <si>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</si>
  <si>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</si>
  <si>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</si>
  <si>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</si>
  <si>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</si>
  <si>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</si>
  <si>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</si>
  <si>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</si>
  <si>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</si>
  <si>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</si>
  <si>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</si>
  <si>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</si>
  <si>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</si>
  <si>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</si>
  <si>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</si>
  <si>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</si>
  <si>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</si>
  <si>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</si>
  <si>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</si>
  <si>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</si>
  <si>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</si>
  <si>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</si>
  <si>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</si>
  <si>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</si>
  <si>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</si>
  <si>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</si>
  <si>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</si>
  <si>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</si>
  <si>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</si>
  <si>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</si>
  <si>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</si>
  <si>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</si>
  <si>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</si>
  <si>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</si>
  <si>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</si>
  <si>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</si>
  <si>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</si>
  <si>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</si>
  <si>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</si>
  <si>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</si>
  <si>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</si>
  <si>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</si>
  <si>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</si>
  <si>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</si>
  <si>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</si>
  <si>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</si>
  <si>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</si>
  <si>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</si>
  <si>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</si>
  <si>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</si>
  <si>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</si>
  <si>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</si>
  <si>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</si>
  <si>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DIRECTOR DE ESTADISTICAS CONT</t>
  </si>
  <si>
    <t>ANALISTA DE ESTADISTICAS DEM</t>
  </si>
  <si>
    <t>Mes abril 2017</t>
  </si>
  <si>
    <t>TECNICO DE INFORMACION TERRIT</t>
  </si>
  <si>
    <t>ANALISTA DE MERCADEO Y PUBLIC</t>
  </si>
  <si>
    <t>AUXILIAR DE PUBLICIDAD Y PROM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</si>
</sst>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 applyFill="1"/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849837</xdr:colOff>
      <xdr:row>0</xdr:row>
      <xdr:rowOff>177799</xdr:rowOff>
    </xdr:from>
    <xdr:to>
      <xdr:col>8</xdr:col>
      <xdr:colOff>847724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7"/>
  <sheetViews>
    <sheetView tabSelected="1" zoomScale="80" zoomScaleNormal="80" workbookViewId="0">
      <pane ySplit="8" topLeftCell="A457" activePane="bottomLeft" state="frozen"/>
      <selection pane="bottomLeft" activeCell="I457" sqref="I457"/>
    </sheetView>
  </sheetViews>
  <sheetFormatPr baseColWidth="10" defaultRowHeight="15"/>
  <cols>
    <col min="1" max="2" width="40.7109375" customWidth="1"/>
    <col min="3" max="4" width="18.7109375" style="1" customWidth="1"/>
    <col min="5" max="5" width="17.42578125" style="1" customWidth="1"/>
    <col min="6" max="6" width="17.85546875" style="1" customWidth="1"/>
    <col min="7" max="9" width="18.7109375" style="1" customWidth="1"/>
    <col min="10" max="124" width="11.42578125" style="5"/>
  </cols>
  <sheetData>
    <row r="1" spans="1:124">
      <c r="A1" s="14"/>
      <c r="B1" s="14"/>
      <c r="C1" s="14"/>
      <c r="D1" s="14"/>
      <c r="E1" s="14"/>
      <c r="F1" s="14"/>
      <c r="G1" s="14"/>
      <c r="H1" s="14"/>
      <c r="I1" s="14"/>
    </row>
    <row r="2" spans="1:124" ht="26.25">
      <c r="A2" s="15" t="s">
        <v>443</v>
      </c>
      <c r="B2" s="16"/>
      <c r="C2" s="16"/>
      <c r="D2" s="16"/>
      <c r="E2" s="16"/>
      <c r="F2" s="16"/>
      <c r="G2" s="16"/>
      <c r="H2" s="16"/>
      <c r="I2" s="16"/>
    </row>
    <row r="3" spans="1:124" ht="26.25">
      <c r="A3" s="15" t="s">
        <v>444</v>
      </c>
      <c r="B3" s="16"/>
      <c r="C3" s="16"/>
      <c r="D3" s="16"/>
      <c r="E3" s="16"/>
      <c r="F3" s="16"/>
      <c r="G3" s="16"/>
      <c r="H3" s="16"/>
      <c r="I3" s="16"/>
    </row>
    <row r="4" spans="1:124" ht="20.25">
      <c r="A4" s="17" t="s">
        <v>445</v>
      </c>
      <c r="B4" s="18"/>
      <c r="C4" s="18"/>
      <c r="D4" s="18"/>
      <c r="E4" s="18"/>
      <c r="F4" s="18"/>
      <c r="G4" s="18"/>
      <c r="H4" s="18"/>
      <c r="I4" s="18"/>
    </row>
    <row r="5" spans="1:124" ht="20.25">
      <c r="A5" s="17" t="s">
        <v>446</v>
      </c>
      <c r="B5" s="18"/>
      <c r="C5" s="18"/>
      <c r="D5" s="18"/>
      <c r="E5" s="18"/>
      <c r="F5" s="18"/>
      <c r="G5" s="18"/>
      <c r="H5" s="18"/>
      <c r="I5" s="18"/>
    </row>
    <row r="6" spans="1:124" ht="21" thickBot="1">
      <c r="A6" s="17" t="s">
        <v>505</v>
      </c>
      <c r="B6" s="18"/>
      <c r="C6" s="18"/>
      <c r="D6" s="18"/>
      <c r="E6" s="18"/>
      <c r="F6" s="18"/>
      <c r="G6" s="18"/>
      <c r="H6" s="18"/>
      <c r="I6" s="18"/>
    </row>
    <row r="7" spans="1:124">
      <c r="A7" s="19" t="s">
        <v>447</v>
      </c>
      <c r="B7" s="21" t="s">
        <v>0</v>
      </c>
      <c r="C7" s="23" t="s">
        <v>441</v>
      </c>
      <c r="D7" s="25" t="s">
        <v>1</v>
      </c>
      <c r="E7" s="23" t="s">
        <v>2</v>
      </c>
      <c r="F7" s="25" t="s">
        <v>3</v>
      </c>
      <c r="G7" s="23" t="s">
        <v>4</v>
      </c>
      <c r="H7" s="23" t="s">
        <v>5</v>
      </c>
      <c r="I7" s="27" t="s">
        <v>6</v>
      </c>
    </row>
    <row r="8" spans="1:124" ht="15.75" thickBot="1">
      <c r="A8" s="20"/>
      <c r="B8" s="22"/>
      <c r="C8" s="24"/>
      <c r="D8" s="26"/>
      <c r="E8" s="24"/>
      <c r="F8" s="26"/>
      <c r="G8" s="24"/>
      <c r="H8" s="24"/>
      <c r="I8" s="28"/>
    </row>
    <row r="10" spans="1:124">
      <c r="A10" s="13" t="s">
        <v>7</v>
      </c>
      <c r="B10" s="13"/>
      <c r="C10" s="13"/>
      <c r="D10" s="13"/>
      <c r="E10" s="13"/>
      <c r="F10" s="13"/>
      <c r="G10" s="13"/>
      <c r="H10" s="13"/>
      <c r="I10" s="13"/>
    </row>
    <row r="11" spans="1:124">
      <c r="A11" t="s">
        <v>8</v>
      </c>
      <c r="B11" t="s">
        <v>9</v>
      </c>
      <c r="C11" s="1">
        <v>45000</v>
      </c>
      <c r="D11" s="1">
        <v>1291.5</v>
      </c>
      <c r="E11" s="1">
        <v>1148.33</v>
      </c>
      <c r="F11" s="1">
        <v>1368</v>
      </c>
      <c r="G11" s="1">
        <v>25</v>
      </c>
      <c r="H11" s="1">
        <f>D11+E11+F11+G11</f>
        <v>3832.83</v>
      </c>
      <c r="I11" s="1">
        <f>C11-H11</f>
        <v>41167.17</v>
      </c>
    </row>
    <row r="12" spans="1:124">
      <c r="A12" t="s">
        <v>462</v>
      </c>
      <c r="B12" t="s">
        <v>197</v>
      </c>
      <c r="C12" s="1">
        <v>75000</v>
      </c>
      <c r="D12" s="1">
        <v>2152.5</v>
      </c>
      <c r="E12" s="1">
        <v>6309.38</v>
      </c>
      <c r="F12" s="1">
        <v>2280</v>
      </c>
      <c r="G12" s="1">
        <v>25</v>
      </c>
      <c r="H12" s="1">
        <f t="shared" ref="H12:H21" si="0">D12+E12+F12+G12</f>
        <v>10766.880000000001</v>
      </c>
      <c r="I12" s="1">
        <f t="shared" ref="I12:I21" si="1">C12-H12</f>
        <v>64233.119999999995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>
      <c r="A13" t="s">
        <v>463</v>
      </c>
      <c r="B13" t="s">
        <v>464</v>
      </c>
      <c r="C13" s="1">
        <v>50000</v>
      </c>
      <c r="D13" s="1">
        <v>1435</v>
      </c>
      <c r="E13" s="1">
        <v>1854</v>
      </c>
      <c r="F13" s="1">
        <v>1520</v>
      </c>
      <c r="G13" s="1">
        <v>25</v>
      </c>
      <c r="H13" s="1">
        <f t="shared" si="0"/>
        <v>4834</v>
      </c>
      <c r="I13" s="1">
        <f t="shared" si="1"/>
        <v>45166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>
      <c r="A14" t="s">
        <v>10</v>
      </c>
      <c r="B14" t="s">
        <v>11</v>
      </c>
      <c r="C14" s="1">
        <v>26450</v>
      </c>
      <c r="D14" s="1">
        <v>759.12</v>
      </c>
      <c r="E14" s="1">
        <v>0</v>
      </c>
      <c r="F14" s="1">
        <v>804.08</v>
      </c>
      <c r="G14" s="1">
        <v>25</v>
      </c>
      <c r="H14" s="1">
        <f t="shared" si="0"/>
        <v>1588.2</v>
      </c>
      <c r="I14" s="1">
        <f t="shared" si="1"/>
        <v>24861.8</v>
      </c>
    </row>
    <row r="15" spans="1:124">
      <c r="A15" t="s">
        <v>12</v>
      </c>
      <c r="B15" t="s">
        <v>13</v>
      </c>
      <c r="C15" s="1">
        <v>21600</v>
      </c>
      <c r="D15" s="1">
        <v>619.91999999999996</v>
      </c>
      <c r="E15" s="1">
        <v>0</v>
      </c>
      <c r="F15" s="1">
        <v>656.64</v>
      </c>
      <c r="G15" s="1">
        <v>957.76</v>
      </c>
      <c r="H15" s="1">
        <f t="shared" si="0"/>
        <v>2234.3199999999997</v>
      </c>
      <c r="I15" s="1">
        <f t="shared" si="1"/>
        <v>19365.68</v>
      </c>
    </row>
    <row r="16" spans="1:124">
      <c r="A16" t="s">
        <v>14</v>
      </c>
      <c r="B16" t="s">
        <v>13</v>
      </c>
      <c r="C16" s="1">
        <v>58000</v>
      </c>
      <c r="D16" s="1">
        <v>1664.6</v>
      </c>
      <c r="E16" s="1">
        <v>2563.34</v>
      </c>
      <c r="F16" s="1">
        <v>1763.2</v>
      </c>
      <c r="G16" s="1">
        <v>2963.28</v>
      </c>
      <c r="H16" s="1">
        <f t="shared" si="0"/>
        <v>8954.42</v>
      </c>
      <c r="I16" s="1">
        <f t="shared" si="1"/>
        <v>49045.58</v>
      </c>
    </row>
    <row r="17" spans="1:124">
      <c r="A17" t="s">
        <v>15</v>
      </c>
      <c r="B17" t="s">
        <v>16</v>
      </c>
      <c r="C17" s="1">
        <v>75000</v>
      </c>
      <c r="D17" s="1">
        <v>2152.5</v>
      </c>
      <c r="E17" s="1">
        <v>6309.38</v>
      </c>
      <c r="F17" s="1">
        <v>2280</v>
      </c>
      <c r="G17" s="1">
        <v>25</v>
      </c>
      <c r="H17" s="1">
        <f t="shared" si="0"/>
        <v>10766.880000000001</v>
      </c>
      <c r="I17" s="1">
        <f t="shared" si="1"/>
        <v>64233.119999999995</v>
      </c>
    </row>
    <row r="18" spans="1:124">
      <c r="A18" t="s">
        <v>17</v>
      </c>
      <c r="B18" t="s">
        <v>18</v>
      </c>
      <c r="C18" s="1">
        <v>200000</v>
      </c>
      <c r="D18" s="1">
        <v>5656.77</v>
      </c>
      <c r="E18" s="1">
        <v>36419.699999999997</v>
      </c>
      <c r="F18" s="1">
        <v>2995.92</v>
      </c>
      <c r="G18" s="1">
        <v>25</v>
      </c>
      <c r="H18" s="1">
        <f t="shared" si="0"/>
        <v>45097.39</v>
      </c>
      <c r="I18" s="1">
        <f t="shared" si="1"/>
        <v>154902.60999999999</v>
      </c>
    </row>
    <row r="19" spans="1:124">
      <c r="A19" t="s">
        <v>468</v>
      </c>
      <c r="B19" t="s">
        <v>467</v>
      </c>
      <c r="C19" s="1">
        <v>20000</v>
      </c>
      <c r="D19" s="1">
        <v>574</v>
      </c>
      <c r="E19" s="1">
        <v>0</v>
      </c>
      <c r="F19" s="1">
        <v>608</v>
      </c>
      <c r="G19" s="1">
        <v>25</v>
      </c>
      <c r="H19" s="1">
        <f t="shared" si="0"/>
        <v>1207</v>
      </c>
      <c r="I19" s="1">
        <f t="shared" si="1"/>
        <v>18793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1:124">
      <c r="A20" t="s">
        <v>466</v>
      </c>
      <c r="B20" t="s">
        <v>167</v>
      </c>
      <c r="C20" s="1">
        <v>35000</v>
      </c>
      <c r="D20" s="1">
        <v>1004.5</v>
      </c>
      <c r="E20" s="1">
        <v>0</v>
      </c>
      <c r="F20" s="1">
        <v>1064</v>
      </c>
      <c r="G20" s="1">
        <v>25</v>
      </c>
      <c r="H20" s="1">
        <f t="shared" si="0"/>
        <v>2093.5</v>
      </c>
      <c r="I20" s="1">
        <f t="shared" si="1"/>
        <v>32906.5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>
      <c r="A21" t="s">
        <v>465</v>
      </c>
      <c r="B21" t="s">
        <v>29</v>
      </c>
      <c r="C21" s="1">
        <v>50000</v>
      </c>
      <c r="D21" s="1">
        <v>1435</v>
      </c>
      <c r="E21" s="1">
        <v>1714.09</v>
      </c>
      <c r="F21" s="1">
        <v>1520</v>
      </c>
      <c r="G21" s="1">
        <v>957.76</v>
      </c>
      <c r="H21" s="1">
        <f t="shared" si="0"/>
        <v>5626.85</v>
      </c>
      <c r="I21" s="1">
        <f t="shared" si="1"/>
        <v>44373.15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>
      <c r="A22" s="3" t="s">
        <v>19</v>
      </c>
      <c r="B22" s="3">
        <v>11</v>
      </c>
      <c r="C22" s="4">
        <f>SUM(C11:C21)</f>
        <v>656050</v>
      </c>
      <c r="D22" s="4">
        <f>SUM(D11:D21)</f>
        <v>18745.41</v>
      </c>
      <c r="E22" s="4">
        <f>SUM(E11:E21)</f>
        <v>56318.219999999994</v>
      </c>
      <c r="F22" s="4">
        <f>SUM(F11:F21)</f>
        <v>16859.84</v>
      </c>
      <c r="G22" s="4">
        <f>SUM(G11:G21)</f>
        <v>5078.8</v>
      </c>
      <c r="H22" s="4">
        <f>SUM(H11:H21)</f>
        <v>97002.27</v>
      </c>
      <c r="I22" s="4">
        <f>SUM(I11:I21)</f>
        <v>559047.73</v>
      </c>
    </row>
    <row r="24" spans="1:124">
      <c r="A24" s="13" t="s">
        <v>20</v>
      </c>
      <c r="B24" s="13"/>
      <c r="C24" s="13"/>
      <c r="D24" s="13"/>
      <c r="E24" s="13"/>
      <c r="F24" s="13"/>
      <c r="G24" s="13"/>
      <c r="H24" s="13"/>
      <c r="I24" s="13"/>
    </row>
    <row r="25" spans="1:124">
      <c r="A25" t="s">
        <v>473</v>
      </c>
      <c r="B25" t="s">
        <v>197</v>
      </c>
      <c r="C25" s="1">
        <v>70000</v>
      </c>
      <c r="D25" s="1">
        <v>2009</v>
      </c>
      <c r="E25" s="1">
        <v>5368.48</v>
      </c>
      <c r="F25" s="1">
        <v>2128</v>
      </c>
      <c r="G25" s="1">
        <v>25</v>
      </c>
      <c r="H25" s="1">
        <f>D25+E25+F25+G25</f>
        <v>9530.48</v>
      </c>
      <c r="I25" s="1">
        <f>C25-H25</f>
        <v>60469.520000000004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>
      <c r="A26" t="s">
        <v>21</v>
      </c>
      <c r="B26" t="s">
        <v>29</v>
      </c>
      <c r="C26" s="1">
        <v>34000</v>
      </c>
      <c r="D26" s="1">
        <v>975.8</v>
      </c>
      <c r="E26" s="1">
        <v>0</v>
      </c>
      <c r="F26" s="1">
        <v>1033.5999999999999</v>
      </c>
      <c r="G26" s="1">
        <v>2010.52</v>
      </c>
      <c r="H26" s="1">
        <f t="shared" ref="H26:H27" si="2">D26+E26+F26+G26</f>
        <v>4019.92</v>
      </c>
      <c r="I26" s="1">
        <f t="shared" ref="I26:I27" si="3">C26-H26</f>
        <v>29980.080000000002</v>
      </c>
    </row>
    <row r="27" spans="1:124">
      <c r="A27" t="s">
        <v>23</v>
      </c>
      <c r="B27" t="s">
        <v>24</v>
      </c>
      <c r="C27" s="1">
        <v>125000</v>
      </c>
      <c r="D27" s="1">
        <v>3587.5</v>
      </c>
      <c r="E27" s="1">
        <v>18187.009999999998</v>
      </c>
      <c r="F27" s="1">
        <v>2995.92</v>
      </c>
      <c r="G27" s="1">
        <v>25</v>
      </c>
      <c r="H27" s="1">
        <f t="shared" si="2"/>
        <v>24795.43</v>
      </c>
      <c r="I27" s="1">
        <f t="shared" si="3"/>
        <v>100204.57</v>
      </c>
    </row>
    <row r="28" spans="1:124">
      <c r="A28" s="3" t="s">
        <v>19</v>
      </c>
      <c r="B28" s="3">
        <v>3</v>
      </c>
      <c r="C28" s="4">
        <f>SUM(C25:C27)</f>
        <v>229000</v>
      </c>
      <c r="D28" s="4">
        <f>SUM(D25:D27)</f>
        <v>6572.3</v>
      </c>
      <c r="E28" s="4">
        <f>SUM(E25:E27)</f>
        <v>23555.489999999998</v>
      </c>
      <c r="F28" s="4">
        <f>SUM(F25:F27)</f>
        <v>6157.52</v>
      </c>
      <c r="G28" s="4">
        <f>SUM(G25:G27)</f>
        <v>2060.52</v>
      </c>
      <c r="H28" s="4">
        <f>SUM(H25:H27)</f>
        <v>38345.83</v>
      </c>
      <c r="I28" s="4">
        <f>SUM(I25:I27)</f>
        <v>190654.17</v>
      </c>
    </row>
    <row r="30" spans="1:124">
      <c r="A30" s="13" t="s">
        <v>25</v>
      </c>
      <c r="B30" s="13"/>
      <c r="C30" s="13"/>
      <c r="D30" s="13"/>
      <c r="E30" s="13"/>
      <c r="F30" s="13"/>
      <c r="G30" s="13"/>
      <c r="H30" s="13"/>
      <c r="I30" s="13"/>
    </row>
    <row r="31" spans="1:124">
      <c r="A31" t="s">
        <v>26</v>
      </c>
      <c r="B31" t="s">
        <v>27</v>
      </c>
      <c r="C31" s="1">
        <v>23250</v>
      </c>
      <c r="D31" s="1">
        <v>667.28</v>
      </c>
      <c r="E31" s="1">
        <v>0</v>
      </c>
      <c r="F31" s="1">
        <v>706.8</v>
      </c>
      <c r="G31" s="1">
        <v>25</v>
      </c>
      <c r="H31" s="1">
        <f t="shared" ref="H31:H35" si="4">D31+E31+F31+G31</f>
        <v>1399.08</v>
      </c>
      <c r="I31" s="1">
        <f t="shared" ref="I31:I35" si="5">C31-H31</f>
        <v>21850.92</v>
      </c>
    </row>
    <row r="32" spans="1:124">
      <c r="A32" t="s">
        <v>28</v>
      </c>
      <c r="B32" t="s">
        <v>29</v>
      </c>
      <c r="C32" s="1">
        <v>35000</v>
      </c>
      <c r="D32" s="1">
        <v>1004.5</v>
      </c>
      <c r="E32" s="1">
        <v>0</v>
      </c>
      <c r="F32" s="1">
        <v>1064</v>
      </c>
      <c r="G32" s="1">
        <v>1890.52</v>
      </c>
      <c r="H32" s="1">
        <f t="shared" si="4"/>
        <v>3959.02</v>
      </c>
      <c r="I32" s="1">
        <f t="shared" si="5"/>
        <v>31040.98</v>
      </c>
    </row>
    <row r="33" spans="1:124">
      <c r="A33" t="s">
        <v>30</v>
      </c>
      <c r="B33" t="s">
        <v>31</v>
      </c>
      <c r="C33" s="1">
        <v>65000</v>
      </c>
      <c r="D33" s="1">
        <v>1865.5</v>
      </c>
      <c r="E33" s="1">
        <v>4427.58</v>
      </c>
      <c r="F33" s="1">
        <v>1976</v>
      </c>
      <c r="G33" s="1">
        <v>25</v>
      </c>
      <c r="H33" s="1">
        <f t="shared" si="4"/>
        <v>8294.08</v>
      </c>
      <c r="I33" s="1">
        <f t="shared" si="5"/>
        <v>56705.919999999998</v>
      </c>
    </row>
    <row r="34" spans="1:124">
      <c r="A34" t="s">
        <v>448</v>
      </c>
      <c r="B34" t="s">
        <v>416</v>
      </c>
      <c r="C34" s="1">
        <v>40000</v>
      </c>
      <c r="D34" s="1">
        <v>1148</v>
      </c>
      <c r="E34" s="1">
        <v>442.65</v>
      </c>
      <c r="F34" s="1">
        <v>1216</v>
      </c>
      <c r="G34" s="1">
        <v>25</v>
      </c>
      <c r="H34" s="1">
        <f t="shared" si="4"/>
        <v>2831.65</v>
      </c>
      <c r="I34" s="1">
        <f t="shared" si="5"/>
        <v>37168.35</v>
      </c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1:124">
      <c r="A35" t="s">
        <v>32</v>
      </c>
      <c r="B35" t="s">
        <v>33</v>
      </c>
      <c r="C35" s="1">
        <v>80000</v>
      </c>
      <c r="D35" s="1">
        <v>2296</v>
      </c>
      <c r="E35" s="1">
        <v>6934.49</v>
      </c>
      <c r="F35" s="1">
        <v>2432</v>
      </c>
      <c r="G35" s="1">
        <v>1890.52</v>
      </c>
      <c r="H35" s="1">
        <f t="shared" si="4"/>
        <v>13553.01</v>
      </c>
      <c r="I35" s="1">
        <f t="shared" si="5"/>
        <v>66446.990000000005</v>
      </c>
    </row>
    <row r="36" spans="1:124">
      <c r="A36" s="3" t="s">
        <v>19</v>
      </c>
      <c r="B36" s="3">
        <v>5</v>
      </c>
      <c r="C36" s="4">
        <f>SUM(C31:C35)</f>
        <v>243250</v>
      </c>
      <c r="D36" s="4">
        <f>SUM(D31:D35)</f>
        <v>6981.28</v>
      </c>
      <c r="E36" s="4">
        <f>SUM(E31:E35)</f>
        <v>11804.72</v>
      </c>
      <c r="F36" s="4">
        <f>SUM(F31:F35)</f>
        <v>7394.8</v>
      </c>
      <c r="G36" s="4">
        <f>SUM(G31:G35)</f>
        <v>3856.04</v>
      </c>
      <c r="H36" s="4">
        <f>SUM(H31:H35)</f>
        <v>30036.840000000004</v>
      </c>
      <c r="I36" s="4">
        <f>SUM(I31:I35)</f>
        <v>213213.15999999997</v>
      </c>
    </row>
    <row r="38" spans="1:124">
      <c r="A38" s="13" t="s">
        <v>34</v>
      </c>
      <c r="B38" s="13"/>
      <c r="C38" s="13"/>
      <c r="D38" s="13"/>
      <c r="E38" s="13"/>
      <c r="F38" s="13"/>
      <c r="G38" s="13"/>
      <c r="H38" s="13"/>
      <c r="I38" s="13"/>
    </row>
    <row r="39" spans="1:124">
      <c r="A39" t="s">
        <v>35</v>
      </c>
      <c r="B39" t="s">
        <v>36</v>
      </c>
      <c r="C39" s="1">
        <v>27000</v>
      </c>
      <c r="D39" s="1">
        <v>774.9</v>
      </c>
      <c r="E39" s="1">
        <v>0</v>
      </c>
      <c r="F39" s="1">
        <v>820.8</v>
      </c>
      <c r="G39" s="1">
        <v>957.76</v>
      </c>
      <c r="H39" s="1">
        <f t="shared" ref="H39:H43" si="6">D39+E39+F39+G39</f>
        <v>2553.46</v>
      </c>
      <c r="I39" s="1">
        <f t="shared" ref="I39:I43" si="7">C39-H39</f>
        <v>24446.54</v>
      </c>
    </row>
    <row r="40" spans="1:124">
      <c r="A40" t="s">
        <v>37</v>
      </c>
      <c r="B40" t="s">
        <v>38</v>
      </c>
      <c r="C40" s="1">
        <v>45000</v>
      </c>
      <c r="D40" s="1">
        <v>1291.5</v>
      </c>
      <c r="E40" s="1">
        <v>1148.33</v>
      </c>
      <c r="F40" s="1">
        <v>1368</v>
      </c>
      <c r="G40" s="1">
        <v>25</v>
      </c>
      <c r="H40" s="1">
        <f t="shared" si="6"/>
        <v>3832.83</v>
      </c>
      <c r="I40" s="1">
        <f t="shared" si="7"/>
        <v>41167.17</v>
      </c>
    </row>
    <row r="41" spans="1:124">
      <c r="A41" t="s">
        <v>39</v>
      </c>
      <c r="B41" t="s">
        <v>38</v>
      </c>
      <c r="C41" s="1">
        <v>32000</v>
      </c>
      <c r="D41" s="1">
        <v>918.4</v>
      </c>
      <c r="E41" s="1">
        <v>0</v>
      </c>
      <c r="F41" s="1">
        <v>972.8</v>
      </c>
      <c r="G41" s="1">
        <v>25</v>
      </c>
      <c r="H41" s="1">
        <f t="shared" si="6"/>
        <v>1916.1999999999998</v>
      </c>
      <c r="I41" s="1">
        <f t="shared" si="7"/>
        <v>30083.8</v>
      </c>
    </row>
    <row r="42" spans="1:124">
      <c r="A42" t="s">
        <v>40</v>
      </c>
      <c r="B42" t="s">
        <v>41</v>
      </c>
      <c r="C42" s="1">
        <v>70000</v>
      </c>
      <c r="D42" s="1">
        <v>2009</v>
      </c>
      <c r="E42" s="1">
        <v>5181.92</v>
      </c>
      <c r="F42" s="1">
        <v>2128</v>
      </c>
      <c r="G42" s="1">
        <v>957.76</v>
      </c>
      <c r="H42" s="1">
        <f t="shared" si="6"/>
        <v>10276.68</v>
      </c>
      <c r="I42" s="1">
        <f t="shared" si="7"/>
        <v>59723.32</v>
      </c>
    </row>
    <row r="43" spans="1:124">
      <c r="A43" t="s">
        <v>42</v>
      </c>
      <c r="B43" t="s">
        <v>38</v>
      </c>
      <c r="C43" s="1">
        <v>45000</v>
      </c>
      <c r="D43" s="1">
        <v>1291.5</v>
      </c>
      <c r="E43" s="1">
        <v>1008.41</v>
      </c>
      <c r="F43" s="1">
        <v>1368</v>
      </c>
      <c r="G43" s="1">
        <v>957.76</v>
      </c>
      <c r="H43" s="1">
        <f t="shared" si="6"/>
        <v>4625.67</v>
      </c>
      <c r="I43" s="1">
        <f t="shared" si="7"/>
        <v>40374.33</v>
      </c>
    </row>
    <row r="44" spans="1:124">
      <c r="A44" s="3" t="s">
        <v>19</v>
      </c>
      <c r="B44" s="3">
        <v>5</v>
      </c>
      <c r="C44" s="4">
        <f>SUM(C39:C43)</f>
        <v>219000</v>
      </c>
      <c r="D44" s="4">
        <f>SUM(D39:D43)</f>
        <v>6285.3</v>
      </c>
      <c r="E44" s="4">
        <f>SUM(E39:E43)</f>
        <v>7338.66</v>
      </c>
      <c r="F44" s="4">
        <f>SUM(F39:F43)</f>
        <v>6657.6</v>
      </c>
      <c r="G44" s="4">
        <f>SUM(G39:G43)</f>
        <v>2923.2799999999997</v>
      </c>
      <c r="H44" s="4">
        <f>SUM(H39:H43)</f>
        <v>23204.839999999997</v>
      </c>
      <c r="I44" s="4">
        <f>SUM(I39:I43)</f>
        <v>195795.15999999997</v>
      </c>
    </row>
    <row r="46" spans="1:124">
      <c r="A46" s="13" t="s">
        <v>43</v>
      </c>
      <c r="B46" s="13"/>
      <c r="C46" s="13"/>
      <c r="D46" s="13"/>
      <c r="E46" s="13"/>
      <c r="F46" s="13"/>
      <c r="G46" s="13"/>
      <c r="H46" s="13"/>
      <c r="I46" s="13"/>
    </row>
    <row r="47" spans="1:124">
      <c r="A47" t="s">
        <v>44</v>
      </c>
      <c r="B47" t="s">
        <v>45</v>
      </c>
      <c r="C47" s="1">
        <v>58000</v>
      </c>
      <c r="D47" s="1">
        <v>1664.6</v>
      </c>
      <c r="E47" s="1">
        <v>2923.76</v>
      </c>
      <c r="F47" s="1">
        <v>1763.2</v>
      </c>
      <c r="G47" s="1">
        <v>3217.76</v>
      </c>
      <c r="H47" s="1">
        <f>D47+E47+F47+G47</f>
        <v>9569.32</v>
      </c>
      <c r="I47" s="1">
        <f>C47-H47</f>
        <v>48430.68</v>
      </c>
    </row>
    <row r="48" spans="1:124">
      <c r="A48" s="3" t="s">
        <v>19</v>
      </c>
      <c r="B48" s="3">
        <v>1</v>
      </c>
      <c r="C48" s="4">
        <f>SUM(C47)</f>
        <v>58000</v>
      </c>
      <c r="D48" s="4">
        <f>SUM(D47)</f>
        <v>1664.6</v>
      </c>
      <c r="E48" s="4">
        <f>SUM(E47)</f>
        <v>2923.76</v>
      </c>
      <c r="F48" s="4">
        <f>SUM(F47)</f>
        <v>1763.2</v>
      </c>
      <c r="G48" s="4">
        <f>SUM(G47)</f>
        <v>3217.76</v>
      </c>
      <c r="H48" s="4">
        <f>SUM(H47)</f>
        <v>9569.32</v>
      </c>
      <c r="I48" s="4">
        <f>SUM(I47)</f>
        <v>48430.68</v>
      </c>
    </row>
    <row r="50" spans="1:124">
      <c r="A50" s="13" t="s">
        <v>449</v>
      </c>
      <c r="B50" s="13"/>
      <c r="C50" s="13"/>
      <c r="D50" s="13"/>
      <c r="E50" s="13"/>
      <c r="F50" s="13"/>
      <c r="G50" s="13"/>
      <c r="H50" s="13"/>
      <c r="I50" s="13"/>
      <c r="J50"/>
      <c r="K50"/>
      <c r="L50"/>
      <c r="M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>
      <c r="A51" t="s">
        <v>469</v>
      </c>
      <c r="B51" t="s">
        <v>24</v>
      </c>
      <c r="C51" s="1">
        <v>90000</v>
      </c>
      <c r="D51" s="1">
        <v>2583</v>
      </c>
      <c r="E51" s="1">
        <v>16048.96</v>
      </c>
      <c r="F51" s="1">
        <v>2736</v>
      </c>
      <c r="G51" s="1">
        <v>25</v>
      </c>
      <c r="H51" s="1">
        <f t="shared" ref="H51:H52" si="8">D51+E51+F51+G51</f>
        <v>21392.959999999999</v>
      </c>
      <c r="I51" s="1">
        <f t="shared" ref="I51:I52" si="9">C51-H51</f>
        <v>68607.040000000008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>
      <c r="A52" t="s">
        <v>450</v>
      </c>
      <c r="B52" t="s">
        <v>416</v>
      </c>
      <c r="C52" s="1">
        <v>32000</v>
      </c>
      <c r="D52" s="1">
        <v>918.4</v>
      </c>
      <c r="E52" s="1">
        <v>0</v>
      </c>
      <c r="F52" s="1">
        <v>972.8</v>
      </c>
      <c r="G52" s="1">
        <v>25</v>
      </c>
      <c r="H52" s="1">
        <f t="shared" si="8"/>
        <v>1916.1999999999998</v>
      </c>
      <c r="I52" s="1">
        <f t="shared" si="9"/>
        <v>30083.8</v>
      </c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3" spans="1:124">
      <c r="A53" s="3" t="s">
        <v>19</v>
      </c>
      <c r="B53" s="3">
        <v>2</v>
      </c>
      <c r="C53" s="4">
        <f>SUM(C51:C52)</f>
        <v>122000</v>
      </c>
      <c r="D53" s="4">
        <f>SUM(D51:D52)</f>
        <v>3501.4</v>
      </c>
      <c r="E53" s="4">
        <f>SUM(E51:E52)</f>
        <v>16048.96</v>
      </c>
      <c r="F53" s="4">
        <f>SUM(F51:F52)</f>
        <v>3708.8</v>
      </c>
      <c r="G53" s="4">
        <f>SUM(G51:G52)</f>
        <v>50</v>
      </c>
      <c r="H53" s="4">
        <f>SUM(H51:H52)</f>
        <v>23309.16</v>
      </c>
      <c r="I53" s="4">
        <f>SUM(I51:I52)</f>
        <v>98690.840000000011</v>
      </c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</row>
    <row r="55" spans="1:124">
      <c r="A55" s="13" t="s">
        <v>46</v>
      </c>
      <c r="B55" s="13"/>
      <c r="C55" s="13"/>
      <c r="D55" s="13"/>
      <c r="E55" s="13"/>
      <c r="F55" s="13"/>
      <c r="G55" s="13"/>
      <c r="H55" s="13"/>
      <c r="I55" s="13"/>
    </row>
    <row r="56" spans="1:124">
      <c r="A56" t="s">
        <v>49</v>
      </c>
      <c r="B56" t="s">
        <v>50</v>
      </c>
      <c r="C56" s="1">
        <v>50000</v>
      </c>
      <c r="D56" s="1">
        <v>1435</v>
      </c>
      <c r="E56" s="1">
        <v>1714.09</v>
      </c>
      <c r="F56" s="1">
        <v>1520</v>
      </c>
      <c r="G56" s="1">
        <v>1097.76</v>
      </c>
      <c r="H56" s="1">
        <f t="shared" ref="H56" si="10">D56+E56+F56+G56</f>
        <v>5766.85</v>
      </c>
      <c r="I56" s="1">
        <f t="shared" ref="I56" si="11">C56-H56</f>
        <v>44233.15</v>
      </c>
    </row>
    <row r="57" spans="1:124">
      <c r="A57" s="3" t="s">
        <v>19</v>
      </c>
      <c r="B57" s="3">
        <v>1</v>
      </c>
      <c r="C57" s="4">
        <f>SUM(C56)</f>
        <v>50000</v>
      </c>
      <c r="D57" s="4">
        <f>SUM(D56)</f>
        <v>1435</v>
      </c>
      <c r="E57" s="4">
        <f>SUM(E56)</f>
        <v>1714.09</v>
      </c>
      <c r="F57" s="4">
        <f>SUM(F56)</f>
        <v>1520</v>
      </c>
      <c r="G57" s="4">
        <f>SUM(G56)</f>
        <v>1097.76</v>
      </c>
      <c r="H57" s="4">
        <f>SUM(H56)</f>
        <v>5766.85</v>
      </c>
      <c r="I57" s="4">
        <f>SUM(I56)</f>
        <v>44233.15</v>
      </c>
    </row>
    <row r="59" spans="1:124">
      <c r="A59" s="13" t="s">
        <v>51</v>
      </c>
      <c r="B59" s="13"/>
      <c r="C59" s="13"/>
      <c r="D59" s="13"/>
      <c r="E59" s="13"/>
      <c r="F59" s="13"/>
      <c r="G59" s="13"/>
      <c r="H59" s="13"/>
      <c r="I59" s="13"/>
    </row>
    <row r="60" spans="1:124">
      <c r="A60" t="s">
        <v>52</v>
      </c>
      <c r="B60" t="s">
        <v>53</v>
      </c>
      <c r="C60" s="1">
        <v>44000</v>
      </c>
      <c r="D60" s="1">
        <v>1262.8</v>
      </c>
      <c r="E60" s="1">
        <v>1007.19</v>
      </c>
      <c r="F60" s="1">
        <v>1337.6</v>
      </c>
      <c r="G60" s="1">
        <v>125</v>
      </c>
      <c r="H60" s="1">
        <f t="shared" ref="H60:H61" si="12">D60+E60+F60+G60</f>
        <v>3732.5899999999997</v>
      </c>
      <c r="I60" s="1">
        <f t="shared" ref="I60:I61" si="13">C60-H60</f>
        <v>40267.410000000003</v>
      </c>
    </row>
    <row r="61" spans="1:124">
      <c r="A61" t="s">
        <v>470</v>
      </c>
      <c r="B61" t="s">
        <v>24</v>
      </c>
      <c r="C61" s="1">
        <v>50000</v>
      </c>
      <c r="D61" s="1">
        <v>1435</v>
      </c>
      <c r="E61" s="1">
        <v>1854</v>
      </c>
      <c r="F61" s="1">
        <v>1520</v>
      </c>
      <c r="G61" s="1">
        <v>25</v>
      </c>
      <c r="H61" s="1">
        <f t="shared" si="12"/>
        <v>4834</v>
      </c>
      <c r="I61" s="1">
        <f t="shared" si="13"/>
        <v>45166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1:124">
      <c r="A62" s="3" t="s">
        <v>19</v>
      </c>
      <c r="B62" s="3">
        <v>2</v>
      </c>
      <c r="C62" s="4">
        <f>SUM(C60:C61)</f>
        <v>94000</v>
      </c>
      <c r="D62" s="4">
        <f>SUM(D60:D61)</f>
        <v>2697.8</v>
      </c>
      <c r="E62" s="4">
        <f>SUM(E60:E61)</f>
        <v>2861.19</v>
      </c>
      <c r="F62" s="4">
        <f>SUM(F60:F61)</f>
        <v>2857.6</v>
      </c>
      <c r="G62" s="4">
        <f>SUM(G60:G61)</f>
        <v>150</v>
      </c>
      <c r="H62" s="4">
        <f>SUM(H60:H61)</f>
        <v>8566.59</v>
      </c>
      <c r="I62" s="4">
        <f>SUM(I60:I61)</f>
        <v>85433.41</v>
      </c>
    </row>
    <row r="64" spans="1:124">
      <c r="A64" s="13" t="s">
        <v>54</v>
      </c>
      <c r="B64" s="13"/>
      <c r="C64" s="13"/>
      <c r="D64" s="13"/>
      <c r="E64" s="13"/>
      <c r="F64" s="13"/>
      <c r="G64" s="13"/>
      <c r="H64" s="13"/>
      <c r="I64" s="13"/>
    </row>
    <row r="65" spans="1:124">
      <c r="A65" t="s">
        <v>55</v>
      </c>
      <c r="B65" t="s">
        <v>56</v>
      </c>
      <c r="C65" s="1">
        <v>41000</v>
      </c>
      <c r="D65" s="1">
        <v>1176.7</v>
      </c>
      <c r="E65" s="1">
        <v>583.79</v>
      </c>
      <c r="F65" s="1">
        <v>1246.4000000000001</v>
      </c>
      <c r="G65" s="1">
        <v>125</v>
      </c>
      <c r="H65" s="1">
        <f t="shared" ref="H65:H67" si="14">D65+E65+F65+G65</f>
        <v>3131.8900000000003</v>
      </c>
      <c r="I65" s="1">
        <f t="shared" ref="I65:I67" si="15">C65-H65</f>
        <v>37868.11</v>
      </c>
    </row>
    <row r="66" spans="1:124">
      <c r="A66" t="s">
        <v>471</v>
      </c>
      <c r="B66" t="s">
        <v>472</v>
      </c>
      <c r="C66" s="1">
        <v>110000</v>
      </c>
      <c r="D66" s="1">
        <v>3157</v>
      </c>
      <c r="E66" s="1">
        <v>14544.64</v>
      </c>
      <c r="F66" s="1">
        <v>2995.92</v>
      </c>
      <c r="G66" s="1">
        <v>25</v>
      </c>
      <c r="H66" s="1">
        <f t="shared" si="14"/>
        <v>20722.559999999998</v>
      </c>
      <c r="I66" s="1">
        <f t="shared" si="15"/>
        <v>89277.440000000002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</row>
    <row r="67" spans="1:124">
      <c r="A67" t="s">
        <v>474</v>
      </c>
      <c r="B67" t="s">
        <v>197</v>
      </c>
      <c r="C67" s="1">
        <v>100000</v>
      </c>
      <c r="D67" s="1">
        <v>2870</v>
      </c>
      <c r="E67" s="1">
        <v>12116.39</v>
      </c>
      <c r="F67" s="1">
        <v>2995.92</v>
      </c>
      <c r="G67" s="1">
        <v>25</v>
      </c>
      <c r="H67" s="1">
        <f t="shared" si="14"/>
        <v>18007.309999999998</v>
      </c>
      <c r="I67" s="1">
        <f t="shared" si="15"/>
        <v>81992.69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</row>
    <row r="68" spans="1:124">
      <c r="A68" s="3" t="s">
        <v>19</v>
      </c>
      <c r="B68" s="3">
        <v>3</v>
      </c>
      <c r="C68" s="4">
        <f>SUM(C65:C67)</f>
        <v>251000</v>
      </c>
      <c r="D68" s="4">
        <f>SUM(D65:D67)</f>
        <v>7203.7</v>
      </c>
      <c r="E68" s="4">
        <f>SUM(E65:E67)</f>
        <v>27244.82</v>
      </c>
      <c r="F68" s="4">
        <f>SUM(F65:F67)</f>
        <v>7238.24</v>
      </c>
      <c r="G68" s="4">
        <f>SUM(G65:G67)</f>
        <v>175</v>
      </c>
      <c r="H68" s="4">
        <f>SUM(H65:H67)</f>
        <v>41861.759999999995</v>
      </c>
      <c r="I68" s="4">
        <f>SUM(I65:I67)</f>
        <v>209138.24</v>
      </c>
    </row>
    <row r="70" spans="1:124">
      <c r="A70" s="13" t="s">
        <v>57</v>
      </c>
      <c r="B70" s="13"/>
      <c r="C70" s="13"/>
      <c r="D70" s="13"/>
      <c r="E70" s="13"/>
      <c r="F70" s="13"/>
      <c r="G70" s="13"/>
      <c r="H70" s="13"/>
      <c r="I70" s="13"/>
    </row>
    <row r="71" spans="1:124">
      <c r="A71" t="s">
        <v>477</v>
      </c>
      <c r="B71" t="s">
        <v>66</v>
      </c>
      <c r="C71" s="1">
        <v>25000</v>
      </c>
      <c r="D71" s="1">
        <v>717.5</v>
      </c>
      <c r="E71" s="1">
        <v>0</v>
      </c>
      <c r="F71" s="1">
        <v>760</v>
      </c>
      <c r="G71" s="1">
        <v>25</v>
      </c>
      <c r="H71" s="1">
        <f>D71+E71+F71+G71</f>
        <v>1502.5</v>
      </c>
      <c r="I71" s="1">
        <f>C71-H71</f>
        <v>23497.5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</row>
    <row r="72" spans="1:124">
      <c r="A72" t="s">
        <v>58</v>
      </c>
      <c r="B72" t="s">
        <v>24</v>
      </c>
      <c r="C72" s="1">
        <v>133500</v>
      </c>
      <c r="D72" s="1">
        <v>3831.45</v>
      </c>
      <c r="E72" s="1">
        <v>20251.03</v>
      </c>
      <c r="F72" s="1">
        <v>2995.92</v>
      </c>
      <c r="G72" s="1">
        <v>25</v>
      </c>
      <c r="H72" s="1">
        <f t="shared" ref="H72:H73" si="16">D72+E72+F72+G72</f>
        <v>27103.4</v>
      </c>
      <c r="I72" s="1">
        <f t="shared" ref="I72:I73" si="17">C72-H72</f>
        <v>106396.6</v>
      </c>
    </row>
    <row r="73" spans="1:124">
      <c r="A73" t="s">
        <v>59</v>
      </c>
      <c r="B73" t="s">
        <v>13</v>
      </c>
      <c r="C73" s="1">
        <v>33000</v>
      </c>
      <c r="D73" s="1">
        <v>947.1</v>
      </c>
      <c r="E73" s="1">
        <v>0</v>
      </c>
      <c r="F73" s="1">
        <v>1003.2</v>
      </c>
      <c r="G73" s="1">
        <v>75</v>
      </c>
      <c r="H73" s="1">
        <f t="shared" si="16"/>
        <v>2025.3000000000002</v>
      </c>
      <c r="I73" s="1">
        <f t="shared" si="17"/>
        <v>30974.7</v>
      </c>
    </row>
    <row r="74" spans="1:124">
      <c r="A74" s="3" t="s">
        <v>19</v>
      </c>
      <c r="B74" s="3">
        <v>3</v>
      </c>
      <c r="C74" s="4">
        <f>SUM(C71:C73)</f>
        <v>191500</v>
      </c>
      <c r="D74" s="4">
        <f>SUM(D71:D73)</f>
        <v>5496.05</v>
      </c>
      <c r="E74" s="4">
        <f>SUM(E71:E73)</f>
        <v>20251.03</v>
      </c>
      <c r="F74" s="4">
        <f>SUM(F71:F73)</f>
        <v>4759.12</v>
      </c>
      <c r="G74" s="4">
        <f>SUM(G71:G73)</f>
        <v>125</v>
      </c>
      <c r="H74" s="4">
        <f>SUM(H71:H73)</f>
        <v>30631.200000000001</v>
      </c>
      <c r="I74" s="4">
        <f>SUM(I71:I73)</f>
        <v>160868.80000000002</v>
      </c>
    </row>
    <row r="76" spans="1:124">
      <c r="A76" s="13" t="s">
        <v>60</v>
      </c>
      <c r="B76" s="13"/>
      <c r="C76" s="13"/>
      <c r="D76" s="13"/>
      <c r="E76" s="13"/>
      <c r="F76" s="13"/>
      <c r="G76" s="13"/>
      <c r="H76" s="13"/>
      <c r="I76" s="13"/>
    </row>
    <row r="77" spans="1:124">
      <c r="A77" t="s">
        <v>61</v>
      </c>
      <c r="B77" t="s">
        <v>62</v>
      </c>
      <c r="C77" s="1">
        <v>60000</v>
      </c>
      <c r="D77" s="1">
        <v>1722</v>
      </c>
      <c r="E77" s="1">
        <v>3113.57</v>
      </c>
      <c r="F77" s="1">
        <v>1824</v>
      </c>
      <c r="G77" s="1">
        <v>1990.52</v>
      </c>
      <c r="H77" s="1">
        <f t="shared" ref="H77:H84" si="18">D77+E77+F77+G77</f>
        <v>8650.09</v>
      </c>
      <c r="I77" s="1">
        <f t="shared" ref="I77:I84" si="19">C77-H77</f>
        <v>51349.91</v>
      </c>
    </row>
    <row r="78" spans="1:124">
      <c r="A78" t="s">
        <v>63</v>
      </c>
      <c r="B78" t="s">
        <v>69</v>
      </c>
      <c r="C78" s="1">
        <v>36000</v>
      </c>
      <c r="D78" s="1">
        <v>1033.2</v>
      </c>
      <c r="E78" s="1">
        <v>0</v>
      </c>
      <c r="F78" s="1">
        <v>1094.4000000000001</v>
      </c>
      <c r="G78" s="1">
        <v>957.76</v>
      </c>
      <c r="H78" s="1">
        <f t="shared" si="18"/>
        <v>3085.3600000000006</v>
      </c>
      <c r="I78" s="1">
        <f t="shared" si="19"/>
        <v>32914.639999999999</v>
      </c>
    </row>
    <row r="79" spans="1:124">
      <c r="A79" t="s">
        <v>65</v>
      </c>
      <c r="B79" t="s">
        <v>66</v>
      </c>
      <c r="C79" s="1">
        <v>40000</v>
      </c>
      <c r="D79" s="1">
        <v>1148</v>
      </c>
      <c r="E79" s="1">
        <v>442.65</v>
      </c>
      <c r="F79" s="1">
        <v>1216</v>
      </c>
      <c r="G79" s="1">
        <v>265</v>
      </c>
      <c r="H79" s="1">
        <f t="shared" si="18"/>
        <v>3071.65</v>
      </c>
      <c r="I79" s="1">
        <f t="shared" si="19"/>
        <v>36928.35</v>
      </c>
    </row>
    <row r="80" spans="1:124" s="2" customFormat="1">
      <c r="A80" t="s">
        <v>67</v>
      </c>
      <c r="B80" t="s">
        <v>71</v>
      </c>
      <c r="C80" s="1">
        <v>60000</v>
      </c>
      <c r="D80" s="1">
        <v>1722</v>
      </c>
      <c r="E80" s="1">
        <v>3300.12</v>
      </c>
      <c r="F80" s="1">
        <v>1824</v>
      </c>
      <c r="G80" s="1">
        <v>957.76</v>
      </c>
      <c r="H80" s="1">
        <f t="shared" si="18"/>
        <v>7803.88</v>
      </c>
      <c r="I80" s="1">
        <f t="shared" si="19"/>
        <v>52196.12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</row>
    <row r="81" spans="1:124" s="2" customFormat="1">
      <c r="A81" t="s">
        <v>68</v>
      </c>
      <c r="B81" t="s">
        <v>69</v>
      </c>
      <c r="C81" s="1">
        <v>36000</v>
      </c>
      <c r="D81" s="1">
        <v>1033.2</v>
      </c>
      <c r="E81" s="1">
        <v>0</v>
      </c>
      <c r="F81" s="1">
        <v>1094.4000000000001</v>
      </c>
      <c r="G81" s="1">
        <v>25</v>
      </c>
      <c r="H81" s="1">
        <f t="shared" si="18"/>
        <v>2152.6000000000004</v>
      </c>
      <c r="I81" s="1">
        <f t="shared" si="19"/>
        <v>33847.4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</row>
    <row r="82" spans="1:124" s="2" customFormat="1">
      <c r="A82" t="s">
        <v>70</v>
      </c>
      <c r="B82" t="s">
        <v>71</v>
      </c>
      <c r="C82" s="1">
        <v>60000</v>
      </c>
      <c r="D82" s="1">
        <v>1722</v>
      </c>
      <c r="E82" s="1">
        <v>3486.68</v>
      </c>
      <c r="F82" s="1">
        <v>1824</v>
      </c>
      <c r="G82" s="1">
        <v>25</v>
      </c>
      <c r="H82" s="1">
        <f t="shared" si="18"/>
        <v>7057.68</v>
      </c>
      <c r="I82" s="1">
        <f t="shared" si="19"/>
        <v>52942.32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</row>
    <row r="83" spans="1:124">
      <c r="A83" t="s">
        <v>475</v>
      </c>
      <c r="B83" t="s">
        <v>66</v>
      </c>
      <c r="C83" s="1">
        <v>40000</v>
      </c>
      <c r="D83" s="1">
        <v>1148</v>
      </c>
      <c r="E83" s="1">
        <v>442.65</v>
      </c>
      <c r="F83" s="1">
        <v>1216</v>
      </c>
      <c r="G83" s="1">
        <v>25</v>
      </c>
      <c r="H83" s="1">
        <f t="shared" si="18"/>
        <v>2831.65</v>
      </c>
      <c r="I83" s="1">
        <f t="shared" si="19"/>
        <v>37168.35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</row>
    <row r="84" spans="1:124">
      <c r="A84" t="s">
        <v>476</v>
      </c>
      <c r="B84" t="s">
        <v>24</v>
      </c>
      <c r="C84" s="1">
        <v>90000</v>
      </c>
      <c r="D84" s="1">
        <v>2583</v>
      </c>
      <c r="E84" s="1">
        <v>9753.1200000000008</v>
      </c>
      <c r="F84" s="1">
        <v>2736</v>
      </c>
      <c r="G84" s="1">
        <v>25</v>
      </c>
      <c r="H84" s="1">
        <f t="shared" si="18"/>
        <v>15097.12</v>
      </c>
      <c r="I84" s="1">
        <f t="shared" si="19"/>
        <v>74902.880000000005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</row>
    <row r="85" spans="1:124" s="2" customFormat="1">
      <c r="A85" s="3" t="s">
        <v>19</v>
      </c>
      <c r="B85" s="3">
        <v>8</v>
      </c>
      <c r="C85" s="4">
        <f>SUM(C77:C84)</f>
        <v>422000</v>
      </c>
      <c r="D85" s="4">
        <f>SUM(D77:D84)</f>
        <v>12111.4</v>
      </c>
      <c r="E85" s="4">
        <f>SUM(E77:E84)</f>
        <v>20538.79</v>
      </c>
      <c r="F85" s="4">
        <f>SUM(F77:F84)</f>
        <v>12828.8</v>
      </c>
      <c r="G85" s="4">
        <f>SUM(G77:G84)</f>
        <v>4271.04</v>
      </c>
      <c r="H85" s="4">
        <f>SUM(H77:H84)</f>
        <v>49750.030000000006</v>
      </c>
      <c r="I85" s="4">
        <f>SUM(I77:I84)</f>
        <v>372249.97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</row>
    <row r="86" spans="1:124" s="2" customFormat="1">
      <c r="A86"/>
      <c r="B86"/>
      <c r="C86" s="1"/>
      <c r="D86" s="1"/>
      <c r="E86" s="1"/>
      <c r="F86" s="1"/>
      <c r="G86" s="1"/>
      <c r="H86" s="1"/>
      <c r="I86" s="1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</row>
    <row r="87" spans="1:124" s="2" customFormat="1">
      <c r="A87" s="13" t="s">
        <v>72</v>
      </c>
      <c r="B87" s="13"/>
      <c r="C87" s="13"/>
      <c r="D87" s="13"/>
      <c r="E87" s="13"/>
      <c r="F87" s="13"/>
      <c r="G87" s="13"/>
      <c r="H87" s="13"/>
      <c r="I87" s="1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</row>
    <row r="88" spans="1:124" s="2" customFormat="1">
      <c r="A88" t="s">
        <v>73</v>
      </c>
      <c r="B88" t="s">
        <v>496</v>
      </c>
      <c r="C88" s="1">
        <v>45000</v>
      </c>
      <c r="D88" s="1">
        <v>1291.5</v>
      </c>
      <c r="E88" s="1">
        <v>868.5</v>
      </c>
      <c r="F88" s="1">
        <v>1368</v>
      </c>
      <c r="G88" s="1">
        <v>1990.52</v>
      </c>
      <c r="H88" s="1">
        <f t="shared" ref="H88:H92" si="20">D88+E88+F88+G88</f>
        <v>5518.52</v>
      </c>
      <c r="I88" s="1">
        <f t="shared" ref="I88:I92" si="21">C88-H88</f>
        <v>39481.479999999996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</row>
    <row r="89" spans="1:124" s="2" customFormat="1">
      <c r="A89" t="s">
        <v>74</v>
      </c>
      <c r="B89" t="s">
        <v>64</v>
      </c>
      <c r="C89" s="1">
        <v>31000</v>
      </c>
      <c r="D89" s="1">
        <v>889.7</v>
      </c>
      <c r="E89" s="1">
        <v>0</v>
      </c>
      <c r="F89" s="1">
        <v>942.4</v>
      </c>
      <c r="G89" s="1">
        <v>25</v>
      </c>
      <c r="H89" s="1">
        <f t="shared" si="20"/>
        <v>1857.1</v>
      </c>
      <c r="I89" s="1">
        <f t="shared" si="21"/>
        <v>29142.9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</row>
    <row r="90" spans="1:124" s="2" customFormat="1">
      <c r="A90" t="s">
        <v>75</v>
      </c>
      <c r="B90" t="s">
        <v>64</v>
      </c>
      <c r="C90" s="1">
        <v>31000</v>
      </c>
      <c r="D90" s="1">
        <v>889.7</v>
      </c>
      <c r="E90" s="1">
        <v>0</v>
      </c>
      <c r="F90" s="1">
        <v>942.4</v>
      </c>
      <c r="G90" s="1">
        <v>25</v>
      </c>
      <c r="H90" s="1">
        <f t="shared" si="20"/>
        <v>1857.1</v>
      </c>
      <c r="I90" s="1">
        <f t="shared" si="21"/>
        <v>29142.9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</row>
    <row r="91" spans="1:124" s="2" customFormat="1">
      <c r="A91" t="s">
        <v>76</v>
      </c>
      <c r="B91" t="s">
        <v>64</v>
      </c>
      <c r="C91" s="1">
        <v>40000</v>
      </c>
      <c r="D91" s="1">
        <v>1148</v>
      </c>
      <c r="E91" s="1">
        <v>442.65</v>
      </c>
      <c r="F91" s="1">
        <v>1216</v>
      </c>
      <c r="G91" s="1">
        <v>25</v>
      </c>
      <c r="H91" s="1">
        <f t="shared" si="20"/>
        <v>2831.65</v>
      </c>
      <c r="I91" s="1">
        <f t="shared" si="21"/>
        <v>37168.35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</row>
    <row r="92" spans="1:124">
      <c r="A92" t="s">
        <v>77</v>
      </c>
      <c r="B92" t="s">
        <v>78</v>
      </c>
      <c r="C92" s="1">
        <v>18000</v>
      </c>
      <c r="D92" s="1">
        <v>516.6</v>
      </c>
      <c r="E92" s="1">
        <v>0</v>
      </c>
      <c r="F92" s="1">
        <v>547.20000000000005</v>
      </c>
      <c r="G92" s="1">
        <v>25</v>
      </c>
      <c r="H92" s="1">
        <f t="shared" si="20"/>
        <v>1088.8000000000002</v>
      </c>
      <c r="I92" s="1">
        <f t="shared" si="21"/>
        <v>16911.2</v>
      </c>
    </row>
    <row r="93" spans="1:124">
      <c r="A93" s="3" t="s">
        <v>19</v>
      </c>
      <c r="B93" s="3">
        <v>5</v>
      </c>
      <c r="C93" s="4">
        <f>SUM(C88:C92)</f>
        <v>165000</v>
      </c>
      <c r="D93" s="4">
        <f>SUM(D88:D92)</f>
        <v>4735.5</v>
      </c>
      <c r="E93" s="4">
        <f>SUM(E88:E92)</f>
        <v>1311.15</v>
      </c>
      <c r="F93" s="4">
        <f>SUM(F88:F92)</f>
        <v>5016</v>
      </c>
      <c r="G93" s="4">
        <f>SUM(G88:G92)</f>
        <v>2090.52</v>
      </c>
      <c r="H93" s="4">
        <f>SUM(H88:H92)</f>
        <v>13153.170000000002</v>
      </c>
      <c r="I93" s="4">
        <f>SUM(I88:I92)</f>
        <v>151846.83000000002</v>
      </c>
    </row>
    <row r="94" spans="1:124" s="2" customFormat="1">
      <c r="A94"/>
      <c r="B94"/>
      <c r="C94" s="1"/>
      <c r="D94" s="1"/>
      <c r="E94" s="1"/>
      <c r="F94" s="1"/>
      <c r="G94" s="1"/>
      <c r="H94" s="1"/>
      <c r="I94" s="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</row>
    <row r="95" spans="1:124" s="2" customFormat="1">
      <c r="A95" s="13" t="s">
        <v>79</v>
      </c>
      <c r="B95" s="13"/>
      <c r="C95" s="13"/>
      <c r="D95" s="13"/>
      <c r="E95" s="13"/>
      <c r="F95" s="13"/>
      <c r="G95" s="13"/>
      <c r="H95" s="13"/>
      <c r="I95" s="1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</row>
    <row r="96" spans="1:124" s="2" customFormat="1">
      <c r="A96" t="s">
        <v>80</v>
      </c>
      <c r="B96" t="s">
        <v>81</v>
      </c>
      <c r="C96" s="1">
        <v>70000</v>
      </c>
      <c r="D96" s="1">
        <v>2009</v>
      </c>
      <c r="E96" s="1">
        <v>5368.48</v>
      </c>
      <c r="F96" s="1">
        <v>2128</v>
      </c>
      <c r="G96" s="1">
        <v>25</v>
      </c>
      <c r="H96" s="1">
        <f t="shared" ref="H96:H102" si="22">D96+E96+F96+G96</f>
        <v>9530.48</v>
      </c>
      <c r="I96" s="1">
        <f t="shared" ref="I96:I102" si="23">C96-H96</f>
        <v>60469.520000000004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</row>
    <row r="97" spans="1:124" s="2" customFormat="1">
      <c r="A97" t="s">
        <v>82</v>
      </c>
      <c r="B97" t="s">
        <v>83</v>
      </c>
      <c r="C97" s="1">
        <v>40000</v>
      </c>
      <c r="D97" s="1">
        <v>1148</v>
      </c>
      <c r="E97" s="1">
        <v>442.65</v>
      </c>
      <c r="F97" s="1">
        <v>1216</v>
      </c>
      <c r="G97" s="1">
        <v>25</v>
      </c>
      <c r="H97" s="1">
        <f t="shared" si="22"/>
        <v>2831.65</v>
      </c>
      <c r="I97" s="1">
        <f t="shared" si="23"/>
        <v>37168.35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</row>
    <row r="98" spans="1:124" s="2" customFormat="1">
      <c r="A98" t="s">
        <v>84</v>
      </c>
      <c r="B98" t="s">
        <v>83</v>
      </c>
      <c r="C98" s="1">
        <v>40000</v>
      </c>
      <c r="D98" s="1">
        <v>1148</v>
      </c>
      <c r="E98" s="1">
        <v>442.65</v>
      </c>
      <c r="F98" s="1">
        <v>1216</v>
      </c>
      <c r="G98" s="1">
        <v>25</v>
      </c>
      <c r="H98" s="1">
        <f t="shared" si="22"/>
        <v>2831.65</v>
      </c>
      <c r="I98" s="1">
        <f t="shared" si="23"/>
        <v>37168.35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</row>
    <row r="99" spans="1:124" s="2" customFormat="1">
      <c r="A99" t="s">
        <v>85</v>
      </c>
      <c r="B99" t="s">
        <v>86</v>
      </c>
      <c r="C99" s="1">
        <v>90050</v>
      </c>
      <c r="D99" s="1">
        <v>2584.44</v>
      </c>
      <c r="E99" s="1">
        <v>9764.8799999999992</v>
      </c>
      <c r="F99" s="1">
        <v>2737.52</v>
      </c>
      <c r="G99" s="1">
        <v>25</v>
      </c>
      <c r="H99" s="1">
        <f t="shared" si="22"/>
        <v>15111.84</v>
      </c>
      <c r="I99" s="1">
        <f t="shared" si="23"/>
        <v>74938.16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</row>
    <row r="100" spans="1:124" s="2" customFormat="1">
      <c r="A100" t="s">
        <v>87</v>
      </c>
      <c r="B100" t="s">
        <v>83</v>
      </c>
      <c r="C100" s="1">
        <v>40000</v>
      </c>
      <c r="D100" s="1">
        <v>1148</v>
      </c>
      <c r="E100" s="1">
        <v>442.65</v>
      </c>
      <c r="F100" s="1">
        <v>1216</v>
      </c>
      <c r="G100" s="1">
        <v>25</v>
      </c>
      <c r="H100" s="1">
        <f t="shared" si="22"/>
        <v>2831.65</v>
      </c>
      <c r="I100" s="1">
        <f t="shared" si="23"/>
        <v>37168.35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</row>
    <row r="101" spans="1:124" s="2" customFormat="1">
      <c r="A101" t="s">
        <v>88</v>
      </c>
      <c r="B101" t="s">
        <v>81</v>
      </c>
      <c r="C101" s="1">
        <v>60000</v>
      </c>
      <c r="D101" s="1">
        <v>1722</v>
      </c>
      <c r="E101" s="1">
        <v>3113.57</v>
      </c>
      <c r="F101" s="1">
        <v>1824</v>
      </c>
      <c r="G101" s="1">
        <v>1890.52</v>
      </c>
      <c r="H101" s="1">
        <f t="shared" si="22"/>
        <v>8550.09</v>
      </c>
      <c r="I101" s="1">
        <f t="shared" si="23"/>
        <v>51449.91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</row>
    <row r="102" spans="1:124" s="2" customFormat="1">
      <c r="A102" t="s">
        <v>89</v>
      </c>
      <c r="B102" t="s">
        <v>90</v>
      </c>
      <c r="C102" s="1">
        <v>50000</v>
      </c>
      <c r="D102" s="1">
        <v>1435</v>
      </c>
      <c r="E102" s="1">
        <v>1854</v>
      </c>
      <c r="F102" s="1">
        <v>1520</v>
      </c>
      <c r="G102" s="1">
        <v>25</v>
      </c>
      <c r="H102" s="1">
        <f t="shared" si="22"/>
        <v>4834</v>
      </c>
      <c r="I102" s="1">
        <f t="shared" si="23"/>
        <v>45166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</row>
    <row r="103" spans="1:124" s="2" customFormat="1">
      <c r="A103" s="3" t="s">
        <v>19</v>
      </c>
      <c r="B103" s="3">
        <v>7</v>
      </c>
      <c r="C103" s="4">
        <f>SUM(C96:C102)</f>
        <v>390050</v>
      </c>
      <c r="D103" s="4">
        <f>SUM(D96:D102)</f>
        <v>11194.44</v>
      </c>
      <c r="E103" s="4">
        <f>SUM(E96:E102)</f>
        <v>21428.879999999997</v>
      </c>
      <c r="F103" s="4">
        <f>SUM(F96:F102)</f>
        <v>11857.52</v>
      </c>
      <c r="G103" s="4">
        <f>SUM(G96:G102)</f>
        <v>2040.52</v>
      </c>
      <c r="H103" s="4">
        <f>SUM(H96:H102)</f>
        <v>46521.36</v>
      </c>
      <c r="I103" s="4">
        <f>SUM(I96:I102)</f>
        <v>343528.64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</row>
    <row r="104" spans="1:124" s="2" customFormat="1">
      <c r="A104"/>
      <c r="B104"/>
      <c r="C104" s="1"/>
      <c r="D104" s="1"/>
      <c r="E104" s="1"/>
      <c r="F104" s="1"/>
      <c r="G104" s="1"/>
      <c r="H104" s="1"/>
      <c r="I104" s="1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</row>
    <row r="105" spans="1:124" s="2" customFormat="1">
      <c r="A105" s="13" t="s">
        <v>91</v>
      </c>
      <c r="B105" s="13"/>
      <c r="C105" s="13"/>
      <c r="D105" s="13"/>
      <c r="E105" s="13"/>
      <c r="F105" s="13"/>
      <c r="G105" s="13"/>
      <c r="H105" s="13"/>
      <c r="I105" s="1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</row>
    <row r="106" spans="1:124" s="2" customFormat="1">
      <c r="A106" t="s">
        <v>92</v>
      </c>
      <c r="B106" t="s">
        <v>497</v>
      </c>
      <c r="C106" s="1">
        <v>50000</v>
      </c>
      <c r="D106" s="1">
        <v>1435</v>
      </c>
      <c r="E106" s="1">
        <v>1854</v>
      </c>
      <c r="F106" s="1">
        <v>1520</v>
      </c>
      <c r="G106" s="1">
        <v>75</v>
      </c>
      <c r="H106" s="1">
        <f t="shared" ref="H106:H112" si="24">D106+E106+F106+G106</f>
        <v>4884</v>
      </c>
      <c r="I106" s="1">
        <f t="shared" ref="I106:I112" si="25">C106-H106</f>
        <v>45116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</row>
    <row r="107" spans="1:124" s="2" customFormat="1">
      <c r="A107" t="s">
        <v>93</v>
      </c>
      <c r="B107" t="s">
        <v>22</v>
      </c>
      <c r="C107" s="1">
        <v>35250</v>
      </c>
      <c r="D107" s="1">
        <v>1011.68</v>
      </c>
      <c r="E107" s="1">
        <v>0</v>
      </c>
      <c r="F107" s="1">
        <v>1071.5999999999999</v>
      </c>
      <c r="G107" s="1">
        <v>1097.76</v>
      </c>
      <c r="H107" s="1">
        <f t="shared" si="24"/>
        <v>3181.04</v>
      </c>
      <c r="I107" s="1">
        <f t="shared" si="25"/>
        <v>32068.959999999999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</row>
    <row r="108" spans="1:124" s="2" customFormat="1">
      <c r="A108" t="s">
        <v>94</v>
      </c>
      <c r="B108" t="s">
        <v>36</v>
      </c>
      <c r="C108" s="1">
        <v>19000</v>
      </c>
      <c r="D108" s="1">
        <v>545.29999999999995</v>
      </c>
      <c r="E108" s="1">
        <v>0</v>
      </c>
      <c r="F108" s="1">
        <v>577.6</v>
      </c>
      <c r="G108" s="1">
        <v>25</v>
      </c>
      <c r="H108" s="1">
        <f t="shared" si="24"/>
        <v>1147.9000000000001</v>
      </c>
      <c r="I108" s="1">
        <f t="shared" si="25"/>
        <v>17852.099999999999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</row>
    <row r="109" spans="1:124" s="2" customFormat="1">
      <c r="A109" t="s">
        <v>95</v>
      </c>
      <c r="B109" t="s">
        <v>36</v>
      </c>
      <c r="C109" s="1">
        <v>19000</v>
      </c>
      <c r="D109" s="1">
        <v>545.29999999999995</v>
      </c>
      <c r="E109" s="1">
        <v>0</v>
      </c>
      <c r="F109" s="1">
        <v>577.6</v>
      </c>
      <c r="G109" s="1">
        <v>745</v>
      </c>
      <c r="H109" s="1">
        <f t="shared" si="24"/>
        <v>1867.9</v>
      </c>
      <c r="I109" s="1">
        <f t="shared" si="25"/>
        <v>17132.099999999999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</row>
    <row r="110" spans="1:124" s="2" customFormat="1">
      <c r="A110" t="s">
        <v>96</v>
      </c>
      <c r="B110" t="s">
        <v>36</v>
      </c>
      <c r="C110" s="1">
        <v>25500</v>
      </c>
      <c r="D110" s="1">
        <v>731.85</v>
      </c>
      <c r="E110" s="1">
        <v>0</v>
      </c>
      <c r="F110" s="1">
        <v>775.2</v>
      </c>
      <c r="G110" s="1">
        <v>125</v>
      </c>
      <c r="H110" s="1">
        <f t="shared" si="24"/>
        <v>1632.0500000000002</v>
      </c>
      <c r="I110" s="1">
        <f t="shared" si="25"/>
        <v>23867.95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</row>
    <row r="111" spans="1:124" s="2" customFormat="1">
      <c r="A111" t="s">
        <v>97</v>
      </c>
      <c r="B111" t="s">
        <v>36</v>
      </c>
      <c r="C111" s="1">
        <v>22500</v>
      </c>
      <c r="D111" s="1">
        <v>645.75</v>
      </c>
      <c r="E111" s="1">
        <v>0</v>
      </c>
      <c r="F111" s="1">
        <v>684</v>
      </c>
      <c r="G111" s="1">
        <v>125</v>
      </c>
      <c r="H111" s="1">
        <f t="shared" si="24"/>
        <v>1454.75</v>
      </c>
      <c r="I111" s="1">
        <f t="shared" si="25"/>
        <v>21045.25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</row>
    <row r="112" spans="1:124" s="2" customFormat="1">
      <c r="A112" t="s">
        <v>98</v>
      </c>
      <c r="B112" t="s">
        <v>24</v>
      </c>
      <c r="C112" s="1">
        <v>90000</v>
      </c>
      <c r="D112" s="1">
        <v>2583</v>
      </c>
      <c r="E112" s="1">
        <v>9753.1200000000008</v>
      </c>
      <c r="F112" s="1">
        <v>2736</v>
      </c>
      <c r="G112" s="1">
        <v>1009</v>
      </c>
      <c r="H112" s="1">
        <f t="shared" si="24"/>
        <v>16081.12</v>
      </c>
      <c r="I112" s="1">
        <f t="shared" si="25"/>
        <v>73918.880000000005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</row>
    <row r="113" spans="1:124" s="2" customFormat="1">
      <c r="A113" s="3" t="s">
        <v>19</v>
      </c>
      <c r="B113" s="3">
        <v>7</v>
      </c>
      <c r="C113" s="4">
        <f>SUM(C106:C112)</f>
        <v>261250</v>
      </c>
      <c r="D113" s="4">
        <f>SUM(D106:D112)</f>
        <v>7497.88</v>
      </c>
      <c r="E113" s="4">
        <f>SUM(E106:E112)</f>
        <v>11607.12</v>
      </c>
      <c r="F113" s="4">
        <f>SUM(F106:F112)</f>
        <v>7942</v>
      </c>
      <c r="G113" s="4">
        <f>SUM(G106:G112)</f>
        <v>3201.76</v>
      </c>
      <c r="H113" s="4">
        <f>SUM(H106:H112)</f>
        <v>30248.760000000002</v>
      </c>
      <c r="I113" s="4">
        <f>SUM(I106:I112)</f>
        <v>231001.24000000002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</row>
    <row r="114" spans="1:124" s="2" customFormat="1">
      <c r="A114"/>
      <c r="B114"/>
      <c r="C114" s="1"/>
      <c r="D114" s="1"/>
      <c r="E114" s="1"/>
      <c r="F114" s="1"/>
      <c r="G114" s="1"/>
      <c r="H114" s="1"/>
      <c r="I114" s="1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</row>
    <row r="115" spans="1:124" s="2" customFormat="1">
      <c r="A115" s="13" t="s">
        <v>99</v>
      </c>
      <c r="B115" s="13"/>
      <c r="C115" s="13"/>
      <c r="D115" s="13"/>
      <c r="E115" s="13"/>
      <c r="F115" s="13"/>
      <c r="G115" s="13"/>
      <c r="H115" s="13"/>
      <c r="I115" s="13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</row>
    <row r="116" spans="1:124" s="2" customFormat="1">
      <c r="A116" t="s">
        <v>100</v>
      </c>
      <c r="B116" t="s">
        <v>101</v>
      </c>
      <c r="C116" s="1">
        <v>19000</v>
      </c>
      <c r="D116" s="1">
        <v>545.29999999999995</v>
      </c>
      <c r="E116" s="1">
        <v>0</v>
      </c>
      <c r="F116" s="1">
        <v>577.6</v>
      </c>
      <c r="G116" s="1">
        <v>75</v>
      </c>
      <c r="H116" s="1">
        <f t="shared" ref="H116:H119" si="26">D116+E116+F116+G116</f>
        <v>1197.9000000000001</v>
      </c>
      <c r="I116" s="1">
        <f t="shared" ref="I116:I119" si="27">C116-H116</f>
        <v>17802.099999999999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</row>
    <row r="117" spans="1:124">
      <c r="A117" t="s">
        <v>102</v>
      </c>
      <c r="B117" t="s">
        <v>24</v>
      </c>
      <c r="C117" s="1">
        <v>125000</v>
      </c>
      <c r="D117" s="1">
        <v>3587.5</v>
      </c>
      <c r="E117" s="1">
        <v>28980.12</v>
      </c>
      <c r="F117" s="1">
        <v>2995.92</v>
      </c>
      <c r="G117" s="1">
        <v>165</v>
      </c>
      <c r="H117" s="1">
        <f t="shared" si="26"/>
        <v>35728.54</v>
      </c>
      <c r="I117" s="1">
        <f t="shared" si="27"/>
        <v>89271.459999999992</v>
      </c>
    </row>
    <row r="118" spans="1:124">
      <c r="A118" t="s">
        <v>478</v>
      </c>
      <c r="B118" t="s">
        <v>18</v>
      </c>
      <c r="C118" s="1">
        <v>140000</v>
      </c>
      <c r="D118" s="1">
        <v>4018</v>
      </c>
      <c r="E118" s="1">
        <v>21829.39</v>
      </c>
      <c r="F118" s="1">
        <v>2995.92</v>
      </c>
      <c r="G118" s="1">
        <v>25</v>
      </c>
      <c r="H118" s="1">
        <f t="shared" si="26"/>
        <v>28868.309999999998</v>
      </c>
      <c r="I118" s="1">
        <f t="shared" si="27"/>
        <v>111131.69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</row>
    <row r="119" spans="1:124">
      <c r="A119" t="s">
        <v>479</v>
      </c>
      <c r="B119" t="s">
        <v>139</v>
      </c>
      <c r="C119" s="1">
        <v>18000</v>
      </c>
      <c r="D119" s="1">
        <v>516.6</v>
      </c>
      <c r="E119" s="1">
        <v>0</v>
      </c>
      <c r="F119" s="1">
        <v>547.20000000000005</v>
      </c>
      <c r="G119" s="1">
        <v>25</v>
      </c>
      <c r="H119" s="1">
        <f t="shared" si="26"/>
        <v>1088.8000000000002</v>
      </c>
      <c r="I119" s="1">
        <f t="shared" si="27"/>
        <v>16911.2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</row>
    <row r="120" spans="1:124">
      <c r="A120" s="3" t="s">
        <v>19</v>
      </c>
      <c r="B120" s="3">
        <v>4</v>
      </c>
      <c r="C120" s="4">
        <f>SUM(C116:C119)</f>
        <v>302000</v>
      </c>
      <c r="D120" s="4">
        <f>SUM(D116:D119)</f>
        <v>8667.4</v>
      </c>
      <c r="E120" s="4">
        <f>SUM(E116:E119)</f>
        <v>50809.509999999995</v>
      </c>
      <c r="F120" s="4">
        <f>SUM(F116:F119)</f>
        <v>7116.64</v>
      </c>
      <c r="G120" s="4">
        <f>SUM(G116:G119)</f>
        <v>290</v>
      </c>
      <c r="H120" s="4">
        <f>SUM(H116:H119)</f>
        <v>66883.55</v>
      </c>
      <c r="I120" s="4">
        <f>SUM(I116:I119)</f>
        <v>235116.45</v>
      </c>
    </row>
    <row r="122" spans="1:124">
      <c r="A122" s="29" t="s">
        <v>480</v>
      </c>
      <c r="B122" s="29"/>
      <c r="C122" s="29"/>
      <c r="D122" s="29"/>
      <c r="E122" s="29"/>
      <c r="F122" s="29"/>
      <c r="G122" s="29"/>
      <c r="H122" s="29"/>
      <c r="I122" s="29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</row>
    <row r="123" spans="1:124">
      <c r="A123" t="s">
        <v>481</v>
      </c>
      <c r="B123" t="s">
        <v>482</v>
      </c>
      <c r="C123" s="1">
        <v>18000</v>
      </c>
      <c r="D123" s="1">
        <v>516.6</v>
      </c>
      <c r="E123" s="1">
        <v>0</v>
      </c>
      <c r="F123" s="1">
        <v>547.20000000000005</v>
      </c>
      <c r="G123" s="1">
        <v>125</v>
      </c>
      <c r="H123" s="1">
        <f t="shared" ref="H123:H124" si="28">D123+E123+F123+G123</f>
        <v>1188.8000000000002</v>
      </c>
      <c r="I123" s="1">
        <f t="shared" ref="I123:I124" si="29">C123-H123</f>
        <v>16811.2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</row>
    <row r="124" spans="1:124">
      <c r="A124" t="s">
        <v>483</v>
      </c>
      <c r="B124" t="s">
        <v>498</v>
      </c>
      <c r="C124" s="1">
        <v>40000</v>
      </c>
      <c r="D124" s="1">
        <v>1148</v>
      </c>
      <c r="E124" s="1">
        <v>302.74</v>
      </c>
      <c r="F124" s="1">
        <v>1216</v>
      </c>
      <c r="G124" s="1">
        <v>957.76</v>
      </c>
      <c r="H124" s="1">
        <f t="shared" si="28"/>
        <v>3624.5</v>
      </c>
      <c r="I124" s="1">
        <f t="shared" si="29"/>
        <v>36375.5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</row>
    <row r="125" spans="1:124">
      <c r="A125" s="3" t="s">
        <v>19</v>
      </c>
      <c r="B125" s="3">
        <v>2</v>
      </c>
      <c r="C125" s="4">
        <f>SUM(C123:C124)</f>
        <v>58000</v>
      </c>
      <c r="D125" s="4">
        <f>SUM(D123:D124)</f>
        <v>1664.6</v>
      </c>
      <c r="E125" s="4">
        <f>SUM(E123:E124)</f>
        <v>302.74</v>
      </c>
      <c r="F125" s="4">
        <f>SUM(F123:F124)</f>
        <v>1763.2</v>
      </c>
      <c r="G125" s="4">
        <f>SUM(G123:G124)</f>
        <v>1082.76</v>
      </c>
      <c r="H125" s="4">
        <f>SUM(H123:H124)</f>
        <v>4813.3</v>
      </c>
      <c r="I125" s="4">
        <f>SUM(I123:I124)</f>
        <v>53186.7</v>
      </c>
    </row>
    <row r="127" spans="1:124">
      <c r="A127" s="13" t="s">
        <v>103</v>
      </c>
      <c r="B127" s="13"/>
      <c r="C127" s="13"/>
      <c r="D127" s="13"/>
      <c r="E127" s="13"/>
      <c r="F127" s="13"/>
      <c r="G127" s="13"/>
      <c r="H127" s="13"/>
      <c r="I127" s="13"/>
    </row>
    <row r="128" spans="1:124">
      <c r="A128" t="s">
        <v>104</v>
      </c>
      <c r="B128" t="s">
        <v>105</v>
      </c>
      <c r="C128" s="1">
        <v>45800</v>
      </c>
      <c r="D128" s="1">
        <v>1314.46</v>
      </c>
      <c r="E128" s="1">
        <v>981.41</v>
      </c>
      <c r="F128" s="1">
        <v>1392.32</v>
      </c>
      <c r="G128" s="1">
        <v>2030.52</v>
      </c>
      <c r="H128" s="1">
        <f>D128+E128+F128+G128</f>
        <v>5718.7099999999991</v>
      </c>
      <c r="I128" s="1">
        <f>C128-H128</f>
        <v>40081.29</v>
      </c>
    </row>
    <row r="129" spans="1:124">
      <c r="A129" s="3" t="s">
        <v>19</v>
      </c>
      <c r="B129" s="3">
        <v>1</v>
      </c>
      <c r="C129" s="4">
        <f>SUM(C128)</f>
        <v>45800</v>
      </c>
      <c r="D129" s="4">
        <f>SUM(D128)</f>
        <v>1314.46</v>
      </c>
      <c r="E129" s="4">
        <f>SUM(E128)</f>
        <v>981.41</v>
      </c>
      <c r="F129" s="4">
        <f>SUM(F128)</f>
        <v>1392.32</v>
      </c>
      <c r="G129" s="4">
        <f>SUM(G128)</f>
        <v>2030.52</v>
      </c>
      <c r="H129" s="4">
        <f>SUM(H128)</f>
        <v>5718.7099999999991</v>
      </c>
      <c r="I129" s="4">
        <f>SUM(I128)</f>
        <v>40081.29</v>
      </c>
    </row>
    <row r="131" spans="1:124">
      <c r="A131" s="13" t="s">
        <v>106</v>
      </c>
      <c r="B131" s="13"/>
      <c r="C131" s="13"/>
      <c r="D131" s="13"/>
      <c r="E131" s="13"/>
      <c r="F131" s="13"/>
      <c r="G131" s="13"/>
      <c r="H131" s="13"/>
      <c r="I131" s="13"/>
    </row>
    <row r="132" spans="1:124">
      <c r="A132" t="s">
        <v>107</v>
      </c>
      <c r="B132" t="s">
        <v>108</v>
      </c>
      <c r="C132" s="1">
        <v>48000</v>
      </c>
      <c r="D132" s="1">
        <v>1377.6</v>
      </c>
      <c r="E132" s="1">
        <v>1431.82</v>
      </c>
      <c r="F132" s="1">
        <v>1459.2</v>
      </c>
      <c r="G132" s="1">
        <v>1117.76</v>
      </c>
      <c r="H132" s="1">
        <f t="shared" ref="H132:H136" si="30">D132+E132+F132+G132</f>
        <v>5386.38</v>
      </c>
      <c r="I132" s="1">
        <f t="shared" ref="I132:I136" si="31">C132-H132</f>
        <v>42613.62</v>
      </c>
    </row>
    <row r="133" spans="1:124">
      <c r="A133" t="s">
        <v>109</v>
      </c>
      <c r="B133" t="s">
        <v>110</v>
      </c>
      <c r="C133" s="1">
        <v>44000</v>
      </c>
      <c r="D133" s="1">
        <v>1262.8</v>
      </c>
      <c r="E133" s="1">
        <v>727.36</v>
      </c>
      <c r="F133" s="1">
        <v>1337.6</v>
      </c>
      <c r="G133" s="1">
        <v>1990.52</v>
      </c>
      <c r="H133" s="1">
        <f t="shared" si="30"/>
        <v>5318.28</v>
      </c>
      <c r="I133" s="1">
        <f t="shared" si="31"/>
        <v>38681.72</v>
      </c>
    </row>
    <row r="134" spans="1:124">
      <c r="A134" t="s">
        <v>111</v>
      </c>
      <c r="B134" t="s">
        <v>112</v>
      </c>
      <c r="C134" s="1">
        <v>48000</v>
      </c>
      <c r="D134" s="1">
        <v>1377.6</v>
      </c>
      <c r="E134" s="1">
        <v>1571.73</v>
      </c>
      <c r="F134" s="1">
        <v>1459.2</v>
      </c>
      <c r="G134" s="1">
        <v>25</v>
      </c>
      <c r="H134" s="1">
        <f t="shared" si="30"/>
        <v>4433.53</v>
      </c>
      <c r="I134" s="1">
        <f t="shared" si="31"/>
        <v>43566.47</v>
      </c>
    </row>
    <row r="135" spans="1:124">
      <c r="A135" t="s">
        <v>113</v>
      </c>
      <c r="B135" t="s">
        <v>110</v>
      </c>
      <c r="C135" s="1">
        <v>36000</v>
      </c>
      <c r="D135" s="1">
        <v>1033.2</v>
      </c>
      <c r="E135" s="1">
        <v>0</v>
      </c>
      <c r="F135" s="1">
        <v>1094.4000000000001</v>
      </c>
      <c r="G135" s="1">
        <v>25</v>
      </c>
      <c r="H135" s="1">
        <f t="shared" si="30"/>
        <v>2152.6000000000004</v>
      </c>
      <c r="I135" s="1">
        <f t="shared" si="31"/>
        <v>33847.4</v>
      </c>
    </row>
    <row r="136" spans="1:124">
      <c r="A136" t="s">
        <v>114</v>
      </c>
      <c r="B136" t="s">
        <v>110</v>
      </c>
      <c r="C136" s="1">
        <v>65000</v>
      </c>
      <c r="D136" s="1">
        <v>1865.5</v>
      </c>
      <c r="E136" s="1">
        <v>0</v>
      </c>
      <c r="F136" s="1">
        <v>1976</v>
      </c>
      <c r="G136" s="1">
        <v>75</v>
      </c>
      <c r="H136" s="1">
        <f t="shared" si="30"/>
        <v>3916.5</v>
      </c>
      <c r="I136" s="1">
        <f t="shared" si="31"/>
        <v>61083.5</v>
      </c>
    </row>
    <row r="137" spans="1:124">
      <c r="A137" s="3" t="s">
        <v>19</v>
      </c>
      <c r="B137" s="3">
        <v>5</v>
      </c>
      <c r="C137" s="4">
        <f>SUM(C132:C136)</f>
        <v>241000</v>
      </c>
      <c r="D137" s="4">
        <f>SUM(D132:D136)</f>
        <v>6916.7</v>
      </c>
      <c r="E137" s="4">
        <f>SUM(E132:E136)</f>
        <v>3730.91</v>
      </c>
      <c r="F137" s="4">
        <f>SUM(F132:F136)</f>
        <v>7326.4</v>
      </c>
      <c r="G137" s="4">
        <f>SUM(G132:G136)</f>
        <v>3233.2799999999997</v>
      </c>
      <c r="H137" s="4">
        <f>SUM(H132:H136)</f>
        <v>21207.29</v>
      </c>
      <c r="I137" s="4">
        <f>SUM(I132:I136)</f>
        <v>219792.71</v>
      </c>
    </row>
    <row r="139" spans="1:124">
      <c r="A139" s="13" t="s">
        <v>115</v>
      </c>
      <c r="B139" s="13"/>
      <c r="C139" s="13"/>
      <c r="D139" s="13"/>
      <c r="E139" s="13"/>
      <c r="F139" s="13"/>
      <c r="G139" s="13"/>
      <c r="H139" s="13"/>
      <c r="I139" s="13"/>
    </row>
    <row r="140" spans="1:124" s="2" customFormat="1">
      <c r="A140" t="s">
        <v>116</v>
      </c>
      <c r="B140" t="s">
        <v>112</v>
      </c>
      <c r="C140" s="1">
        <v>35500</v>
      </c>
      <c r="D140" s="1">
        <v>1018.85</v>
      </c>
      <c r="E140" s="1">
        <v>0</v>
      </c>
      <c r="F140" s="1">
        <v>1079.2</v>
      </c>
      <c r="G140" s="1">
        <v>125</v>
      </c>
      <c r="H140" s="1">
        <f>D140+E140+F140+G140</f>
        <v>2223.0500000000002</v>
      </c>
      <c r="I140" s="1">
        <f>C140-H140</f>
        <v>33276.949999999997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</row>
    <row r="141" spans="1:124">
      <c r="A141" s="3" t="s">
        <v>19</v>
      </c>
      <c r="B141" s="3">
        <v>1</v>
      </c>
      <c r="C141" s="4">
        <f>SUM(C140)</f>
        <v>35500</v>
      </c>
      <c r="D141" s="4">
        <f>SUM(D140)</f>
        <v>1018.85</v>
      </c>
      <c r="E141" s="4">
        <f>SUM(E140)</f>
        <v>0</v>
      </c>
      <c r="F141" s="4">
        <f>SUM(F140)</f>
        <v>1079.2</v>
      </c>
      <c r="G141" s="4">
        <f>SUM(G140)</f>
        <v>125</v>
      </c>
      <c r="H141" s="4">
        <f>SUM(H140)</f>
        <v>2223.0500000000002</v>
      </c>
      <c r="I141" s="4">
        <f>SUM(I140)</f>
        <v>33276.949999999997</v>
      </c>
    </row>
    <row r="143" spans="1:124">
      <c r="A143" s="13" t="s">
        <v>117</v>
      </c>
      <c r="B143" s="13"/>
      <c r="C143" s="13"/>
      <c r="D143" s="13"/>
      <c r="E143" s="13"/>
      <c r="F143" s="13"/>
      <c r="G143" s="13"/>
      <c r="H143" s="13"/>
      <c r="I143" s="13"/>
    </row>
    <row r="144" spans="1:124">
      <c r="A144" t="s">
        <v>118</v>
      </c>
      <c r="B144" t="s">
        <v>66</v>
      </c>
      <c r="C144" s="1">
        <v>30950</v>
      </c>
      <c r="D144" s="1">
        <v>888.27</v>
      </c>
      <c r="E144" s="1">
        <v>0</v>
      </c>
      <c r="F144" s="1">
        <v>940.88</v>
      </c>
      <c r="G144" s="1">
        <v>185</v>
      </c>
      <c r="H144" s="1">
        <f t="shared" ref="H144:H146" si="32">D144+E144+F144+G144</f>
        <v>2014.15</v>
      </c>
      <c r="I144" s="1">
        <f t="shared" ref="I144:I146" si="33">C144-H144</f>
        <v>28935.85</v>
      </c>
    </row>
    <row r="145" spans="1:9">
      <c r="A145" t="s">
        <v>119</v>
      </c>
      <c r="B145" t="s">
        <v>499</v>
      </c>
      <c r="C145" s="1">
        <v>44000</v>
      </c>
      <c r="D145" s="1">
        <v>1262.8</v>
      </c>
      <c r="E145" s="1">
        <v>727.36</v>
      </c>
      <c r="F145" s="1">
        <v>1337.6</v>
      </c>
      <c r="G145" s="1">
        <v>2010.52</v>
      </c>
      <c r="H145" s="1">
        <f t="shared" si="32"/>
        <v>5338.28</v>
      </c>
      <c r="I145" s="1">
        <f t="shared" si="33"/>
        <v>38661.72</v>
      </c>
    </row>
    <row r="146" spans="1:9">
      <c r="A146" t="s">
        <v>120</v>
      </c>
      <c r="B146" t="s">
        <v>24</v>
      </c>
      <c r="C146" s="1">
        <v>56000</v>
      </c>
      <c r="D146" s="1">
        <v>1607.2</v>
      </c>
      <c r="E146" s="1">
        <v>0</v>
      </c>
      <c r="F146" s="1">
        <v>1702.4</v>
      </c>
      <c r="G146" s="1">
        <v>1077.76</v>
      </c>
      <c r="H146" s="1">
        <f t="shared" si="32"/>
        <v>4387.3600000000006</v>
      </c>
      <c r="I146" s="1">
        <f t="shared" si="33"/>
        <v>51612.639999999999</v>
      </c>
    </row>
    <row r="147" spans="1:9">
      <c r="A147" s="3" t="s">
        <v>19</v>
      </c>
      <c r="B147" s="3">
        <v>3</v>
      </c>
      <c r="C147" s="4">
        <f>SUM(C144:C146)</f>
        <v>130950</v>
      </c>
      <c r="D147" s="4">
        <f>SUM(D144:D146)</f>
        <v>3758.2699999999995</v>
      </c>
      <c r="E147" s="4">
        <f>SUM(E144:E146)</f>
        <v>727.36</v>
      </c>
      <c r="F147" s="4">
        <f>SUM(F144:F146)</f>
        <v>3980.88</v>
      </c>
      <c r="G147" s="4">
        <f>SUM(G144:G146)</f>
        <v>3273.2799999999997</v>
      </c>
      <c r="H147" s="4">
        <f>SUM(H144:H146)</f>
        <v>11739.79</v>
      </c>
      <c r="I147" s="4">
        <f>SUM(I144:I146)</f>
        <v>119210.21</v>
      </c>
    </row>
    <row r="149" spans="1:9">
      <c r="A149" s="13" t="s">
        <v>121</v>
      </c>
      <c r="B149" s="13"/>
      <c r="C149" s="13"/>
      <c r="D149" s="13"/>
      <c r="E149" s="13"/>
      <c r="F149" s="13"/>
      <c r="G149" s="13"/>
      <c r="H149" s="13"/>
      <c r="I149" s="13"/>
    </row>
    <row r="150" spans="1:9">
      <c r="A150" t="s">
        <v>122</v>
      </c>
      <c r="B150" t="s">
        <v>13</v>
      </c>
      <c r="C150" s="1">
        <v>19950</v>
      </c>
      <c r="D150" s="1">
        <v>572.57000000000005</v>
      </c>
      <c r="E150" s="1">
        <v>0</v>
      </c>
      <c r="F150" s="1">
        <v>606.48</v>
      </c>
      <c r="G150" s="1">
        <v>391</v>
      </c>
      <c r="H150" s="1">
        <f t="shared" ref="H150:H152" si="34">D150+E150+F150+G150</f>
        <v>1570.0500000000002</v>
      </c>
      <c r="I150" s="1">
        <f t="shared" ref="I150:I152" si="35">C150-H150</f>
        <v>18379.95</v>
      </c>
    </row>
    <row r="151" spans="1:9">
      <c r="A151" t="s">
        <v>123</v>
      </c>
      <c r="B151" t="s">
        <v>27</v>
      </c>
      <c r="C151" s="1">
        <v>28900</v>
      </c>
      <c r="D151" s="1">
        <v>829.43</v>
      </c>
      <c r="E151" s="1">
        <v>0</v>
      </c>
      <c r="F151" s="1">
        <v>878.56</v>
      </c>
      <c r="G151" s="1">
        <v>145</v>
      </c>
      <c r="H151" s="1">
        <f t="shared" si="34"/>
        <v>1852.9899999999998</v>
      </c>
      <c r="I151" s="1">
        <f t="shared" si="35"/>
        <v>27047.010000000002</v>
      </c>
    </row>
    <row r="152" spans="1:9">
      <c r="A152" t="s">
        <v>124</v>
      </c>
      <c r="B152" t="s">
        <v>125</v>
      </c>
      <c r="C152" s="1">
        <v>46000</v>
      </c>
      <c r="D152" s="1">
        <v>1320.2</v>
      </c>
      <c r="E152" s="1">
        <v>1149.55</v>
      </c>
      <c r="F152" s="1">
        <v>1398.4</v>
      </c>
      <c r="G152" s="1">
        <v>1057.76</v>
      </c>
      <c r="H152" s="1">
        <f t="shared" si="34"/>
        <v>4925.91</v>
      </c>
      <c r="I152" s="1">
        <f t="shared" si="35"/>
        <v>41074.089999999997</v>
      </c>
    </row>
    <row r="153" spans="1:9">
      <c r="A153" s="3" t="s">
        <v>19</v>
      </c>
      <c r="B153" s="3">
        <v>3</v>
      </c>
      <c r="C153" s="4">
        <f>SUM(C150:C152)</f>
        <v>94850</v>
      </c>
      <c r="D153" s="4">
        <f>SUM(D150:D152)</f>
        <v>2722.2</v>
      </c>
      <c r="E153" s="4">
        <f>SUM(E150:E152)</f>
        <v>1149.55</v>
      </c>
      <c r="F153" s="4">
        <f>SUM(F150:F152)</f>
        <v>2883.44</v>
      </c>
      <c r="G153" s="4">
        <f>SUM(G150:G152)</f>
        <v>1593.76</v>
      </c>
      <c r="H153" s="4">
        <f>SUM(H150:H152)</f>
        <v>8348.9500000000007</v>
      </c>
      <c r="I153" s="4">
        <f>SUM(I150:I152)</f>
        <v>86501.05</v>
      </c>
    </row>
    <row r="155" spans="1:9">
      <c r="A155" s="13" t="s">
        <v>126</v>
      </c>
      <c r="B155" s="13"/>
      <c r="C155" s="13"/>
      <c r="D155" s="13"/>
      <c r="E155" s="13"/>
      <c r="F155" s="13"/>
      <c r="G155" s="13"/>
      <c r="H155" s="13"/>
      <c r="I155" s="13"/>
    </row>
    <row r="156" spans="1:9">
      <c r="A156" t="s">
        <v>127</v>
      </c>
      <c r="B156" t="s">
        <v>24</v>
      </c>
      <c r="C156" s="1">
        <v>40000</v>
      </c>
      <c r="D156" s="1">
        <v>1148</v>
      </c>
      <c r="E156" s="1">
        <v>442.65</v>
      </c>
      <c r="F156" s="1">
        <v>1216</v>
      </c>
      <c r="G156" s="1">
        <v>125</v>
      </c>
      <c r="H156" s="1">
        <f t="shared" ref="H156:H161" si="36">D156+E156+F156+G156</f>
        <v>2931.65</v>
      </c>
      <c r="I156" s="1">
        <f t="shared" ref="I156:I161" si="37">C156-H156</f>
        <v>37068.35</v>
      </c>
    </row>
    <row r="157" spans="1:9">
      <c r="A157" t="s">
        <v>128</v>
      </c>
      <c r="B157" t="s">
        <v>129</v>
      </c>
      <c r="C157" s="1">
        <v>18000</v>
      </c>
      <c r="D157" s="1">
        <v>516.6</v>
      </c>
      <c r="E157" s="1">
        <v>0</v>
      </c>
      <c r="F157" s="1">
        <v>547.20000000000005</v>
      </c>
      <c r="G157" s="1">
        <v>125</v>
      </c>
      <c r="H157" s="1">
        <f t="shared" si="36"/>
        <v>1188.8000000000002</v>
      </c>
      <c r="I157" s="1">
        <f t="shared" si="37"/>
        <v>16811.2</v>
      </c>
    </row>
    <row r="158" spans="1:9">
      <c r="A158" t="s">
        <v>130</v>
      </c>
      <c r="B158" t="s">
        <v>131</v>
      </c>
      <c r="C158" s="1">
        <v>22000</v>
      </c>
      <c r="D158" s="1">
        <v>631.4</v>
      </c>
      <c r="E158" s="1">
        <v>0</v>
      </c>
      <c r="F158" s="1">
        <v>668.8</v>
      </c>
      <c r="G158" s="1">
        <v>4125</v>
      </c>
      <c r="H158" s="1">
        <f t="shared" si="36"/>
        <v>5425.2</v>
      </c>
      <c r="I158" s="1">
        <f t="shared" si="37"/>
        <v>16574.8</v>
      </c>
    </row>
    <row r="159" spans="1:9">
      <c r="A159" t="s">
        <v>132</v>
      </c>
      <c r="B159" t="s">
        <v>133</v>
      </c>
      <c r="C159" s="1">
        <v>21850</v>
      </c>
      <c r="D159" s="1">
        <v>627.1</v>
      </c>
      <c r="E159" s="1">
        <v>0</v>
      </c>
      <c r="F159" s="1">
        <v>664.24</v>
      </c>
      <c r="G159" s="1">
        <v>25</v>
      </c>
      <c r="H159" s="1">
        <f t="shared" si="36"/>
        <v>1316.3400000000001</v>
      </c>
      <c r="I159" s="1">
        <f t="shared" si="37"/>
        <v>20533.66</v>
      </c>
    </row>
    <row r="160" spans="1:9">
      <c r="A160" t="s">
        <v>134</v>
      </c>
      <c r="B160" t="s">
        <v>131</v>
      </c>
      <c r="C160" s="1">
        <v>17500</v>
      </c>
      <c r="D160" s="1">
        <v>502.25</v>
      </c>
      <c r="E160" s="1">
        <v>0</v>
      </c>
      <c r="F160" s="1">
        <v>532</v>
      </c>
      <c r="G160" s="1">
        <v>25</v>
      </c>
      <c r="H160" s="1">
        <f t="shared" si="36"/>
        <v>1059.25</v>
      </c>
      <c r="I160" s="1">
        <f t="shared" si="37"/>
        <v>16440.75</v>
      </c>
    </row>
    <row r="161" spans="1:124">
      <c r="A161" t="s">
        <v>135</v>
      </c>
      <c r="B161" t="s">
        <v>136</v>
      </c>
      <c r="C161" s="1">
        <v>17000</v>
      </c>
      <c r="D161" s="1">
        <v>487.9</v>
      </c>
      <c r="E161" s="1">
        <v>0</v>
      </c>
      <c r="F161" s="1">
        <v>516.79999999999995</v>
      </c>
      <c r="G161" s="1">
        <v>25</v>
      </c>
      <c r="H161" s="1">
        <f t="shared" si="36"/>
        <v>1029.6999999999998</v>
      </c>
      <c r="I161" s="1">
        <f t="shared" si="37"/>
        <v>15970.3</v>
      </c>
    </row>
    <row r="162" spans="1:124">
      <c r="A162" s="3" t="s">
        <v>19</v>
      </c>
      <c r="B162" s="3">
        <v>6</v>
      </c>
      <c r="C162" s="4">
        <f>SUM(C156:C161)</f>
        <v>136350</v>
      </c>
      <c r="D162" s="4">
        <f>SUM(D156:D161)</f>
        <v>3913.25</v>
      </c>
      <c r="E162" s="4">
        <f>SUM(E156:E161)</f>
        <v>442.65</v>
      </c>
      <c r="F162" s="4">
        <f>SUM(F156:F161)</f>
        <v>4145.04</v>
      </c>
      <c r="G162" s="4">
        <f>SUM(G156:G161)</f>
        <v>4450</v>
      </c>
      <c r="H162" s="4">
        <f>SUM(H156:H161)</f>
        <v>12950.940000000002</v>
      </c>
      <c r="I162" s="4">
        <f>SUM(I156:I161)</f>
        <v>123399.06000000001</v>
      </c>
    </row>
    <row r="164" spans="1:124">
      <c r="A164" s="13" t="s">
        <v>137</v>
      </c>
      <c r="B164" s="13"/>
      <c r="C164" s="13"/>
      <c r="D164" s="13"/>
      <c r="E164" s="13"/>
      <c r="F164" s="13"/>
      <c r="G164" s="13"/>
      <c r="H164" s="13"/>
      <c r="I164" s="13"/>
    </row>
    <row r="165" spans="1:124">
      <c r="A165" t="s">
        <v>138</v>
      </c>
      <c r="B165" t="s">
        <v>139</v>
      </c>
      <c r="C165" s="1">
        <v>24000</v>
      </c>
      <c r="D165" s="1">
        <v>688.8</v>
      </c>
      <c r="E165" s="1">
        <v>0</v>
      </c>
      <c r="F165" s="1">
        <v>729.6</v>
      </c>
      <c r="G165" s="1">
        <v>145</v>
      </c>
      <c r="H165" s="1">
        <f>D165+E165+F165+G165</f>
        <v>1563.4</v>
      </c>
      <c r="I165" s="1">
        <f>C165-H165</f>
        <v>22436.6</v>
      </c>
    </row>
    <row r="166" spans="1:124">
      <c r="A166" s="3" t="s">
        <v>19</v>
      </c>
      <c r="B166" s="3">
        <v>1</v>
      </c>
      <c r="C166" s="4">
        <f>SUM(C165)</f>
        <v>24000</v>
      </c>
      <c r="D166" s="4">
        <f>SUM(D165)</f>
        <v>688.8</v>
      </c>
      <c r="E166" s="4">
        <f>SUM(E165)</f>
        <v>0</v>
      </c>
      <c r="F166" s="4">
        <f>SUM(F165)</f>
        <v>729.6</v>
      </c>
      <c r="G166" s="4">
        <f>SUM(G165)</f>
        <v>145</v>
      </c>
      <c r="H166" s="4">
        <f>SUM(H165)</f>
        <v>1563.4</v>
      </c>
      <c r="I166" s="4">
        <f>SUM(I165)</f>
        <v>22436.6</v>
      </c>
    </row>
    <row r="168" spans="1:124">
      <c r="A168" s="13" t="s">
        <v>140</v>
      </c>
      <c r="B168" s="13"/>
      <c r="C168" s="13"/>
      <c r="D168" s="13"/>
      <c r="E168" s="13"/>
      <c r="F168" s="13"/>
      <c r="G168" s="13"/>
      <c r="H168" s="13"/>
      <c r="I168" s="13"/>
    </row>
    <row r="169" spans="1:124">
      <c r="A169" t="s">
        <v>141</v>
      </c>
      <c r="B169" t="s">
        <v>142</v>
      </c>
      <c r="C169" s="1">
        <v>18000</v>
      </c>
      <c r="D169" s="1">
        <v>516.6</v>
      </c>
      <c r="E169" s="1">
        <v>0</v>
      </c>
      <c r="F169" s="1">
        <v>547.20000000000005</v>
      </c>
      <c r="G169" s="1">
        <v>25</v>
      </c>
      <c r="H169" s="1">
        <f t="shared" ref="H169:H191" si="38">D169+E169+F169+G169</f>
        <v>1088.8000000000002</v>
      </c>
      <c r="I169" s="1">
        <f t="shared" ref="I169:I191" si="39">C169-H169</f>
        <v>16911.2</v>
      </c>
    </row>
    <row r="170" spans="1:124">
      <c r="A170" t="s">
        <v>143</v>
      </c>
      <c r="B170" t="s">
        <v>142</v>
      </c>
      <c r="C170" s="1">
        <v>14200</v>
      </c>
      <c r="D170" s="1">
        <v>407.54</v>
      </c>
      <c r="E170" s="1">
        <v>0</v>
      </c>
      <c r="F170" s="1">
        <v>431.68</v>
      </c>
      <c r="G170" s="1">
        <v>165</v>
      </c>
      <c r="H170" s="1">
        <f t="shared" si="38"/>
        <v>1004.22</v>
      </c>
      <c r="I170" s="1">
        <f t="shared" si="39"/>
        <v>13195.78</v>
      </c>
    </row>
    <row r="171" spans="1:124">
      <c r="A171" t="s">
        <v>144</v>
      </c>
      <c r="B171" t="s">
        <v>145</v>
      </c>
      <c r="C171" s="1">
        <v>47000</v>
      </c>
      <c r="D171" s="1">
        <v>1348.9</v>
      </c>
      <c r="E171" s="1">
        <v>1430.6</v>
      </c>
      <c r="F171" s="1">
        <v>1428.8</v>
      </c>
      <c r="G171" s="1">
        <v>125</v>
      </c>
      <c r="H171" s="1">
        <f t="shared" si="38"/>
        <v>4333.3</v>
      </c>
      <c r="I171" s="1">
        <f t="shared" si="39"/>
        <v>42666.7</v>
      </c>
    </row>
    <row r="172" spans="1:124">
      <c r="A172" t="s">
        <v>484</v>
      </c>
      <c r="B172" t="s">
        <v>485</v>
      </c>
      <c r="C172" s="1">
        <v>25000</v>
      </c>
      <c r="D172" s="1">
        <v>717.5</v>
      </c>
      <c r="E172" s="1">
        <v>0</v>
      </c>
      <c r="F172" s="1">
        <v>760</v>
      </c>
      <c r="G172" s="1">
        <v>25</v>
      </c>
      <c r="H172" s="1">
        <f t="shared" si="38"/>
        <v>1502.5</v>
      </c>
      <c r="I172" s="1">
        <f t="shared" si="39"/>
        <v>23497.5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</row>
    <row r="173" spans="1:124">
      <c r="A173" t="s">
        <v>486</v>
      </c>
      <c r="B173" t="s">
        <v>167</v>
      </c>
      <c r="C173" s="1">
        <v>18000</v>
      </c>
      <c r="D173" s="1">
        <v>516.6</v>
      </c>
      <c r="E173" s="1">
        <v>0</v>
      </c>
      <c r="F173" s="1">
        <v>547.20000000000005</v>
      </c>
      <c r="G173" s="1">
        <v>25</v>
      </c>
      <c r="H173" s="1">
        <f t="shared" si="38"/>
        <v>1088.8000000000002</v>
      </c>
      <c r="I173" s="1">
        <f t="shared" si="39"/>
        <v>16911.2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</row>
    <row r="174" spans="1:124">
      <c r="A174" t="s">
        <v>146</v>
      </c>
      <c r="B174" t="s">
        <v>147</v>
      </c>
      <c r="C174" s="1">
        <v>19500</v>
      </c>
      <c r="D174" s="1">
        <v>559.65</v>
      </c>
      <c r="E174" s="1">
        <v>0</v>
      </c>
      <c r="F174" s="1">
        <v>592.79999999999995</v>
      </c>
      <c r="G174" s="1">
        <v>165</v>
      </c>
      <c r="H174" s="1">
        <f t="shared" si="38"/>
        <v>1317.4499999999998</v>
      </c>
      <c r="I174" s="1">
        <f t="shared" si="39"/>
        <v>18182.55</v>
      </c>
    </row>
    <row r="175" spans="1:124">
      <c r="A175" t="s">
        <v>148</v>
      </c>
      <c r="B175" t="s">
        <v>142</v>
      </c>
      <c r="C175" s="1">
        <v>15000</v>
      </c>
      <c r="D175" s="1">
        <v>430.5</v>
      </c>
      <c r="E175" s="1">
        <v>0</v>
      </c>
      <c r="F175" s="1">
        <v>456</v>
      </c>
      <c r="G175" s="1">
        <v>265</v>
      </c>
      <c r="H175" s="1">
        <f t="shared" si="38"/>
        <v>1151.5</v>
      </c>
      <c r="I175" s="1">
        <f t="shared" si="39"/>
        <v>13848.5</v>
      </c>
    </row>
    <row r="176" spans="1:124">
      <c r="A176" t="s">
        <v>149</v>
      </c>
      <c r="B176" t="s">
        <v>150</v>
      </c>
      <c r="C176" s="1">
        <v>46000</v>
      </c>
      <c r="D176" s="1">
        <v>1320.2</v>
      </c>
      <c r="E176" s="1">
        <v>1149.55</v>
      </c>
      <c r="F176" s="1">
        <v>1398.4</v>
      </c>
      <c r="G176" s="1">
        <v>1057.76</v>
      </c>
      <c r="H176" s="1">
        <f t="shared" si="38"/>
        <v>4925.91</v>
      </c>
      <c r="I176" s="1">
        <f t="shared" si="39"/>
        <v>41074.089999999997</v>
      </c>
    </row>
    <row r="177" spans="1:9">
      <c r="A177" t="s">
        <v>151</v>
      </c>
      <c r="B177" t="s">
        <v>152</v>
      </c>
      <c r="C177" s="1">
        <v>14000</v>
      </c>
      <c r="D177" s="1">
        <v>401.8</v>
      </c>
      <c r="E177" s="1">
        <v>0</v>
      </c>
      <c r="F177" s="1">
        <v>425.6</v>
      </c>
      <c r="G177" s="1">
        <v>125</v>
      </c>
      <c r="H177" s="1">
        <f t="shared" si="38"/>
        <v>952.40000000000009</v>
      </c>
      <c r="I177" s="1">
        <f t="shared" si="39"/>
        <v>13047.6</v>
      </c>
    </row>
    <row r="178" spans="1:9">
      <c r="A178" t="s">
        <v>153</v>
      </c>
      <c r="B178" t="s">
        <v>142</v>
      </c>
      <c r="C178" s="1">
        <v>10190</v>
      </c>
      <c r="D178" s="1">
        <v>292.45</v>
      </c>
      <c r="E178" s="1">
        <v>0</v>
      </c>
      <c r="F178" s="1">
        <v>309.77999999999997</v>
      </c>
      <c r="G178" s="1">
        <v>75</v>
      </c>
      <c r="H178" s="1">
        <f t="shared" si="38"/>
        <v>677.23</v>
      </c>
      <c r="I178" s="1">
        <f t="shared" si="39"/>
        <v>9512.77</v>
      </c>
    </row>
    <row r="179" spans="1:9">
      <c r="A179" t="s">
        <v>154</v>
      </c>
      <c r="B179" t="s">
        <v>142</v>
      </c>
      <c r="C179" s="1">
        <v>12000</v>
      </c>
      <c r="D179" s="1">
        <v>344.4</v>
      </c>
      <c r="E179" s="1">
        <v>0</v>
      </c>
      <c r="F179" s="1">
        <v>364.8</v>
      </c>
      <c r="G179" s="1">
        <v>185</v>
      </c>
      <c r="H179" s="1">
        <f t="shared" si="38"/>
        <v>894.2</v>
      </c>
      <c r="I179" s="1">
        <f t="shared" si="39"/>
        <v>11105.8</v>
      </c>
    </row>
    <row r="180" spans="1:9">
      <c r="A180" t="s">
        <v>155</v>
      </c>
      <c r="B180" t="s">
        <v>29</v>
      </c>
      <c r="C180" s="1">
        <v>25000</v>
      </c>
      <c r="D180" s="1">
        <v>717.5</v>
      </c>
      <c r="E180" s="1">
        <v>0</v>
      </c>
      <c r="F180" s="1">
        <v>760</v>
      </c>
      <c r="G180" s="1">
        <v>145</v>
      </c>
      <c r="H180" s="1">
        <f t="shared" si="38"/>
        <v>1622.5</v>
      </c>
      <c r="I180" s="1">
        <f t="shared" si="39"/>
        <v>23377.5</v>
      </c>
    </row>
    <row r="181" spans="1:9">
      <c r="A181" t="s">
        <v>156</v>
      </c>
      <c r="B181" t="s">
        <v>142</v>
      </c>
      <c r="C181" s="1">
        <v>14500</v>
      </c>
      <c r="D181" s="1">
        <v>416.15</v>
      </c>
      <c r="E181" s="1">
        <v>0</v>
      </c>
      <c r="F181" s="1">
        <v>440.8</v>
      </c>
      <c r="G181" s="1">
        <v>25</v>
      </c>
      <c r="H181" s="1">
        <f t="shared" si="38"/>
        <v>881.95</v>
      </c>
      <c r="I181" s="1">
        <f t="shared" si="39"/>
        <v>13618.05</v>
      </c>
    </row>
    <row r="182" spans="1:9">
      <c r="A182" t="s">
        <v>157</v>
      </c>
      <c r="B182" t="s">
        <v>142</v>
      </c>
      <c r="C182" s="1">
        <v>13650</v>
      </c>
      <c r="D182" s="1">
        <v>391.76</v>
      </c>
      <c r="E182" s="1">
        <v>0</v>
      </c>
      <c r="F182" s="1">
        <v>414.96</v>
      </c>
      <c r="G182" s="1">
        <v>165</v>
      </c>
      <c r="H182" s="1">
        <f t="shared" si="38"/>
        <v>971.72</v>
      </c>
      <c r="I182" s="1">
        <f t="shared" si="39"/>
        <v>12678.28</v>
      </c>
    </row>
    <row r="183" spans="1:9">
      <c r="A183" t="s">
        <v>158</v>
      </c>
      <c r="B183" t="s">
        <v>142</v>
      </c>
      <c r="C183" s="1">
        <v>15000</v>
      </c>
      <c r="D183" s="1">
        <v>430.5</v>
      </c>
      <c r="E183" s="1">
        <v>0</v>
      </c>
      <c r="F183" s="1">
        <v>456</v>
      </c>
      <c r="G183" s="1">
        <v>165</v>
      </c>
      <c r="H183" s="1">
        <f t="shared" si="38"/>
        <v>1051.5</v>
      </c>
      <c r="I183" s="1">
        <f t="shared" si="39"/>
        <v>13948.5</v>
      </c>
    </row>
    <row r="184" spans="1:9">
      <c r="A184" t="s">
        <v>159</v>
      </c>
      <c r="B184" t="s">
        <v>160</v>
      </c>
      <c r="C184" s="1">
        <v>22350</v>
      </c>
      <c r="D184" s="1">
        <v>641.45000000000005</v>
      </c>
      <c r="E184" s="1">
        <v>0</v>
      </c>
      <c r="F184" s="1">
        <v>679.44</v>
      </c>
      <c r="G184" s="1">
        <v>100</v>
      </c>
      <c r="H184" s="1">
        <f t="shared" si="38"/>
        <v>1420.89</v>
      </c>
      <c r="I184" s="1">
        <f t="shared" si="39"/>
        <v>20929.11</v>
      </c>
    </row>
    <row r="185" spans="1:9">
      <c r="A185" t="s">
        <v>161</v>
      </c>
      <c r="B185" t="s">
        <v>24</v>
      </c>
      <c r="C185" s="1">
        <v>21250</v>
      </c>
      <c r="D185" s="1">
        <v>609.88</v>
      </c>
      <c r="E185" s="1">
        <v>0</v>
      </c>
      <c r="F185" s="1">
        <v>646</v>
      </c>
      <c r="G185" s="1">
        <v>25</v>
      </c>
      <c r="H185" s="1">
        <f t="shared" si="38"/>
        <v>1280.8800000000001</v>
      </c>
      <c r="I185" s="1">
        <f t="shared" si="39"/>
        <v>19969.12</v>
      </c>
    </row>
    <row r="186" spans="1:9">
      <c r="A186" t="s">
        <v>162</v>
      </c>
      <c r="B186" t="s">
        <v>142</v>
      </c>
      <c r="C186" s="1">
        <v>15150</v>
      </c>
      <c r="D186" s="1">
        <v>434.81</v>
      </c>
      <c r="E186" s="1">
        <v>0</v>
      </c>
      <c r="F186" s="1">
        <v>460.56</v>
      </c>
      <c r="G186" s="1">
        <v>145</v>
      </c>
      <c r="H186" s="1">
        <f t="shared" si="38"/>
        <v>1040.3699999999999</v>
      </c>
      <c r="I186" s="1">
        <f t="shared" si="39"/>
        <v>14109.630000000001</v>
      </c>
    </row>
    <row r="187" spans="1:9">
      <c r="A187" t="s">
        <v>163</v>
      </c>
      <c r="B187" t="s">
        <v>142</v>
      </c>
      <c r="C187" s="1">
        <v>14800</v>
      </c>
      <c r="D187" s="1">
        <v>424.76</v>
      </c>
      <c r="E187" s="1">
        <v>0</v>
      </c>
      <c r="F187" s="1">
        <v>449.92</v>
      </c>
      <c r="G187" s="1">
        <v>185</v>
      </c>
      <c r="H187" s="1">
        <f t="shared" si="38"/>
        <v>1059.68</v>
      </c>
      <c r="I187" s="1">
        <f t="shared" si="39"/>
        <v>13740.32</v>
      </c>
    </row>
    <row r="188" spans="1:9">
      <c r="A188" t="s">
        <v>164</v>
      </c>
      <c r="B188" t="s">
        <v>142</v>
      </c>
      <c r="C188" s="1">
        <v>13000</v>
      </c>
      <c r="D188" s="1">
        <v>373.1</v>
      </c>
      <c r="E188" s="1">
        <v>0</v>
      </c>
      <c r="F188" s="1">
        <v>395.2</v>
      </c>
      <c r="G188" s="1">
        <v>165</v>
      </c>
      <c r="H188" s="1">
        <f t="shared" si="38"/>
        <v>933.3</v>
      </c>
      <c r="I188" s="1">
        <f t="shared" si="39"/>
        <v>12066.7</v>
      </c>
    </row>
    <row r="189" spans="1:9">
      <c r="A189" t="s">
        <v>165</v>
      </c>
      <c r="B189" t="s">
        <v>142</v>
      </c>
      <c r="C189" s="1">
        <v>13500</v>
      </c>
      <c r="D189" s="1">
        <v>387.45</v>
      </c>
      <c r="E189" s="1">
        <v>0</v>
      </c>
      <c r="F189" s="1">
        <v>410.4</v>
      </c>
      <c r="G189" s="1">
        <v>125</v>
      </c>
      <c r="H189" s="1">
        <f t="shared" si="38"/>
        <v>922.84999999999991</v>
      </c>
      <c r="I189" s="1">
        <f t="shared" si="39"/>
        <v>12577.15</v>
      </c>
    </row>
    <row r="190" spans="1:9">
      <c r="A190" t="s">
        <v>166</v>
      </c>
      <c r="B190" t="s">
        <v>167</v>
      </c>
      <c r="C190" s="1">
        <v>20000</v>
      </c>
      <c r="D190" s="1">
        <v>574</v>
      </c>
      <c r="E190" s="1">
        <v>0</v>
      </c>
      <c r="F190" s="1">
        <v>608</v>
      </c>
      <c r="G190" s="1">
        <v>145</v>
      </c>
      <c r="H190" s="1">
        <f t="shared" si="38"/>
        <v>1327</v>
      </c>
      <c r="I190" s="1">
        <f t="shared" si="39"/>
        <v>18673</v>
      </c>
    </row>
    <row r="191" spans="1:9">
      <c r="A191" t="s">
        <v>168</v>
      </c>
      <c r="B191" t="s">
        <v>160</v>
      </c>
      <c r="C191" s="1">
        <v>20000</v>
      </c>
      <c r="D191" s="1">
        <v>574</v>
      </c>
      <c r="E191" s="1">
        <v>0</v>
      </c>
      <c r="F191" s="1">
        <v>608</v>
      </c>
      <c r="G191" s="1">
        <v>25</v>
      </c>
      <c r="H191" s="1">
        <f t="shared" si="38"/>
        <v>1207</v>
      </c>
      <c r="I191" s="1">
        <f t="shared" si="39"/>
        <v>18793</v>
      </c>
    </row>
    <row r="192" spans="1:9">
      <c r="A192" s="3" t="s">
        <v>19</v>
      </c>
      <c r="B192" s="3">
        <v>23</v>
      </c>
      <c r="C192" s="4">
        <f>SUM(C169:C191)</f>
        <v>447090</v>
      </c>
      <c r="D192" s="4">
        <f>SUM(D169:D191)</f>
        <v>12831.5</v>
      </c>
      <c r="E192" s="4">
        <f>SUM(E169:E191)</f>
        <v>2580.1499999999996</v>
      </c>
      <c r="F192" s="4">
        <f>SUM(F169:F191)</f>
        <v>13591.539999999999</v>
      </c>
      <c r="G192" s="4">
        <f>SUM(G169:G191)</f>
        <v>3652.76</v>
      </c>
      <c r="H192" s="4">
        <f>SUM(H169:H191)</f>
        <v>32655.95</v>
      </c>
      <c r="I192" s="4">
        <f>SUM(I169:I191)</f>
        <v>414434.05</v>
      </c>
    </row>
    <row r="194" spans="1:124">
      <c r="A194" s="13" t="s">
        <v>169</v>
      </c>
      <c r="B194" s="13"/>
      <c r="C194" s="13"/>
      <c r="D194" s="13"/>
      <c r="E194" s="13"/>
      <c r="F194" s="13"/>
      <c r="G194" s="13"/>
      <c r="H194" s="13"/>
      <c r="I194" s="13"/>
    </row>
    <row r="195" spans="1:124">
      <c r="A195" t="s">
        <v>487</v>
      </c>
      <c r="B195" t="s">
        <v>205</v>
      </c>
      <c r="C195" s="1">
        <v>60000</v>
      </c>
      <c r="D195" s="1">
        <v>1722</v>
      </c>
      <c r="E195" s="1">
        <v>3486.68</v>
      </c>
      <c r="F195" s="1">
        <v>1824</v>
      </c>
      <c r="G195" s="1">
        <v>25</v>
      </c>
      <c r="H195" s="1">
        <f t="shared" ref="H195:H198" si="40">D195+E195+F195+G195</f>
        <v>7057.68</v>
      </c>
      <c r="I195" s="1">
        <f t="shared" ref="I195:I198" si="41">C195-H195</f>
        <v>52942.32</v>
      </c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</row>
    <row r="196" spans="1:124">
      <c r="A196" t="s">
        <v>170</v>
      </c>
      <c r="B196" t="s">
        <v>171</v>
      </c>
      <c r="C196" s="1">
        <v>73000</v>
      </c>
      <c r="D196" s="1">
        <v>2095.1</v>
      </c>
      <c r="E196" s="1">
        <v>5933.02</v>
      </c>
      <c r="F196" s="1">
        <v>2219.1999999999998</v>
      </c>
      <c r="G196" s="1">
        <v>25</v>
      </c>
      <c r="H196" s="1">
        <f t="shared" si="40"/>
        <v>10272.32</v>
      </c>
      <c r="I196" s="1">
        <f t="shared" si="41"/>
        <v>62727.68</v>
      </c>
    </row>
    <row r="197" spans="1:124">
      <c r="A197" t="s">
        <v>172</v>
      </c>
      <c r="B197" t="s">
        <v>173</v>
      </c>
      <c r="C197" s="1">
        <v>42000</v>
      </c>
      <c r="D197" s="1">
        <v>1205.4000000000001</v>
      </c>
      <c r="E197" s="1">
        <v>724.92</v>
      </c>
      <c r="F197" s="1">
        <v>1276.8</v>
      </c>
      <c r="G197" s="1">
        <v>25</v>
      </c>
      <c r="H197" s="1">
        <f t="shared" si="40"/>
        <v>3232.12</v>
      </c>
      <c r="I197" s="1">
        <f t="shared" si="41"/>
        <v>38767.879999999997</v>
      </c>
    </row>
    <row r="198" spans="1:124">
      <c r="A198" t="s">
        <v>488</v>
      </c>
      <c r="B198" t="s">
        <v>24</v>
      </c>
      <c r="C198" s="1">
        <v>110000</v>
      </c>
      <c r="D198" s="1">
        <v>3157</v>
      </c>
      <c r="E198" s="1">
        <v>14544.64</v>
      </c>
      <c r="F198" s="1">
        <v>2995.92</v>
      </c>
      <c r="G198" s="1">
        <v>25</v>
      </c>
      <c r="H198" s="1">
        <f t="shared" si="40"/>
        <v>20722.559999999998</v>
      </c>
      <c r="I198" s="1">
        <f t="shared" si="41"/>
        <v>89277.440000000002</v>
      </c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</row>
    <row r="199" spans="1:124">
      <c r="A199" s="3" t="s">
        <v>19</v>
      </c>
      <c r="B199" s="3">
        <v>4</v>
      </c>
      <c r="C199" s="4">
        <f>SUM(C195:C198)</f>
        <v>285000</v>
      </c>
      <c r="D199" s="4">
        <f>SUM(D195:D198)</f>
        <v>8179.5</v>
      </c>
      <c r="E199" s="4">
        <f>SUM(E195:E198)</f>
        <v>24689.260000000002</v>
      </c>
      <c r="F199" s="4">
        <f>SUM(F195:F198)</f>
        <v>8315.92</v>
      </c>
      <c r="G199" s="4">
        <f>SUM(G195:G198)</f>
        <v>100</v>
      </c>
      <c r="H199" s="4">
        <f>SUM(H195:H198)</f>
        <v>41284.679999999993</v>
      </c>
      <c r="I199" s="4">
        <f>SUM(I195:I198)</f>
        <v>243715.32</v>
      </c>
    </row>
    <row r="201" spans="1:124">
      <c r="A201" s="13" t="s">
        <v>7</v>
      </c>
      <c r="B201" s="13"/>
      <c r="C201" s="13"/>
      <c r="D201" s="13"/>
      <c r="E201" s="13"/>
      <c r="F201" s="13"/>
      <c r="G201" s="13"/>
      <c r="H201" s="13"/>
      <c r="I201" s="13"/>
    </row>
    <row r="202" spans="1:124">
      <c r="A202" t="s">
        <v>174</v>
      </c>
      <c r="B202" t="s">
        <v>175</v>
      </c>
      <c r="C202" s="1">
        <v>165000</v>
      </c>
      <c r="D202" s="1">
        <v>4735.5</v>
      </c>
      <c r="E202" s="1">
        <v>27900.01</v>
      </c>
      <c r="F202" s="1">
        <v>2995.92</v>
      </c>
      <c r="G202" s="1">
        <v>25</v>
      </c>
      <c r="H202" s="1">
        <f>D202+E202+F202+G202</f>
        <v>35656.43</v>
      </c>
      <c r="I202" s="1">
        <f>C202-H202</f>
        <v>129343.57</v>
      </c>
    </row>
    <row r="203" spans="1:124">
      <c r="A203" s="3" t="s">
        <v>19</v>
      </c>
      <c r="B203" s="3">
        <v>1</v>
      </c>
      <c r="C203" s="4">
        <f>SUM(C202)</f>
        <v>165000</v>
      </c>
      <c r="D203" s="4">
        <f>SUM(D202)</f>
        <v>4735.5</v>
      </c>
      <c r="E203" s="4">
        <f>SUM(E202)</f>
        <v>27900.01</v>
      </c>
      <c r="F203" s="4">
        <f>SUM(F202)</f>
        <v>2995.92</v>
      </c>
      <c r="G203" s="4">
        <f>SUM(G202)</f>
        <v>25</v>
      </c>
      <c r="H203" s="4">
        <f>SUM(H202)</f>
        <v>35656.43</v>
      </c>
      <c r="I203" s="4">
        <f>SUM(I202)</f>
        <v>129343.57</v>
      </c>
    </row>
    <row r="205" spans="1:124">
      <c r="A205" s="13" t="s">
        <v>176</v>
      </c>
      <c r="B205" s="13"/>
      <c r="C205" s="13"/>
      <c r="D205" s="13"/>
      <c r="E205" s="13"/>
      <c r="F205" s="13"/>
      <c r="G205" s="13"/>
      <c r="H205" s="13"/>
      <c r="I205" s="13"/>
    </row>
    <row r="206" spans="1:124">
      <c r="A206" t="s">
        <v>177</v>
      </c>
      <c r="B206" t="s">
        <v>178</v>
      </c>
      <c r="C206" s="1">
        <v>30750</v>
      </c>
      <c r="D206" s="1">
        <v>882.53</v>
      </c>
      <c r="E206" s="1">
        <v>0</v>
      </c>
      <c r="F206" s="1">
        <v>934.8</v>
      </c>
      <c r="G206" s="1">
        <v>565</v>
      </c>
      <c r="H206" s="1">
        <f>D206+E206+F206+G206</f>
        <v>2382.33</v>
      </c>
      <c r="I206" s="1">
        <f>C206-H206</f>
        <v>28367.67</v>
      </c>
    </row>
    <row r="207" spans="1:124">
      <c r="A207" s="3" t="s">
        <v>19</v>
      </c>
      <c r="B207" s="3">
        <v>1</v>
      </c>
      <c r="C207" s="4">
        <f>SUM(C206)</f>
        <v>30750</v>
      </c>
      <c r="D207" s="4">
        <f>SUM(D206)</f>
        <v>882.53</v>
      </c>
      <c r="E207" s="4">
        <f>SUM(E206)</f>
        <v>0</v>
      </c>
      <c r="F207" s="4">
        <f>SUM(F206)</f>
        <v>934.8</v>
      </c>
      <c r="G207" s="4">
        <f>SUM(G206)</f>
        <v>565</v>
      </c>
      <c r="H207" s="4">
        <f>SUM(H206)</f>
        <v>2382.33</v>
      </c>
      <c r="I207" s="4">
        <f>SUM(I206)</f>
        <v>28367.67</v>
      </c>
    </row>
    <row r="209" spans="1:9">
      <c r="A209" s="13" t="s">
        <v>179</v>
      </c>
      <c r="B209" s="13"/>
      <c r="C209" s="13"/>
      <c r="D209" s="13"/>
      <c r="E209" s="13"/>
      <c r="F209" s="13"/>
      <c r="G209" s="13"/>
      <c r="H209" s="13"/>
      <c r="I209" s="13"/>
    </row>
    <row r="210" spans="1:9">
      <c r="A210" t="s">
        <v>180</v>
      </c>
      <c r="B210" t="s">
        <v>181</v>
      </c>
      <c r="C210" s="1">
        <v>32272.44</v>
      </c>
      <c r="D210" s="1">
        <v>926.22</v>
      </c>
      <c r="E210" s="1">
        <v>0</v>
      </c>
      <c r="F210" s="1">
        <v>981.08</v>
      </c>
      <c r="G210" s="1">
        <v>25</v>
      </c>
      <c r="H210" s="1">
        <f t="shared" ref="H210:H213" si="42">D210+E210+F210+G210</f>
        <v>1932.3000000000002</v>
      </c>
      <c r="I210" s="1">
        <f t="shared" ref="I210:I213" si="43">C210-H210</f>
        <v>30340.14</v>
      </c>
    </row>
    <row r="211" spans="1:9">
      <c r="A211" t="s">
        <v>182</v>
      </c>
      <c r="B211" t="s">
        <v>22</v>
      </c>
      <c r="C211" s="1">
        <v>19398.95</v>
      </c>
      <c r="D211" s="1">
        <v>556.75</v>
      </c>
      <c r="E211" s="1">
        <v>0</v>
      </c>
      <c r="F211" s="1">
        <v>589.73</v>
      </c>
      <c r="G211" s="1">
        <v>25</v>
      </c>
      <c r="H211" s="1">
        <f t="shared" si="42"/>
        <v>1171.48</v>
      </c>
      <c r="I211" s="1">
        <f t="shared" si="43"/>
        <v>18227.47</v>
      </c>
    </row>
    <row r="212" spans="1:9">
      <c r="A212" t="s">
        <v>185</v>
      </c>
      <c r="B212" t="s">
        <v>27</v>
      </c>
      <c r="C212" s="1">
        <v>30000</v>
      </c>
      <c r="D212" s="1">
        <v>861</v>
      </c>
      <c r="E212" s="1">
        <v>0</v>
      </c>
      <c r="F212" s="1">
        <v>912</v>
      </c>
      <c r="G212" s="1">
        <v>25</v>
      </c>
      <c r="H212" s="1">
        <f t="shared" si="42"/>
        <v>1798</v>
      </c>
      <c r="I212" s="1">
        <f t="shared" si="43"/>
        <v>28202</v>
      </c>
    </row>
    <row r="213" spans="1:9">
      <c r="A213" t="s">
        <v>186</v>
      </c>
      <c r="B213" t="s">
        <v>187</v>
      </c>
      <c r="C213" s="1">
        <v>70000</v>
      </c>
      <c r="D213" s="1">
        <v>2009</v>
      </c>
      <c r="E213" s="1">
        <v>5368.48</v>
      </c>
      <c r="F213" s="1">
        <v>2128</v>
      </c>
      <c r="G213" s="1">
        <v>25</v>
      </c>
      <c r="H213" s="1">
        <f t="shared" si="42"/>
        <v>9530.48</v>
      </c>
      <c r="I213" s="1">
        <f t="shared" si="43"/>
        <v>60469.520000000004</v>
      </c>
    </row>
    <row r="214" spans="1:9">
      <c r="A214" s="3" t="s">
        <v>19</v>
      </c>
      <c r="B214" s="3">
        <v>4</v>
      </c>
      <c r="C214" s="4">
        <f>SUM(C210:C213)</f>
        <v>151671.39000000001</v>
      </c>
      <c r="D214" s="4">
        <f>SUM(D210:D213)</f>
        <v>4352.97</v>
      </c>
      <c r="E214" s="4">
        <f>SUM(E210:E213)</f>
        <v>5368.48</v>
      </c>
      <c r="F214" s="4">
        <f>SUM(F210:F213)</f>
        <v>4610.8099999999995</v>
      </c>
      <c r="G214" s="4">
        <f>SUM(G210:G213)</f>
        <v>100</v>
      </c>
      <c r="H214" s="4">
        <f>SUM(H210:H213)</f>
        <v>14432.26</v>
      </c>
      <c r="I214" s="4">
        <f>SUM(I210:I213)</f>
        <v>137239.13</v>
      </c>
    </row>
    <row r="216" spans="1:9">
      <c r="A216" s="13" t="s">
        <v>188</v>
      </c>
      <c r="B216" s="13"/>
      <c r="C216" s="13"/>
      <c r="D216" s="13"/>
      <c r="E216" s="13"/>
      <c r="F216" s="13"/>
      <c r="G216" s="13"/>
      <c r="H216" s="13"/>
      <c r="I216" s="13"/>
    </row>
    <row r="217" spans="1:9">
      <c r="A217" t="s">
        <v>189</v>
      </c>
      <c r="B217" t="s">
        <v>190</v>
      </c>
      <c r="C217" s="1">
        <v>48000</v>
      </c>
      <c r="D217" s="1">
        <v>1377.6</v>
      </c>
      <c r="E217" s="1">
        <v>1571.73</v>
      </c>
      <c r="F217" s="1">
        <v>1459.2</v>
      </c>
      <c r="G217" s="1">
        <v>25</v>
      </c>
      <c r="H217" s="1">
        <f t="shared" ref="H217:H218" si="44">D217+E217+F217+G217</f>
        <v>4433.53</v>
      </c>
      <c r="I217" s="1">
        <f t="shared" ref="I217:I218" si="45">C217-H217</f>
        <v>43566.47</v>
      </c>
    </row>
    <row r="218" spans="1:9">
      <c r="A218" t="s">
        <v>191</v>
      </c>
      <c r="B218" t="s">
        <v>192</v>
      </c>
      <c r="C218" s="1">
        <v>26000</v>
      </c>
      <c r="D218" s="1">
        <v>746.2</v>
      </c>
      <c r="E218" s="1">
        <v>0</v>
      </c>
      <c r="F218" s="1">
        <v>790.4</v>
      </c>
      <c r="G218" s="1">
        <v>25</v>
      </c>
      <c r="H218" s="1">
        <f t="shared" si="44"/>
        <v>1561.6</v>
      </c>
      <c r="I218" s="1">
        <f t="shared" si="45"/>
        <v>24438.400000000001</v>
      </c>
    </row>
    <row r="219" spans="1:9">
      <c r="A219" s="3" t="s">
        <v>19</v>
      </c>
      <c r="B219" s="3">
        <v>2</v>
      </c>
      <c r="C219" s="4">
        <f>SUM(C217:C218)</f>
        <v>74000</v>
      </c>
      <c r="D219" s="4">
        <f>SUM(D217:D218)</f>
        <v>2123.8000000000002</v>
      </c>
      <c r="E219" s="4">
        <f>SUM(E217:E218)</f>
        <v>1571.73</v>
      </c>
      <c r="F219" s="4">
        <f>SUM(F217:F218)</f>
        <v>2249.6</v>
      </c>
      <c r="G219" s="4">
        <f>SUM(G217:G218)</f>
        <v>50</v>
      </c>
      <c r="H219" s="4">
        <f>SUM(H217:H218)</f>
        <v>5995.1299999999992</v>
      </c>
      <c r="I219" s="4">
        <f>SUM(I217:I218)</f>
        <v>68004.87</v>
      </c>
    </row>
    <row r="221" spans="1:9">
      <c r="A221" s="13" t="s">
        <v>193</v>
      </c>
      <c r="B221" s="13"/>
      <c r="C221" s="13"/>
      <c r="D221" s="13"/>
      <c r="E221" s="13"/>
      <c r="F221" s="13"/>
      <c r="G221" s="13"/>
      <c r="H221" s="13"/>
      <c r="I221" s="13"/>
    </row>
    <row r="222" spans="1:9">
      <c r="A222" t="s">
        <v>194</v>
      </c>
      <c r="B222" t="s">
        <v>178</v>
      </c>
      <c r="C222" s="1">
        <v>53000</v>
      </c>
      <c r="D222" s="1">
        <v>1521.1</v>
      </c>
      <c r="E222" s="1">
        <v>0</v>
      </c>
      <c r="F222" s="1">
        <v>1611.2</v>
      </c>
      <c r="G222" s="1">
        <v>957.76</v>
      </c>
      <c r="H222" s="1">
        <f>D222+E222+F222+G222</f>
        <v>4090.0600000000004</v>
      </c>
      <c r="I222" s="1">
        <f>C222-H222</f>
        <v>48909.94</v>
      </c>
    </row>
    <row r="223" spans="1:9">
      <c r="A223" s="3" t="s">
        <v>19</v>
      </c>
      <c r="B223" s="3">
        <v>1</v>
      </c>
      <c r="C223" s="4">
        <f>SUM(C222)</f>
        <v>53000</v>
      </c>
      <c r="D223" s="4">
        <f>SUM(D222)</f>
        <v>1521.1</v>
      </c>
      <c r="E223" s="4">
        <f>SUM(E222)</f>
        <v>0</v>
      </c>
      <c r="F223" s="4">
        <f>SUM(F222)</f>
        <v>1611.2</v>
      </c>
      <c r="G223" s="4">
        <f>SUM(G222)</f>
        <v>957.76</v>
      </c>
      <c r="H223" s="4">
        <f>SUM(H222)</f>
        <v>4090.0600000000004</v>
      </c>
      <c r="I223" s="4">
        <f>SUM(I222)</f>
        <v>48909.94</v>
      </c>
    </row>
    <row r="225" spans="1:9">
      <c r="A225" s="13" t="s">
        <v>195</v>
      </c>
      <c r="B225" s="13"/>
      <c r="C225" s="13"/>
      <c r="D225" s="13"/>
      <c r="E225" s="13"/>
      <c r="F225" s="13"/>
      <c r="G225" s="13"/>
      <c r="H225" s="13"/>
      <c r="I225" s="13"/>
    </row>
    <row r="226" spans="1:9">
      <c r="A226" t="s">
        <v>196</v>
      </c>
      <c r="B226" t="s">
        <v>197</v>
      </c>
      <c r="C226" s="1">
        <v>48000</v>
      </c>
      <c r="D226" s="1">
        <v>1377.6</v>
      </c>
      <c r="E226" s="1">
        <v>0</v>
      </c>
      <c r="F226" s="1">
        <v>1459.2</v>
      </c>
      <c r="G226" s="1">
        <v>25</v>
      </c>
      <c r="H226" s="1">
        <f t="shared" ref="H226:H230" si="46">D226+E226+F226+G226</f>
        <v>2861.8</v>
      </c>
      <c r="I226" s="1">
        <f t="shared" ref="I226:I230" si="47">C226-H226</f>
        <v>45138.2</v>
      </c>
    </row>
    <row r="227" spans="1:9">
      <c r="A227" t="s">
        <v>198</v>
      </c>
      <c r="B227" t="s">
        <v>101</v>
      </c>
      <c r="C227" s="1">
        <v>16000</v>
      </c>
      <c r="D227" s="1">
        <v>459.2</v>
      </c>
      <c r="E227" s="1">
        <v>0</v>
      </c>
      <c r="F227" s="1">
        <v>486.4</v>
      </c>
      <c r="G227" s="1">
        <v>271</v>
      </c>
      <c r="H227" s="1">
        <f t="shared" si="46"/>
        <v>1216.5999999999999</v>
      </c>
      <c r="I227" s="1">
        <f t="shared" si="47"/>
        <v>14783.4</v>
      </c>
    </row>
    <row r="228" spans="1:9">
      <c r="A228" t="s">
        <v>199</v>
      </c>
      <c r="B228" t="s">
        <v>200</v>
      </c>
      <c r="C228" s="1">
        <v>47000</v>
      </c>
      <c r="D228" s="1">
        <v>1348.9</v>
      </c>
      <c r="E228" s="1">
        <v>1290.68</v>
      </c>
      <c r="F228" s="1">
        <v>1428.8</v>
      </c>
      <c r="G228" s="1">
        <v>1497.76</v>
      </c>
      <c r="H228" s="1">
        <f t="shared" si="46"/>
        <v>5566.14</v>
      </c>
      <c r="I228" s="1">
        <f t="shared" si="47"/>
        <v>41433.86</v>
      </c>
    </row>
    <row r="229" spans="1:9">
      <c r="A229" t="s">
        <v>201</v>
      </c>
      <c r="B229" t="s">
        <v>500</v>
      </c>
      <c r="C229" s="1">
        <v>38500</v>
      </c>
      <c r="D229" s="1">
        <v>1104.95</v>
      </c>
      <c r="E229" s="1">
        <v>230.95</v>
      </c>
      <c r="F229" s="1">
        <v>1170.4000000000001</v>
      </c>
      <c r="G229" s="1">
        <v>125</v>
      </c>
      <c r="H229" s="1">
        <f t="shared" si="46"/>
        <v>2631.3</v>
      </c>
      <c r="I229" s="1">
        <f t="shared" si="47"/>
        <v>35868.699999999997</v>
      </c>
    </row>
    <row r="230" spans="1:9">
      <c r="A230" t="s">
        <v>202</v>
      </c>
      <c r="B230" t="s">
        <v>24</v>
      </c>
      <c r="C230" s="1">
        <v>90000</v>
      </c>
      <c r="D230" s="1">
        <v>2583</v>
      </c>
      <c r="E230" s="1">
        <v>9753.1200000000008</v>
      </c>
      <c r="F230" s="1">
        <v>2736</v>
      </c>
      <c r="G230" s="1">
        <v>25</v>
      </c>
      <c r="H230" s="1">
        <f t="shared" si="46"/>
        <v>15097.12</v>
      </c>
      <c r="I230" s="1">
        <f t="shared" si="47"/>
        <v>74902.880000000005</v>
      </c>
    </row>
    <row r="231" spans="1:9">
      <c r="A231" s="3" t="s">
        <v>19</v>
      </c>
      <c r="B231" s="3">
        <v>5</v>
      </c>
      <c r="C231" s="4">
        <f>SUM(C226:C230)</f>
        <v>239500</v>
      </c>
      <c r="D231" s="4">
        <f>SUM(D226:D230)</f>
        <v>6873.65</v>
      </c>
      <c r="E231" s="4">
        <f>SUM(E226:E230)</f>
        <v>11274.75</v>
      </c>
      <c r="F231" s="4">
        <f>SUM(F226:F230)</f>
        <v>7280.7999999999993</v>
      </c>
      <c r="G231" s="4">
        <f>SUM(G226:G230)</f>
        <v>1943.76</v>
      </c>
      <c r="H231" s="4">
        <f>SUM(H226:H230)</f>
        <v>27372.959999999999</v>
      </c>
      <c r="I231" s="4">
        <f>SUM(I226:I230)</f>
        <v>212127.03999999998</v>
      </c>
    </row>
    <row r="233" spans="1:9">
      <c r="A233" s="13" t="s">
        <v>203</v>
      </c>
      <c r="B233" s="13"/>
      <c r="C233" s="13"/>
      <c r="D233" s="13"/>
      <c r="E233" s="13"/>
      <c r="F233" s="13"/>
      <c r="G233" s="13"/>
      <c r="H233" s="13"/>
      <c r="I233" s="13"/>
    </row>
    <row r="234" spans="1:9">
      <c r="A234" t="s">
        <v>204</v>
      </c>
      <c r="B234" t="s">
        <v>205</v>
      </c>
      <c r="C234" s="1">
        <v>48000</v>
      </c>
      <c r="D234" s="1">
        <v>1377.6</v>
      </c>
      <c r="E234" s="1">
        <v>1571.73</v>
      </c>
      <c r="F234" s="1">
        <v>1459.2</v>
      </c>
      <c r="G234" s="1">
        <v>125</v>
      </c>
      <c r="H234" s="1">
        <f t="shared" ref="H234:H238" si="48">D234+E234+F234+G234</f>
        <v>4533.53</v>
      </c>
      <c r="I234" s="1">
        <f t="shared" ref="I234:I238" si="49">C234-H234</f>
        <v>43466.47</v>
      </c>
    </row>
    <row r="235" spans="1:9">
      <c r="A235" t="s">
        <v>206</v>
      </c>
      <c r="B235" t="s">
        <v>22</v>
      </c>
      <c r="C235" s="1">
        <v>45000</v>
      </c>
      <c r="D235" s="1">
        <v>1291.5</v>
      </c>
      <c r="E235" s="1">
        <v>1008.41</v>
      </c>
      <c r="F235" s="1">
        <v>1368</v>
      </c>
      <c r="G235" s="1">
        <v>957.76</v>
      </c>
      <c r="H235" s="1">
        <f t="shared" si="48"/>
        <v>4625.67</v>
      </c>
      <c r="I235" s="1">
        <f t="shared" si="49"/>
        <v>40374.33</v>
      </c>
    </row>
    <row r="236" spans="1:9">
      <c r="A236" t="s">
        <v>207</v>
      </c>
      <c r="B236" t="s">
        <v>208</v>
      </c>
      <c r="C236" s="1">
        <v>45000</v>
      </c>
      <c r="D236" s="1">
        <v>1291.5</v>
      </c>
      <c r="E236" s="1">
        <v>1148.33</v>
      </c>
      <c r="F236" s="1">
        <v>1368</v>
      </c>
      <c r="G236" s="1">
        <v>25</v>
      </c>
      <c r="H236" s="1">
        <f t="shared" si="48"/>
        <v>3832.83</v>
      </c>
      <c r="I236" s="1">
        <f t="shared" si="49"/>
        <v>41167.17</v>
      </c>
    </row>
    <row r="237" spans="1:9">
      <c r="A237" t="s">
        <v>209</v>
      </c>
      <c r="B237" t="s">
        <v>24</v>
      </c>
      <c r="C237" s="1">
        <v>51000</v>
      </c>
      <c r="D237" s="1">
        <v>1463.7</v>
      </c>
      <c r="E237" s="1">
        <v>1995.14</v>
      </c>
      <c r="F237" s="1">
        <v>1550.4</v>
      </c>
      <c r="G237" s="1">
        <v>165</v>
      </c>
      <c r="H237" s="1">
        <f t="shared" si="48"/>
        <v>5174.24</v>
      </c>
      <c r="I237" s="1">
        <f t="shared" si="49"/>
        <v>45825.760000000002</v>
      </c>
    </row>
    <row r="238" spans="1:9">
      <c r="A238" t="s">
        <v>210</v>
      </c>
      <c r="B238" t="s">
        <v>208</v>
      </c>
      <c r="C238" s="1">
        <v>45000</v>
      </c>
      <c r="D238" s="1">
        <v>1291.5</v>
      </c>
      <c r="E238" s="1">
        <v>1148.33</v>
      </c>
      <c r="F238" s="1">
        <v>1368</v>
      </c>
      <c r="G238" s="1">
        <v>25</v>
      </c>
      <c r="H238" s="1">
        <f t="shared" si="48"/>
        <v>3832.83</v>
      </c>
      <c r="I238" s="1">
        <f t="shared" si="49"/>
        <v>41167.17</v>
      </c>
    </row>
    <row r="239" spans="1:9">
      <c r="A239" s="3" t="s">
        <v>19</v>
      </c>
      <c r="B239" s="3">
        <v>5</v>
      </c>
      <c r="C239" s="4">
        <f>SUM(C234:C238)</f>
        <v>234000</v>
      </c>
      <c r="D239" s="4">
        <f>SUM(D234:D238)</f>
        <v>6715.8</v>
      </c>
      <c r="E239" s="4">
        <f>SUM(E234:E238)</f>
        <v>6871.94</v>
      </c>
      <c r="F239" s="4">
        <f>SUM(F234:F238)</f>
        <v>7113.6</v>
      </c>
      <c r="G239" s="4">
        <f>SUM(G234:G238)</f>
        <v>1297.76</v>
      </c>
      <c r="H239" s="4">
        <f>SUM(H234:H238)</f>
        <v>21999.1</v>
      </c>
      <c r="I239" s="4">
        <f>SUM(I234:I238)</f>
        <v>212000.90000000002</v>
      </c>
    </row>
    <row r="241" spans="1:124">
      <c r="A241" s="13" t="s">
        <v>211</v>
      </c>
      <c r="B241" s="13"/>
      <c r="C241" s="13"/>
      <c r="D241" s="13"/>
      <c r="E241" s="13"/>
      <c r="F241" s="13"/>
      <c r="G241" s="13"/>
      <c r="H241" s="13"/>
      <c r="I241" s="13"/>
    </row>
    <row r="242" spans="1:124">
      <c r="A242" t="s">
        <v>212</v>
      </c>
      <c r="B242" t="s">
        <v>501</v>
      </c>
      <c r="C242" s="1">
        <v>28750</v>
      </c>
      <c r="D242" s="1">
        <v>825.13</v>
      </c>
      <c r="E242" s="1">
        <v>0</v>
      </c>
      <c r="F242" s="1">
        <v>874</v>
      </c>
      <c r="G242" s="1">
        <v>125</v>
      </c>
      <c r="H242" s="1">
        <f t="shared" ref="H242:H244" si="50">D242+E242+F242+G242</f>
        <v>1824.13</v>
      </c>
      <c r="I242" s="1">
        <f t="shared" ref="I242:I244" si="51">C242-H242</f>
        <v>26925.87</v>
      </c>
    </row>
    <row r="243" spans="1:124">
      <c r="A243" t="s">
        <v>214</v>
      </c>
      <c r="B243" t="s">
        <v>502</v>
      </c>
      <c r="C243" s="1">
        <v>30000</v>
      </c>
      <c r="D243" s="1">
        <v>861</v>
      </c>
      <c r="E243" s="1">
        <v>0</v>
      </c>
      <c r="F243" s="1">
        <v>912</v>
      </c>
      <c r="G243" s="1">
        <v>1077.76</v>
      </c>
      <c r="H243" s="1">
        <f t="shared" si="50"/>
        <v>2850.76</v>
      </c>
      <c r="I243" s="1">
        <f t="shared" si="51"/>
        <v>27149.239999999998</v>
      </c>
    </row>
    <row r="244" spans="1:124">
      <c r="A244" t="s">
        <v>215</v>
      </c>
      <c r="B244" t="s">
        <v>205</v>
      </c>
      <c r="C244" s="1">
        <v>30750</v>
      </c>
      <c r="D244" s="1">
        <v>882.53</v>
      </c>
      <c r="E244" s="1">
        <v>0</v>
      </c>
      <c r="F244" s="1">
        <v>934.8</v>
      </c>
      <c r="G244" s="1">
        <v>25</v>
      </c>
      <c r="H244" s="1">
        <f t="shared" si="50"/>
        <v>1842.33</v>
      </c>
      <c r="I244" s="1">
        <f t="shared" si="51"/>
        <v>28907.67</v>
      </c>
    </row>
    <row r="245" spans="1:124">
      <c r="A245" s="3" t="s">
        <v>19</v>
      </c>
      <c r="B245" s="3">
        <v>3</v>
      </c>
      <c r="C245" s="4">
        <f>SUM(C242:C244)</f>
        <v>89500</v>
      </c>
      <c r="D245" s="4">
        <f>SUM(D242:D244)</f>
        <v>2568.66</v>
      </c>
      <c r="E245" s="4">
        <f>SUM(E242:E244)</f>
        <v>0</v>
      </c>
      <c r="F245" s="4">
        <f>SUM(F242:F244)</f>
        <v>2720.8</v>
      </c>
      <c r="G245" s="4">
        <f>SUM(G242:G244)</f>
        <v>1227.76</v>
      </c>
      <c r="H245" s="4">
        <f>SUM(H242:H244)</f>
        <v>6517.22</v>
      </c>
      <c r="I245" s="4">
        <f>SUM(I242:I244)</f>
        <v>82982.78</v>
      </c>
    </row>
    <row r="247" spans="1:124">
      <c r="A247" s="13" t="s">
        <v>216</v>
      </c>
      <c r="B247" s="13"/>
      <c r="C247" s="13"/>
      <c r="D247" s="13"/>
      <c r="E247" s="13"/>
      <c r="F247" s="13"/>
      <c r="G247" s="13"/>
      <c r="H247" s="13"/>
      <c r="I247" s="13"/>
    </row>
    <row r="248" spans="1:124">
      <c r="A248" t="s">
        <v>221</v>
      </c>
      <c r="B248" t="s">
        <v>220</v>
      </c>
      <c r="C248" s="1">
        <v>60000</v>
      </c>
      <c r="D248" s="1">
        <v>1722</v>
      </c>
      <c r="E248" s="1">
        <v>3486.68</v>
      </c>
      <c r="F248" s="1">
        <v>1824</v>
      </c>
      <c r="G248" s="1">
        <v>1105</v>
      </c>
      <c r="H248" s="1">
        <f t="shared" ref="H248:H250" si="52">D248+E248+F248+G248</f>
        <v>8137.68</v>
      </c>
      <c r="I248" s="1">
        <f t="shared" ref="I248:I250" si="53">C248-H248</f>
        <v>51862.32</v>
      </c>
    </row>
    <row r="249" spans="1:124">
      <c r="A249" t="s">
        <v>222</v>
      </c>
      <c r="B249" t="s">
        <v>223</v>
      </c>
      <c r="C249" s="1">
        <v>85000</v>
      </c>
      <c r="D249" s="1">
        <v>2439.5</v>
      </c>
      <c r="E249" s="1">
        <v>8576.99</v>
      </c>
      <c r="F249" s="1">
        <v>2584</v>
      </c>
      <c r="G249" s="1">
        <v>25</v>
      </c>
      <c r="H249" s="1">
        <f t="shared" si="52"/>
        <v>13625.49</v>
      </c>
      <c r="I249" s="1">
        <f t="shared" si="53"/>
        <v>71374.509999999995</v>
      </c>
    </row>
    <row r="250" spans="1:124">
      <c r="A250" t="s">
        <v>224</v>
      </c>
      <c r="B250" t="s">
        <v>13</v>
      </c>
      <c r="C250" s="1">
        <v>25000</v>
      </c>
      <c r="D250" s="1">
        <v>717.5</v>
      </c>
      <c r="E250" s="1">
        <v>0</v>
      </c>
      <c r="F250" s="1">
        <v>760</v>
      </c>
      <c r="G250" s="1">
        <v>145</v>
      </c>
      <c r="H250" s="1">
        <f t="shared" si="52"/>
        <v>1622.5</v>
      </c>
      <c r="I250" s="1">
        <f t="shared" si="53"/>
        <v>23377.5</v>
      </c>
    </row>
    <row r="251" spans="1:124">
      <c r="A251" t="s">
        <v>226</v>
      </c>
      <c r="B251" t="s">
        <v>227</v>
      </c>
      <c r="C251" s="1">
        <v>40000</v>
      </c>
      <c r="D251" s="1">
        <v>1148</v>
      </c>
      <c r="E251" s="1">
        <v>442.65</v>
      </c>
      <c r="F251" s="1">
        <v>1216</v>
      </c>
      <c r="G251" s="1">
        <v>25</v>
      </c>
      <c r="H251" s="1">
        <f>D251+E251+F251+G251</f>
        <v>2831.65</v>
      </c>
      <c r="I251" s="1">
        <f>C251-H251</f>
        <v>37168.35</v>
      </c>
    </row>
    <row r="252" spans="1:124">
      <c r="A252" t="s">
        <v>268</v>
      </c>
      <c r="B252" t="s">
        <v>503</v>
      </c>
      <c r="C252" s="1">
        <v>140000</v>
      </c>
      <c r="D252" s="1">
        <v>4018</v>
      </c>
      <c r="E252" s="1">
        <v>21829.39</v>
      </c>
      <c r="F252" s="1">
        <v>2995.92</v>
      </c>
      <c r="G252" s="1">
        <v>25</v>
      </c>
      <c r="H252" s="1">
        <f>D252+E252+F252+G252</f>
        <v>28868.309999999998</v>
      </c>
      <c r="I252" s="1">
        <f>C252-H252</f>
        <v>111131.69</v>
      </c>
    </row>
    <row r="253" spans="1:124">
      <c r="A253" s="3" t="s">
        <v>19</v>
      </c>
      <c r="B253" s="3">
        <v>5</v>
      </c>
      <c r="C253" s="4">
        <f>SUM(C248:C252)</f>
        <v>350000</v>
      </c>
      <c r="D253" s="4">
        <f>SUM(D248:D252)</f>
        <v>10045</v>
      </c>
      <c r="E253" s="4">
        <f>SUM(E248:E252)</f>
        <v>34335.71</v>
      </c>
      <c r="F253" s="4">
        <f>SUM(F248:F252)</f>
        <v>9379.92</v>
      </c>
      <c r="G253" s="4">
        <f>SUM(G248:G252)</f>
        <v>1325</v>
      </c>
      <c r="H253" s="4">
        <f>SUM(H248:H252)</f>
        <v>55085.63</v>
      </c>
      <c r="I253" s="4">
        <f>SUM(I248:I252)</f>
        <v>294914.37</v>
      </c>
    </row>
    <row r="255" spans="1:124">
      <c r="A255" s="13" t="s">
        <v>228</v>
      </c>
      <c r="B255" s="13"/>
      <c r="C255" s="13"/>
      <c r="D255" s="13"/>
      <c r="E255" s="13"/>
      <c r="F255" s="13"/>
      <c r="G255" s="13"/>
      <c r="H255" s="13"/>
      <c r="I255" s="13"/>
    </row>
    <row r="256" spans="1:124" s="2" customFormat="1">
      <c r="A256" t="s">
        <v>229</v>
      </c>
      <c r="B256" t="s">
        <v>227</v>
      </c>
      <c r="C256" s="1">
        <v>31500</v>
      </c>
      <c r="D256" s="1">
        <v>904.05</v>
      </c>
      <c r="E256" s="1">
        <v>0</v>
      </c>
      <c r="F256" s="1">
        <v>957.6</v>
      </c>
      <c r="G256" s="1">
        <v>25</v>
      </c>
      <c r="H256" s="1">
        <f t="shared" ref="H256:H267" si="54">D256+E256+F256+G256</f>
        <v>1886.65</v>
      </c>
      <c r="I256" s="1">
        <f t="shared" ref="I256:I267" si="55">C256-H256</f>
        <v>29613.35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</row>
    <row r="257" spans="1:124" s="2" customFormat="1">
      <c r="A257" t="s">
        <v>230</v>
      </c>
      <c r="B257" t="s">
        <v>112</v>
      </c>
      <c r="C257" s="1">
        <v>28000</v>
      </c>
      <c r="D257" s="1">
        <v>803.6</v>
      </c>
      <c r="E257" s="1">
        <v>0</v>
      </c>
      <c r="F257" s="1">
        <v>851.2</v>
      </c>
      <c r="G257" s="1">
        <v>125</v>
      </c>
      <c r="H257" s="1">
        <f t="shared" si="54"/>
        <v>1779.8000000000002</v>
      </c>
      <c r="I257" s="1">
        <f t="shared" si="55"/>
        <v>26220.2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</row>
    <row r="258" spans="1:124">
      <c r="A258" t="s">
        <v>231</v>
      </c>
      <c r="B258" t="s">
        <v>232</v>
      </c>
      <c r="C258" s="1">
        <v>45000</v>
      </c>
      <c r="D258" s="1">
        <v>1291.5</v>
      </c>
      <c r="E258" s="1">
        <v>1148.33</v>
      </c>
      <c r="F258" s="1">
        <v>1368</v>
      </c>
      <c r="G258" s="1">
        <v>25</v>
      </c>
      <c r="H258" s="1">
        <f t="shared" si="54"/>
        <v>3832.83</v>
      </c>
      <c r="I258" s="1">
        <f t="shared" si="55"/>
        <v>41167.17</v>
      </c>
    </row>
    <row r="259" spans="1:124">
      <c r="A259" t="s">
        <v>233</v>
      </c>
      <c r="B259" t="s">
        <v>218</v>
      </c>
      <c r="C259" s="1">
        <v>31500</v>
      </c>
      <c r="D259" s="1">
        <v>904.05</v>
      </c>
      <c r="E259" s="1">
        <v>0</v>
      </c>
      <c r="F259" s="1">
        <v>957.6</v>
      </c>
      <c r="G259" s="1">
        <v>957.76</v>
      </c>
      <c r="H259" s="1">
        <f t="shared" si="54"/>
        <v>2819.41</v>
      </c>
      <c r="I259" s="1">
        <f t="shared" si="55"/>
        <v>28680.59</v>
      </c>
    </row>
    <row r="260" spans="1:124">
      <c r="A260" t="s">
        <v>234</v>
      </c>
      <c r="B260" t="s">
        <v>235</v>
      </c>
      <c r="C260" s="1">
        <v>40000</v>
      </c>
      <c r="D260" s="1">
        <v>1148</v>
      </c>
      <c r="E260" s="1">
        <v>302.74</v>
      </c>
      <c r="F260" s="1">
        <v>1216</v>
      </c>
      <c r="G260" s="1">
        <v>957.76</v>
      </c>
      <c r="H260" s="1">
        <f t="shared" si="54"/>
        <v>3624.5</v>
      </c>
      <c r="I260" s="1">
        <f t="shared" si="55"/>
        <v>36375.5</v>
      </c>
    </row>
    <row r="261" spans="1:124">
      <c r="A261" t="s">
        <v>236</v>
      </c>
      <c r="B261" t="s">
        <v>22</v>
      </c>
      <c r="C261" s="1">
        <v>28000</v>
      </c>
      <c r="D261" s="1">
        <v>803.6</v>
      </c>
      <c r="E261" s="1">
        <v>0</v>
      </c>
      <c r="F261" s="1">
        <v>851.2</v>
      </c>
      <c r="G261" s="1">
        <v>125</v>
      </c>
      <c r="H261" s="1">
        <f t="shared" si="54"/>
        <v>1779.8000000000002</v>
      </c>
      <c r="I261" s="1">
        <f t="shared" si="55"/>
        <v>26220.2</v>
      </c>
    </row>
    <row r="262" spans="1:124">
      <c r="A262" t="s">
        <v>237</v>
      </c>
      <c r="B262" t="s">
        <v>197</v>
      </c>
      <c r="C262" s="1">
        <v>60000</v>
      </c>
      <c r="D262" s="1">
        <v>1722</v>
      </c>
      <c r="E262" s="1">
        <v>3486.68</v>
      </c>
      <c r="F262" s="1">
        <v>1824</v>
      </c>
      <c r="G262" s="1">
        <v>25</v>
      </c>
      <c r="H262" s="1">
        <f t="shared" si="54"/>
        <v>7057.68</v>
      </c>
      <c r="I262" s="1">
        <f t="shared" si="55"/>
        <v>52942.32</v>
      </c>
    </row>
    <row r="263" spans="1:124">
      <c r="A263" t="s">
        <v>238</v>
      </c>
      <c r="B263" t="s">
        <v>227</v>
      </c>
      <c r="C263" s="1">
        <v>40000</v>
      </c>
      <c r="D263" s="1">
        <v>1148</v>
      </c>
      <c r="E263" s="1">
        <v>442.65</v>
      </c>
      <c r="F263" s="1">
        <v>1216</v>
      </c>
      <c r="G263" s="1">
        <v>25</v>
      </c>
      <c r="H263" s="1">
        <f t="shared" si="54"/>
        <v>2831.65</v>
      </c>
      <c r="I263" s="1">
        <f t="shared" si="55"/>
        <v>37168.35</v>
      </c>
    </row>
    <row r="264" spans="1:124">
      <c r="A264" t="s">
        <v>239</v>
      </c>
      <c r="B264" t="s">
        <v>112</v>
      </c>
      <c r="C264" s="1">
        <v>22000</v>
      </c>
      <c r="D264" s="1">
        <v>631.4</v>
      </c>
      <c r="E264" s="1">
        <v>0</v>
      </c>
      <c r="F264" s="1">
        <v>668.8</v>
      </c>
      <c r="G264" s="1">
        <v>185</v>
      </c>
      <c r="H264" s="1">
        <f t="shared" si="54"/>
        <v>1485.1999999999998</v>
      </c>
      <c r="I264" s="1">
        <f t="shared" si="55"/>
        <v>20514.8</v>
      </c>
    </row>
    <row r="265" spans="1:124">
      <c r="A265" t="s">
        <v>240</v>
      </c>
      <c r="B265" t="s">
        <v>112</v>
      </c>
      <c r="C265" s="1">
        <v>21000</v>
      </c>
      <c r="D265" s="1">
        <v>602.70000000000005</v>
      </c>
      <c r="E265" s="1">
        <v>0</v>
      </c>
      <c r="F265" s="1">
        <v>638.4</v>
      </c>
      <c r="G265" s="1">
        <v>1097.76</v>
      </c>
      <c r="H265" s="1">
        <f t="shared" si="54"/>
        <v>2338.8599999999997</v>
      </c>
      <c r="I265" s="1">
        <f t="shared" si="55"/>
        <v>18661.14</v>
      </c>
    </row>
    <row r="266" spans="1:124">
      <c r="A266" t="s">
        <v>241</v>
      </c>
      <c r="B266" t="s">
        <v>218</v>
      </c>
      <c r="C266" s="1">
        <v>22600</v>
      </c>
      <c r="D266" s="1">
        <v>648.62</v>
      </c>
      <c r="E266" s="1">
        <v>0</v>
      </c>
      <c r="F266" s="1">
        <v>687.04</v>
      </c>
      <c r="G266" s="1">
        <v>125</v>
      </c>
      <c r="H266" s="1">
        <f t="shared" si="54"/>
        <v>1460.6599999999999</v>
      </c>
      <c r="I266" s="1">
        <f t="shared" si="55"/>
        <v>21139.34</v>
      </c>
    </row>
    <row r="267" spans="1:124">
      <c r="A267" t="s">
        <v>242</v>
      </c>
      <c r="B267" t="s">
        <v>227</v>
      </c>
      <c r="C267" s="1">
        <v>39000</v>
      </c>
      <c r="D267" s="1">
        <v>1119.3</v>
      </c>
      <c r="E267" s="1">
        <v>301.52</v>
      </c>
      <c r="F267" s="1">
        <v>1185.5999999999999</v>
      </c>
      <c r="G267" s="1">
        <v>25</v>
      </c>
      <c r="H267" s="1">
        <f t="shared" si="54"/>
        <v>2631.42</v>
      </c>
      <c r="I267" s="1">
        <f t="shared" si="55"/>
        <v>36368.58</v>
      </c>
    </row>
    <row r="268" spans="1:124">
      <c r="A268" s="3" t="s">
        <v>19</v>
      </c>
      <c r="B268" s="3">
        <v>12</v>
      </c>
      <c r="C268" s="4">
        <f>SUM(C256:C267)</f>
        <v>408600</v>
      </c>
      <c r="D268" s="4">
        <f>SUM(D256:D267)</f>
        <v>11726.82</v>
      </c>
      <c r="E268" s="4">
        <f>SUM(E256:E267)</f>
        <v>5681.92</v>
      </c>
      <c r="F268" s="4">
        <f>SUM(F256:F267)</f>
        <v>12421.44</v>
      </c>
      <c r="G268" s="4">
        <f>SUM(G256:G267)</f>
        <v>3698.2799999999997</v>
      </c>
      <c r="H268" s="4">
        <f>SUM(H256:H267)</f>
        <v>33528.460000000006</v>
      </c>
      <c r="I268" s="4">
        <f>SUM(I256:I267)</f>
        <v>375071.54000000004</v>
      </c>
    </row>
    <row r="270" spans="1:124">
      <c r="A270" s="13" t="s">
        <v>243</v>
      </c>
      <c r="B270" s="13"/>
      <c r="C270" s="13"/>
      <c r="D270" s="13"/>
      <c r="E270" s="13"/>
      <c r="F270" s="13"/>
      <c r="G270" s="13"/>
      <c r="H270" s="13"/>
      <c r="I270" s="13"/>
    </row>
    <row r="271" spans="1:124">
      <c r="A271" t="s">
        <v>244</v>
      </c>
      <c r="B271" t="s">
        <v>245</v>
      </c>
      <c r="C271" s="1">
        <v>30000</v>
      </c>
      <c r="D271" s="1">
        <v>861</v>
      </c>
      <c r="E271" s="1">
        <v>0</v>
      </c>
      <c r="F271" s="1">
        <v>912</v>
      </c>
      <c r="G271" s="1">
        <v>140</v>
      </c>
      <c r="H271" s="1">
        <f t="shared" ref="H271:H278" si="56">D271+E271+F271+G271</f>
        <v>1913</v>
      </c>
      <c r="I271" s="1">
        <f t="shared" ref="I271:I278" si="57">C271-H271</f>
        <v>28087</v>
      </c>
    </row>
    <row r="272" spans="1:124">
      <c r="A272" t="s">
        <v>246</v>
      </c>
      <c r="B272" t="s">
        <v>36</v>
      </c>
      <c r="C272" s="1">
        <v>18400</v>
      </c>
      <c r="D272" s="1">
        <v>528.08000000000004</v>
      </c>
      <c r="E272" s="1">
        <v>0</v>
      </c>
      <c r="F272" s="1">
        <v>559.36</v>
      </c>
      <c r="G272" s="1">
        <v>665</v>
      </c>
      <c r="H272" s="1">
        <f t="shared" si="56"/>
        <v>1752.44</v>
      </c>
      <c r="I272" s="1">
        <f t="shared" si="57"/>
        <v>16647.560000000001</v>
      </c>
    </row>
    <row r="273" spans="1:9">
      <c r="A273" t="s">
        <v>247</v>
      </c>
      <c r="B273" t="s">
        <v>22</v>
      </c>
      <c r="C273" s="1">
        <v>28000</v>
      </c>
      <c r="D273" s="1">
        <v>803.6</v>
      </c>
      <c r="E273" s="1">
        <v>0</v>
      </c>
      <c r="F273" s="1">
        <v>851.2</v>
      </c>
      <c r="G273" s="1">
        <v>125</v>
      </c>
      <c r="H273" s="1">
        <f t="shared" si="56"/>
        <v>1779.8000000000002</v>
      </c>
      <c r="I273" s="1">
        <f t="shared" si="57"/>
        <v>26220.2</v>
      </c>
    </row>
    <row r="274" spans="1:9">
      <c r="A274" t="s">
        <v>248</v>
      </c>
      <c r="B274" t="s">
        <v>249</v>
      </c>
      <c r="C274" s="1">
        <v>60000</v>
      </c>
      <c r="D274" s="1">
        <v>1722</v>
      </c>
      <c r="E274" s="1">
        <v>3486.68</v>
      </c>
      <c r="F274" s="1">
        <v>1824</v>
      </c>
      <c r="G274" s="1">
        <v>517</v>
      </c>
      <c r="H274" s="1">
        <f t="shared" si="56"/>
        <v>7549.68</v>
      </c>
      <c r="I274" s="1">
        <f t="shared" si="57"/>
        <v>52450.32</v>
      </c>
    </row>
    <row r="275" spans="1:9">
      <c r="A275" t="s">
        <v>250</v>
      </c>
      <c r="B275" t="s">
        <v>24</v>
      </c>
      <c r="C275" s="1">
        <v>29450</v>
      </c>
      <c r="D275" s="1">
        <v>845.22</v>
      </c>
      <c r="E275" s="1">
        <v>0</v>
      </c>
      <c r="F275" s="1">
        <v>895.28</v>
      </c>
      <c r="G275" s="1">
        <v>125</v>
      </c>
      <c r="H275" s="1">
        <f t="shared" si="56"/>
        <v>1865.5</v>
      </c>
      <c r="I275" s="1">
        <f t="shared" si="57"/>
        <v>27584.5</v>
      </c>
    </row>
    <row r="276" spans="1:9">
      <c r="A276" t="s">
        <v>251</v>
      </c>
      <c r="B276" t="s">
        <v>24</v>
      </c>
      <c r="C276" s="1">
        <v>75000</v>
      </c>
      <c r="D276" s="1">
        <v>2152.5</v>
      </c>
      <c r="E276" s="1">
        <v>6309.38</v>
      </c>
      <c r="F276" s="1">
        <v>2280</v>
      </c>
      <c r="G276" s="1">
        <v>165</v>
      </c>
      <c r="H276" s="1">
        <f t="shared" si="56"/>
        <v>10906.880000000001</v>
      </c>
      <c r="I276" s="1">
        <f t="shared" si="57"/>
        <v>64093.119999999995</v>
      </c>
    </row>
    <row r="277" spans="1:9">
      <c r="A277" t="s">
        <v>252</v>
      </c>
      <c r="B277" t="s">
        <v>245</v>
      </c>
      <c r="C277" s="1">
        <v>26000</v>
      </c>
      <c r="D277" s="1">
        <v>746.2</v>
      </c>
      <c r="E277" s="1">
        <v>0</v>
      </c>
      <c r="F277" s="1">
        <v>790.4</v>
      </c>
      <c r="G277" s="1">
        <v>75</v>
      </c>
      <c r="H277" s="1">
        <f t="shared" si="56"/>
        <v>1611.6</v>
      </c>
      <c r="I277" s="1">
        <f t="shared" si="57"/>
        <v>24388.400000000001</v>
      </c>
    </row>
    <row r="278" spans="1:9">
      <c r="A278" t="s">
        <v>253</v>
      </c>
      <c r="B278" t="s">
        <v>22</v>
      </c>
      <c r="C278" s="1">
        <v>28000</v>
      </c>
      <c r="D278" s="1">
        <v>803.6</v>
      </c>
      <c r="E278" s="1">
        <v>0</v>
      </c>
      <c r="F278" s="1">
        <v>851.2</v>
      </c>
      <c r="G278" s="1">
        <v>165</v>
      </c>
      <c r="H278" s="1">
        <f t="shared" si="56"/>
        <v>1819.8000000000002</v>
      </c>
      <c r="I278" s="1">
        <f t="shared" si="57"/>
        <v>26180.2</v>
      </c>
    </row>
    <row r="279" spans="1:9">
      <c r="A279" s="3" t="s">
        <v>19</v>
      </c>
      <c r="B279" s="3">
        <v>8</v>
      </c>
      <c r="C279" s="4">
        <f>SUM(C271:C278)</f>
        <v>294850</v>
      </c>
      <c r="D279" s="4">
        <f>SUM(D271:D278)</f>
        <v>8462.1999999999989</v>
      </c>
      <c r="E279" s="4">
        <f>SUM(E271:E278)</f>
        <v>9796.06</v>
      </c>
      <c r="F279" s="4">
        <f>SUM(F271:F278)</f>
        <v>8963.44</v>
      </c>
      <c r="G279" s="4">
        <f>SUM(G271:G278)</f>
        <v>1977</v>
      </c>
      <c r="H279" s="4">
        <f>SUM(H271:H278)</f>
        <v>29198.7</v>
      </c>
      <c r="I279" s="4">
        <f>SUM(I271:I278)</f>
        <v>265651.3</v>
      </c>
    </row>
    <row r="281" spans="1:9">
      <c r="A281" s="13" t="s">
        <v>254</v>
      </c>
      <c r="B281" s="13"/>
      <c r="C281" s="13"/>
      <c r="D281" s="13"/>
      <c r="E281" s="13"/>
      <c r="F281" s="13"/>
      <c r="G281" s="13"/>
      <c r="H281" s="13"/>
      <c r="I281" s="13"/>
    </row>
    <row r="282" spans="1:9">
      <c r="A282" t="s">
        <v>255</v>
      </c>
      <c r="B282" t="s">
        <v>112</v>
      </c>
      <c r="C282" s="1">
        <v>13800</v>
      </c>
      <c r="D282" s="1">
        <v>396.06</v>
      </c>
      <c r="E282" s="1">
        <v>0</v>
      </c>
      <c r="F282" s="1">
        <v>419.52</v>
      </c>
      <c r="G282" s="1">
        <v>25</v>
      </c>
      <c r="H282" s="1">
        <f t="shared" ref="H282:H290" si="58">D282+E282+F282+G282</f>
        <v>840.57999999999993</v>
      </c>
      <c r="I282" s="1">
        <f t="shared" ref="I282:I290" si="59">C282-H282</f>
        <v>12959.42</v>
      </c>
    </row>
    <row r="283" spans="1:9">
      <c r="A283" t="s">
        <v>256</v>
      </c>
      <c r="B283" t="s">
        <v>112</v>
      </c>
      <c r="C283" s="1">
        <v>14545</v>
      </c>
      <c r="D283" s="1">
        <v>417.44</v>
      </c>
      <c r="E283" s="1">
        <v>0</v>
      </c>
      <c r="F283" s="1">
        <v>442.17</v>
      </c>
      <c r="G283" s="1">
        <v>165</v>
      </c>
      <c r="H283" s="1">
        <f t="shared" si="58"/>
        <v>1024.6100000000001</v>
      </c>
      <c r="I283" s="1">
        <f t="shared" si="59"/>
        <v>13520.39</v>
      </c>
    </row>
    <row r="284" spans="1:9">
      <c r="A284" t="s">
        <v>257</v>
      </c>
      <c r="B284" t="s">
        <v>258</v>
      </c>
      <c r="C284" s="1">
        <v>17800</v>
      </c>
      <c r="D284" s="1">
        <v>510.86</v>
      </c>
      <c r="E284" s="1">
        <v>0</v>
      </c>
      <c r="F284" s="1">
        <v>541.12</v>
      </c>
      <c r="G284" s="1">
        <v>1077.76</v>
      </c>
      <c r="H284" s="1">
        <f t="shared" si="58"/>
        <v>2129.7399999999998</v>
      </c>
      <c r="I284" s="1">
        <f t="shared" si="59"/>
        <v>15670.26</v>
      </c>
    </row>
    <row r="285" spans="1:9">
      <c r="A285" t="s">
        <v>259</v>
      </c>
      <c r="B285" t="s">
        <v>112</v>
      </c>
      <c r="C285" s="1">
        <v>18000</v>
      </c>
      <c r="D285" s="1">
        <v>516.6</v>
      </c>
      <c r="E285" s="1">
        <v>0</v>
      </c>
      <c r="F285" s="1">
        <v>547.20000000000005</v>
      </c>
      <c r="G285" s="1">
        <v>25</v>
      </c>
      <c r="H285" s="1">
        <f t="shared" si="58"/>
        <v>1088.8000000000002</v>
      </c>
      <c r="I285" s="1">
        <f t="shared" si="59"/>
        <v>16911.2</v>
      </c>
    </row>
    <row r="286" spans="1:9">
      <c r="A286" t="s">
        <v>260</v>
      </c>
      <c r="B286" t="s">
        <v>112</v>
      </c>
      <c r="C286" s="1">
        <v>21600</v>
      </c>
      <c r="D286" s="1">
        <v>619.91999999999996</v>
      </c>
      <c r="E286" s="1">
        <v>0</v>
      </c>
      <c r="F286" s="1">
        <v>656.64</v>
      </c>
      <c r="G286" s="1">
        <v>185</v>
      </c>
      <c r="H286" s="1">
        <f t="shared" si="58"/>
        <v>1461.56</v>
      </c>
      <c r="I286" s="1">
        <f t="shared" si="59"/>
        <v>20138.439999999999</v>
      </c>
    </row>
    <row r="287" spans="1:9">
      <c r="A287" t="s">
        <v>261</v>
      </c>
      <c r="B287" t="s">
        <v>262</v>
      </c>
      <c r="C287" s="1">
        <v>85000</v>
      </c>
      <c r="D287" s="1">
        <v>2439.5</v>
      </c>
      <c r="E287" s="1">
        <v>8576.99</v>
      </c>
      <c r="F287" s="1">
        <v>2584</v>
      </c>
      <c r="G287" s="1">
        <v>25</v>
      </c>
      <c r="H287" s="1">
        <f t="shared" si="58"/>
        <v>13625.49</v>
      </c>
      <c r="I287" s="1">
        <f t="shared" si="59"/>
        <v>71374.509999999995</v>
      </c>
    </row>
    <row r="288" spans="1:9">
      <c r="A288" t="s">
        <v>263</v>
      </c>
      <c r="B288" t="s">
        <v>264</v>
      </c>
      <c r="C288" s="1">
        <v>18000</v>
      </c>
      <c r="D288" s="1">
        <v>516.6</v>
      </c>
      <c r="E288" s="1">
        <v>0</v>
      </c>
      <c r="F288" s="1">
        <v>547.20000000000005</v>
      </c>
      <c r="G288" s="1">
        <v>115</v>
      </c>
      <c r="H288" s="1">
        <f t="shared" si="58"/>
        <v>1178.8000000000002</v>
      </c>
      <c r="I288" s="1">
        <f t="shared" si="59"/>
        <v>16821.2</v>
      </c>
    </row>
    <row r="289" spans="1:124">
      <c r="A289" t="s">
        <v>265</v>
      </c>
      <c r="B289" t="s">
        <v>205</v>
      </c>
      <c r="C289" s="1">
        <v>60000</v>
      </c>
      <c r="D289" s="1">
        <v>1722</v>
      </c>
      <c r="E289" s="1">
        <v>3486.68</v>
      </c>
      <c r="F289" s="1">
        <v>1824</v>
      </c>
      <c r="G289" s="1">
        <v>25</v>
      </c>
      <c r="H289" s="1">
        <f t="shared" si="58"/>
        <v>7057.68</v>
      </c>
      <c r="I289" s="1">
        <f t="shared" si="59"/>
        <v>52942.32</v>
      </c>
    </row>
    <row r="290" spans="1:124">
      <c r="A290" t="s">
        <v>266</v>
      </c>
      <c r="B290" t="s">
        <v>22</v>
      </c>
      <c r="C290" s="1">
        <v>22650</v>
      </c>
      <c r="D290" s="1">
        <v>650.05999999999995</v>
      </c>
      <c r="E290" s="1">
        <v>0</v>
      </c>
      <c r="F290" s="1">
        <v>688.56</v>
      </c>
      <c r="G290" s="1">
        <v>957.76</v>
      </c>
      <c r="H290" s="1">
        <f t="shared" si="58"/>
        <v>2296.38</v>
      </c>
      <c r="I290" s="1">
        <f t="shared" si="59"/>
        <v>20353.62</v>
      </c>
    </row>
    <row r="291" spans="1:124">
      <c r="A291" s="3" t="s">
        <v>19</v>
      </c>
      <c r="B291" s="3">
        <v>9</v>
      </c>
      <c r="C291" s="4">
        <f>SUM(C282:C290)</f>
        <v>271395</v>
      </c>
      <c r="D291" s="4">
        <f>SUM(D282:D290)</f>
        <v>7789.0400000000009</v>
      </c>
      <c r="E291" s="4">
        <f>SUM(E282:E290)</f>
        <v>12063.67</v>
      </c>
      <c r="F291" s="4">
        <f>SUM(F282:F290)</f>
        <v>8250.41</v>
      </c>
      <c r="G291" s="4">
        <f>SUM(G282:G290)</f>
        <v>2600.52</v>
      </c>
      <c r="H291" s="4">
        <f>SUM(H282:H290)</f>
        <v>30703.64</v>
      </c>
      <c r="I291" s="4">
        <f>SUM(I282:I290)</f>
        <v>240691.36000000002</v>
      </c>
    </row>
    <row r="293" spans="1:124">
      <c r="A293" s="13" t="s">
        <v>267</v>
      </c>
      <c r="B293" s="13"/>
      <c r="C293" s="13"/>
      <c r="D293" s="13"/>
      <c r="E293" s="13"/>
      <c r="F293" s="13"/>
      <c r="G293" s="13"/>
      <c r="H293" s="13"/>
      <c r="I293" s="13"/>
    </row>
    <row r="294" spans="1:124">
      <c r="A294" t="s">
        <v>183</v>
      </c>
      <c r="B294" t="s">
        <v>184</v>
      </c>
      <c r="C294" s="1">
        <v>110000</v>
      </c>
      <c r="D294" s="1">
        <v>3157</v>
      </c>
      <c r="E294" s="1">
        <v>14544.64</v>
      </c>
      <c r="F294" s="1">
        <v>2995.92</v>
      </c>
      <c r="G294" s="1">
        <v>25</v>
      </c>
      <c r="H294" s="1">
        <f t="shared" ref="H294:H295" si="60">D294+E294+F294+G294</f>
        <v>20722.559999999998</v>
      </c>
      <c r="I294" s="1">
        <f t="shared" ref="I294:I295" si="61">C294-H294</f>
        <v>89277.440000000002</v>
      </c>
    </row>
    <row r="295" spans="1:124" s="2" customFormat="1">
      <c r="A295" t="s">
        <v>269</v>
      </c>
      <c r="B295" t="s">
        <v>270</v>
      </c>
      <c r="C295" s="1">
        <v>38000</v>
      </c>
      <c r="D295" s="1">
        <v>1090.5999999999999</v>
      </c>
      <c r="E295" s="1">
        <v>160.38</v>
      </c>
      <c r="F295" s="1">
        <v>1155.2</v>
      </c>
      <c r="G295" s="1">
        <v>25</v>
      </c>
      <c r="H295" s="1">
        <f t="shared" si="60"/>
        <v>2431.1800000000003</v>
      </c>
      <c r="I295" s="1">
        <f t="shared" si="61"/>
        <v>35568.82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</row>
    <row r="296" spans="1:124" s="2" customFormat="1">
      <c r="A296" s="3" t="s">
        <v>19</v>
      </c>
      <c r="B296" s="3">
        <v>2</v>
      </c>
      <c r="C296" s="4">
        <f>SUM(C294:C295)</f>
        <v>148000</v>
      </c>
      <c r="D296" s="4">
        <f>SUM(D294:D295)</f>
        <v>4247.6000000000004</v>
      </c>
      <c r="E296" s="4">
        <f>SUM(E294:E295)</f>
        <v>14705.019999999999</v>
      </c>
      <c r="F296" s="4">
        <f>SUM(F294:F295)</f>
        <v>4151.12</v>
      </c>
      <c r="G296" s="4">
        <f>SUM(G294:G295)</f>
        <v>50</v>
      </c>
      <c r="H296" s="4">
        <f>SUM(H294:H295)</f>
        <v>23153.739999999998</v>
      </c>
      <c r="I296" s="4">
        <f>SUM(I294:I295)</f>
        <v>124846.26000000001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</row>
    <row r="297" spans="1:124" s="2" customFormat="1">
      <c r="A297"/>
      <c r="B297"/>
      <c r="C297" s="1"/>
      <c r="D297" s="1"/>
      <c r="E297" s="1"/>
      <c r="F297" s="1"/>
      <c r="G297" s="1"/>
      <c r="H297" s="1"/>
      <c r="I297" s="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</row>
    <row r="298" spans="1:124" s="2" customFormat="1">
      <c r="A298" s="13" t="s">
        <v>271</v>
      </c>
      <c r="B298" s="13"/>
      <c r="C298" s="13"/>
      <c r="D298" s="13"/>
      <c r="E298" s="13"/>
      <c r="F298" s="13"/>
      <c r="G298" s="13"/>
      <c r="H298" s="13"/>
      <c r="I298" s="13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</row>
    <row r="299" spans="1:124" s="2" customFormat="1">
      <c r="A299" t="s">
        <v>272</v>
      </c>
      <c r="B299" t="s">
        <v>273</v>
      </c>
      <c r="C299" s="1">
        <v>10000</v>
      </c>
      <c r="D299" s="1">
        <v>287</v>
      </c>
      <c r="E299" s="1">
        <v>0</v>
      </c>
      <c r="F299" s="1">
        <v>304</v>
      </c>
      <c r="G299" s="1">
        <v>75</v>
      </c>
      <c r="H299" s="1">
        <f t="shared" ref="H299:H309" si="62">D299+E299+F299+G299</f>
        <v>666</v>
      </c>
      <c r="I299" s="1">
        <f t="shared" ref="I299:I309" si="63">C299-H299</f>
        <v>9334</v>
      </c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</row>
    <row r="300" spans="1:124" s="2" customFormat="1">
      <c r="A300" t="s">
        <v>274</v>
      </c>
      <c r="B300" t="s">
        <v>273</v>
      </c>
      <c r="C300" s="1">
        <v>17800</v>
      </c>
      <c r="D300" s="1">
        <v>510.86</v>
      </c>
      <c r="E300" s="1">
        <v>0</v>
      </c>
      <c r="F300" s="1">
        <v>541.12</v>
      </c>
      <c r="G300" s="1">
        <v>2030.52</v>
      </c>
      <c r="H300" s="1">
        <f t="shared" si="62"/>
        <v>3082.5</v>
      </c>
      <c r="I300" s="1">
        <f t="shared" si="63"/>
        <v>14717.5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</row>
    <row r="301" spans="1:124">
      <c r="A301" t="s">
        <v>275</v>
      </c>
      <c r="B301" t="s">
        <v>24</v>
      </c>
      <c r="C301" s="1">
        <v>57000</v>
      </c>
      <c r="D301" s="1">
        <v>1635.9</v>
      </c>
      <c r="E301" s="1">
        <v>2922.14</v>
      </c>
      <c r="F301" s="1">
        <v>1732.8</v>
      </c>
      <c r="G301" s="1">
        <v>125</v>
      </c>
      <c r="H301" s="1">
        <f t="shared" si="62"/>
        <v>6415.84</v>
      </c>
      <c r="I301" s="1">
        <f t="shared" si="63"/>
        <v>50584.160000000003</v>
      </c>
    </row>
    <row r="302" spans="1:124">
      <c r="A302" t="s">
        <v>276</v>
      </c>
      <c r="B302" t="s">
        <v>22</v>
      </c>
      <c r="C302" s="1">
        <v>20650</v>
      </c>
      <c r="D302" s="1">
        <v>592.66</v>
      </c>
      <c r="E302" s="1">
        <v>0</v>
      </c>
      <c r="F302" s="1">
        <v>627.76</v>
      </c>
      <c r="G302" s="1">
        <v>1097.76</v>
      </c>
      <c r="H302" s="1">
        <f t="shared" si="62"/>
        <v>2318.1800000000003</v>
      </c>
      <c r="I302" s="1">
        <f t="shared" si="63"/>
        <v>18331.82</v>
      </c>
    </row>
    <row r="303" spans="1:124">
      <c r="A303" t="s">
        <v>277</v>
      </c>
      <c r="B303" t="s">
        <v>504</v>
      </c>
      <c r="C303" s="1">
        <v>36000</v>
      </c>
      <c r="D303" s="1">
        <v>1033.2</v>
      </c>
      <c r="E303" s="1">
        <v>0</v>
      </c>
      <c r="F303" s="1">
        <v>1094.4000000000001</v>
      </c>
      <c r="G303" s="1">
        <v>145</v>
      </c>
      <c r="H303" s="1">
        <f t="shared" si="62"/>
        <v>2272.6000000000004</v>
      </c>
      <c r="I303" s="1">
        <f t="shared" si="63"/>
        <v>33727.4</v>
      </c>
    </row>
    <row r="304" spans="1:124">
      <c r="A304" t="s">
        <v>279</v>
      </c>
      <c r="B304" t="s">
        <v>22</v>
      </c>
      <c r="C304" s="1">
        <v>17800</v>
      </c>
      <c r="D304" s="1">
        <v>510.86</v>
      </c>
      <c r="E304" s="1">
        <v>0</v>
      </c>
      <c r="F304" s="1">
        <v>541.12</v>
      </c>
      <c r="G304" s="1">
        <v>185</v>
      </c>
      <c r="H304" s="1">
        <f t="shared" si="62"/>
        <v>1236.98</v>
      </c>
      <c r="I304" s="1">
        <f t="shared" si="63"/>
        <v>16563.02</v>
      </c>
    </row>
    <row r="305" spans="1:124" s="3" customFormat="1">
      <c r="A305" t="s">
        <v>280</v>
      </c>
      <c r="B305" t="s">
        <v>281</v>
      </c>
      <c r="C305" s="1">
        <v>18800</v>
      </c>
      <c r="D305" s="1">
        <v>539.55999999999995</v>
      </c>
      <c r="E305" s="1">
        <v>0</v>
      </c>
      <c r="F305" s="1">
        <v>571.52</v>
      </c>
      <c r="G305" s="1">
        <v>125</v>
      </c>
      <c r="H305" s="1">
        <f t="shared" si="62"/>
        <v>1236.08</v>
      </c>
      <c r="I305" s="1">
        <f t="shared" si="63"/>
        <v>17563.919999999998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</row>
    <row r="306" spans="1:124" s="3" customFormat="1">
      <c r="A306" t="s">
        <v>282</v>
      </c>
      <c r="B306" t="s">
        <v>504</v>
      </c>
      <c r="C306" s="1">
        <v>46400</v>
      </c>
      <c r="D306" s="1">
        <v>1331.68</v>
      </c>
      <c r="E306" s="1">
        <v>1066.0899999999999</v>
      </c>
      <c r="F306" s="1">
        <v>1410.56</v>
      </c>
      <c r="G306" s="1">
        <v>2030.52</v>
      </c>
      <c r="H306" s="1">
        <f t="shared" si="62"/>
        <v>5838.85</v>
      </c>
      <c r="I306" s="1">
        <f t="shared" si="63"/>
        <v>40561.15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</row>
    <row r="307" spans="1:124" s="3" customFormat="1">
      <c r="A307" t="s">
        <v>283</v>
      </c>
      <c r="B307" t="s">
        <v>281</v>
      </c>
      <c r="C307" s="1">
        <v>17800</v>
      </c>
      <c r="D307" s="1">
        <v>510.86</v>
      </c>
      <c r="E307" s="1">
        <v>0</v>
      </c>
      <c r="F307" s="1">
        <v>541.12</v>
      </c>
      <c r="G307" s="1">
        <v>165</v>
      </c>
      <c r="H307" s="1">
        <f t="shared" si="62"/>
        <v>1216.98</v>
      </c>
      <c r="I307" s="1">
        <f t="shared" si="63"/>
        <v>16583.02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</row>
    <row r="308" spans="1:124" s="3" customFormat="1">
      <c r="A308" t="s">
        <v>284</v>
      </c>
      <c r="B308" t="s">
        <v>273</v>
      </c>
      <c r="C308" s="1">
        <v>15200</v>
      </c>
      <c r="D308" s="1">
        <v>436.24</v>
      </c>
      <c r="E308" s="1">
        <v>0</v>
      </c>
      <c r="F308" s="1">
        <v>462.08</v>
      </c>
      <c r="G308" s="1">
        <v>165</v>
      </c>
      <c r="H308" s="1">
        <f t="shared" si="62"/>
        <v>1063.32</v>
      </c>
      <c r="I308" s="1">
        <f t="shared" si="63"/>
        <v>14136.68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</row>
    <row r="309" spans="1:124" s="3" customFormat="1">
      <c r="A309" t="s">
        <v>285</v>
      </c>
      <c r="B309" t="s">
        <v>273</v>
      </c>
      <c r="C309" s="1">
        <v>17800</v>
      </c>
      <c r="D309" s="1">
        <v>510.86</v>
      </c>
      <c r="E309" s="1">
        <v>0</v>
      </c>
      <c r="F309" s="1">
        <v>541.12</v>
      </c>
      <c r="G309" s="1">
        <v>165</v>
      </c>
      <c r="H309" s="1">
        <f t="shared" si="62"/>
        <v>1216.98</v>
      </c>
      <c r="I309" s="1">
        <f t="shared" si="63"/>
        <v>16583.02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</row>
    <row r="310" spans="1:124" s="3" customFormat="1">
      <c r="A310" t="s">
        <v>286</v>
      </c>
      <c r="B310" t="s">
        <v>273</v>
      </c>
      <c r="C310" s="1">
        <v>12200</v>
      </c>
      <c r="D310" s="1">
        <v>350.14</v>
      </c>
      <c r="E310" s="1">
        <v>0</v>
      </c>
      <c r="F310" s="1">
        <v>370.88</v>
      </c>
      <c r="G310" s="1">
        <v>125</v>
      </c>
      <c r="H310" s="1">
        <f>D310+E310+F310+G310</f>
        <v>846.02</v>
      </c>
      <c r="I310" s="1">
        <f>C310-H310</f>
        <v>11353.98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</row>
    <row r="311" spans="1:124">
      <c r="A311" t="s">
        <v>217</v>
      </c>
      <c r="B311" t="s">
        <v>218</v>
      </c>
      <c r="C311" s="1">
        <v>35000</v>
      </c>
      <c r="D311" s="1">
        <v>1004.5</v>
      </c>
      <c r="E311" s="1">
        <v>0</v>
      </c>
      <c r="F311" s="1">
        <v>1064</v>
      </c>
      <c r="G311" s="1">
        <v>25</v>
      </c>
      <c r="H311" s="1">
        <f>D311+E311+F311+G311</f>
        <v>2093.5</v>
      </c>
      <c r="I311" s="1">
        <f>C311-H311</f>
        <v>32906.5</v>
      </c>
    </row>
    <row r="312" spans="1:124" s="3" customFormat="1">
      <c r="A312" s="3" t="s">
        <v>19</v>
      </c>
      <c r="B312" s="3">
        <v>13</v>
      </c>
      <c r="C312" s="4">
        <f>SUM(C299:C311)</f>
        <v>322450</v>
      </c>
      <c r="D312" s="4">
        <f>SUM(D299:D311)</f>
        <v>9254.3199999999979</v>
      </c>
      <c r="E312" s="4">
        <f>SUM(E299:E311)</f>
        <v>3988.2299999999996</v>
      </c>
      <c r="F312" s="4">
        <f>SUM(F299:F311)</f>
        <v>9802.4799999999977</v>
      </c>
      <c r="G312" s="4">
        <f>SUM(G299:G311)</f>
        <v>6458.7999999999993</v>
      </c>
      <c r="H312" s="4">
        <f>SUM(H299:H311)</f>
        <v>29503.829999999998</v>
      </c>
      <c r="I312" s="4">
        <f>SUM(I299:I311)</f>
        <v>292946.17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</row>
    <row r="313" spans="1:124" s="3" customFormat="1">
      <c r="A313"/>
      <c r="B313"/>
      <c r="C313" s="1"/>
      <c r="D313" s="1"/>
      <c r="E313" s="1"/>
      <c r="F313" s="1"/>
      <c r="G313" s="1"/>
      <c r="H313" s="1"/>
      <c r="I313" s="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</row>
    <row r="314" spans="1:124" s="3" customFormat="1">
      <c r="A314" s="13" t="s">
        <v>287</v>
      </c>
      <c r="B314" s="13"/>
      <c r="C314" s="13"/>
      <c r="D314" s="13"/>
      <c r="E314" s="13"/>
      <c r="F314" s="13"/>
      <c r="G314" s="13"/>
      <c r="H314" s="13"/>
      <c r="I314" s="13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</row>
    <row r="315" spans="1:124" s="3" customFormat="1">
      <c r="A315" t="s">
        <v>288</v>
      </c>
      <c r="B315" t="s">
        <v>294</v>
      </c>
      <c r="C315" s="1">
        <v>25000</v>
      </c>
      <c r="D315" s="1">
        <v>717.5</v>
      </c>
      <c r="E315" s="1">
        <v>0</v>
      </c>
      <c r="F315" s="1">
        <v>760</v>
      </c>
      <c r="G315" s="1">
        <v>165</v>
      </c>
      <c r="H315" s="1">
        <f t="shared" ref="H315:H319" si="64">D315+E315+F315+G315</f>
        <v>1642.5</v>
      </c>
      <c r="I315" s="1">
        <f t="shared" ref="I315:I319" si="65">C315-H315</f>
        <v>23357.5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</row>
    <row r="316" spans="1:124" s="3" customFormat="1">
      <c r="A316" t="s">
        <v>289</v>
      </c>
      <c r="B316" t="s">
        <v>290</v>
      </c>
      <c r="C316" s="1">
        <v>20650</v>
      </c>
      <c r="D316" s="1">
        <v>592.66</v>
      </c>
      <c r="E316" s="1">
        <v>0</v>
      </c>
      <c r="F316" s="1">
        <v>627.76</v>
      </c>
      <c r="G316" s="1">
        <v>1097.76</v>
      </c>
      <c r="H316" s="1">
        <f t="shared" si="64"/>
        <v>2318.1800000000003</v>
      </c>
      <c r="I316" s="1">
        <f t="shared" si="65"/>
        <v>18331.82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</row>
    <row r="317" spans="1:124" s="3" customFormat="1">
      <c r="A317" t="s">
        <v>291</v>
      </c>
      <c r="B317" t="s">
        <v>213</v>
      </c>
      <c r="C317" s="1">
        <v>22500</v>
      </c>
      <c r="D317" s="1">
        <v>645.75</v>
      </c>
      <c r="E317" s="1">
        <v>0</v>
      </c>
      <c r="F317" s="1">
        <v>684</v>
      </c>
      <c r="G317" s="1">
        <v>125</v>
      </c>
      <c r="H317" s="1">
        <f t="shared" si="64"/>
        <v>1454.75</v>
      </c>
      <c r="I317" s="1">
        <f t="shared" si="65"/>
        <v>21045.25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</row>
    <row r="318" spans="1:124" s="3" customFormat="1">
      <c r="A318" t="s">
        <v>292</v>
      </c>
      <c r="B318" t="s">
        <v>24</v>
      </c>
      <c r="C318" s="1">
        <v>48000</v>
      </c>
      <c r="D318" s="1">
        <v>1377.6</v>
      </c>
      <c r="E318" s="1">
        <v>1291.9000000000001</v>
      </c>
      <c r="F318" s="1">
        <v>1459.2</v>
      </c>
      <c r="G318" s="1">
        <v>2010.52</v>
      </c>
      <c r="H318" s="1">
        <f t="shared" si="64"/>
        <v>6139.2199999999993</v>
      </c>
      <c r="I318" s="1">
        <f t="shared" si="65"/>
        <v>41860.78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</row>
    <row r="319" spans="1:124" s="3" customFormat="1">
      <c r="A319" t="s">
        <v>293</v>
      </c>
      <c r="B319" t="s">
        <v>294</v>
      </c>
      <c r="C319" s="1">
        <v>38000</v>
      </c>
      <c r="D319" s="1">
        <v>1090.5999999999999</v>
      </c>
      <c r="E319" s="1">
        <v>0</v>
      </c>
      <c r="F319" s="1">
        <v>1155.2</v>
      </c>
      <c r="G319" s="1">
        <v>25</v>
      </c>
      <c r="H319" s="1">
        <f t="shared" si="64"/>
        <v>2270.8000000000002</v>
      </c>
      <c r="I319" s="1">
        <f t="shared" si="65"/>
        <v>35729.199999999997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</row>
    <row r="320" spans="1:124" s="3" customFormat="1">
      <c r="A320" s="3" t="s">
        <v>19</v>
      </c>
      <c r="B320" s="3">
        <v>5</v>
      </c>
      <c r="C320" s="4">
        <f>SUM(C315:C319)</f>
        <v>154150</v>
      </c>
      <c r="D320" s="4">
        <f>SUM(D315:D319)</f>
        <v>4424.1099999999997</v>
      </c>
      <c r="E320" s="4">
        <f>SUM(E315:E319)</f>
        <v>1291.9000000000001</v>
      </c>
      <c r="F320" s="4">
        <f>SUM(F315:F319)</f>
        <v>4686.16</v>
      </c>
      <c r="G320" s="4">
        <f>SUM(G315:G319)</f>
        <v>3423.2799999999997</v>
      </c>
      <c r="H320" s="4">
        <f>SUM(H315:H319)</f>
        <v>13825.45</v>
      </c>
      <c r="I320" s="4">
        <f>SUM(I315:I319)</f>
        <v>140324.54999999999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</row>
    <row r="321" spans="1:124" s="3" customFormat="1">
      <c r="A321"/>
      <c r="B321"/>
      <c r="C321" s="1"/>
      <c r="D321" s="1"/>
      <c r="E321" s="1"/>
      <c r="F321" s="1"/>
      <c r="G321" s="1"/>
      <c r="H321" s="1"/>
      <c r="I321" s="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</row>
    <row r="322" spans="1:124" s="3" customFormat="1">
      <c r="A322" s="13" t="s">
        <v>295</v>
      </c>
      <c r="B322" s="13"/>
      <c r="C322" s="13"/>
      <c r="D322" s="13"/>
      <c r="E322" s="13"/>
      <c r="F322" s="13"/>
      <c r="G322" s="13"/>
      <c r="H322" s="13"/>
      <c r="I322" s="13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</row>
    <row r="323" spans="1:124" s="3" customFormat="1">
      <c r="A323" t="s">
        <v>296</v>
      </c>
      <c r="B323" t="s">
        <v>297</v>
      </c>
      <c r="C323" s="1">
        <v>36666.67</v>
      </c>
      <c r="D323" s="1">
        <v>1052.33</v>
      </c>
      <c r="E323" s="1">
        <v>0</v>
      </c>
      <c r="F323" s="1">
        <v>1114.67</v>
      </c>
      <c r="G323" s="1">
        <v>1890.52</v>
      </c>
      <c r="H323" s="1">
        <f t="shared" ref="H323:H326" si="66">D323+E323+F323+G323</f>
        <v>4057.52</v>
      </c>
      <c r="I323" s="1">
        <f t="shared" ref="I323:I326" si="67">C323-H323</f>
        <v>32609.149999999998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</row>
    <row r="324" spans="1:124" s="3" customFormat="1">
      <c r="A324" t="s">
        <v>298</v>
      </c>
      <c r="B324" t="s">
        <v>18</v>
      </c>
      <c r="C324" s="1">
        <v>140000</v>
      </c>
      <c r="D324" s="1">
        <v>4018</v>
      </c>
      <c r="E324" s="1">
        <v>21363.01</v>
      </c>
      <c r="F324" s="1">
        <v>2995.92</v>
      </c>
      <c r="G324" s="1">
        <v>1990.52</v>
      </c>
      <c r="H324" s="1">
        <f t="shared" si="66"/>
        <v>30367.45</v>
      </c>
      <c r="I324" s="1">
        <f t="shared" si="67"/>
        <v>109632.55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</row>
    <row r="325" spans="1:124">
      <c r="A325" t="s">
        <v>489</v>
      </c>
      <c r="B325" t="s">
        <v>393</v>
      </c>
      <c r="C325" s="1">
        <v>40000</v>
      </c>
      <c r="D325" s="1">
        <v>1148</v>
      </c>
      <c r="E325" s="1">
        <v>442.65</v>
      </c>
      <c r="F325" s="1">
        <v>1216</v>
      </c>
      <c r="G325" s="1">
        <v>25</v>
      </c>
      <c r="H325" s="1">
        <f t="shared" si="66"/>
        <v>2831.65</v>
      </c>
      <c r="I325" s="1">
        <f t="shared" si="67"/>
        <v>37168.35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</row>
    <row r="326" spans="1:124">
      <c r="A326" t="s">
        <v>490</v>
      </c>
      <c r="B326" t="s">
        <v>393</v>
      </c>
      <c r="C326" s="1">
        <v>40000</v>
      </c>
      <c r="D326" s="1">
        <v>1148</v>
      </c>
      <c r="E326" s="1">
        <v>442.65</v>
      </c>
      <c r="F326" s="1">
        <v>1216</v>
      </c>
      <c r="G326" s="1">
        <v>25</v>
      </c>
      <c r="H326" s="1">
        <f t="shared" si="66"/>
        <v>2831.65</v>
      </c>
      <c r="I326" s="1">
        <f t="shared" si="67"/>
        <v>37168.35</v>
      </c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</row>
    <row r="327" spans="1:124" s="3" customFormat="1">
      <c r="A327" s="3" t="s">
        <v>19</v>
      </c>
      <c r="B327" s="3">
        <v>4</v>
      </c>
      <c r="C327" s="4">
        <f>SUM(C323:C326)</f>
        <v>256666.66999999998</v>
      </c>
      <c r="D327" s="4">
        <f>SUM(D323:D326)</f>
        <v>7366.33</v>
      </c>
      <c r="E327" s="4">
        <f>SUM(E323:E326)</f>
        <v>22248.31</v>
      </c>
      <c r="F327" s="4">
        <f>SUM(F323:F326)</f>
        <v>6542.59</v>
      </c>
      <c r="G327" s="4">
        <f>SUM(G323:G326)</f>
        <v>3931.04</v>
      </c>
      <c r="H327" s="4">
        <f>SUM(H323:H326)</f>
        <v>40088.270000000004</v>
      </c>
      <c r="I327" s="4">
        <f>SUM(I323:I326)</f>
        <v>216578.40000000002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</row>
    <row r="328" spans="1:124" s="3" customFormat="1">
      <c r="A328"/>
      <c r="B328"/>
      <c r="C328" s="1"/>
      <c r="D328" s="1"/>
      <c r="E328" s="1"/>
      <c r="F328" s="1"/>
      <c r="G328" s="1"/>
      <c r="H328" s="1"/>
      <c r="I328" s="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</row>
    <row r="329" spans="1:124" s="3" customFormat="1">
      <c r="A329" s="13" t="s">
        <v>299</v>
      </c>
      <c r="B329" s="13"/>
      <c r="C329" s="13"/>
      <c r="D329" s="13"/>
      <c r="E329" s="13"/>
      <c r="F329" s="13"/>
      <c r="G329" s="13"/>
      <c r="H329" s="13"/>
      <c r="I329" s="13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</row>
    <row r="330" spans="1:124" s="3" customFormat="1">
      <c r="A330" t="s">
        <v>300</v>
      </c>
      <c r="B330" t="s">
        <v>27</v>
      </c>
      <c r="C330" s="1">
        <v>33000</v>
      </c>
      <c r="D330" s="1">
        <v>947.1</v>
      </c>
      <c r="E330" s="1">
        <v>0</v>
      </c>
      <c r="F330" s="1">
        <v>1003.2</v>
      </c>
      <c r="G330" s="1">
        <v>25</v>
      </c>
      <c r="H330" s="1">
        <f t="shared" ref="H330:H332" si="68">D330+E330+F330+G330</f>
        <v>1975.3000000000002</v>
      </c>
      <c r="I330" s="1">
        <f t="shared" ref="I330:I332" si="69">C330-H330</f>
        <v>31024.7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</row>
    <row r="331" spans="1:124" s="3" customFormat="1">
      <c r="A331" t="s">
        <v>301</v>
      </c>
      <c r="B331" t="s">
        <v>302</v>
      </c>
      <c r="C331" s="1">
        <v>45000</v>
      </c>
      <c r="D331" s="1">
        <v>1291.5</v>
      </c>
      <c r="E331" s="1">
        <v>1148.33</v>
      </c>
      <c r="F331" s="1">
        <v>1368</v>
      </c>
      <c r="G331" s="1">
        <v>25</v>
      </c>
      <c r="H331" s="1">
        <f t="shared" si="68"/>
        <v>3832.83</v>
      </c>
      <c r="I331" s="1">
        <f t="shared" si="69"/>
        <v>41167.17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</row>
    <row r="332" spans="1:124" s="3" customFormat="1">
      <c r="A332" t="s">
        <v>304</v>
      </c>
      <c r="B332" t="s">
        <v>302</v>
      </c>
      <c r="C332" s="1">
        <v>45000</v>
      </c>
      <c r="D332" s="1">
        <v>1291.5</v>
      </c>
      <c r="E332" s="1">
        <v>1148.33</v>
      </c>
      <c r="F332" s="1">
        <v>1368</v>
      </c>
      <c r="G332" s="1">
        <v>25</v>
      </c>
      <c r="H332" s="1">
        <f t="shared" si="68"/>
        <v>3832.83</v>
      </c>
      <c r="I332" s="1">
        <f t="shared" si="69"/>
        <v>41167.17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</row>
    <row r="333" spans="1:124" s="3" customFormat="1">
      <c r="A333" s="3" t="s">
        <v>19</v>
      </c>
      <c r="B333" s="3">
        <v>3</v>
      </c>
      <c r="C333" s="4">
        <f>SUM(C330:C332)</f>
        <v>123000</v>
      </c>
      <c r="D333" s="4">
        <f>SUM(D330:D332)</f>
        <v>3530.1</v>
      </c>
      <c r="E333" s="4">
        <f>SUM(E330:E332)</f>
        <v>2296.66</v>
      </c>
      <c r="F333" s="4">
        <f>SUM(F330:F332)</f>
        <v>3739.2</v>
      </c>
      <c r="G333" s="4">
        <f>SUM(G330:G332)</f>
        <v>75</v>
      </c>
      <c r="H333" s="4">
        <f>SUM(H330:H332)</f>
        <v>9640.9599999999991</v>
      </c>
      <c r="I333" s="4">
        <f>SUM(I330:I332)</f>
        <v>113359.03999999999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</row>
    <row r="334" spans="1:124" s="3" customFormat="1">
      <c r="A334"/>
      <c r="B334"/>
      <c r="C334" s="1"/>
      <c r="D334" s="1"/>
      <c r="E334" s="1"/>
      <c r="F334" s="1"/>
      <c r="G334" s="1"/>
      <c r="H334" s="1"/>
      <c r="I334" s="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</row>
    <row r="335" spans="1:124" s="3" customFormat="1">
      <c r="A335" s="13" t="s">
        <v>305</v>
      </c>
      <c r="B335" s="13"/>
      <c r="C335" s="13"/>
      <c r="D335" s="13"/>
      <c r="E335" s="13"/>
      <c r="F335" s="13"/>
      <c r="G335" s="13"/>
      <c r="H335" s="13"/>
      <c r="I335" s="13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</row>
    <row r="336" spans="1:124" s="3" customFormat="1">
      <c r="A336" t="s">
        <v>306</v>
      </c>
      <c r="B336" t="s">
        <v>307</v>
      </c>
      <c r="C336" s="1">
        <v>44000</v>
      </c>
      <c r="D336" s="1">
        <v>1262.8</v>
      </c>
      <c r="E336" s="1">
        <v>1007.19</v>
      </c>
      <c r="F336" s="1">
        <v>1337.6</v>
      </c>
      <c r="G336" s="1">
        <v>25</v>
      </c>
      <c r="H336" s="1">
        <f t="shared" ref="H336:H338" si="70">D336+E336+F336+G336</f>
        <v>3632.5899999999997</v>
      </c>
      <c r="I336" s="1">
        <f t="shared" ref="I336:I338" si="71">C336-H336</f>
        <v>40367.410000000003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</row>
    <row r="337" spans="1:124" s="3" customFormat="1">
      <c r="A337" t="s">
        <v>308</v>
      </c>
      <c r="B337" t="s">
        <v>307</v>
      </c>
      <c r="C337" s="1">
        <v>75000</v>
      </c>
      <c r="D337" s="1">
        <v>2152.5</v>
      </c>
      <c r="E337" s="1">
        <v>6309.38</v>
      </c>
      <c r="F337" s="1">
        <v>2280</v>
      </c>
      <c r="G337" s="1">
        <v>565</v>
      </c>
      <c r="H337" s="1">
        <f t="shared" si="70"/>
        <v>11306.880000000001</v>
      </c>
      <c r="I337" s="1">
        <f t="shared" si="71"/>
        <v>63693.119999999995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</row>
    <row r="338" spans="1:124">
      <c r="A338" t="s">
        <v>491</v>
      </c>
      <c r="B338" t="s">
        <v>24</v>
      </c>
      <c r="C338" s="1">
        <v>100000</v>
      </c>
      <c r="D338" s="1">
        <v>2870</v>
      </c>
      <c r="E338" s="1">
        <v>12116.39</v>
      </c>
      <c r="F338" s="1">
        <v>2995.92</v>
      </c>
      <c r="G338" s="1">
        <v>25</v>
      </c>
      <c r="H338" s="1">
        <f t="shared" si="70"/>
        <v>18007.309999999998</v>
      </c>
      <c r="I338" s="1">
        <f t="shared" si="71"/>
        <v>81992.69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</row>
    <row r="339" spans="1:124" s="3" customFormat="1">
      <c r="A339" s="3" t="s">
        <v>19</v>
      </c>
      <c r="B339" s="3">
        <v>3</v>
      </c>
      <c r="C339" s="4">
        <f>SUM(C336:C338)</f>
        <v>219000</v>
      </c>
      <c r="D339" s="4">
        <f>SUM(D336:D338)</f>
        <v>6285.3</v>
      </c>
      <c r="E339" s="4">
        <f>SUM(E336:E338)</f>
        <v>19432.96</v>
      </c>
      <c r="F339" s="4">
        <f>SUM(F336:F338)</f>
        <v>6613.52</v>
      </c>
      <c r="G339" s="4">
        <f>SUM(G336:G338)</f>
        <v>615</v>
      </c>
      <c r="H339" s="4">
        <f>SUM(H336:H338)</f>
        <v>32946.78</v>
      </c>
      <c r="I339" s="4">
        <f>SUM(I336:I338)</f>
        <v>186053.22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</row>
    <row r="340" spans="1:124" s="3" customFormat="1">
      <c r="A340"/>
      <c r="B340"/>
      <c r="C340" s="1"/>
      <c r="D340" s="1"/>
      <c r="E340" s="1"/>
      <c r="F340" s="1"/>
      <c r="G340" s="1"/>
      <c r="H340" s="1"/>
      <c r="I340" s="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</row>
    <row r="341" spans="1:124" s="3" customFormat="1">
      <c r="A341" s="13" t="s">
        <v>309</v>
      </c>
      <c r="B341" s="13"/>
      <c r="C341" s="13"/>
      <c r="D341" s="13"/>
      <c r="E341" s="13"/>
      <c r="F341" s="13"/>
      <c r="G341" s="13"/>
      <c r="H341" s="13"/>
      <c r="I341" s="13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</row>
    <row r="342" spans="1:124">
      <c r="A342" t="s">
        <v>492</v>
      </c>
      <c r="B342" t="s">
        <v>320</v>
      </c>
      <c r="C342" s="1">
        <v>15000</v>
      </c>
      <c r="D342" s="1">
        <v>430.5</v>
      </c>
      <c r="E342" s="1">
        <v>0</v>
      </c>
      <c r="F342" s="1">
        <v>456</v>
      </c>
      <c r="G342" s="1">
        <v>25</v>
      </c>
      <c r="H342" s="1">
        <f t="shared" ref="H342:H393" si="72">D342+E342+F342+G342</f>
        <v>911.5</v>
      </c>
      <c r="I342" s="1">
        <f t="shared" ref="I342:I393" si="73">C342-H342</f>
        <v>14088.5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</row>
    <row r="343" spans="1:124" s="3" customFormat="1">
      <c r="A343" t="s">
        <v>310</v>
      </c>
      <c r="B343" t="s">
        <v>24</v>
      </c>
      <c r="C343" s="1">
        <v>17000</v>
      </c>
      <c r="D343" s="1">
        <v>487.9</v>
      </c>
      <c r="E343" s="1">
        <v>0</v>
      </c>
      <c r="F343" s="1">
        <v>516.79999999999995</v>
      </c>
      <c r="G343" s="1">
        <v>25</v>
      </c>
      <c r="H343" s="1">
        <f t="shared" si="72"/>
        <v>1029.6999999999998</v>
      </c>
      <c r="I343" s="1">
        <f t="shared" si="73"/>
        <v>15970.3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</row>
    <row r="344" spans="1:124" s="3" customFormat="1">
      <c r="A344" t="s">
        <v>311</v>
      </c>
      <c r="B344" t="s">
        <v>24</v>
      </c>
      <c r="C344" s="1">
        <v>16000</v>
      </c>
      <c r="D344" s="1">
        <v>459.2</v>
      </c>
      <c r="E344" s="1">
        <v>0</v>
      </c>
      <c r="F344" s="1">
        <v>486.4</v>
      </c>
      <c r="G344" s="1">
        <v>25</v>
      </c>
      <c r="H344" s="1">
        <f t="shared" si="72"/>
        <v>970.59999999999991</v>
      </c>
      <c r="I344" s="1">
        <f t="shared" si="73"/>
        <v>15029.4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</row>
    <row r="345" spans="1:124" s="3" customFormat="1">
      <c r="A345" t="s">
        <v>312</v>
      </c>
      <c r="B345" t="s">
        <v>313</v>
      </c>
      <c r="C345" s="1">
        <v>17500</v>
      </c>
      <c r="D345" s="1">
        <v>502.25</v>
      </c>
      <c r="E345" s="1">
        <v>0</v>
      </c>
      <c r="F345" s="1">
        <v>532</v>
      </c>
      <c r="G345" s="1">
        <v>25</v>
      </c>
      <c r="H345" s="1">
        <f t="shared" si="72"/>
        <v>1059.25</v>
      </c>
      <c r="I345" s="1">
        <f t="shared" si="73"/>
        <v>16440.75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</row>
    <row r="346" spans="1:124" s="3" customFormat="1">
      <c r="A346" t="s">
        <v>314</v>
      </c>
      <c r="B346" t="s">
        <v>313</v>
      </c>
      <c r="C346" s="1">
        <v>15000</v>
      </c>
      <c r="D346" s="1">
        <v>430.5</v>
      </c>
      <c r="E346" s="1">
        <v>0</v>
      </c>
      <c r="F346" s="1">
        <v>456</v>
      </c>
      <c r="G346" s="1">
        <v>957.76</v>
      </c>
      <c r="H346" s="1">
        <f t="shared" si="72"/>
        <v>1844.26</v>
      </c>
      <c r="I346" s="1">
        <f t="shared" si="73"/>
        <v>13155.74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</row>
    <row r="347" spans="1:124" s="3" customFormat="1">
      <c r="A347" t="s">
        <v>315</v>
      </c>
      <c r="B347" t="s">
        <v>112</v>
      </c>
      <c r="C347" s="1">
        <v>8167.7</v>
      </c>
      <c r="D347" s="1">
        <v>234.41</v>
      </c>
      <c r="E347" s="1">
        <v>0</v>
      </c>
      <c r="F347" s="1">
        <v>248.3</v>
      </c>
      <c r="G347" s="1">
        <v>25</v>
      </c>
      <c r="H347" s="1">
        <f t="shared" si="72"/>
        <v>507.71000000000004</v>
      </c>
      <c r="I347" s="1">
        <f t="shared" si="73"/>
        <v>7659.99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</row>
    <row r="348" spans="1:124" s="3" customFormat="1">
      <c r="A348" t="s">
        <v>316</v>
      </c>
      <c r="B348" t="s">
        <v>313</v>
      </c>
      <c r="C348" s="1">
        <v>23000</v>
      </c>
      <c r="D348" s="1">
        <v>660.1</v>
      </c>
      <c r="E348" s="1">
        <v>0</v>
      </c>
      <c r="F348" s="1">
        <v>699.2</v>
      </c>
      <c r="G348" s="1">
        <v>25</v>
      </c>
      <c r="H348" s="1">
        <f t="shared" si="72"/>
        <v>1384.3000000000002</v>
      </c>
      <c r="I348" s="1">
        <f t="shared" si="73"/>
        <v>21615.7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</row>
    <row r="349" spans="1:124" s="3" customFormat="1">
      <c r="A349" t="s">
        <v>317</v>
      </c>
      <c r="B349" t="s">
        <v>24</v>
      </c>
      <c r="C349" s="1">
        <v>9815.24</v>
      </c>
      <c r="D349" s="1">
        <v>281.7</v>
      </c>
      <c r="E349" s="1">
        <v>0</v>
      </c>
      <c r="F349" s="1">
        <v>298.38</v>
      </c>
      <c r="G349" s="1">
        <v>25</v>
      </c>
      <c r="H349" s="1">
        <f t="shared" si="72"/>
        <v>605.07999999999993</v>
      </c>
      <c r="I349" s="1">
        <f t="shared" si="73"/>
        <v>9210.16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</row>
    <row r="350" spans="1:124" s="3" customFormat="1">
      <c r="A350" t="s">
        <v>318</v>
      </c>
      <c r="B350" t="s">
        <v>313</v>
      </c>
      <c r="C350" s="1">
        <v>19000</v>
      </c>
      <c r="D350" s="1">
        <v>545.29999999999995</v>
      </c>
      <c r="E350" s="1">
        <v>0</v>
      </c>
      <c r="F350" s="1">
        <v>577.6</v>
      </c>
      <c r="G350" s="1">
        <v>25</v>
      </c>
      <c r="H350" s="1">
        <f t="shared" si="72"/>
        <v>1147.9000000000001</v>
      </c>
      <c r="I350" s="1">
        <f t="shared" si="73"/>
        <v>17852.099999999999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</row>
    <row r="351" spans="1:124" s="3" customFormat="1">
      <c r="A351" t="s">
        <v>319</v>
      </c>
      <c r="B351" t="s">
        <v>320</v>
      </c>
      <c r="C351" s="1">
        <v>15000</v>
      </c>
      <c r="D351" s="1">
        <v>430.5</v>
      </c>
      <c r="E351" s="1">
        <v>0</v>
      </c>
      <c r="F351" s="1">
        <v>456</v>
      </c>
      <c r="G351" s="1">
        <v>25</v>
      </c>
      <c r="H351" s="1">
        <f t="shared" si="72"/>
        <v>911.5</v>
      </c>
      <c r="I351" s="1">
        <f t="shared" si="73"/>
        <v>14088.5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</row>
    <row r="352" spans="1:124">
      <c r="A352" t="s">
        <v>321</v>
      </c>
      <c r="B352" t="s">
        <v>24</v>
      </c>
      <c r="C352" s="1">
        <v>18400</v>
      </c>
      <c r="D352" s="1">
        <v>528.08000000000004</v>
      </c>
      <c r="E352" s="1">
        <v>0</v>
      </c>
      <c r="F352" s="1">
        <v>559.36</v>
      </c>
      <c r="G352" s="1">
        <v>125</v>
      </c>
      <c r="H352" s="1">
        <f t="shared" si="72"/>
        <v>1212.44</v>
      </c>
      <c r="I352" s="1">
        <f t="shared" si="73"/>
        <v>17187.560000000001</v>
      </c>
    </row>
    <row r="353" spans="1:9">
      <c r="A353" t="s">
        <v>322</v>
      </c>
      <c r="B353" t="s">
        <v>22</v>
      </c>
      <c r="C353" s="1">
        <v>12650</v>
      </c>
      <c r="D353" s="1">
        <v>363.06</v>
      </c>
      <c r="E353" s="1">
        <v>0</v>
      </c>
      <c r="F353" s="1">
        <v>384.56</v>
      </c>
      <c r="G353" s="1">
        <v>25</v>
      </c>
      <c r="H353" s="1">
        <f t="shared" si="72"/>
        <v>772.62</v>
      </c>
      <c r="I353" s="1">
        <f t="shared" si="73"/>
        <v>11877.38</v>
      </c>
    </row>
    <row r="354" spans="1:9">
      <c r="A354" t="s">
        <v>323</v>
      </c>
      <c r="B354" t="s">
        <v>24</v>
      </c>
      <c r="C354" s="1">
        <v>12650</v>
      </c>
      <c r="D354" s="1">
        <v>363.06</v>
      </c>
      <c r="E354" s="1">
        <v>0</v>
      </c>
      <c r="F354" s="1">
        <v>384.56</v>
      </c>
      <c r="G354" s="1">
        <v>25</v>
      </c>
      <c r="H354" s="1">
        <f t="shared" si="72"/>
        <v>772.62</v>
      </c>
      <c r="I354" s="1">
        <f t="shared" si="73"/>
        <v>11877.38</v>
      </c>
    </row>
    <row r="355" spans="1:9">
      <c r="A355" t="s">
        <v>324</v>
      </c>
      <c r="B355" t="s">
        <v>325</v>
      </c>
      <c r="C355" s="1">
        <v>23000</v>
      </c>
      <c r="D355" s="1">
        <v>660.1</v>
      </c>
      <c r="E355" s="1">
        <v>0</v>
      </c>
      <c r="F355" s="1">
        <v>699.2</v>
      </c>
      <c r="G355" s="1">
        <v>25</v>
      </c>
      <c r="H355" s="1">
        <f t="shared" si="72"/>
        <v>1384.3000000000002</v>
      </c>
      <c r="I355" s="1">
        <f t="shared" si="73"/>
        <v>21615.7</v>
      </c>
    </row>
    <row r="356" spans="1:9">
      <c r="A356" t="s">
        <v>326</v>
      </c>
      <c r="B356" t="s">
        <v>325</v>
      </c>
      <c r="C356" s="1">
        <v>13000</v>
      </c>
      <c r="D356" s="1">
        <v>373.1</v>
      </c>
      <c r="E356" s="1">
        <v>0</v>
      </c>
      <c r="F356" s="1">
        <v>395.2</v>
      </c>
      <c r="G356" s="1">
        <v>25</v>
      </c>
      <c r="H356" s="1">
        <f t="shared" si="72"/>
        <v>793.3</v>
      </c>
      <c r="I356" s="1">
        <f t="shared" si="73"/>
        <v>12206.7</v>
      </c>
    </row>
    <row r="357" spans="1:9">
      <c r="A357" t="s">
        <v>327</v>
      </c>
      <c r="B357" t="s">
        <v>278</v>
      </c>
      <c r="C357" s="1">
        <v>7455.19</v>
      </c>
      <c r="D357" s="1">
        <v>213.96</v>
      </c>
      <c r="E357" s="1">
        <v>0</v>
      </c>
      <c r="F357" s="1">
        <v>226.64</v>
      </c>
      <c r="G357" s="1">
        <v>957.76</v>
      </c>
      <c r="H357" s="1">
        <f t="shared" si="72"/>
        <v>1398.3600000000001</v>
      </c>
      <c r="I357" s="1">
        <f t="shared" si="73"/>
        <v>6056.83</v>
      </c>
    </row>
    <row r="358" spans="1:9">
      <c r="A358" t="s">
        <v>328</v>
      </c>
      <c r="B358" t="s">
        <v>24</v>
      </c>
      <c r="C358" s="1">
        <v>14000</v>
      </c>
      <c r="D358" s="1">
        <v>401.8</v>
      </c>
      <c r="E358" s="1">
        <v>0</v>
      </c>
      <c r="F358" s="1">
        <v>425.6</v>
      </c>
      <c r="G358" s="1">
        <v>75</v>
      </c>
      <c r="H358" s="1">
        <f t="shared" si="72"/>
        <v>902.40000000000009</v>
      </c>
      <c r="I358" s="1">
        <f t="shared" si="73"/>
        <v>13097.6</v>
      </c>
    </row>
    <row r="359" spans="1:9">
      <c r="A359" t="s">
        <v>329</v>
      </c>
      <c r="B359" t="s">
        <v>24</v>
      </c>
      <c r="C359" s="1">
        <v>19000</v>
      </c>
      <c r="D359" s="1">
        <v>545.29999999999995</v>
      </c>
      <c r="E359" s="1">
        <v>0</v>
      </c>
      <c r="F359" s="1">
        <v>577.6</v>
      </c>
      <c r="G359" s="1">
        <v>25</v>
      </c>
      <c r="H359" s="1">
        <f t="shared" si="72"/>
        <v>1147.9000000000001</v>
      </c>
      <c r="I359" s="1">
        <f t="shared" si="73"/>
        <v>17852.099999999999</v>
      </c>
    </row>
    <row r="360" spans="1:9">
      <c r="A360" t="s">
        <v>330</v>
      </c>
      <c r="B360" t="s">
        <v>325</v>
      </c>
      <c r="C360" s="1">
        <v>12100</v>
      </c>
      <c r="D360" s="1">
        <v>347.27</v>
      </c>
      <c r="E360" s="1">
        <v>0</v>
      </c>
      <c r="F360" s="1">
        <v>367.84</v>
      </c>
      <c r="G360" s="1">
        <v>957.76</v>
      </c>
      <c r="H360" s="1">
        <f t="shared" si="72"/>
        <v>1672.87</v>
      </c>
      <c r="I360" s="1">
        <f t="shared" si="73"/>
        <v>10427.130000000001</v>
      </c>
    </row>
    <row r="361" spans="1:9">
      <c r="A361" t="s">
        <v>331</v>
      </c>
      <c r="B361" t="s">
        <v>313</v>
      </c>
      <c r="C361" s="1">
        <v>14000</v>
      </c>
      <c r="D361" s="1">
        <v>401.8</v>
      </c>
      <c r="E361" s="1">
        <v>0</v>
      </c>
      <c r="F361" s="1">
        <v>425.6</v>
      </c>
      <c r="G361" s="1">
        <v>25</v>
      </c>
      <c r="H361" s="1">
        <f t="shared" si="72"/>
        <v>852.40000000000009</v>
      </c>
      <c r="I361" s="1">
        <f t="shared" si="73"/>
        <v>13147.6</v>
      </c>
    </row>
    <row r="362" spans="1:9">
      <c r="A362" t="s">
        <v>332</v>
      </c>
      <c r="B362" t="s">
        <v>320</v>
      </c>
      <c r="C362" s="1">
        <v>13000</v>
      </c>
      <c r="D362" s="1">
        <v>373.1</v>
      </c>
      <c r="E362" s="1">
        <v>0</v>
      </c>
      <c r="F362" s="1">
        <v>395.2</v>
      </c>
      <c r="G362" s="1">
        <v>25</v>
      </c>
      <c r="H362" s="1">
        <f t="shared" si="72"/>
        <v>793.3</v>
      </c>
      <c r="I362" s="1">
        <f t="shared" si="73"/>
        <v>12206.7</v>
      </c>
    </row>
    <row r="363" spans="1:9">
      <c r="A363" t="s">
        <v>333</v>
      </c>
      <c r="B363" t="s">
        <v>13</v>
      </c>
      <c r="C363" s="1">
        <v>17650</v>
      </c>
      <c r="D363" s="1">
        <v>506.56</v>
      </c>
      <c r="E363" s="1">
        <v>0</v>
      </c>
      <c r="F363" s="1">
        <v>536.55999999999995</v>
      </c>
      <c r="G363" s="1">
        <v>25</v>
      </c>
      <c r="H363" s="1">
        <f t="shared" si="72"/>
        <v>1068.1199999999999</v>
      </c>
      <c r="I363" s="1">
        <f t="shared" si="73"/>
        <v>16581.88</v>
      </c>
    </row>
    <row r="364" spans="1:9">
      <c r="A364" t="s">
        <v>334</v>
      </c>
      <c r="B364" t="s">
        <v>313</v>
      </c>
      <c r="C364" s="1">
        <v>16000</v>
      </c>
      <c r="D364" s="1">
        <v>459.2</v>
      </c>
      <c r="E364" s="1">
        <v>0</v>
      </c>
      <c r="F364" s="1">
        <v>486.4</v>
      </c>
      <c r="G364" s="1">
        <v>25</v>
      </c>
      <c r="H364" s="1">
        <f t="shared" si="72"/>
        <v>970.59999999999991</v>
      </c>
      <c r="I364" s="1">
        <f t="shared" si="73"/>
        <v>15029.4</v>
      </c>
    </row>
    <row r="365" spans="1:9">
      <c r="A365" t="s">
        <v>335</v>
      </c>
      <c r="B365" t="s">
        <v>24</v>
      </c>
      <c r="C365" s="1">
        <v>14625</v>
      </c>
      <c r="D365" s="1">
        <v>419.74</v>
      </c>
      <c r="E365" s="1">
        <v>0</v>
      </c>
      <c r="F365" s="1">
        <v>444.6</v>
      </c>
      <c r="G365" s="1">
        <v>25</v>
      </c>
      <c r="H365" s="1">
        <f t="shared" si="72"/>
        <v>889.34</v>
      </c>
      <c r="I365" s="1">
        <f t="shared" si="73"/>
        <v>13735.66</v>
      </c>
    </row>
    <row r="366" spans="1:9">
      <c r="A366" t="s">
        <v>336</v>
      </c>
      <c r="B366" t="s">
        <v>278</v>
      </c>
      <c r="C366" s="1">
        <v>12100</v>
      </c>
      <c r="D366" s="1">
        <v>347.27</v>
      </c>
      <c r="E366" s="1">
        <v>0</v>
      </c>
      <c r="F366" s="1">
        <v>367.84</v>
      </c>
      <c r="G366" s="1">
        <v>25</v>
      </c>
      <c r="H366" s="1">
        <f t="shared" si="72"/>
        <v>740.1099999999999</v>
      </c>
      <c r="I366" s="1">
        <f t="shared" si="73"/>
        <v>11359.89</v>
      </c>
    </row>
    <row r="367" spans="1:9">
      <c r="A367" t="s">
        <v>337</v>
      </c>
      <c r="B367" t="s">
        <v>142</v>
      </c>
      <c r="C367" s="1">
        <v>8625</v>
      </c>
      <c r="D367" s="1">
        <v>247.54</v>
      </c>
      <c r="E367" s="1">
        <v>0</v>
      </c>
      <c r="F367" s="1">
        <v>262.2</v>
      </c>
      <c r="G367" s="1">
        <v>25</v>
      </c>
      <c r="H367" s="1">
        <f t="shared" si="72"/>
        <v>534.74</v>
      </c>
      <c r="I367" s="1">
        <f t="shared" si="73"/>
        <v>8090.26</v>
      </c>
    </row>
    <row r="368" spans="1:9">
      <c r="A368" t="s">
        <v>338</v>
      </c>
      <c r="B368" t="s">
        <v>142</v>
      </c>
      <c r="C368" s="1">
        <v>9500</v>
      </c>
      <c r="D368" s="1">
        <v>272.64999999999998</v>
      </c>
      <c r="E368" s="1">
        <v>0</v>
      </c>
      <c r="F368" s="1">
        <v>288.8</v>
      </c>
      <c r="G368" s="1">
        <v>25</v>
      </c>
      <c r="H368" s="1">
        <f t="shared" si="72"/>
        <v>586.45000000000005</v>
      </c>
      <c r="I368" s="1">
        <f t="shared" si="73"/>
        <v>8913.5499999999993</v>
      </c>
    </row>
    <row r="369" spans="1:9">
      <c r="A369" t="s">
        <v>339</v>
      </c>
      <c r="B369" t="s">
        <v>142</v>
      </c>
      <c r="C369" s="1">
        <v>9500</v>
      </c>
      <c r="D369" s="1">
        <v>272.64999999999998</v>
      </c>
      <c r="E369" s="1">
        <v>0</v>
      </c>
      <c r="F369" s="1">
        <v>288.8</v>
      </c>
      <c r="G369" s="1">
        <v>125</v>
      </c>
      <c r="H369" s="1">
        <f t="shared" si="72"/>
        <v>686.45</v>
      </c>
      <c r="I369" s="1">
        <f t="shared" si="73"/>
        <v>8813.5499999999993</v>
      </c>
    </row>
    <row r="370" spans="1:9">
      <c r="A370" t="s">
        <v>340</v>
      </c>
      <c r="B370" t="s">
        <v>341</v>
      </c>
      <c r="C370" s="1">
        <v>29000</v>
      </c>
      <c r="D370" s="1">
        <v>832.3</v>
      </c>
      <c r="E370" s="1">
        <v>0</v>
      </c>
      <c r="F370" s="1">
        <v>881.6</v>
      </c>
      <c r="G370" s="1">
        <v>125</v>
      </c>
      <c r="H370" s="1">
        <f t="shared" si="72"/>
        <v>1838.9</v>
      </c>
      <c r="I370" s="1">
        <f t="shared" si="73"/>
        <v>27161.1</v>
      </c>
    </row>
    <row r="371" spans="1:9">
      <c r="A371" t="s">
        <v>342</v>
      </c>
      <c r="B371" t="s">
        <v>320</v>
      </c>
      <c r="C371" s="1">
        <v>12100</v>
      </c>
      <c r="D371" s="1">
        <v>347.27</v>
      </c>
      <c r="E371" s="1">
        <v>0</v>
      </c>
      <c r="F371" s="1">
        <v>367.84</v>
      </c>
      <c r="G371" s="1">
        <v>25</v>
      </c>
      <c r="H371" s="1">
        <f t="shared" si="72"/>
        <v>740.1099999999999</v>
      </c>
      <c r="I371" s="1">
        <f t="shared" si="73"/>
        <v>11359.89</v>
      </c>
    </row>
    <row r="372" spans="1:9">
      <c r="A372" t="s">
        <v>343</v>
      </c>
      <c r="B372" t="s">
        <v>506</v>
      </c>
      <c r="C372" s="1">
        <v>34750</v>
      </c>
      <c r="D372" s="1">
        <v>997.33</v>
      </c>
      <c r="E372" s="1">
        <v>0</v>
      </c>
      <c r="F372" s="1">
        <v>1056.4000000000001</v>
      </c>
      <c r="G372" s="1">
        <v>165</v>
      </c>
      <c r="H372" s="1">
        <f t="shared" si="72"/>
        <v>2218.73</v>
      </c>
      <c r="I372" s="1">
        <f t="shared" si="73"/>
        <v>32531.27</v>
      </c>
    </row>
    <row r="373" spans="1:9">
      <c r="A373" t="s">
        <v>345</v>
      </c>
      <c r="B373" t="s">
        <v>320</v>
      </c>
      <c r="C373" s="1">
        <v>15000</v>
      </c>
      <c r="D373" s="1">
        <v>430.5</v>
      </c>
      <c r="E373" s="1">
        <v>0</v>
      </c>
      <c r="F373" s="1">
        <v>456</v>
      </c>
      <c r="G373" s="1">
        <v>25</v>
      </c>
      <c r="H373" s="1">
        <f t="shared" si="72"/>
        <v>911.5</v>
      </c>
      <c r="I373" s="1">
        <f t="shared" si="73"/>
        <v>14088.5</v>
      </c>
    </row>
    <row r="374" spans="1:9">
      <c r="A374" t="s">
        <v>346</v>
      </c>
      <c r="B374" t="s">
        <v>24</v>
      </c>
      <c r="C374" s="1">
        <v>14000</v>
      </c>
      <c r="D374" s="1">
        <v>401.8</v>
      </c>
      <c r="E374" s="1">
        <v>0</v>
      </c>
      <c r="F374" s="1">
        <v>425.6</v>
      </c>
      <c r="G374" s="1">
        <v>25</v>
      </c>
      <c r="H374" s="1">
        <f t="shared" si="72"/>
        <v>852.40000000000009</v>
      </c>
      <c r="I374" s="1">
        <f t="shared" si="73"/>
        <v>13147.6</v>
      </c>
    </row>
    <row r="375" spans="1:9">
      <c r="A375" t="s">
        <v>347</v>
      </c>
      <c r="B375" t="s">
        <v>320</v>
      </c>
      <c r="C375" s="1">
        <v>12100</v>
      </c>
      <c r="D375" s="1">
        <v>347.27</v>
      </c>
      <c r="E375" s="1">
        <v>0</v>
      </c>
      <c r="F375" s="1">
        <v>367.84</v>
      </c>
      <c r="G375" s="1">
        <v>25</v>
      </c>
      <c r="H375" s="1">
        <f t="shared" si="72"/>
        <v>740.1099999999999</v>
      </c>
      <c r="I375" s="1">
        <f t="shared" si="73"/>
        <v>11359.89</v>
      </c>
    </row>
    <row r="376" spans="1:9">
      <c r="A376" t="s">
        <v>348</v>
      </c>
      <c r="B376" t="s">
        <v>24</v>
      </c>
      <c r="C376" s="1">
        <v>14000</v>
      </c>
      <c r="D376" s="1">
        <v>401.8</v>
      </c>
      <c r="E376" s="1">
        <v>0</v>
      </c>
      <c r="F376" s="1">
        <v>425.6</v>
      </c>
      <c r="G376" s="1">
        <v>957.76</v>
      </c>
      <c r="H376" s="1">
        <f t="shared" si="72"/>
        <v>1785.16</v>
      </c>
      <c r="I376" s="1">
        <f t="shared" si="73"/>
        <v>12214.84</v>
      </c>
    </row>
    <row r="377" spans="1:9">
      <c r="A377" t="s">
        <v>349</v>
      </c>
      <c r="B377" t="s">
        <v>24</v>
      </c>
      <c r="C377" s="1">
        <v>16000</v>
      </c>
      <c r="D377" s="1">
        <v>459.2</v>
      </c>
      <c r="E377" s="1">
        <v>0</v>
      </c>
      <c r="F377" s="1">
        <v>486.4</v>
      </c>
      <c r="G377" s="1">
        <v>25</v>
      </c>
      <c r="H377" s="1">
        <f t="shared" si="72"/>
        <v>970.59999999999991</v>
      </c>
      <c r="I377" s="1">
        <f t="shared" si="73"/>
        <v>15029.4</v>
      </c>
    </row>
    <row r="378" spans="1:9">
      <c r="A378" t="s">
        <v>350</v>
      </c>
      <c r="B378" t="s">
        <v>320</v>
      </c>
      <c r="C378" s="1">
        <v>15500</v>
      </c>
      <c r="D378" s="1">
        <v>444.85</v>
      </c>
      <c r="E378" s="1">
        <v>0</v>
      </c>
      <c r="F378" s="1">
        <v>471.2</v>
      </c>
      <c r="G378" s="1">
        <v>25</v>
      </c>
      <c r="H378" s="1">
        <f t="shared" si="72"/>
        <v>941.05</v>
      </c>
      <c r="I378" s="1">
        <f t="shared" si="73"/>
        <v>14558.95</v>
      </c>
    </row>
    <row r="379" spans="1:9">
      <c r="A379" t="s">
        <v>351</v>
      </c>
      <c r="B379" t="s">
        <v>320</v>
      </c>
      <c r="C379" s="1">
        <v>13800</v>
      </c>
      <c r="D379" s="1">
        <v>396.06</v>
      </c>
      <c r="E379" s="1">
        <v>0</v>
      </c>
      <c r="F379" s="1">
        <v>419.52</v>
      </c>
      <c r="G379" s="1">
        <v>25</v>
      </c>
      <c r="H379" s="1">
        <f t="shared" si="72"/>
        <v>840.57999999999993</v>
      </c>
      <c r="I379" s="1">
        <f t="shared" si="73"/>
        <v>12959.42</v>
      </c>
    </row>
    <row r="380" spans="1:9">
      <c r="A380" t="s">
        <v>352</v>
      </c>
      <c r="B380" t="s">
        <v>313</v>
      </c>
      <c r="C380" s="1">
        <v>15000</v>
      </c>
      <c r="D380" s="1">
        <v>430.5</v>
      </c>
      <c r="E380" s="1">
        <v>0</v>
      </c>
      <c r="F380" s="1">
        <v>456</v>
      </c>
      <c r="G380" s="1">
        <v>1890.52</v>
      </c>
      <c r="H380" s="1">
        <f t="shared" si="72"/>
        <v>2777.02</v>
      </c>
      <c r="I380" s="1">
        <f t="shared" si="73"/>
        <v>12222.98</v>
      </c>
    </row>
    <row r="381" spans="1:9">
      <c r="A381" t="s">
        <v>353</v>
      </c>
      <c r="B381" t="s">
        <v>313</v>
      </c>
      <c r="C381" s="1">
        <v>15000</v>
      </c>
      <c r="D381" s="1">
        <v>430.5</v>
      </c>
      <c r="E381" s="1">
        <v>0</v>
      </c>
      <c r="F381" s="1">
        <v>456</v>
      </c>
      <c r="G381" s="1">
        <v>25</v>
      </c>
      <c r="H381" s="1">
        <f t="shared" si="72"/>
        <v>911.5</v>
      </c>
      <c r="I381" s="1">
        <f t="shared" si="73"/>
        <v>14088.5</v>
      </c>
    </row>
    <row r="382" spans="1:9">
      <c r="A382" t="s">
        <v>354</v>
      </c>
      <c r="B382" t="s">
        <v>355</v>
      </c>
      <c r="C382" s="1">
        <v>16000</v>
      </c>
      <c r="D382" s="1">
        <v>459.2</v>
      </c>
      <c r="E382" s="1">
        <v>0</v>
      </c>
      <c r="F382" s="1">
        <v>486.4</v>
      </c>
      <c r="G382" s="1">
        <v>25</v>
      </c>
      <c r="H382" s="1">
        <f t="shared" si="72"/>
        <v>970.59999999999991</v>
      </c>
      <c r="I382" s="1">
        <f t="shared" si="73"/>
        <v>15029.4</v>
      </c>
    </row>
    <row r="383" spans="1:9">
      <c r="A383" t="s">
        <v>356</v>
      </c>
      <c r="B383" t="s">
        <v>325</v>
      </c>
      <c r="C383" s="1">
        <v>13000</v>
      </c>
      <c r="D383" s="1">
        <v>373.1</v>
      </c>
      <c r="E383" s="1">
        <v>0</v>
      </c>
      <c r="F383" s="1">
        <v>395.2</v>
      </c>
      <c r="G383" s="1">
        <v>957.76</v>
      </c>
      <c r="H383" s="1">
        <f t="shared" si="72"/>
        <v>1726.06</v>
      </c>
      <c r="I383" s="1">
        <f t="shared" si="73"/>
        <v>11273.94</v>
      </c>
    </row>
    <row r="384" spans="1:9">
      <c r="A384" t="s">
        <v>357</v>
      </c>
      <c r="B384" t="s">
        <v>24</v>
      </c>
      <c r="C384" s="1">
        <v>16500</v>
      </c>
      <c r="D384" s="1">
        <v>473.55</v>
      </c>
      <c r="E384" s="1">
        <v>0</v>
      </c>
      <c r="F384" s="1">
        <v>501.6</v>
      </c>
      <c r="G384" s="1">
        <v>25</v>
      </c>
      <c r="H384" s="1">
        <f t="shared" si="72"/>
        <v>1000.1500000000001</v>
      </c>
      <c r="I384" s="1">
        <f t="shared" si="73"/>
        <v>15499.85</v>
      </c>
    </row>
    <row r="385" spans="1:9">
      <c r="A385" t="s">
        <v>358</v>
      </c>
      <c r="B385" t="s">
        <v>24</v>
      </c>
      <c r="C385" s="1">
        <v>14150</v>
      </c>
      <c r="D385" s="1">
        <v>406.11</v>
      </c>
      <c r="E385" s="1">
        <v>0</v>
      </c>
      <c r="F385" s="1">
        <v>430.16</v>
      </c>
      <c r="G385" s="1">
        <v>25</v>
      </c>
      <c r="H385" s="1">
        <f t="shared" si="72"/>
        <v>861.27</v>
      </c>
      <c r="I385" s="1">
        <f t="shared" si="73"/>
        <v>13288.73</v>
      </c>
    </row>
    <row r="386" spans="1:9">
      <c r="A386" t="s">
        <v>359</v>
      </c>
      <c r="B386" t="s">
        <v>278</v>
      </c>
      <c r="C386" s="1">
        <v>14000</v>
      </c>
      <c r="D386" s="1">
        <v>401.8</v>
      </c>
      <c r="E386" s="1">
        <v>0</v>
      </c>
      <c r="F386" s="1">
        <v>425.6</v>
      </c>
      <c r="G386" s="1">
        <v>957.76</v>
      </c>
      <c r="H386" s="1">
        <f t="shared" si="72"/>
        <v>1785.16</v>
      </c>
      <c r="I386" s="1">
        <f t="shared" si="73"/>
        <v>12214.84</v>
      </c>
    </row>
    <row r="387" spans="1:9">
      <c r="A387" t="s">
        <v>360</v>
      </c>
      <c r="B387" t="s">
        <v>24</v>
      </c>
      <c r="C387" s="1">
        <v>16000</v>
      </c>
      <c r="D387" s="1">
        <v>459.2</v>
      </c>
      <c r="E387" s="1">
        <v>0</v>
      </c>
      <c r="F387" s="1">
        <v>486.4</v>
      </c>
      <c r="G387" s="1">
        <v>25</v>
      </c>
      <c r="H387" s="1">
        <f t="shared" si="72"/>
        <v>970.59999999999991</v>
      </c>
      <c r="I387" s="1">
        <f t="shared" si="73"/>
        <v>15029.4</v>
      </c>
    </row>
    <row r="388" spans="1:9">
      <c r="A388" t="s">
        <v>361</v>
      </c>
      <c r="B388" t="s">
        <v>142</v>
      </c>
      <c r="C388" s="1">
        <v>9500</v>
      </c>
      <c r="D388" s="1">
        <v>272.64999999999998</v>
      </c>
      <c r="E388" s="1">
        <v>0</v>
      </c>
      <c r="F388" s="1">
        <v>288.8</v>
      </c>
      <c r="G388" s="1">
        <v>25</v>
      </c>
      <c r="H388" s="1">
        <f t="shared" si="72"/>
        <v>586.45000000000005</v>
      </c>
      <c r="I388" s="1">
        <f t="shared" si="73"/>
        <v>8913.5499999999993</v>
      </c>
    </row>
    <row r="389" spans="1:9">
      <c r="A389" t="s">
        <v>362</v>
      </c>
      <c r="B389" t="s">
        <v>320</v>
      </c>
      <c r="C389" s="1">
        <v>12100</v>
      </c>
      <c r="D389" s="1">
        <v>347.27</v>
      </c>
      <c r="E389" s="1">
        <v>0</v>
      </c>
      <c r="F389" s="1">
        <v>367.84</v>
      </c>
      <c r="G389" s="1">
        <v>25</v>
      </c>
      <c r="H389" s="1">
        <f t="shared" si="72"/>
        <v>740.1099999999999</v>
      </c>
      <c r="I389" s="1">
        <f t="shared" si="73"/>
        <v>11359.89</v>
      </c>
    </row>
    <row r="390" spans="1:9">
      <c r="A390" t="s">
        <v>363</v>
      </c>
      <c r="B390" t="s">
        <v>24</v>
      </c>
      <c r="C390" s="1">
        <v>15500</v>
      </c>
      <c r="D390" s="1">
        <v>444.85</v>
      </c>
      <c r="E390" s="1">
        <v>0</v>
      </c>
      <c r="F390" s="1">
        <v>471.2</v>
      </c>
      <c r="G390" s="1">
        <v>5034.76</v>
      </c>
      <c r="H390" s="1">
        <f t="shared" si="72"/>
        <v>5950.81</v>
      </c>
      <c r="I390" s="1">
        <f t="shared" si="73"/>
        <v>9549.1899999999987</v>
      </c>
    </row>
    <row r="391" spans="1:9">
      <c r="A391" t="s">
        <v>364</v>
      </c>
      <c r="B391" t="s">
        <v>320</v>
      </c>
      <c r="C391" s="1">
        <v>14000</v>
      </c>
      <c r="D391" s="1">
        <v>401.8</v>
      </c>
      <c r="E391" s="1">
        <v>0</v>
      </c>
      <c r="F391" s="1">
        <v>425.6</v>
      </c>
      <c r="G391" s="1">
        <v>25</v>
      </c>
      <c r="H391" s="1">
        <f t="shared" si="72"/>
        <v>852.40000000000009</v>
      </c>
      <c r="I391" s="1">
        <f t="shared" si="73"/>
        <v>13147.6</v>
      </c>
    </row>
    <row r="392" spans="1:9">
      <c r="A392" t="s">
        <v>365</v>
      </c>
      <c r="B392" t="s">
        <v>278</v>
      </c>
      <c r="C392" s="1">
        <v>12250</v>
      </c>
      <c r="D392" s="1">
        <v>351.58</v>
      </c>
      <c r="E392" s="1">
        <v>0</v>
      </c>
      <c r="F392" s="1">
        <v>372.4</v>
      </c>
      <c r="G392" s="1">
        <v>25</v>
      </c>
      <c r="H392" s="1">
        <f t="shared" si="72"/>
        <v>748.98</v>
      </c>
      <c r="I392" s="1">
        <f t="shared" si="73"/>
        <v>11501.02</v>
      </c>
    </row>
    <row r="393" spans="1:9">
      <c r="A393" t="s">
        <v>366</v>
      </c>
      <c r="B393" t="s">
        <v>24</v>
      </c>
      <c r="C393" s="1">
        <v>59000</v>
      </c>
      <c r="D393" s="1">
        <v>1693.3</v>
      </c>
      <c r="E393" s="1">
        <v>3111.94</v>
      </c>
      <c r="F393" s="1">
        <v>1793.6</v>
      </c>
      <c r="G393" s="1">
        <v>957.76</v>
      </c>
      <c r="H393" s="1">
        <f t="shared" si="72"/>
        <v>7556.6</v>
      </c>
      <c r="I393" s="1">
        <f t="shared" si="73"/>
        <v>51443.4</v>
      </c>
    </row>
    <row r="394" spans="1:9">
      <c r="A394" s="3" t="s">
        <v>19</v>
      </c>
      <c r="B394" s="3">
        <v>52</v>
      </c>
      <c r="C394" s="4">
        <f t="shared" ref="C394:I394" si="74">SUM(C342:C393)</f>
        <v>820988.13</v>
      </c>
      <c r="D394" s="4">
        <f t="shared" si="74"/>
        <v>23562.390000000003</v>
      </c>
      <c r="E394" s="4">
        <f t="shared" si="74"/>
        <v>3111.94</v>
      </c>
      <c r="F394" s="4">
        <f t="shared" si="74"/>
        <v>24958.040000000005</v>
      </c>
      <c r="G394" s="4">
        <f t="shared" si="74"/>
        <v>15194.6</v>
      </c>
      <c r="H394" s="4">
        <f t="shared" si="74"/>
        <v>66826.970000000016</v>
      </c>
      <c r="I394" s="4">
        <f t="shared" si="74"/>
        <v>754161.16</v>
      </c>
    </row>
    <row r="396" spans="1:9">
      <c r="A396" s="13" t="s">
        <v>367</v>
      </c>
      <c r="B396" s="13"/>
      <c r="C396" s="13"/>
      <c r="D396" s="13"/>
      <c r="E396" s="13"/>
      <c r="F396" s="13"/>
      <c r="G396" s="13"/>
      <c r="H396" s="13"/>
      <c r="I396" s="13"/>
    </row>
    <row r="397" spans="1:9">
      <c r="A397" t="s">
        <v>368</v>
      </c>
      <c r="B397" t="s">
        <v>369</v>
      </c>
      <c r="C397" s="1">
        <v>25000</v>
      </c>
      <c r="D397" s="1">
        <v>717.5</v>
      </c>
      <c r="E397" s="1">
        <v>0</v>
      </c>
      <c r="F397" s="1">
        <v>760</v>
      </c>
      <c r="G397" s="1">
        <v>957.76</v>
      </c>
      <c r="H397" s="1">
        <f t="shared" ref="H397:H408" si="75">D397+E397+F397+G397</f>
        <v>2435.2600000000002</v>
      </c>
      <c r="I397" s="1">
        <f t="shared" ref="I397:I408" si="76">C397-H397</f>
        <v>22564.739999999998</v>
      </c>
    </row>
    <row r="398" spans="1:9">
      <c r="A398" t="s">
        <v>371</v>
      </c>
      <c r="B398" t="s">
        <v>24</v>
      </c>
      <c r="C398" s="1">
        <v>47000</v>
      </c>
      <c r="D398" s="1">
        <v>1348.9</v>
      </c>
      <c r="E398" s="1">
        <v>1430.6</v>
      </c>
      <c r="F398" s="1">
        <v>1428.8</v>
      </c>
      <c r="G398" s="1">
        <v>165</v>
      </c>
      <c r="H398" s="1">
        <f t="shared" si="75"/>
        <v>4373.3</v>
      </c>
      <c r="I398" s="1">
        <f t="shared" si="76"/>
        <v>42626.7</v>
      </c>
    </row>
    <row r="399" spans="1:9">
      <c r="A399" t="s">
        <v>372</v>
      </c>
      <c r="B399" t="s">
        <v>136</v>
      </c>
      <c r="C399" s="1">
        <v>25350</v>
      </c>
      <c r="D399" s="1">
        <v>727.55</v>
      </c>
      <c r="E399" s="1">
        <v>0</v>
      </c>
      <c r="F399" s="1">
        <v>770.64</v>
      </c>
      <c r="G399" s="1">
        <v>25</v>
      </c>
      <c r="H399" s="1">
        <f t="shared" si="75"/>
        <v>1523.19</v>
      </c>
      <c r="I399" s="1">
        <f t="shared" si="76"/>
        <v>23826.81</v>
      </c>
    </row>
    <row r="400" spans="1:9">
      <c r="A400" t="s">
        <v>373</v>
      </c>
      <c r="B400" t="s">
        <v>374</v>
      </c>
      <c r="C400" s="1">
        <v>25000</v>
      </c>
      <c r="D400" s="1">
        <v>717.5</v>
      </c>
      <c r="E400" s="1">
        <v>0</v>
      </c>
      <c r="F400" s="1">
        <v>760</v>
      </c>
      <c r="G400" s="1">
        <v>185</v>
      </c>
      <c r="H400" s="1">
        <f t="shared" si="75"/>
        <v>1662.5</v>
      </c>
      <c r="I400" s="1">
        <f t="shared" si="76"/>
        <v>23337.5</v>
      </c>
    </row>
    <row r="401" spans="1:9">
      <c r="A401" t="s">
        <v>375</v>
      </c>
      <c r="B401" t="s">
        <v>369</v>
      </c>
      <c r="C401" s="1">
        <v>23000</v>
      </c>
      <c r="D401" s="1">
        <v>660.1</v>
      </c>
      <c r="E401" s="1">
        <v>0</v>
      </c>
      <c r="F401" s="1">
        <v>699.2</v>
      </c>
      <c r="G401" s="1">
        <v>685</v>
      </c>
      <c r="H401" s="1">
        <f t="shared" si="75"/>
        <v>2044.3000000000002</v>
      </c>
      <c r="I401" s="1">
        <f t="shared" si="76"/>
        <v>20955.7</v>
      </c>
    </row>
    <row r="402" spans="1:9">
      <c r="A402" t="s">
        <v>376</v>
      </c>
      <c r="B402" t="s">
        <v>377</v>
      </c>
      <c r="C402" s="1">
        <v>35250</v>
      </c>
      <c r="D402" s="1">
        <v>1011.68</v>
      </c>
      <c r="E402" s="1">
        <v>0</v>
      </c>
      <c r="F402" s="1">
        <v>1071.5999999999999</v>
      </c>
      <c r="G402" s="1">
        <v>185</v>
      </c>
      <c r="H402" s="1">
        <f t="shared" si="75"/>
        <v>2268.2799999999997</v>
      </c>
      <c r="I402" s="1">
        <f t="shared" si="76"/>
        <v>32981.72</v>
      </c>
    </row>
    <row r="403" spans="1:9">
      <c r="A403" t="s">
        <v>378</v>
      </c>
      <c r="B403" t="s">
        <v>374</v>
      </c>
      <c r="C403" s="1">
        <v>23000</v>
      </c>
      <c r="D403" s="1">
        <v>660.1</v>
      </c>
      <c r="E403" s="1">
        <v>0</v>
      </c>
      <c r="F403" s="1">
        <v>699.2</v>
      </c>
      <c r="G403" s="1">
        <v>145</v>
      </c>
      <c r="H403" s="1">
        <f t="shared" si="75"/>
        <v>1504.3000000000002</v>
      </c>
      <c r="I403" s="1">
        <f t="shared" si="76"/>
        <v>21495.7</v>
      </c>
    </row>
    <row r="404" spans="1:9">
      <c r="A404" t="s">
        <v>379</v>
      </c>
      <c r="B404" t="s">
        <v>369</v>
      </c>
      <c r="C404" s="1">
        <v>28000</v>
      </c>
      <c r="D404" s="1">
        <v>803.6</v>
      </c>
      <c r="E404" s="1">
        <v>0</v>
      </c>
      <c r="F404" s="1">
        <v>851.2</v>
      </c>
      <c r="G404" s="1">
        <v>25</v>
      </c>
      <c r="H404" s="1">
        <f t="shared" si="75"/>
        <v>1679.8000000000002</v>
      </c>
      <c r="I404" s="1">
        <f t="shared" si="76"/>
        <v>26320.2</v>
      </c>
    </row>
    <row r="405" spans="1:9">
      <c r="A405" t="s">
        <v>380</v>
      </c>
      <c r="B405" t="s">
        <v>381</v>
      </c>
      <c r="C405" s="1">
        <v>31700</v>
      </c>
      <c r="D405" s="1">
        <v>909.79</v>
      </c>
      <c r="E405" s="1">
        <v>0</v>
      </c>
      <c r="F405" s="1">
        <v>963.68</v>
      </c>
      <c r="G405" s="1">
        <v>25</v>
      </c>
      <c r="H405" s="1">
        <f t="shared" si="75"/>
        <v>1898.4699999999998</v>
      </c>
      <c r="I405" s="1">
        <f t="shared" si="76"/>
        <v>29801.53</v>
      </c>
    </row>
    <row r="406" spans="1:9">
      <c r="A406" t="s">
        <v>382</v>
      </c>
      <c r="B406" t="s">
        <v>383</v>
      </c>
      <c r="C406" s="1">
        <v>25000</v>
      </c>
      <c r="D406" s="1">
        <v>717.5</v>
      </c>
      <c r="E406" s="1">
        <v>0</v>
      </c>
      <c r="F406" s="1">
        <v>760</v>
      </c>
      <c r="G406" s="1">
        <v>25</v>
      </c>
      <c r="H406" s="1">
        <f t="shared" si="75"/>
        <v>1502.5</v>
      </c>
      <c r="I406" s="1">
        <f t="shared" si="76"/>
        <v>23497.5</v>
      </c>
    </row>
    <row r="407" spans="1:9">
      <c r="A407" t="s">
        <v>384</v>
      </c>
      <c r="B407" t="s">
        <v>27</v>
      </c>
      <c r="C407" s="1">
        <v>45000</v>
      </c>
      <c r="D407" s="1">
        <v>1291.5</v>
      </c>
      <c r="E407" s="1">
        <v>1148.33</v>
      </c>
      <c r="F407" s="1">
        <v>1368</v>
      </c>
      <c r="G407" s="1">
        <v>1745</v>
      </c>
      <c r="H407" s="1">
        <f t="shared" si="75"/>
        <v>5552.83</v>
      </c>
      <c r="I407" s="1">
        <f t="shared" si="76"/>
        <v>39447.17</v>
      </c>
    </row>
    <row r="408" spans="1:9">
      <c r="A408" t="s">
        <v>385</v>
      </c>
      <c r="B408" t="s">
        <v>386</v>
      </c>
      <c r="C408" s="1">
        <v>35050</v>
      </c>
      <c r="D408" s="1">
        <v>1005.94</v>
      </c>
      <c r="E408" s="1">
        <v>0</v>
      </c>
      <c r="F408" s="1">
        <v>1065.52</v>
      </c>
      <c r="G408" s="1">
        <v>25</v>
      </c>
      <c r="H408" s="1">
        <f t="shared" si="75"/>
        <v>2096.46</v>
      </c>
      <c r="I408" s="1">
        <f t="shared" si="76"/>
        <v>32953.54</v>
      </c>
    </row>
    <row r="409" spans="1:9">
      <c r="A409" s="3" t="s">
        <v>19</v>
      </c>
      <c r="B409" s="3">
        <v>12</v>
      </c>
      <c r="C409" s="4">
        <f>SUM(C397:C408)</f>
        <v>368350</v>
      </c>
      <c r="D409" s="4">
        <f>SUM(D397:D408)</f>
        <v>10571.660000000002</v>
      </c>
      <c r="E409" s="4">
        <f>SUM(E397:E408)</f>
        <v>2578.9299999999998</v>
      </c>
      <c r="F409" s="4">
        <f>SUM(F397:F408)</f>
        <v>11197.84</v>
      </c>
      <c r="G409" s="4">
        <f>SUM(G397:G408)</f>
        <v>4192.76</v>
      </c>
      <c r="H409" s="4">
        <f>SUM(H397:H408)</f>
        <v>28541.189999999995</v>
      </c>
      <c r="I409" s="4">
        <f>SUM(I397:I408)</f>
        <v>339808.81</v>
      </c>
    </row>
    <row r="411" spans="1:9">
      <c r="A411" s="13" t="s">
        <v>387</v>
      </c>
      <c r="B411" s="13"/>
      <c r="C411" s="13"/>
      <c r="D411" s="13"/>
      <c r="E411" s="13"/>
      <c r="F411" s="13"/>
      <c r="G411" s="13"/>
      <c r="H411" s="13"/>
      <c r="I411" s="13"/>
    </row>
    <row r="412" spans="1:9">
      <c r="A412" t="s">
        <v>388</v>
      </c>
      <c r="B412" t="s">
        <v>389</v>
      </c>
      <c r="C412" s="1">
        <v>27000</v>
      </c>
      <c r="D412" s="1">
        <v>774.9</v>
      </c>
      <c r="E412" s="1">
        <v>0</v>
      </c>
      <c r="F412" s="1">
        <v>820.8</v>
      </c>
      <c r="G412" s="1">
        <v>1785</v>
      </c>
      <c r="H412" s="1">
        <f t="shared" ref="H412:H421" si="77">D412+E412+F412+G412</f>
        <v>3380.7</v>
      </c>
      <c r="I412" s="1">
        <f t="shared" ref="I412:I421" si="78">C412-H412</f>
        <v>23619.3</v>
      </c>
    </row>
    <row r="413" spans="1:9">
      <c r="A413" t="s">
        <v>390</v>
      </c>
      <c r="B413" t="s">
        <v>389</v>
      </c>
      <c r="C413" s="1">
        <v>22250</v>
      </c>
      <c r="D413" s="1">
        <v>638.58000000000004</v>
      </c>
      <c r="E413" s="1">
        <v>0</v>
      </c>
      <c r="F413" s="1">
        <v>676.4</v>
      </c>
      <c r="G413" s="1">
        <v>145</v>
      </c>
      <c r="H413" s="1">
        <f t="shared" si="77"/>
        <v>1459.98</v>
      </c>
      <c r="I413" s="1">
        <f t="shared" si="78"/>
        <v>20790.02</v>
      </c>
    </row>
    <row r="414" spans="1:9">
      <c r="A414" t="s">
        <v>392</v>
      </c>
      <c r="B414" t="s">
        <v>393</v>
      </c>
      <c r="C414" s="1">
        <v>22380</v>
      </c>
      <c r="D414" s="1">
        <v>642.30999999999995</v>
      </c>
      <c r="E414" s="1">
        <v>0</v>
      </c>
      <c r="F414" s="1">
        <v>680.35</v>
      </c>
      <c r="G414" s="1">
        <v>25</v>
      </c>
      <c r="H414" s="1">
        <f t="shared" si="77"/>
        <v>1347.6599999999999</v>
      </c>
      <c r="I414" s="1">
        <f t="shared" si="78"/>
        <v>21032.34</v>
      </c>
    </row>
    <row r="415" spans="1:9">
      <c r="A415" t="s">
        <v>394</v>
      </c>
      <c r="B415" t="s">
        <v>391</v>
      </c>
      <c r="C415" s="1">
        <v>22400</v>
      </c>
      <c r="D415" s="1">
        <v>642.88</v>
      </c>
      <c r="E415" s="1">
        <v>0</v>
      </c>
      <c r="F415" s="1">
        <v>680.96</v>
      </c>
      <c r="G415" s="1">
        <v>75</v>
      </c>
      <c r="H415" s="1">
        <f t="shared" si="77"/>
        <v>1398.8400000000001</v>
      </c>
      <c r="I415" s="1">
        <f t="shared" si="78"/>
        <v>21001.16</v>
      </c>
    </row>
    <row r="416" spans="1:9">
      <c r="A416" t="s">
        <v>395</v>
      </c>
      <c r="B416" t="s">
        <v>391</v>
      </c>
      <c r="C416" s="1">
        <v>22400</v>
      </c>
      <c r="D416" s="1">
        <v>642.88</v>
      </c>
      <c r="E416" s="1">
        <v>0</v>
      </c>
      <c r="F416" s="1">
        <v>680.96</v>
      </c>
      <c r="G416" s="1">
        <v>75</v>
      </c>
      <c r="H416" s="1">
        <f t="shared" si="77"/>
        <v>1398.8400000000001</v>
      </c>
      <c r="I416" s="1">
        <f t="shared" si="78"/>
        <v>21001.16</v>
      </c>
    </row>
    <row r="417" spans="1:124">
      <c r="A417" t="s">
        <v>396</v>
      </c>
      <c r="B417" t="s">
        <v>24</v>
      </c>
      <c r="C417" s="1">
        <v>60000</v>
      </c>
      <c r="D417" s="1">
        <v>1722</v>
      </c>
      <c r="E417" s="1">
        <v>3113.57</v>
      </c>
      <c r="F417" s="1">
        <v>1824</v>
      </c>
      <c r="G417" s="1">
        <v>4050.52</v>
      </c>
      <c r="H417" s="1">
        <f t="shared" si="77"/>
        <v>10710.09</v>
      </c>
      <c r="I417" s="1">
        <f t="shared" si="78"/>
        <v>49289.91</v>
      </c>
    </row>
    <row r="418" spans="1:124">
      <c r="A418" t="s">
        <v>397</v>
      </c>
      <c r="B418" t="s">
        <v>160</v>
      </c>
      <c r="C418" s="1">
        <v>18250</v>
      </c>
      <c r="D418" s="1">
        <v>523.78</v>
      </c>
      <c r="E418" s="1">
        <v>0</v>
      </c>
      <c r="F418" s="1">
        <v>554.79999999999995</v>
      </c>
      <c r="G418" s="1">
        <v>25</v>
      </c>
      <c r="H418" s="1">
        <f t="shared" si="77"/>
        <v>1103.58</v>
      </c>
      <c r="I418" s="1">
        <f t="shared" si="78"/>
        <v>17146.419999999998</v>
      </c>
    </row>
    <row r="419" spans="1:124">
      <c r="A419" t="s">
        <v>399</v>
      </c>
      <c r="B419" t="s">
        <v>281</v>
      </c>
      <c r="C419" s="1">
        <v>22400</v>
      </c>
      <c r="D419" s="1">
        <v>642.88</v>
      </c>
      <c r="E419" s="1">
        <v>0</v>
      </c>
      <c r="F419" s="1">
        <v>680.96</v>
      </c>
      <c r="G419" s="1">
        <v>125</v>
      </c>
      <c r="H419" s="1">
        <f t="shared" si="77"/>
        <v>1448.8400000000001</v>
      </c>
      <c r="I419" s="1">
        <f t="shared" si="78"/>
        <v>20951.16</v>
      </c>
    </row>
    <row r="420" spans="1:124">
      <c r="A420" t="s">
        <v>400</v>
      </c>
      <c r="B420" t="s">
        <v>391</v>
      </c>
      <c r="C420" s="1">
        <v>22400</v>
      </c>
      <c r="D420" s="1">
        <v>642.88</v>
      </c>
      <c r="E420" s="1">
        <v>0</v>
      </c>
      <c r="F420" s="1">
        <v>680.96</v>
      </c>
      <c r="G420" s="1">
        <v>145</v>
      </c>
      <c r="H420" s="1">
        <f t="shared" si="77"/>
        <v>1468.8400000000001</v>
      </c>
      <c r="I420" s="1">
        <f t="shared" si="78"/>
        <v>20931.16</v>
      </c>
    </row>
    <row r="421" spans="1:124">
      <c r="A421" t="s">
        <v>401</v>
      </c>
      <c r="B421" t="s">
        <v>389</v>
      </c>
      <c r="C421" s="1">
        <v>27000</v>
      </c>
      <c r="D421" s="1">
        <v>774.9</v>
      </c>
      <c r="E421" s="1">
        <v>0</v>
      </c>
      <c r="F421" s="1">
        <v>820.8</v>
      </c>
      <c r="G421" s="1">
        <v>25</v>
      </c>
      <c r="H421" s="1">
        <f t="shared" si="77"/>
        <v>1620.6999999999998</v>
      </c>
      <c r="I421" s="1">
        <f t="shared" si="78"/>
        <v>25379.3</v>
      </c>
    </row>
    <row r="422" spans="1:124">
      <c r="A422" s="3" t="s">
        <v>19</v>
      </c>
      <c r="B422" s="3">
        <v>10</v>
      </c>
      <c r="C422" s="4">
        <f>SUM(C412:C421)</f>
        <v>266480</v>
      </c>
      <c r="D422" s="4">
        <f>SUM(D412:D421)</f>
        <v>7647.99</v>
      </c>
      <c r="E422" s="4">
        <f>SUM(E412:E421)</f>
        <v>3113.57</v>
      </c>
      <c r="F422" s="4">
        <f>SUM(F412:F421)</f>
        <v>8100.99</v>
      </c>
      <c r="G422" s="4">
        <f>SUM(G412:G421)</f>
        <v>6475.52</v>
      </c>
      <c r="H422" s="4">
        <f>SUM(H412:H421)</f>
        <v>25338.070000000003</v>
      </c>
      <c r="I422" s="4">
        <f>SUM(I412:I421)</f>
        <v>241141.93</v>
      </c>
    </row>
    <row r="424" spans="1:124">
      <c r="A424" s="13" t="s">
        <v>402</v>
      </c>
      <c r="B424" s="13"/>
      <c r="C424" s="13"/>
      <c r="D424" s="13"/>
      <c r="E424" s="13"/>
      <c r="F424" s="13"/>
      <c r="G424" s="13"/>
      <c r="H424" s="13"/>
      <c r="I424" s="13"/>
    </row>
    <row r="425" spans="1:124">
      <c r="A425" t="s">
        <v>403</v>
      </c>
      <c r="B425" t="s">
        <v>22</v>
      </c>
      <c r="C425" s="1">
        <v>35000</v>
      </c>
      <c r="D425" s="1">
        <v>1004.5</v>
      </c>
      <c r="E425" s="1">
        <v>0</v>
      </c>
      <c r="F425" s="1">
        <v>1064</v>
      </c>
      <c r="G425" s="1">
        <v>1105</v>
      </c>
      <c r="H425" s="1">
        <f t="shared" ref="H425:H432" si="79">D425+E425+F425+G425</f>
        <v>3173.5</v>
      </c>
      <c r="I425" s="1">
        <f t="shared" ref="I425:I432" si="80">C425-H425</f>
        <v>31826.5</v>
      </c>
    </row>
    <row r="426" spans="1:124">
      <c r="A426" t="s">
        <v>404</v>
      </c>
      <c r="B426" t="s">
        <v>405</v>
      </c>
      <c r="C426" s="1">
        <v>30150</v>
      </c>
      <c r="D426" s="1">
        <v>865.31</v>
      </c>
      <c r="E426" s="1">
        <v>0</v>
      </c>
      <c r="F426" s="1">
        <v>916.56</v>
      </c>
      <c r="G426" s="1">
        <v>25</v>
      </c>
      <c r="H426" s="1">
        <f t="shared" si="79"/>
        <v>1806.87</v>
      </c>
      <c r="I426" s="1">
        <f t="shared" si="80"/>
        <v>28343.13</v>
      </c>
    </row>
    <row r="427" spans="1:124">
      <c r="A427" t="s">
        <v>406</v>
      </c>
      <c r="B427" t="s">
        <v>405</v>
      </c>
      <c r="C427" s="1">
        <v>30000</v>
      </c>
      <c r="D427" s="1">
        <v>861</v>
      </c>
      <c r="E427" s="1">
        <v>0</v>
      </c>
      <c r="F427" s="1">
        <v>912</v>
      </c>
      <c r="G427" s="1">
        <v>957.76</v>
      </c>
      <c r="H427" s="1">
        <f t="shared" si="79"/>
        <v>2730.76</v>
      </c>
      <c r="I427" s="1">
        <f t="shared" si="80"/>
        <v>27269.239999999998</v>
      </c>
    </row>
    <row r="428" spans="1:124">
      <c r="A428" t="s">
        <v>407</v>
      </c>
      <c r="B428" t="s">
        <v>408</v>
      </c>
      <c r="C428" s="1">
        <v>25000</v>
      </c>
      <c r="D428" s="1">
        <v>717.5</v>
      </c>
      <c r="E428" s="1">
        <v>0</v>
      </c>
      <c r="F428" s="1">
        <v>760</v>
      </c>
      <c r="G428" s="1">
        <v>25</v>
      </c>
      <c r="H428" s="1">
        <f t="shared" si="79"/>
        <v>1502.5</v>
      </c>
      <c r="I428" s="1">
        <f t="shared" si="80"/>
        <v>23497.5</v>
      </c>
    </row>
    <row r="429" spans="1:124">
      <c r="A429" t="s">
        <v>409</v>
      </c>
      <c r="B429" t="s">
        <v>213</v>
      </c>
      <c r="C429" s="1">
        <v>29000</v>
      </c>
      <c r="D429" s="1">
        <v>832.3</v>
      </c>
      <c r="E429" s="1">
        <v>0</v>
      </c>
      <c r="F429" s="1">
        <v>881.6</v>
      </c>
      <c r="G429" s="1">
        <v>957.76</v>
      </c>
      <c r="H429" s="1">
        <f t="shared" si="79"/>
        <v>2671.66</v>
      </c>
      <c r="I429" s="1">
        <f t="shared" si="80"/>
        <v>26328.34</v>
      </c>
    </row>
    <row r="430" spans="1:124">
      <c r="A430" t="s">
        <v>410</v>
      </c>
      <c r="B430" t="s">
        <v>411</v>
      </c>
      <c r="C430" s="1">
        <v>24000</v>
      </c>
      <c r="D430" s="1">
        <v>688.8</v>
      </c>
      <c r="E430" s="1">
        <v>0</v>
      </c>
      <c r="F430" s="1">
        <v>729.6</v>
      </c>
      <c r="G430" s="1">
        <v>165</v>
      </c>
      <c r="H430" s="1">
        <f t="shared" si="79"/>
        <v>1583.4</v>
      </c>
      <c r="I430" s="1">
        <f t="shared" si="80"/>
        <v>22416.6</v>
      </c>
    </row>
    <row r="431" spans="1:124">
      <c r="A431" t="s">
        <v>412</v>
      </c>
      <c r="B431" t="s">
        <v>413</v>
      </c>
      <c r="C431" s="1">
        <v>60000</v>
      </c>
      <c r="D431" s="1">
        <v>1722</v>
      </c>
      <c r="E431" s="1">
        <v>3486.68</v>
      </c>
      <c r="F431" s="1">
        <v>1824</v>
      </c>
      <c r="G431" s="1">
        <v>565</v>
      </c>
      <c r="H431" s="1">
        <f t="shared" si="79"/>
        <v>7597.68</v>
      </c>
      <c r="I431" s="1">
        <f t="shared" si="80"/>
        <v>52402.32</v>
      </c>
    </row>
    <row r="432" spans="1:124">
      <c r="A432" t="s">
        <v>493</v>
      </c>
      <c r="B432" t="s">
        <v>408</v>
      </c>
      <c r="C432" s="1">
        <v>18000</v>
      </c>
      <c r="D432" s="1">
        <v>516.6</v>
      </c>
      <c r="E432" s="1">
        <v>0</v>
      </c>
      <c r="F432" s="1">
        <v>547.20000000000005</v>
      </c>
      <c r="G432" s="1">
        <v>25</v>
      </c>
      <c r="H432" s="1">
        <f t="shared" si="79"/>
        <v>1088.8000000000002</v>
      </c>
      <c r="I432" s="1">
        <f t="shared" si="80"/>
        <v>16911.2</v>
      </c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</row>
    <row r="433" spans="1:124">
      <c r="A433" s="3" t="s">
        <v>19</v>
      </c>
      <c r="B433" s="3">
        <v>8</v>
      </c>
      <c r="C433" s="4">
        <f>SUM(C425:C432)</f>
        <v>251150</v>
      </c>
      <c r="D433" s="4">
        <f>SUM(D425:D432)</f>
        <v>7208.01</v>
      </c>
      <c r="E433" s="4">
        <f>SUM(E425:E432)</f>
        <v>3486.68</v>
      </c>
      <c r="F433" s="4">
        <f>SUM(F425:F432)</f>
        <v>7634.96</v>
      </c>
      <c r="G433" s="4">
        <f>SUM(G425:G432)</f>
        <v>3825.5200000000004</v>
      </c>
      <c r="H433" s="4">
        <f>SUM(H425:H432)</f>
        <v>22155.170000000002</v>
      </c>
      <c r="I433" s="4">
        <f>SUM(I425:I432)</f>
        <v>228994.83000000002</v>
      </c>
    </row>
    <row r="435" spans="1:124">
      <c r="A435" s="13" t="s">
        <v>414</v>
      </c>
      <c r="B435" s="13"/>
      <c r="C435" s="13"/>
      <c r="D435" s="13"/>
      <c r="E435" s="13"/>
      <c r="F435" s="13"/>
      <c r="G435" s="13"/>
      <c r="H435" s="13"/>
      <c r="I435" s="13"/>
    </row>
    <row r="436" spans="1:124">
      <c r="A436" t="s">
        <v>415</v>
      </c>
      <c r="B436" t="s">
        <v>416</v>
      </c>
      <c r="C436" s="1">
        <v>38000</v>
      </c>
      <c r="D436" s="1">
        <v>1090.5999999999999</v>
      </c>
      <c r="E436" s="1">
        <v>160.38</v>
      </c>
      <c r="F436" s="1">
        <v>1155.2</v>
      </c>
      <c r="G436" s="1">
        <v>2185</v>
      </c>
      <c r="H436" s="1">
        <f t="shared" ref="H436:H442" si="81">D436+E436+F436+G436</f>
        <v>4591.18</v>
      </c>
      <c r="I436" s="1">
        <f t="shared" ref="I436:I442" si="82">C436-H436</f>
        <v>33408.82</v>
      </c>
    </row>
    <row r="437" spans="1:124">
      <c r="A437" t="s">
        <v>417</v>
      </c>
      <c r="B437" t="s">
        <v>507</v>
      </c>
      <c r="C437" s="1">
        <v>32000</v>
      </c>
      <c r="D437" s="1">
        <v>918.4</v>
      </c>
      <c r="E437" s="1">
        <v>0</v>
      </c>
      <c r="F437" s="1">
        <v>972.8</v>
      </c>
      <c r="G437" s="1">
        <v>75</v>
      </c>
      <c r="H437" s="1">
        <f t="shared" si="81"/>
        <v>1966.1999999999998</v>
      </c>
      <c r="I437" s="1">
        <f t="shared" si="82"/>
        <v>30033.8</v>
      </c>
    </row>
    <row r="438" spans="1:124">
      <c r="A438" t="s">
        <v>418</v>
      </c>
      <c r="B438" t="s">
        <v>508</v>
      </c>
      <c r="C438" s="1">
        <v>34000</v>
      </c>
      <c r="D438" s="1">
        <v>975.8</v>
      </c>
      <c r="E438" s="1">
        <v>0</v>
      </c>
      <c r="F438" s="1">
        <v>1033.5999999999999</v>
      </c>
      <c r="G438" s="1">
        <v>25</v>
      </c>
      <c r="H438" s="1">
        <f t="shared" si="81"/>
        <v>2034.3999999999999</v>
      </c>
      <c r="I438" s="1">
        <f t="shared" si="82"/>
        <v>31965.599999999999</v>
      </c>
    </row>
    <row r="439" spans="1:124">
      <c r="A439" t="s">
        <v>419</v>
      </c>
      <c r="B439" t="s">
        <v>420</v>
      </c>
      <c r="C439" s="1">
        <v>47000</v>
      </c>
      <c r="D439" s="1">
        <v>1348.9</v>
      </c>
      <c r="E439" s="1">
        <v>1430.6</v>
      </c>
      <c r="F439" s="1">
        <v>1428.8</v>
      </c>
      <c r="G439" s="1">
        <v>565</v>
      </c>
      <c r="H439" s="1">
        <f t="shared" si="81"/>
        <v>4773.3</v>
      </c>
      <c r="I439" s="1">
        <f t="shared" si="82"/>
        <v>42226.7</v>
      </c>
    </row>
    <row r="440" spans="1:124">
      <c r="A440" t="s">
        <v>421</v>
      </c>
      <c r="B440" t="s">
        <v>422</v>
      </c>
      <c r="C440" s="1">
        <v>27000</v>
      </c>
      <c r="D440" s="1">
        <v>774.9</v>
      </c>
      <c r="E440" s="1">
        <v>0</v>
      </c>
      <c r="F440" s="1">
        <v>820.8</v>
      </c>
      <c r="G440" s="1">
        <v>100</v>
      </c>
      <c r="H440" s="1">
        <f t="shared" si="81"/>
        <v>1695.6999999999998</v>
      </c>
      <c r="I440" s="1">
        <f t="shared" si="82"/>
        <v>25304.3</v>
      </c>
    </row>
    <row r="441" spans="1:124">
      <c r="A441" t="s">
        <v>423</v>
      </c>
      <c r="B441" t="s">
        <v>27</v>
      </c>
      <c r="C441" s="1">
        <v>28000</v>
      </c>
      <c r="D441" s="1">
        <v>803.6</v>
      </c>
      <c r="E441" s="1">
        <v>0</v>
      </c>
      <c r="F441" s="1">
        <v>851.2</v>
      </c>
      <c r="G441" s="1">
        <v>165</v>
      </c>
      <c r="H441" s="1">
        <f t="shared" si="81"/>
        <v>1819.8000000000002</v>
      </c>
      <c r="I441" s="1">
        <f t="shared" si="82"/>
        <v>26180.2</v>
      </c>
    </row>
    <row r="442" spans="1:124">
      <c r="A442" t="s">
        <v>494</v>
      </c>
      <c r="B442" t="s">
        <v>495</v>
      </c>
      <c r="C442" s="1">
        <v>40000</v>
      </c>
      <c r="D442" s="1">
        <v>1148</v>
      </c>
      <c r="E442" s="1">
        <v>442.65</v>
      </c>
      <c r="F442" s="1">
        <v>1216</v>
      </c>
      <c r="G442" s="1">
        <v>25</v>
      </c>
      <c r="H442" s="1">
        <f t="shared" si="81"/>
        <v>2831.65</v>
      </c>
      <c r="I442" s="1">
        <f t="shared" si="82"/>
        <v>37168.35</v>
      </c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</row>
    <row r="443" spans="1:124">
      <c r="A443" s="3" t="s">
        <v>19</v>
      </c>
      <c r="B443" s="3">
        <v>7</v>
      </c>
      <c r="C443" s="4">
        <f>SUM(C436:C442)</f>
        <v>246000</v>
      </c>
      <c r="D443" s="4">
        <f>SUM(D436:D442)</f>
        <v>7060.2000000000007</v>
      </c>
      <c r="E443" s="4">
        <f>SUM(E436:E442)</f>
        <v>2033.63</v>
      </c>
      <c r="F443" s="4">
        <f>SUM(F436:F442)</f>
        <v>7478.4</v>
      </c>
      <c r="G443" s="4">
        <f>SUM(G436:G442)</f>
        <v>3140</v>
      </c>
      <c r="H443" s="4">
        <f>SUM(H436:H442)</f>
        <v>19712.230000000003</v>
      </c>
      <c r="I443" s="4">
        <f>SUM(I436:I442)</f>
        <v>226287.77</v>
      </c>
    </row>
    <row r="445" spans="1:124">
      <c r="A445" s="13" t="s">
        <v>424</v>
      </c>
      <c r="B445" s="13"/>
      <c r="C445" s="13"/>
      <c r="D445" s="13"/>
      <c r="E445" s="13"/>
      <c r="F445" s="13"/>
      <c r="G445" s="13"/>
      <c r="H445" s="13"/>
      <c r="I445" s="13"/>
    </row>
    <row r="446" spans="1:124">
      <c r="A446" t="s">
        <v>425</v>
      </c>
      <c r="B446" t="s">
        <v>426</v>
      </c>
      <c r="C446" s="1">
        <v>27000</v>
      </c>
      <c r="D446" s="1">
        <v>774.9</v>
      </c>
      <c r="E446" s="1">
        <v>0</v>
      </c>
      <c r="F446" s="1">
        <v>820.8</v>
      </c>
      <c r="G446" s="1">
        <v>25</v>
      </c>
      <c r="H446" s="1">
        <f t="shared" ref="H446:H451" si="83">D446+E446+F446+G446</f>
        <v>1620.6999999999998</v>
      </c>
      <c r="I446" s="1">
        <f t="shared" ref="I446:I451" si="84">C446-H446</f>
        <v>25379.3</v>
      </c>
    </row>
    <row r="447" spans="1:124">
      <c r="A447" t="s">
        <v>427</v>
      </c>
      <c r="B447" t="s">
        <v>426</v>
      </c>
      <c r="C447" s="1">
        <v>26250</v>
      </c>
      <c r="D447" s="1">
        <v>753.38</v>
      </c>
      <c r="E447" s="1">
        <v>0</v>
      </c>
      <c r="F447" s="1">
        <v>798</v>
      </c>
      <c r="G447" s="1">
        <v>205</v>
      </c>
      <c r="H447" s="1">
        <f t="shared" si="83"/>
        <v>1756.38</v>
      </c>
      <c r="I447" s="1">
        <f t="shared" si="84"/>
        <v>24493.62</v>
      </c>
    </row>
    <row r="448" spans="1:124">
      <c r="A448" t="s">
        <v>428</v>
      </c>
      <c r="B448" t="s">
        <v>426</v>
      </c>
      <c r="C448" s="1">
        <v>30000</v>
      </c>
      <c r="D448" s="1">
        <v>861</v>
      </c>
      <c r="E448" s="1">
        <v>0</v>
      </c>
      <c r="F448" s="1">
        <v>912</v>
      </c>
      <c r="G448" s="1">
        <v>125</v>
      </c>
      <c r="H448" s="1">
        <f t="shared" si="83"/>
        <v>1898</v>
      </c>
      <c r="I448" s="1">
        <f t="shared" si="84"/>
        <v>28102</v>
      </c>
    </row>
    <row r="449" spans="1:9">
      <c r="A449" t="s">
        <v>429</v>
      </c>
      <c r="B449" t="s">
        <v>290</v>
      </c>
      <c r="C449" s="1">
        <v>25000</v>
      </c>
      <c r="D449" s="1">
        <v>717.5</v>
      </c>
      <c r="E449" s="1">
        <v>0</v>
      </c>
      <c r="F449" s="1">
        <v>760</v>
      </c>
      <c r="G449" s="1">
        <v>265</v>
      </c>
      <c r="H449" s="1">
        <f t="shared" si="83"/>
        <v>1742.5</v>
      </c>
      <c r="I449" s="1">
        <f t="shared" si="84"/>
        <v>23257.5</v>
      </c>
    </row>
    <row r="450" spans="1:9">
      <c r="A450" t="s">
        <v>47</v>
      </c>
      <c r="B450" t="s">
        <v>48</v>
      </c>
      <c r="C450" s="1">
        <v>40000</v>
      </c>
      <c r="D450" s="1">
        <v>1148</v>
      </c>
      <c r="E450" s="1">
        <v>302.74</v>
      </c>
      <c r="F450" s="1">
        <v>1216</v>
      </c>
      <c r="G450" s="1">
        <v>1077.76</v>
      </c>
      <c r="H450" s="1">
        <f>D450+E450+F450+G450</f>
        <v>3744.5</v>
      </c>
      <c r="I450" s="1">
        <f>C450-H450</f>
        <v>36255.5</v>
      </c>
    </row>
    <row r="451" spans="1:9">
      <c r="A451" t="s">
        <v>430</v>
      </c>
      <c r="B451" t="s">
        <v>24</v>
      </c>
      <c r="C451" s="1">
        <v>74000</v>
      </c>
      <c r="D451" s="1">
        <v>2123.8000000000002</v>
      </c>
      <c r="E451" s="1">
        <v>6121.2</v>
      </c>
      <c r="F451" s="1">
        <v>2249.6</v>
      </c>
      <c r="G451" s="1">
        <v>25</v>
      </c>
      <c r="H451" s="1">
        <f t="shared" si="83"/>
        <v>10519.6</v>
      </c>
      <c r="I451" s="1">
        <f t="shared" si="84"/>
        <v>63480.4</v>
      </c>
    </row>
    <row r="452" spans="1:9">
      <c r="A452" s="3" t="s">
        <v>19</v>
      </c>
      <c r="B452" s="3">
        <v>6</v>
      </c>
      <c r="C452" s="4">
        <f>SUM(C446:C451)</f>
        <v>222250</v>
      </c>
      <c r="D452" s="4">
        <f>SUM(D446:D451)</f>
        <v>6378.58</v>
      </c>
      <c r="E452" s="4">
        <f>SUM(E446:E451)</f>
        <v>6423.94</v>
      </c>
      <c r="F452" s="4">
        <f>SUM(F446:F451)</f>
        <v>6756.4</v>
      </c>
      <c r="G452" s="4">
        <f>SUM(G446:G451)</f>
        <v>1722.76</v>
      </c>
      <c r="H452" s="4">
        <f>SUM(H446:H451)</f>
        <v>21281.68</v>
      </c>
      <c r="I452" s="4">
        <f>SUM(I446:I451)</f>
        <v>200968.31999999998</v>
      </c>
    </row>
    <row r="454" spans="1:9">
      <c r="A454" s="13" t="s">
        <v>431</v>
      </c>
      <c r="B454" s="13"/>
      <c r="C454" s="13"/>
      <c r="D454" s="13"/>
      <c r="E454" s="13"/>
      <c r="F454" s="13"/>
      <c r="G454" s="13"/>
      <c r="H454" s="13"/>
      <c r="I454" s="13"/>
    </row>
    <row r="455" spans="1:9">
      <c r="A455" t="s">
        <v>432</v>
      </c>
      <c r="B455" t="s">
        <v>433</v>
      </c>
      <c r="C455" s="1">
        <v>30000</v>
      </c>
      <c r="D455" s="1">
        <v>861</v>
      </c>
      <c r="E455" s="1">
        <v>0</v>
      </c>
      <c r="F455" s="1">
        <v>912</v>
      </c>
      <c r="G455" s="1">
        <v>165</v>
      </c>
      <c r="H455" s="1">
        <f t="shared" ref="H455:H460" si="85">D455+E455+F455+G455</f>
        <v>1938</v>
      </c>
      <c r="I455" s="1">
        <f t="shared" ref="I455:I460" si="86">C455-H455</f>
        <v>28062</v>
      </c>
    </row>
    <row r="456" spans="1:9">
      <c r="A456" t="s">
        <v>434</v>
      </c>
      <c r="B456" t="s">
        <v>435</v>
      </c>
      <c r="C456" s="1">
        <v>37000</v>
      </c>
      <c r="D456" s="1">
        <v>1061.9000000000001</v>
      </c>
      <c r="E456" s="1">
        <v>19.25</v>
      </c>
      <c r="F456" s="1">
        <v>1124.8</v>
      </c>
      <c r="G456" s="1">
        <v>25</v>
      </c>
      <c r="H456" s="1">
        <f t="shared" si="85"/>
        <v>2230.9499999999998</v>
      </c>
      <c r="I456" s="1">
        <f t="shared" si="86"/>
        <v>34769.050000000003</v>
      </c>
    </row>
    <row r="457" spans="1:9">
      <c r="A457" t="s">
        <v>436</v>
      </c>
      <c r="B457" t="s">
        <v>433</v>
      </c>
      <c r="C457" s="1">
        <v>33000</v>
      </c>
      <c r="D457" s="1">
        <v>947.1</v>
      </c>
      <c r="E457" s="1">
        <v>0</v>
      </c>
      <c r="F457" s="1">
        <v>1003.2</v>
      </c>
      <c r="G457" s="1">
        <v>25</v>
      </c>
      <c r="H457" s="1">
        <f t="shared" si="85"/>
        <v>1975.3000000000002</v>
      </c>
      <c r="I457" s="1">
        <f t="shared" si="86"/>
        <v>31024.7</v>
      </c>
    </row>
    <row r="458" spans="1:9">
      <c r="A458" t="s">
        <v>437</v>
      </c>
      <c r="B458" t="s">
        <v>433</v>
      </c>
      <c r="C458" s="1">
        <v>36850</v>
      </c>
      <c r="D458" s="1">
        <v>1057.5999999999999</v>
      </c>
      <c r="E458" s="1">
        <v>0</v>
      </c>
      <c r="F458" s="1">
        <v>1120.24</v>
      </c>
      <c r="G458" s="1">
        <v>25</v>
      </c>
      <c r="H458" s="1">
        <f t="shared" si="85"/>
        <v>2202.84</v>
      </c>
      <c r="I458" s="1">
        <f t="shared" si="86"/>
        <v>34647.160000000003</v>
      </c>
    </row>
    <row r="459" spans="1:9">
      <c r="A459" t="s">
        <v>438</v>
      </c>
      <c r="B459" t="s">
        <v>439</v>
      </c>
      <c r="C459" s="1">
        <v>45000</v>
      </c>
      <c r="D459" s="1">
        <v>1291.5</v>
      </c>
      <c r="E459" s="1">
        <v>1148.33</v>
      </c>
      <c r="F459" s="1">
        <v>1368</v>
      </c>
      <c r="G459" s="1">
        <v>125</v>
      </c>
      <c r="H459" s="1">
        <f t="shared" si="85"/>
        <v>3932.83</v>
      </c>
      <c r="I459" s="1">
        <f t="shared" si="86"/>
        <v>41067.17</v>
      </c>
    </row>
    <row r="460" spans="1:9">
      <c r="A460" t="s">
        <v>440</v>
      </c>
      <c r="B460" t="s">
        <v>24</v>
      </c>
      <c r="C460" s="1">
        <v>57000</v>
      </c>
      <c r="D460" s="1">
        <v>1635.9</v>
      </c>
      <c r="E460" s="1">
        <v>2922.14</v>
      </c>
      <c r="F460" s="1">
        <v>1732.8</v>
      </c>
      <c r="G460" s="1">
        <v>25</v>
      </c>
      <c r="H460" s="1">
        <f t="shared" si="85"/>
        <v>6315.84</v>
      </c>
      <c r="I460" s="1">
        <f t="shared" si="86"/>
        <v>50684.160000000003</v>
      </c>
    </row>
    <row r="461" spans="1:9">
      <c r="A461" s="3" t="s">
        <v>19</v>
      </c>
      <c r="B461" s="3">
        <v>6</v>
      </c>
      <c r="C461" s="4">
        <f>SUM(C455:C460)</f>
        <v>238850</v>
      </c>
      <c r="D461" s="4">
        <f>SUM(D455:D460)</f>
        <v>6855</v>
      </c>
      <c r="E461" s="4">
        <f>SUM(E455:E460)</f>
        <v>4089.72</v>
      </c>
      <c r="F461" s="4">
        <f>SUM(F455:F460)</f>
        <v>7261.04</v>
      </c>
      <c r="G461" s="4">
        <f>SUM(G455:G460)</f>
        <v>390</v>
      </c>
      <c r="H461" s="4">
        <f>SUM(H455:H460)</f>
        <v>18595.760000000002</v>
      </c>
      <c r="I461" s="4">
        <f>SUM(I455:I460)</f>
        <v>220254.24000000002</v>
      </c>
    </row>
    <row r="464" spans="1:9" ht="24.95" customHeight="1">
      <c r="A464" s="7" t="s">
        <v>442</v>
      </c>
      <c r="B464" s="7">
        <f>+B461+B452+B443+B433+B422+B409+B394+B339+B333+B327+B320+B312+B296+B291+B279+B268++B253+B245+B239+B231+B223+B219+B214+B207+B203+B199+B192+B166+B162+B153+B147+B141+B137+B129+B125+B120+B113+B103+B93+B85+B74+B68+B62+B57+B53+B48+B44+B36+B28+B22</f>
        <v>303</v>
      </c>
      <c r="C464" s="8">
        <f>+C461+C452+C443+C433+C422+C409+C394+C339+C333+C327+C320+C312+C296+C291+C279+C268+C253+C245+C239+C231+C223+C219+C214+C207+C203+C199+C192+C166+C162+C153+C147+C141+C137+C129+C125+C120+C113+C103+C93+C85+C74+C68+C62+C57+C53+C48+C44+C36+C28+C22</f>
        <v>11152241.189999999</v>
      </c>
      <c r="D464" s="8">
        <f t="shared" ref="D464:I464" si="87">SUM(D461,D452,D443,D433,D422,D409,D394,D339,D333,D327,D320,D312,D296,D291,D279,D268,D253,D245,D239,D231,D223,D219,D214,D207,D203,D199,D192,D166,D162,D153,D147,D141,D137,D129,D120,D113,D103,D93,D85,D74,D68,D62,D57,D53,D48,D44,D36,D28,D22,D125)</f>
        <v>319986.24999999994</v>
      </c>
      <c r="E464" s="8">
        <f t="shared" si="87"/>
        <v>514026.18</v>
      </c>
      <c r="F464" s="8">
        <f t="shared" si="87"/>
        <v>326340.70000000007</v>
      </c>
      <c r="G464" s="8">
        <f t="shared" si="87"/>
        <v>115576.47999999998</v>
      </c>
      <c r="H464" s="8">
        <f t="shared" si="87"/>
        <v>1275929.6100000006</v>
      </c>
      <c r="I464" s="8">
        <f t="shared" si="87"/>
        <v>9876311.5800000001</v>
      </c>
    </row>
    <row r="465" spans="1:124" s="5" customFormat="1" ht="15.75">
      <c r="A465" s="9"/>
      <c r="B465" s="9"/>
      <c r="C465" s="10"/>
      <c r="D465" s="10"/>
      <c r="E465" s="10"/>
      <c r="F465" s="10"/>
      <c r="G465" s="10"/>
      <c r="H465" s="10"/>
      <c r="I465" s="10"/>
    </row>
    <row r="466" spans="1:124" s="5" customFormat="1" ht="15.75">
      <c r="A466" s="9"/>
      <c r="B466" s="9"/>
      <c r="C466" s="10"/>
      <c r="D466" s="10"/>
      <c r="E466" s="10"/>
      <c r="F466" s="10"/>
      <c r="G466" s="10"/>
      <c r="H466" s="10"/>
      <c r="I466" s="10"/>
    </row>
    <row r="467" spans="1:124">
      <c r="I467" s="12"/>
      <c r="DT467"/>
    </row>
  </sheetData>
  <mergeCells count="65">
    <mergeCell ref="A454:I454"/>
    <mergeCell ref="A329:I329"/>
    <mergeCell ref="A335:I335"/>
    <mergeCell ref="A341:I341"/>
    <mergeCell ref="A396:I396"/>
    <mergeCell ref="A411:I411"/>
    <mergeCell ref="A424:I424"/>
    <mergeCell ref="A293:I293"/>
    <mergeCell ref="A298:I298"/>
    <mergeCell ref="A122:I122"/>
    <mergeCell ref="A435:I435"/>
    <mergeCell ref="A445:I445"/>
    <mergeCell ref="A322:I322"/>
    <mergeCell ref="A221:I221"/>
    <mergeCell ref="A225:I225"/>
    <mergeCell ref="A233:I233"/>
    <mergeCell ref="A241:I241"/>
    <mergeCell ref="A247:I247"/>
    <mergeCell ref="A314:I314"/>
    <mergeCell ref="A216:I216"/>
    <mergeCell ref="A131:I131"/>
    <mergeCell ref="A139:I139"/>
    <mergeCell ref="A143:I143"/>
    <mergeCell ref="A149:I149"/>
    <mergeCell ref="A155:I155"/>
    <mergeCell ref="A164:I164"/>
    <mergeCell ref="A168:I168"/>
    <mergeCell ref="A194:I194"/>
    <mergeCell ref="A201:I201"/>
    <mergeCell ref="A205:I205"/>
    <mergeCell ref="A209:I209"/>
    <mergeCell ref="A255:I255"/>
    <mergeCell ref="A270:I270"/>
    <mergeCell ref="A281:I281"/>
    <mergeCell ref="G7:G8"/>
    <mergeCell ref="H7:H8"/>
    <mergeCell ref="I7:I8"/>
    <mergeCell ref="A87:I87"/>
    <mergeCell ref="A50:I50"/>
    <mergeCell ref="A10:I10"/>
    <mergeCell ref="A24:I24"/>
    <mergeCell ref="A30:I30"/>
    <mergeCell ref="A38:I38"/>
    <mergeCell ref="A46:I46"/>
    <mergeCell ref="A55:I55"/>
    <mergeCell ref="A59:I59"/>
    <mergeCell ref="A64:I64"/>
    <mergeCell ref="A70:I70"/>
    <mergeCell ref="A76:I76"/>
    <mergeCell ref="A95:I95"/>
    <mergeCell ref="A105:I105"/>
    <mergeCell ref="A115:I115"/>
    <mergeCell ref="A127:I127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65</v>
      </c>
      <c r="B2">
        <v>442.65</v>
      </c>
      <c r="E2" t="s">
        <v>310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388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306</v>
      </c>
      <c r="B4">
        <v>1007.19</v>
      </c>
      <c r="E4" t="s">
        <v>311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107</v>
      </c>
      <c r="B5">
        <v>1431.82</v>
      </c>
      <c r="E5" t="s">
        <v>312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459</v>
      </c>
      <c r="B6">
        <v>2136.27</v>
      </c>
      <c r="E6" t="s">
        <v>65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82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204</v>
      </c>
      <c r="B8">
        <v>1571.73</v>
      </c>
      <c r="E8" t="s">
        <v>306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40</v>
      </c>
      <c r="B9">
        <v>5368.48</v>
      </c>
      <c r="E9" t="s">
        <v>107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109</v>
      </c>
      <c r="B10">
        <v>727.36</v>
      </c>
      <c r="E10" t="s">
        <v>308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206</v>
      </c>
      <c r="B11">
        <v>1008.41</v>
      </c>
      <c r="E11" t="s">
        <v>229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189</v>
      </c>
      <c r="B12">
        <v>1571.73</v>
      </c>
      <c r="E12" t="s">
        <v>314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275</v>
      </c>
      <c r="B13">
        <v>2922.14</v>
      </c>
      <c r="E13" t="s">
        <v>370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230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301</v>
      </c>
      <c r="B15">
        <v>1148.33</v>
      </c>
      <c r="E15" t="s">
        <v>272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88</v>
      </c>
      <c r="B16">
        <v>3113.57</v>
      </c>
      <c r="E16" t="s">
        <v>39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73</v>
      </c>
      <c r="B17">
        <v>868.5</v>
      </c>
      <c r="E17" t="s">
        <v>163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70</v>
      </c>
      <c r="B18">
        <v>3486.68</v>
      </c>
      <c r="E18" t="s">
        <v>141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207</v>
      </c>
      <c r="B19">
        <v>1148.33</v>
      </c>
      <c r="E19" t="s">
        <v>82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415</v>
      </c>
      <c r="B20">
        <v>160.38</v>
      </c>
      <c r="E20" t="s">
        <v>204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231</v>
      </c>
      <c r="B21">
        <v>160.38</v>
      </c>
      <c r="E21" t="s">
        <v>425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458</v>
      </c>
      <c r="B22">
        <v>3486.68</v>
      </c>
      <c r="E22" t="s">
        <v>114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127</v>
      </c>
      <c r="B23">
        <v>442.65</v>
      </c>
      <c r="E23" t="s">
        <v>156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452</v>
      </c>
      <c r="B24">
        <v>727.36</v>
      </c>
      <c r="E24" t="s">
        <v>390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292</v>
      </c>
      <c r="B25">
        <v>1291.9000000000001</v>
      </c>
      <c r="E25" t="s">
        <v>40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456</v>
      </c>
      <c r="B26">
        <v>27900.01</v>
      </c>
      <c r="E26" t="s">
        <v>315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219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58</v>
      </c>
      <c r="B28">
        <v>20251.03</v>
      </c>
      <c r="E28" t="s">
        <v>217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451</v>
      </c>
      <c r="B29">
        <v>3300.12</v>
      </c>
      <c r="E29" t="s">
        <v>116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419</v>
      </c>
      <c r="B30">
        <v>1430.6</v>
      </c>
      <c r="E30" t="s">
        <v>317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269</v>
      </c>
      <c r="B31">
        <v>160.38</v>
      </c>
      <c r="E31" t="s">
        <v>274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460</v>
      </c>
      <c r="B32">
        <v>8576.99</v>
      </c>
      <c r="E32" t="s">
        <v>109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396</v>
      </c>
      <c r="B33">
        <v>3113.57</v>
      </c>
      <c r="E33" t="s">
        <v>288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434</v>
      </c>
      <c r="B34">
        <v>19.25</v>
      </c>
      <c r="E34" t="s">
        <v>94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371</v>
      </c>
      <c r="B35">
        <v>1430.6</v>
      </c>
      <c r="E35" t="s">
        <v>300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234</v>
      </c>
      <c r="B36">
        <v>302.74</v>
      </c>
      <c r="E36" t="s">
        <v>132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104</v>
      </c>
      <c r="B37">
        <v>981.41</v>
      </c>
      <c r="E37" t="s">
        <v>206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296</v>
      </c>
      <c r="B38">
        <v>727.36</v>
      </c>
      <c r="E38" t="s">
        <v>189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199</v>
      </c>
      <c r="B39">
        <v>1290.68</v>
      </c>
      <c r="E39" t="s">
        <v>155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298</v>
      </c>
      <c r="B40">
        <v>21363.01</v>
      </c>
      <c r="E40" t="s">
        <v>275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251</v>
      </c>
      <c r="B41">
        <v>6309.38</v>
      </c>
      <c r="E41" t="s">
        <v>130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453</v>
      </c>
      <c r="B42">
        <v>1149.55</v>
      </c>
      <c r="E42" t="s">
        <v>151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49</v>
      </c>
      <c r="B43">
        <v>302.74</v>
      </c>
      <c r="E43" t="s">
        <v>276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432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457</v>
      </c>
      <c r="B45">
        <v>1066.0899999999999</v>
      </c>
      <c r="E45" t="s">
        <v>277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221</v>
      </c>
      <c r="B46">
        <v>3486.68</v>
      </c>
      <c r="E46" t="s">
        <v>255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92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98</v>
      </c>
      <c r="B48">
        <v>9753.1200000000008</v>
      </c>
      <c r="E48" t="s">
        <v>244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149</v>
      </c>
      <c r="B49">
        <v>1149.55</v>
      </c>
      <c r="E49" s="11" t="s">
        <v>424</v>
      </c>
      <c r="F49" s="11"/>
      <c r="G49" s="11"/>
      <c r="H49" s="11"/>
      <c r="I49" s="11"/>
      <c r="J49" s="11"/>
      <c r="K49">
        <v>459</v>
      </c>
    </row>
    <row r="50" spans="1:11">
      <c r="A50" t="s">
        <v>268</v>
      </c>
      <c r="B50">
        <v>21829.39</v>
      </c>
      <c r="E50" t="s">
        <v>423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237</v>
      </c>
      <c r="B51">
        <v>3486.68</v>
      </c>
      <c r="E51" t="s">
        <v>256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222</v>
      </c>
      <c r="B52">
        <v>8576.99</v>
      </c>
      <c r="E52" t="s">
        <v>212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42</v>
      </c>
      <c r="B53">
        <v>1008.41</v>
      </c>
      <c r="E53" t="s">
        <v>316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304</v>
      </c>
      <c r="B54">
        <v>1148.33</v>
      </c>
      <c r="E54" t="s">
        <v>138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194</v>
      </c>
      <c r="B55">
        <v>1997.58</v>
      </c>
      <c r="E55" t="s">
        <v>318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144</v>
      </c>
      <c r="B56">
        <v>1430.6</v>
      </c>
      <c r="E56" t="s">
        <v>378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196</v>
      </c>
      <c r="B57">
        <v>1571.73</v>
      </c>
      <c r="E57" t="s">
        <v>301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246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76</v>
      </c>
      <c r="B59">
        <v>442.65</v>
      </c>
      <c r="E59" t="s">
        <v>88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242</v>
      </c>
      <c r="B60">
        <v>301.52</v>
      </c>
      <c r="E60" t="s">
        <v>73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87</v>
      </c>
      <c r="B61">
        <v>442.65</v>
      </c>
      <c r="E61" t="s">
        <v>70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183</v>
      </c>
      <c r="B62">
        <v>10929.24</v>
      </c>
      <c r="E62" t="s">
        <v>207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37</v>
      </c>
      <c r="B63">
        <v>1148.33</v>
      </c>
      <c r="E63" t="s">
        <v>95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293</v>
      </c>
      <c r="B64">
        <v>160.38</v>
      </c>
      <c r="E64" t="s">
        <v>289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55</v>
      </c>
      <c r="B65">
        <v>583.79</v>
      </c>
      <c r="E65" t="s">
        <v>153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170</v>
      </c>
      <c r="B66">
        <v>5933.02</v>
      </c>
      <c r="E66" t="s">
        <v>403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80</v>
      </c>
      <c r="B67">
        <v>5368.48</v>
      </c>
      <c r="E67" s="11" t="s">
        <v>99</v>
      </c>
      <c r="F67" s="11"/>
      <c r="G67" s="11"/>
      <c r="H67" s="11"/>
      <c r="I67" s="11"/>
      <c r="J67" s="11"/>
      <c r="K67">
        <v>107</v>
      </c>
    </row>
    <row r="68" spans="1:11">
      <c r="A68" t="s">
        <v>111</v>
      </c>
      <c r="B68">
        <v>1571.73</v>
      </c>
      <c r="E68" s="11" t="s">
        <v>367</v>
      </c>
      <c r="F68" s="11"/>
      <c r="G68" s="11"/>
      <c r="H68" s="11"/>
      <c r="I68" s="11"/>
      <c r="J68" s="11"/>
      <c r="K68">
        <v>406</v>
      </c>
    </row>
    <row r="69" spans="1:11">
      <c r="A69" t="s">
        <v>201</v>
      </c>
      <c r="B69">
        <v>230.95</v>
      </c>
      <c r="E69" s="11" t="s">
        <v>179</v>
      </c>
      <c r="F69" s="11"/>
      <c r="G69" s="11"/>
      <c r="H69" s="11"/>
      <c r="I69" s="11"/>
      <c r="J69" s="11"/>
      <c r="K69">
        <v>202</v>
      </c>
    </row>
    <row r="70" spans="1:11">
      <c r="A70" t="s">
        <v>209</v>
      </c>
      <c r="B70">
        <v>1995.14</v>
      </c>
      <c r="E70" s="11" t="s">
        <v>414</v>
      </c>
      <c r="F70" s="11"/>
      <c r="G70" s="11"/>
      <c r="H70" s="11"/>
      <c r="I70" s="11"/>
      <c r="J70" s="11"/>
      <c r="K70">
        <v>449</v>
      </c>
    </row>
    <row r="71" spans="1:11">
      <c r="A71" t="s">
        <v>85</v>
      </c>
      <c r="B71">
        <v>9764.8799999999992</v>
      </c>
      <c r="E71" s="11" t="s">
        <v>195</v>
      </c>
      <c r="F71" s="11"/>
      <c r="G71" s="11"/>
      <c r="H71" s="11"/>
      <c r="I71" s="11"/>
      <c r="J71" s="11"/>
      <c r="K71">
        <v>222</v>
      </c>
    </row>
    <row r="72" spans="1:11">
      <c r="A72" t="s">
        <v>461</v>
      </c>
      <c r="B72">
        <v>1148.33</v>
      </c>
      <c r="E72" s="11" t="s">
        <v>267</v>
      </c>
      <c r="F72" s="11"/>
      <c r="G72" s="11"/>
      <c r="H72" s="11"/>
      <c r="I72" s="11"/>
      <c r="J72" s="11"/>
      <c r="K72">
        <v>299</v>
      </c>
    </row>
    <row r="73" spans="1:11">
      <c r="A73" t="s">
        <v>440</v>
      </c>
      <c r="B73">
        <v>2922.14</v>
      </c>
      <c r="E73" s="11" t="s">
        <v>216</v>
      </c>
      <c r="F73" s="11"/>
      <c r="G73" s="11"/>
      <c r="H73" s="11"/>
      <c r="I73" s="11"/>
      <c r="J73" s="11"/>
      <c r="K73">
        <v>247</v>
      </c>
    </row>
    <row r="74" spans="1:11">
      <c r="A74" t="s">
        <v>265</v>
      </c>
      <c r="B74">
        <v>3486.68</v>
      </c>
      <c r="E74" s="11" t="s">
        <v>299</v>
      </c>
      <c r="F74" s="11"/>
      <c r="G74" s="11"/>
      <c r="H74" s="11"/>
      <c r="I74" s="11"/>
      <c r="J74" s="11"/>
      <c r="K74">
        <v>336</v>
      </c>
    </row>
    <row r="75" spans="1:11">
      <c r="A75" t="s">
        <v>172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61</v>
      </c>
      <c r="B76">
        <v>3113.57</v>
      </c>
      <c r="E76" s="11" t="s">
        <v>449</v>
      </c>
      <c r="F76" s="11"/>
      <c r="G76" s="11"/>
      <c r="H76" s="11"/>
      <c r="I76" s="11"/>
      <c r="J76" s="11"/>
      <c r="K76">
        <v>39</v>
      </c>
    </row>
    <row r="77" spans="1:11">
      <c r="A77" t="s">
        <v>89</v>
      </c>
      <c r="B77">
        <v>1854</v>
      </c>
      <c r="E77" s="11" t="s">
        <v>57</v>
      </c>
      <c r="F77" s="11"/>
      <c r="G77" s="11"/>
      <c r="H77" s="11"/>
      <c r="I77" s="11"/>
      <c r="J77" s="11"/>
      <c r="K77">
        <v>60</v>
      </c>
    </row>
    <row r="78" spans="1:11">
      <c r="A78" t="s">
        <v>430</v>
      </c>
      <c r="B78">
        <v>6121.2</v>
      </c>
      <c r="E78" s="11" t="s">
        <v>54</v>
      </c>
      <c r="F78" s="11"/>
      <c r="G78" s="11"/>
      <c r="H78" s="11"/>
      <c r="I78" s="11"/>
      <c r="J78" s="11"/>
      <c r="K78">
        <v>55</v>
      </c>
    </row>
    <row r="79" spans="1:11">
      <c r="A79" t="s">
        <v>47</v>
      </c>
      <c r="B79">
        <v>302.74</v>
      </c>
      <c r="E79" t="s">
        <v>415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135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210</v>
      </c>
      <c r="B81">
        <v>1148.33</v>
      </c>
      <c r="E81" s="11" t="s">
        <v>176</v>
      </c>
      <c r="F81" s="11"/>
      <c r="G81" s="11"/>
      <c r="H81" s="11"/>
      <c r="I81" s="11"/>
      <c r="J81" s="11"/>
      <c r="K81">
        <v>197</v>
      </c>
    </row>
    <row r="82" spans="1:11">
      <c r="A82" t="s">
        <v>84</v>
      </c>
      <c r="B82">
        <v>442.65</v>
      </c>
      <c r="E82" s="11" t="s">
        <v>295</v>
      </c>
      <c r="F82" s="11"/>
      <c r="G82" s="11"/>
      <c r="H82" s="11"/>
      <c r="I82" s="11"/>
      <c r="J82" s="11"/>
      <c r="K82">
        <v>330</v>
      </c>
    </row>
    <row r="83" spans="1:11">
      <c r="A83" t="s">
        <v>412</v>
      </c>
      <c r="B83">
        <v>3486.68</v>
      </c>
      <c r="E83" s="11" t="s">
        <v>121</v>
      </c>
      <c r="F83" s="11"/>
      <c r="G83" s="11"/>
      <c r="H83" s="11"/>
      <c r="I83" s="11"/>
      <c r="J83" s="11"/>
      <c r="K83">
        <v>139</v>
      </c>
    </row>
    <row r="84" spans="1:11">
      <c r="A84" t="s">
        <v>44</v>
      </c>
      <c r="B84">
        <v>2923.76</v>
      </c>
      <c r="E84" s="11" t="s">
        <v>305</v>
      </c>
      <c r="F84" s="11"/>
      <c r="G84" s="11"/>
      <c r="H84" s="11"/>
      <c r="I84" s="11"/>
      <c r="J84" s="11"/>
      <c r="K84">
        <v>344</v>
      </c>
    </row>
    <row r="85" spans="1:11">
      <c r="A85" t="s">
        <v>454</v>
      </c>
      <c r="B85">
        <v>5368.48</v>
      </c>
      <c r="E85" s="11" t="s">
        <v>46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79</v>
      </c>
      <c r="F86" s="11"/>
      <c r="G86" s="11"/>
      <c r="H86" s="11"/>
      <c r="I86" s="11"/>
      <c r="J86" s="11"/>
      <c r="K86">
        <v>85</v>
      </c>
    </row>
    <row r="87" spans="1:11">
      <c r="A87" t="s">
        <v>261</v>
      </c>
      <c r="B87">
        <v>8576.99</v>
      </c>
      <c r="E87" s="11" t="s">
        <v>203</v>
      </c>
      <c r="F87" s="11"/>
      <c r="G87" s="11"/>
      <c r="H87" s="11"/>
      <c r="I87" s="11"/>
      <c r="J87" s="11"/>
      <c r="K87">
        <v>231</v>
      </c>
    </row>
    <row r="88" spans="1:11">
      <c r="A88" t="s">
        <v>52</v>
      </c>
      <c r="B88">
        <v>1007.19</v>
      </c>
      <c r="E88" s="11" t="s">
        <v>287</v>
      </c>
      <c r="F88" s="11"/>
      <c r="G88" s="11"/>
      <c r="H88" s="11"/>
      <c r="I88" s="11"/>
      <c r="J88" s="11"/>
      <c r="K88">
        <v>321</v>
      </c>
    </row>
    <row r="89" spans="1:11">
      <c r="A89" t="s">
        <v>455</v>
      </c>
      <c r="B89">
        <v>9753.1200000000008</v>
      </c>
      <c r="E89" s="11" t="s">
        <v>243</v>
      </c>
      <c r="F89" s="11"/>
      <c r="G89" s="11"/>
      <c r="H89" s="11"/>
      <c r="I89" s="11"/>
      <c r="J89" s="11"/>
      <c r="K89">
        <v>274</v>
      </c>
    </row>
    <row r="90" spans="1:11">
      <c r="A90" t="s">
        <v>226</v>
      </c>
      <c r="B90">
        <v>442.65</v>
      </c>
      <c r="E90" s="11" t="s">
        <v>402</v>
      </c>
      <c r="F90" s="11"/>
      <c r="G90" s="11"/>
      <c r="H90" s="11"/>
      <c r="I90" s="11"/>
      <c r="J90" s="11"/>
      <c r="K90">
        <v>438</v>
      </c>
    </row>
    <row r="91" spans="1:11">
      <c r="A91" t="s">
        <v>366</v>
      </c>
      <c r="B91">
        <v>3111.94</v>
      </c>
      <c r="E91" s="11" t="s">
        <v>254</v>
      </c>
      <c r="F91" s="11"/>
      <c r="G91" s="11"/>
      <c r="H91" s="11"/>
      <c r="I91" s="11"/>
      <c r="J91" s="11"/>
      <c r="K91">
        <v>286</v>
      </c>
    </row>
    <row r="92" spans="1:11">
      <c r="E92" s="11" t="s">
        <v>228</v>
      </c>
      <c r="F92" s="11"/>
      <c r="G92" s="11"/>
      <c r="H92" s="11"/>
      <c r="I92" s="11"/>
      <c r="J92" s="11"/>
      <c r="K92">
        <v>258</v>
      </c>
    </row>
    <row r="93" spans="1:11">
      <c r="E93" s="11" t="s">
        <v>309</v>
      </c>
      <c r="F93" s="11"/>
      <c r="G93" s="11"/>
      <c r="H93" s="11"/>
      <c r="I93" s="11"/>
      <c r="J93" s="11"/>
      <c r="K93">
        <v>350</v>
      </c>
    </row>
    <row r="94" spans="1:11">
      <c r="E94" s="11" t="s">
        <v>387</v>
      </c>
      <c r="F94" s="11"/>
      <c r="G94" s="11"/>
      <c r="H94" s="11"/>
      <c r="I94" s="11"/>
      <c r="J94" s="11"/>
      <c r="K94">
        <v>423</v>
      </c>
    </row>
    <row r="95" spans="1:11">
      <c r="E95" s="11" t="s">
        <v>193</v>
      </c>
      <c r="F95" s="11"/>
      <c r="G95" s="11"/>
      <c r="H95" s="11"/>
      <c r="I95" s="11"/>
      <c r="J95" s="11"/>
      <c r="K95">
        <v>217</v>
      </c>
    </row>
    <row r="96" spans="1:11">
      <c r="E96" s="11" t="s">
        <v>211</v>
      </c>
      <c r="F96" s="11"/>
      <c r="G96" s="11"/>
      <c r="H96" s="11"/>
      <c r="I96" s="11"/>
      <c r="J96" s="11"/>
      <c r="K96">
        <v>240</v>
      </c>
    </row>
    <row r="97" spans="5:11">
      <c r="E97" s="11" t="s">
        <v>60</v>
      </c>
      <c r="F97" s="11"/>
      <c r="G97" s="11"/>
      <c r="H97" s="11"/>
      <c r="I97" s="11"/>
      <c r="J97" s="11"/>
      <c r="K97">
        <v>66</v>
      </c>
    </row>
    <row r="98" spans="5:11">
      <c r="E98" s="11" t="s">
        <v>91</v>
      </c>
      <c r="F98" s="11"/>
      <c r="G98" s="11"/>
      <c r="H98" s="11"/>
      <c r="I98" s="11"/>
      <c r="J98" s="11"/>
      <c r="K98">
        <v>96</v>
      </c>
    </row>
    <row r="99" spans="5:11">
      <c r="E99" s="11" t="s">
        <v>431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51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103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34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188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43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271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319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231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100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392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321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417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385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404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247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97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158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214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279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322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406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248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291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233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68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169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127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146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323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119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326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407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180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166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394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292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174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324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382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35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418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327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427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450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113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328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58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250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122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329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128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67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395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419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421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269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303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396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434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436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371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234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397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280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257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104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398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380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296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428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330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331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399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298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332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333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372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251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124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429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63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177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49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282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334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221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236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92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98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157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191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335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149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409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182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268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336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148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237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222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400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42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376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304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375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337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340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338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224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339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161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283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284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59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194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342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252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343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344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143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144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238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162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259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76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118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242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437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87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368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285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183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37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345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165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293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346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239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55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74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93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347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134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348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349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373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350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185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401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170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253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384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351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352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168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80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111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260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201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286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353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85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438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440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354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265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172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61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356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410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89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357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120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225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430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358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47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164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359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360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210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84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412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154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361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137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106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126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117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140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72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115</v>
      </c>
      <c r="F305" s="11"/>
      <c r="G305" s="11"/>
      <c r="H305" s="11"/>
      <c r="I305" s="11"/>
      <c r="J305" s="11"/>
      <c r="K305">
        <v>127</v>
      </c>
    </row>
    <row r="306" spans="5:11">
      <c r="E306" t="s">
        <v>44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77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240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448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362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159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75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363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102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261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364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52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263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202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123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379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226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365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241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96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366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266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2017-04-27T14:41:54Z</dcterms:modified>
</cp:coreProperties>
</file>