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fCCPAux" sheetId="1" r:id="rId1"/>
  </sheets>
  <definedNames>
    <definedName name="_xlnm.Print_Area" localSheetId="0">'RefCCPAux'!$A$1:$A$6</definedName>
  </definedNames>
  <calcPr fullCalcOnLoad="1"/>
</workbook>
</file>

<file path=xl/sharedStrings.xml><?xml version="1.0" encoding="utf-8"?>
<sst xmlns="http://schemas.openxmlformats.org/spreadsheetml/2006/main" count="136" uniqueCount="66">
  <si>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</si>
  <si>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</si>
  <si>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</si>
  <si>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</si>
  <si>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</si>
  <si>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</si>
  <si>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</si>
  <si>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</si>
  <si>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</si>
  <si>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</si>
  <si>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</si>
  <si>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</si>
  <si>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</si>
  <si>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Presupuesto Ejecutado</t>
  </si>
  <si>
    <t>EJECUCION PRESUPUESTARIA</t>
  </si>
  <si>
    <t>"Año del Desarrollo Agroforestal”</t>
  </si>
  <si>
    <t>0009-OFICINA NACIONAL DE ESTADISTICA</t>
  </si>
  <si>
    <t>2.1.1.1.01-Sueldos fijos</t>
  </si>
  <si>
    <t>2.1.1.2.01-Sueldos al personal contratado e igualado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</si>
  <si>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</si>
  <si>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</si>
  <si>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</si>
  <si>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</si>
  <si>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</si>
  <si>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</si>
  <si>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2.2.1.5.01-Servicio de internet y televisión por cable</t>
  </si>
  <si>
    <t>2.2.1.6.01-Energía eléctrica</t>
  </si>
  <si>
    <t>2.2.1.7.01-Agua</t>
  </si>
  <si>
    <t>2.1.1.2.05-Sueldo al personal nominal en período probatorio</t>
  </si>
  <si>
    <t>2.1.1.5.04-Proporción de vacaciones no disfrutadas</t>
  </si>
  <si>
    <t>2.2.7.1.01-Obras menores en edificaciones</t>
  </si>
  <si>
    <t>2.2.7.2.01-Mantenimiento y reparación de muebles y equipos de oficina</t>
  </si>
  <si>
    <t>2.2.8.6.04-Actuaciones artísticas</t>
  </si>
  <si>
    <t>2.2.8.7.04-Servicios de capacitación</t>
  </si>
  <si>
    <t>2.2.8.7.05-Servicios de informática y sistemas computarizados</t>
  </si>
  <si>
    <t>2.2.8.7.06-Otros servicios técnicos profesionales</t>
  </si>
  <si>
    <t>2.3.1.1.01-Alimentos y bebidas para personas</t>
  </si>
  <si>
    <t>2.3.3.4.01-Libros, revistas y periódicos</t>
  </si>
  <si>
    <t>2.3.7.1.02-Gasoil</t>
  </si>
  <si>
    <t>2.2.3.2.01-Viaticos fuera del país</t>
  </si>
  <si>
    <t>2.2.3.1.01-Viáticos dentro del país</t>
  </si>
  <si>
    <t>2.2.4.1.01-Pasajes</t>
  </si>
  <si>
    <t>Periodo del 1ro al 31 de Marzo de 2017</t>
  </si>
  <si>
    <t>2.1.1.5.03-Prestación laboral por desvinculación</t>
  </si>
  <si>
    <t>2.2.4.2.01-Fletes</t>
  </si>
  <si>
    <t>2.2.5.4.01-Alquileres de equipos de transporte, tracción y elevación</t>
  </si>
  <si>
    <t>2.2.5.8.01-Otros alquileres</t>
  </si>
  <si>
    <t>2.2.7.2.02-Mantenimiento y reparación de equipo para computación</t>
  </si>
  <si>
    <t>2.2.8.7.02-Servicios jurídicos</t>
  </si>
  <si>
    <t>2.3.1.3.03-Productos forestales</t>
  </si>
  <si>
    <t>2.3.3.2.01-Productos de papel y cartón</t>
  </si>
  <si>
    <t>2.3.5.5.01-Artículos de plástico</t>
  </si>
  <si>
    <t>2.3.7.1.01-Gasolina</t>
  </si>
  <si>
    <t>2.3.9.1.01-Material para limpieza</t>
  </si>
  <si>
    <t>2.3.9.2.01-Útiles de escritorio, oficina e informática </t>
  </si>
  <si>
    <t>2.3.9.6.01-Productos eléctricos y afines</t>
  </si>
  <si>
    <t>2.3.9.9.01-Productos y Utiles Varios  n.i.p</t>
  </si>
  <si>
    <t>2.6-BIENES MUEBLES, INMUEBLES E INTANGIBLES</t>
  </si>
  <si>
    <t>2.6.1.3.01-Equipo computacional</t>
  </si>
  <si>
    <t>2.6.5.5.01-Equipo de comunicación, telecomunicaciones y señalamiento</t>
  </si>
  <si>
    <t>2.2.2.2.01-Impresión y encuadernación</t>
  </si>
  <si>
    <t>2.2.6.3.01-Seguros de personas</t>
  </si>
  <si>
    <t>2.3.2.2.01-Acabados textiles</t>
  </si>
  <si>
    <t>2.3.2.3.01-Prendas de vestir</t>
  </si>
  <si>
    <t>2.3.1.4.01-Madera, corcho y sus manufacturas</t>
  </si>
  <si>
    <t>0036-Métodos y documentos, segmentación, capacitación y prueba censal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</si>
</sst>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9" fontId="5" fillId="2" borderId="10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right"/>
    </xf>
    <xf numFmtId="49" fontId="3" fillId="8" borderId="11" xfId="0" applyNumberFormat="1" applyFont="1" applyFill="1" applyBorder="1" applyAlignment="1">
      <alignment horizontal="left" indent="2"/>
    </xf>
    <xf numFmtId="164" fontId="3" fillId="8" borderId="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indent="3"/>
    </xf>
    <xf numFmtId="164" fontId="3" fillId="2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 indent="4"/>
    </xf>
    <xf numFmtId="164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indent="4"/>
    </xf>
    <xf numFmtId="49" fontId="3" fillId="2" borderId="0" xfId="0" applyNumberFormat="1" applyFont="1" applyFill="1" applyBorder="1" applyAlignment="1">
      <alignment horizontal="left" indent="3"/>
    </xf>
    <xf numFmtId="49" fontId="3" fillId="8" borderId="0" xfId="0" applyNumberFormat="1" applyFont="1" applyFill="1" applyBorder="1" applyAlignment="1">
      <alignment horizontal="left" indent="2"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0" fillId="0" borderId="0" xfId="47" applyFont="1" applyAlignment="1">
      <alignment/>
    </xf>
    <xf numFmtId="0" fontId="44" fillId="0" borderId="0" xfId="0" applyFont="1" applyAlignment="1">
      <alignment horizontal="center"/>
    </xf>
    <xf numFmtId="49" fontId="4" fillId="0" borderId="0" xfId="0" applyNumberFormat="1" applyFont="1" applyAlignment="1">
      <alignment horizontal="left" indent="4"/>
    </xf>
    <xf numFmtId="164" fontId="4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161925</xdr:rowOff>
    </xdr:from>
    <xdr:to>
      <xdr:col>0</xdr:col>
      <xdr:colOff>1209675</xdr:colOff>
      <xdr:row>4</xdr:row>
      <xdr:rowOff>200025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619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57150</xdr:rowOff>
    </xdr:from>
    <xdr:to>
      <xdr:col>1</xdr:col>
      <xdr:colOff>723900</xdr:colOff>
      <xdr:row>4</xdr:row>
      <xdr:rowOff>38100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57175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F23" sqref="F23"/>
    </sheetView>
  </sheetViews>
  <sheetFormatPr defaultColWidth="9.140625" defaultRowHeight="12.75"/>
  <cols>
    <col min="1" max="1" width="93.7109375" style="0" customWidth="1"/>
    <col min="2" max="2" width="14.421875" style="0" bestFit="1" customWidth="1"/>
    <col min="3" max="3" width="13.421875" style="0" bestFit="1" customWidth="1"/>
    <col min="4" max="4" width="14.421875" style="0" bestFit="1" customWidth="1"/>
  </cols>
  <sheetData>
    <row r="1" ht="15.75">
      <c r="A1" s="2" t="s">
        <v>0</v>
      </c>
    </row>
    <row r="2" ht="15.75">
      <c r="A2" s="3" t="s">
        <v>1</v>
      </c>
    </row>
    <row r="3" ht="15.75">
      <c r="A3" s="4" t="s">
        <v>15</v>
      </c>
    </row>
    <row r="4" ht="15.75">
      <c r="A4" s="4" t="s">
        <v>14</v>
      </c>
    </row>
    <row r="5" ht="19.5" customHeight="1">
      <c r="A5" s="4" t="s">
        <v>42</v>
      </c>
    </row>
    <row r="6" spans="1:2" ht="19.5" customHeight="1">
      <c r="A6" s="19"/>
      <c r="B6" s="19"/>
    </row>
    <row r="7" spans="1:2" ht="26.25" thickBot="1">
      <c r="A7" s="1" t="s">
        <v>2</v>
      </c>
      <c r="B7" s="1" t="s">
        <v>13</v>
      </c>
    </row>
    <row r="8" spans="1:4" ht="13.5" thickBot="1">
      <c r="A8" s="5" t="s">
        <v>16</v>
      </c>
      <c r="B8" s="6">
        <f>B9+B54+B72+B86+B97+B105+B123+B131</f>
        <v>26095747.33</v>
      </c>
      <c r="D8" s="16"/>
    </row>
    <row r="9" spans="1:4" ht="12.75">
      <c r="A9" s="7" t="s">
        <v>3</v>
      </c>
      <c r="B9" s="8">
        <f>B10+B21+B39+B51</f>
        <v>12993329.01</v>
      </c>
      <c r="D9" s="17"/>
    </row>
    <row r="10" spans="1:2" ht="12.75">
      <c r="A10" s="9" t="s">
        <v>4</v>
      </c>
      <c r="B10" s="10">
        <f>SUM(B11:B20)</f>
        <v>8907946.18</v>
      </c>
    </row>
    <row r="11" spans="1:2" ht="12.75">
      <c r="A11" s="11" t="s">
        <v>17</v>
      </c>
      <c r="B11" s="12">
        <v>5115089.5</v>
      </c>
    </row>
    <row r="12" spans="1:2" ht="12.75">
      <c r="A12" s="11" t="s">
        <v>18</v>
      </c>
      <c r="B12" s="12">
        <v>1107389.67</v>
      </c>
    </row>
    <row r="13" spans="1:2" ht="12.75">
      <c r="A13" s="11" t="s">
        <v>28</v>
      </c>
      <c r="B13" s="12">
        <v>122000</v>
      </c>
    </row>
    <row r="14" spans="1:2" ht="12.75">
      <c r="A14" s="11" t="s">
        <v>19</v>
      </c>
      <c r="B14" s="12">
        <v>263845.41</v>
      </c>
    </row>
    <row r="15" spans="1:2" ht="12.75">
      <c r="A15" s="11" t="s">
        <v>43</v>
      </c>
      <c r="B15" s="12">
        <v>1210000</v>
      </c>
    </row>
    <row r="16" spans="1:2" ht="12.75">
      <c r="A16" s="13" t="s">
        <v>29</v>
      </c>
      <c r="B16" s="12">
        <v>0</v>
      </c>
    </row>
    <row r="17" spans="1:2" ht="12.75">
      <c r="A17" s="13" t="s">
        <v>20</v>
      </c>
      <c r="B17" s="12">
        <v>120000</v>
      </c>
    </row>
    <row r="18" spans="1:2" ht="12.75">
      <c r="A18" s="11" t="s">
        <v>21</v>
      </c>
      <c r="B18" s="12">
        <v>448568.4</v>
      </c>
    </row>
    <row r="19" spans="1:2" ht="12.75">
      <c r="A19" s="11" t="s">
        <v>22</v>
      </c>
      <c r="B19" s="12">
        <v>468985.1</v>
      </c>
    </row>
    <row r="20" spans="1:2" ht="12.75">
      <c r="A20" s="11" t="s">
        <v>23</v>
      </c>
      <c r="B20" s="12">
        <v>52068.1</v>
      </c>
    </row>
    <row r="21" spans="1:2" ht="12.75">
      <c r="A21" s="14" t="s">
        <v>5</v>
      </c>
      <c r="B21" s="10">
        <f>SUM(B22:B38)</f>
        <v>2454782.7100000004</v>
      </c>
    </row>
    <row r="22" spans="1:2" ht="12.75">
      <c r="A22" s="11" t="s">
        <v>24</v>
      </c>
      <c r="B22" s="12">
        <v>231922.71</v>
      </c>
    </row>
    <row r="23" spans="1:2" ht="12.75">
      <c r="A23" s="11" t="s">
        <v>25</v>
      </c>
      <c r="B23" s="12">
        <v>76449.51</v>
      </c>
    </row>
    <row r="24" spans="1:2" ht="12.75">
      <c r="A24" s="11" t="s">
        <v>26</v>
      </c>
      <c r="B24" s="12">
        <v>766893.03</v>
      </c>
    </row>
    <row r="25" spans="1:2" ht="12.75">
      <c r="A25" s="11" t="s">
        <v>27</v>
      </c>
      <c r="B25" s="12">
        <v>3840</v>
      </c>
    </row>
    <row r="26" spans="1:2" ht="12.75">
      <c r="A26" s="11" t="s">
        <v>39</v>
      </c>
      <c r="B26" s="12">
        <v>414321.6</v>
      </c>
    </row>
    <row r="27" spans="1:2" ht="12.75">
      <c r="A27" s="11" t="s">
        <v>41</v>
      </c>
      <c r="B27" s="12">
        <v>240243</v>
      </c>
    </row>
    <row r="28" spans="1:2" ht="12.75">
      <c r="A28" s="11" t="s">
        <v>44</v>
      </c>
      <c r="B28" s="12">
        <v>590</v>
      </c>
    </row>
    <row r="29" spans="1:2" ht="12.75">
      <c r="A29" s="11" t="s">
        <v>45</v>
      </c>
      <c r="B29" s="12">
        <v>5900</v>
      </c>
    </row>
    <row r="30" spans="1:2" ht="12.75">
      <c r="A30" s="11" t="s">
        <v>46</v>
      </c>
      <c r="B30" s="12">
        <v>53223.9</v>
      </c>
    </row>
    <row r="31" spans="1:2" ht="12.75">
      <c r="A31" s="11" t="s">
        <v>30</v>
      </c>
      <c r="B31" s="12">
        <v>20000</v>
      </c>
    </row>
    <row r="32" spans="1:2" ht="12.75">
      <c r="A32" s="11" t="s">
        <v>31</v>
      </c>
      <c r="B32" s="12">
        <v>60770</v>
      </c>
    </row>
    <row r="33" spans="1:2" ht="12.75">
      <c r="A33" s="11" t="s">
        <v>47</v>
      </c>
      <c r="B33" s="12">
        <v>18998</v>
      </c>
    </row>
    <row r="34" spans="1:2" ht="12.75">
      <c r="A34" s="11" t="s">
        <v>32</v>
      </c>
      <c r="B34" s="12">
        <v>0</v>
      </c>
    </row>
    <row r="35" spans="1:2" ht="12.75">
      <c r="A35" s="11" t="s">
        <v>48</v>
      </c>
      <c r="B35" s="12">
        <v>1600</v>
      </c>
    </row>
    <row r="36" spans="1:2" ht="12.75">
      <c r="A36" s="11" t="s">
        <v>33</v>
      </c>
      <c r="B36" s="12">
        <v>259700</v>
      </c>
    </row>
    <row r="37" spans="1:2" ht="12.75">
      <c r="A37" s="11" t="s">
        <v>34</v>
      </c>
      <c r="B37" s="12">
        <v>226220.97</v>
      </c>
    </row>
    <row r="38" spans="1:2" ht="12.75">
      <c r="A38" s="11" t="s">
        <v>35</v>
      </c>
      <c r="B38" s="12">
        <v>74109.99</v>
      </c>
    </row>
    <row r="39" spans="1:2" ht="12.75">
      <c r="A39" s="14" t="s">
        <v>6</v>
      </c>
      <c r="B39" s="10">
        <f>SUM(B40:B50)</f>
        <v>1547163.51</v>
      </c>
    </row>
    <row r="40" spans="1:2" ht="12.75">
      <c r="A40" s="11" t="s">
        <v>36</v>
      </c>
      <c r="B40" s="12">
        <v>234359.74</v>
      </c>
    </row>
    <row r="41" spans="1:2" ht="12.75">
      <c r="A41" s="11" t="s">
        <v>49</v>
      </c>
      <c r="B41" s="12">
        <v>47200</v>
      </c>
    </row>
    <row r="42" spans="1:2" ht="12.75">
      <c r="A42" s="11" t="s">
        <v>50</v>
      </c>
      <c r="B42" s="12">
        <v>100757.11</v>
      </c>
    </row>
    <row r="43" spans="1:2" ht="12.75">
      <c r="A43" s="11" t="s">
        <v>37</v>
      </c>
      <c r="B43" s="12">
        <v>16050</v>
      </c>
    </row>
    <row r="44" spans="1:2" ht="12.75">
      <c r="A44" s="11" t="s">
        <v>51</v>
      </c>
      <c r="B44" s="12">
        <v>62153.41</v>
      </c>
    </row>
    <row r="45" spans="1:2" ht="12.75">
      <c r="A45" s="11" t="s">
        <v>52</v>
      </c>
      <c r="B45" s="12">
        <v>380000</v>
      </c>
    </row>
    <row r="46" spans="1:2" ht="12.75">
      <c r="A46" s="11" t="s">
        <v>38</v>
      </c>
      <c r="B46" s="12">
        <v>164600</v>
      </c>
    </row>
    <row r="47" spans="1:2" ht="12.75">
      <c r="A47" s="11" t="s">
        <v>53</v>
      </c>
      <c r="B47" s="12">
        <v>5101.85</v>
      </c>
    </row>
    <row r="48" spans="1:2" ht="12.75">
      <c r="A48" s="11" t="s">
        <v>54</v>
      </c>
      <c r="B48" s="12">
        <v>495062.61</v>
      </c>
    </row>
    <row r="49" spans="1:2" ht="12.75">
      <c r="A49" s="11" t="s">
        <v>55</v>
      </c>
      <c r="B49" s="12">
        <v>22500</v>
      </c>
    </row>
    <row r="50" spans="1:2" ht="12.75">
      <c r="A50" s="11" t="s">
        <v>56</v>
      </c>
      <c r="B50" s="12">
        <v>19378.79</v>
      </c>
    </row>
    <row r="51" spans="1:2" ht="12.75">
      <c r="A51" s="14" t="s">
        <v>57</v>
      </c>
      <c r="B51" s="10">
        <f>SUM(B52:B53)</f>
        <v>83436.61</v>
      </c>
    </row>
    <row r="52" spans="1:2" ht="12.75">
      <c r="A52" s="20" t="s">
        <v>58</v>
      </c>
      <c r="B52" s="21">
        <v>63612.62</v>
      </c>
    </row>
    <row r="53" spans="1:2" ht="12.75">
      <c r="A53" s="20" t="s">
        <v>59</v>
      </c>
      <c r="B53" s="21">
        <v>19823.99</v>
      </c>
    </row>
    <row r="54" spans="1:2" ht="12.75">
      <c r="A54" s="15" t="s">
        <v>7</v>
      </c>
      <c r="B54" s="8">
        <f>B55+B61+B67</f>
        <v>2459105.37</v>
      </c>
    </row>
    <row r="55" spans="1:2" ht="12.75">
      <c r="A55" s="14" t="s">
        <v>4</v>
      </c>
      <c r="B55" s="10">
        <f>SUM(B56:B60)</f>
        <v>1574424.5200000003</v>
      </c>
    </row>
    <row r="56" spans="1:2" ht="12.75">
      <c r="A56" s="11" t="s">
        <v>17</v>
      </c>
      <c r="B56" s="12">
        <v>1037421.39</v>
      </c>
    </row>
    <row r="57" spans="1:2" ht="12.75">
      <c r="A57" s="11" t="s">
        <v>18</v>
      </c>
      <c r="B57" s="12">
        <v>335100</v>
      </c>
    </row>
    <row r="58" spans="1:2" ht="12.75">
      <c r="A58" s="11" t="s">
        <v>21</v>
      </c>
      <c r="B58" s="12">
        <v>92600.49</v>
      </c>
    </row>
    <row r="59" spans="1:2" ht="12.75">
      <c r="A59" s="11" t="s">
        <v>22</v>
      </c>
      <c r="B59" s="12">
        <v>97449.02</v>
      </c>
    </row>
    <row r="60" spans="1:2" ht="12.75">
      <c r="A60" s="11" t="s">
        <v>23</v>
      </c>
      <c r="B60" s="12">
        <v>11853.62</v>
      </c>
    </row>
    <row r="61" spans="1:2" ht="12.75">
      <c r="A61" s="14" t="s">
        <v>5</v>
      </c>
      <c r="B61" s="10">
        <f>SUM(B62:B66)</f>
        <v>275242.49</v>
      </c>
    </row>
    <row r="62" spans="1:2" ht="12.75">
      <c r="A62" s="11" t="s">
        <v>60</v>
      </c>
      <c r="B62" s="12">
        <v>3681.6</v>
      </c>
    </row>
    <row r="63" spans="1:2" ht="12.75">
      <c r="A63" s="11" t="s">
        <v>44</v>
      </c>
      <c r="B63" s="12">
        <v>944</v>
      </c>
    </row>
    <row r="64" spans="1:2" ht="12.75">
      <c r="A64" s="11" t="s">
        <v>46</v>
      </c>
      <c r="B64" s="12">
        <v>1410.1</v>
      </c>
    </row>
    <row r="65" spans="1:2" ht="12.75">
      <c r="A65" s="11" t="s">
        <v>61</v>
      </c>
      <c r="B65" s="12">
        <v>159636.86</v>
      </c>
    </row>
    <row r="66" spans="1:2" ht="12.75">
      <c r="A66" s="11" t="s">
        <v>35</v>
      </c>
      <c r="B66" s="12">
        <v>109569.93</v>
      </c>
    </row>
    <row r="67" spans="1:2" ht="12.75">
      <c r="A67" s="14" t="s">
        <v>6</v>
      </c>
      <c r="B67" s="10">
        <f>SUM(B68:B71)</f>
        <v>609438.36</v>
      </c>
    </row>
    <row r="68" spans="1:2" ht="12.75">
      <c r="A68" s="11" t="s">
        <v>36</v>
      </c>
      <c r="B68" s="12">
        <v>5292.3</v>
      </c>
    </row>
    <row r="69" spans="1:2" ht="12.75">
      <c r="A69" s="11" t="s">
        <v>62</v>
      </c>
      <c r="B69" s="12">
        <v>255576.2</v>
      </c>
    </row>
    <row r="70" spans="1:2" ht="12.75">
      <c r="A70" s="11" t="s">
        <v>63</v>
      </c>
      <c r="B70" s="12">
        <v>157471</v>
      </c>
    </row>
    <row r="71" spans="1:2" ht="12.75">
      <c r="A71" s="11" t="s">
        <v>54</v>
      </c>
      <c r="B71" s="12">
        <v>191098.86</v>
      </c>
    </row>
    <row r="72" spans="1:2" ht="12.75">
      <c r="A72" s="15" t="s">
        <v>8</v>
      </c>
      <c r="B72" s="8">
        <f>B73+B81+B84</f>
        <v>4254536.88</v>
      </c>
    </row>
    <row r="73" spans="1:2" ht="12.75">
      <c r="A73" s="14" t="s">
        <v>4</v>
      </c>
      <c r="B73" s="10">
        <f>SUM(B74:B80)</f>
        <v>3805729.7</v>
      </c>
    </row>
    <row r="74" spans="1:2" ht="12.75">
      <c r="A74" s="11" t="s">
        <v>17</v>
      </c>
      <c r="B74" s="12">
        <v>1868445</v>
      </c>
    </row>
    <row r="75" spans="1:2" ht="12.75">
      <c r="A75" s="11" t="s">
        <v>18</v>
      </c>
      <c r="B75" s="12">
        <v>1344497.33</v>
      </c>
    </row>
    <row r="76" spans="1:2" ht="12.75">
      <c r="A76" s="11" t="s">
        <v>28</v>
      </c>
      <c r="B76" s="12">
        <v>95000</v>
      </c>
    </row>
    <row r="77" spans="1:2" ht="12.75">
      <c r="A77" s="11" t="s">
        <v>29</v>
      </c>
      <c r="B77" s="12">
        <v>0</v>
      </c>
    </row>
    <row r="78" spans="1:2" ht="12.75">
      <c r="A78" s="11" t="s">
        <v>21</v>
      </c>
      <c r="B78" s="12">
        <v>231594.33</v>
      </c>
    </row>
    <row r="79" spans="1:2" ht="12.75">
      <c r="A79" s="11" t="s">
        <v>22</v>
      </c>
      <c r="B79" s="12">
        <v>234863.91</v>
      </c>
    </row>
    <row r="80" spans="1:2" ht="12.75">
      <c r="A80" s="11" t="s">
        <v>23</v>
      </c>
      <c r="B80" s="12">
        <v>31329.13</v>
      </c>
    </row>
    <row r="81" spans="1:2" ht="12.75">
      <c r="A81" s="14" t="s">
        <v>5</v>
      </c>
      <c r="B81" s="10">
        <f>SUM(B82:B83)</f>
        <v>269450</v>
      </c>
    </row>
    <row r="82" spans="1:2" ht="12.75">
      <c r="A82" s="11" t="s">
        <v>40</v>
      </c>
      <c r="B82" s="12">
        <v>54000</v>
      </c>
    </row>
    <row r="83" spans="1:2" ht="12.75">
      <c r="A83" s="11" t="s">
        <v>41</v>
      </c>
      <c r="B83" s="12">
        <v>215450</v>
      </c>
    </row>
    <row r="84" spans="1:2" ht="12.75">
      <c r="A84" s="14" t="s">
        <v>6</v>
      </c>
      <c r="B84" s="10">
        <f>SUM(B85)</f>
        <v>179357.18</v>
      </c>
    </row>
    <row r="85" spans="1:2" ht="12.75">
      <c r="A85" s="11" t="s">
        <v>54</v>
      </c>
      <c r="B85" s="12">
        <v>179357.18</v>
      </c>
    </row>
    <row r="86" spans="1:4" ht="12.75">
      <c r="A86" s="15" t="s">
        <v>9</v>
      </c>
      <c r="B86" s="8">
        <f>B87+B94</f>
        <v>2370968.8000000003</v>
      </c>
      <c r="C86" s="18"/>
      <c r="D86" s="17"/>
    </row>
    <row r="87" spans="1:2" ht="12.75">
      <c r="A87" s="14" t="s">
        <v>4</v>
      </c>
      <c r="B87" s="10">
        <f>SUM(B88:B93)</f>
        <v>2287326.18</v>
      </c>
    </row>
    <row r="88" spans="1:2" ht="12.75">
      <c r="A88" s="11" t="s">
        <v>17</v>
      </c>
      <c r="B88" s="12">
        <v>1506488.13</v>
      </c>
    </row>
    <row r="89" spans="1:2" ht="12.75">
      <c r="A89" s="11" t="s">
        <v>18</v>
      </c>
      <c r="B89" s="12">
        <v>482810</v>
      </c>
    </row>
    <row r="90" spans="1:2" ht="12.75">
      <c r="A90" s="11" t="s">
        <v>29</v>
      </c>
      <c r="B90" s="12">
        <v>0</v>
      </c>
    </row>
    <row r="91" spans="1:2" ht="12.75">
      <c r="A91" s="11" t="s">
        <v>21</v>
      </c>
      <c r="B91" s="12">
        <v>137999.66</v>
      </c>
    </row>
    <row r="92" spans="1:2" ht="12.75">
      <c r="A92" s="11" t="s">
        <v>22</v>
      </c>
      <c r="B92" s="12">
        <v>141240.18</v>
      </c>
    </row>
    <row r="93" spans="1:2" ht="12.75">
      <c r="A93" s="11" t="s">
        <v>23</v>
      </c>
      <c r="B93" s="12">
        <v>18788.21</v>
      </c>
    </row>
    <row r="94" spans="1:2" ht="12.75">
      <c r="A94" s="14" t="s">
        <v>5</v>
      </c>
      <c r="B94" s="10">
        <f>SUM(B95:B96)</f>
        <v>83642.62</v>
      </c>
    </row>
    <row r="95" spans="1:2" ht="12.75">
      <c r="A95" s="11" t="s">
        <v>39</v>
      </c>
      <c r="B95" s="12">
        <v>13642.62</v>
      </c>
    </row>
    <row r="96" spans="1:2" ht="12.75">
      <c r="A96" s="11" t="s">
        <v>41</v>
      </c>
      <c r="B96" s="12">
        <v>70000</v>
      </c>
    </row>
    <row r="97" spans="1:2" ht="12.75">
      <c r="A97" s="15" t="s">
        <v>10</v>
      </c>
      <c r="B97" s="8">
        <f>B98</f>
        <v>1897789.48</v>
      </c>
    </row>
    <row r="98" spans="1:2" ht="12.75">
      <c r="A98" s="14" t="s">
        <v>4</v>
      </c>
      <c r="B98" s="10">
        <f>SUM(B99:B104)</f>
        <v>1897789.48</v>
      </c>
    </row>
    <row r="99" spans="1:2" ht="12.75">
      <c r="A99" s="11" t="s">
        <v>17</v>
      </c>
      <c r="B99" s="12">
        <v>927880</v>
      </c>
    </row>
    <row r="100" spans="1:2" ht="12.75">
      <c r="A100" s="11" t="s">
        <v>18</v>
      </c>
      <c r="B100" s="12">
        <v>718750</v>
      </c>
    </row>
    <row r="101" spans="1:2" ht="12.75">
      <c r="A101" s="11" t="s">
        <v>29</v>
      </c>
      <c r="B101" s="12">
        <v>0</v>
      </c>
    </row>
    <row r="102" spans="1:2" ht="12.75">
      <c r="A102" s="11" t="s">
        <v>21</v>
      </c>
      <c r="B102" s="12">
        <v>116746.1</v>
      </c>
    </row>
    <row r="103" spans="1:2" ht="12.75">
      <c r="A103" s="11" t="s">
        <v>22</v>
      </c>
      <c r="B103" s="12">
        <v>116910.73</v>
      </c>
    </row>
    <row r="104" spans="1:2" ht="12.75">
      <c r="A104" s="11" t="s">
        <v>23</v>
      </c>
      <c r="B104" s="12">
        <v>17502.65</v>
      </c>
    </row>
    <row r="105" spans="1:2" ht="12.75">
      <c r="A105" s="15" t="s">
        <v>11</v>
      </c>
      <c r="B105" s="8">
        <f>B106+B113+B117+B121</f>
        <v>1556245.71</v>
      </c>
    </row>
    <row r="106" spans="1:2" ht="12.75">
      <c r="A106" s="14" t="s">
        <v>4</v>
      </c>
      <c r="B106" s="10">
        <f>SUM(B107:B112)</f>
        <v>1277357.21</v>
      </c>
    </row>
    <row r="107" spans="1:2" ht="12.75">
      <c r="A107" s="11" t="s">
        <v>17</v>
      </c>
      <c r="B107" s="12">
        <v>667100</v>
      </c>
    </row>
    <row r="108" spans="1:2" ht="12.75">
      <c r="A108" s="11" t="s">
        <v>18</v>
      </c>
      <c r="B108" s="12">
        <v>444250</v>
      </c>
    </row>
    <row r="109" spans="1:2" ht="12.75">
      <c r="A109" s="11" t="s">
        <v>29</v>
      </c>
      <c r="B109" s="12">
        <v>0</v>
      </c>
    </row>
    <row r="110" spans="1:2" ht="12.75">
      <c r="A110" s="11" t="s">
        <v>21</v>
      </c>
      <c r="B110" s="12">
        <v>76919.43</v>
      </c>
    </row>
    <row r="111" spans="1:2" ht="12.75">
      <c r="A111" s="11" t="s">
        <v>22</v>
      </c>
      <c r="B111" s="12">
        <v>78905.85</v>
      </c>
    </row>
    <row r="112" spans="1:2" ht="12.75">
      <c r="A112" s="13" t="s">
        <v>23</v>
      </c>
      <c r="B112" s="12">
        <v>10181.93</v>
      </c>
    </row>
    <row r="113" spans="1:2" ht="12.75">
      <c r="A113" s="14" t="s">
        <v>5</v>
      </c>
      <c r="B113" s="10">
        <f>SUM(B114:B116)</f>
        <v>38026</v>
      </c>
    </row>
    <row r="114" spans="1:2" ht="12.75">
      <c r="A114" s="11" t="s">
        <v>44</v>
      </c>
      <c r="B114" s="12">
        <v>1416</v>
      </c>
    </row>
    <row r="115" spans="1:2" ht="12.75">
      <c r="A115" s="11" t="s">
        <v>33</v>
      </c>
      <c r="B115" s="12">
        <v>19500</v>
      </c>
    </row>
    <row r="116" spans="1:2" ht="12.75">
      <c r="A116" s="11" t="s">
        <v>35</v>
      </c>
      <c r="B116" s="12">
        <v>17110</v>
      </c>
    </row>
    <row r="117" spans="1:2" ht="12.75">
      <c r="A117" s="14" t="s">
        <v>6</v>
      </c>
      <c r="B117" s="10">
        <f>SUM(B118:B120)</f>
        <v>235262.5</v>
      </c>
    </row>
    <row r="118" spans="1:2" ht="12.75">
      <c r="A118" s="11" t="s">
        <v>36</v>
      </c>
      <c r="B118" s="12">
        <v>214553.5</v>
      </c>
    </row>
    <row r="119" spans="1:2" ht="12.75">
      <c r="A119" s="11" t="s">
        <v>64</v>
      </c>
      <c r="B119" s="12">
        <v>8732</v>
      </c>
    </row>
    <row r="120" spans="1:2" ht="12.75">
      <c r="A120" s="11" t="s">
        <v>62</v>
      </c>
      <c r="B120" s="12">
        <v>11977</v>
      </c>
    </row>
    <row r="121" spans="1:2" ht="12.75">
      <c r="A121" s="14" t="s">
        <v>57</v>
      </c>
      <c r="B121" s="10">
        <f>SUM(B122)</f>
        <v>5600</v>
      </c>
    </row>
    <row r="122" spans="1:2" ht="12.75">
      <c r="A122" s="11" t="s">
        <v>58</v>
      </c>
      <c r="B122" s="12">
        <v>5600</v>
      </c>
    </row>
    <row r="123" spans="1:2" ht="12.75">
      <c r="A123" s="15" t="s">
        <v>12</v>
      </c>
      <c r="B123" s="8">
        <f>B124+B129</f>
        <v>83040.4</v>
      </c>
    </row>
    <row r="124" spans="1:2" ht="12.75">
      <c r="A124" s="14" t="s">
        <v>4</v>
      </c>
      <c r="B124" s="10">
        <f>SUM(B125:B128)</f>
        <v>41504.4</v>
      </c>
    </row>
    <row r="125" spans="1:2" ht="12.75">
      <c r="A125" s="11" t="s">
        <v>18</v>
      </c>
      <c r="B125" s="12">
        <v>36000</v>
      </c>
    </row>
    <row r="126" spans="1:2" ht="12.75">
      <c r="A126" s="11" t="s">
        <v>21</v>
      </c>
      <c r="B126" s="12">
        <v>2552.4</v>
      </c>
    </row>
    <row r="127" spans="1:2" ht="12.75">
      <c r="A127" s="11" t="s">
        <v>22</v>
      </c>
      <c r="B127" s="12">
        <v>2556</v>
      </c>
    </row>
    <row r="128" spans="1:2" ht="12.75">
      <c r="A128" s="11" t="s">
        <v>23</v>
      </c>
      <c r="B128" s="12">
        <v>396</v>
      </c>
    </row>
    <row r="129" spans="1:2" ht="12.75">
      <c r="A129" s="14" t="s">
        <v>6</v>
      </c>
      <c r="B129" s="10">
        <f>SUM(B130)</f>
        <v>41536</v>
      </c>
    </row>
    <row r="130" spans="1:2" ht="12.75">
      <c r="A130" s="11" t="s">
        <v>36</v>
      </c>
      <c r="B130" s="12">
        <v>41536</v>
      </c>
    </row>
    <row r="131" spans="1:2" ht="12.75">
      <c r="A131" s="15" t="s">
        <v>65</v>
      </c>
      <c r="B131" s="8">
        <f>B132+B137</f>
        <v>480731.68</v>
      </c>
    </row>
    <row r="132" spans="1:2" ht="12.75">
      <c r="A132" s="14" t="s">
        <v>4</v>
      </c>
      <c r="B132" s="10">
        <f>SUM(B133:B136)</f>
        <v>480731.68</v>
      </c>
    </row>
    <row r="133" spans="1:2" ht="12.75">
      <c r="A133" s="11" t="s">
        <v>18</v>
      </c>
      <c r="B133" s="12">
        <v>418000</v>
      </c>
    </row>
    <row r="134" spans="1:2" ht="12.75">
      <c r="A134" s="11" t="s">
        <v>21</v>
      </c>
      <c r="B134" s="12">
        <v>29636.2</v>
      </c>
    </row>
    <row r="135" spans="1:2" ht="12.75">
      <c r="A135" s="11" t="s">
        <v>22</v>
      </c>
      <c r="B135" s="12">
        <v>29678</v>
      </c>
    </row>
    <row r="136" spans="1:2" ht="12.75">
      <c r="A136" s="11" t="s">
        <v>23</v>
      </c>
      <c r="B136" s="12">
        <v>3417.48</v>
      </c>
    </row>
  </sheetData>
  <sheetProtection/>
  <mergeCells count="1">
    <mergeCell ref="A6:B6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cp:lastPrinted>2016-12-05T18:58:59Z</cp:lastPrinted>
  <dcterms:created xsi:type="dcterms:W3CDTF">2016-12-05T18:19:41Z</dcterms:created>
  <dcterms:modified xsi:type="dcterms:W3CDTF">2017-04-04T16:01:04Z</dcterms:modified>
  <cp:category/>
  <cp:version/>
  <cp:contentType/>
  <cp:contentStatus/>
</cp:coreProperties>
</file>