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Document'!$A$9:$I$150</definedName>
  </definedNames>
  <calcPr calcId="125725"/>
</workbook>
</file>

<file path=xl/calcChain.xml><?xml version="1.0" encoding="utf-8"?>
<calcChain xmlns="http://schemas.openxmlformats.org/spreadsheetml/2006/main">
  <c r="D105" i="1"/>
  <c r="E105"/>
  <c r="F105"/>
  <c r="G105"/>
  <c r="H105"/>
  <c r="I105"/>
  <c r="C105"/>
  <c r="B105"/>
  <c r="G41"/>
  <c r="F41"/>
  <c r="E41"/>
  <c r="D41"/>
  <c r="C41"/>
  <c r="H40"/>
  <c r="I40" s="1"/>
  <c r="I41" s="1"/>
  <c r="G86"/>
  <c r="F86"/>
  <c r="E86"/>
  <c r="D86"/>
  <c r="C86"/>
  <c r="C79"/>
  <c r="D79"/>
  <c r="E79"/>
  <c r="F79"/>
  <c r="G79"/>
  <c r="E51"/>
  <c r="F51"/>
  <c r="G51"/>
  <c r="H49"/>
  <c r="I49" s="1"/>
  <c r="H50"/>
  <c r="I50" s="1"/>
  <c r="D51"/>
  <c r="C51"/>
  <c r="D37"/>
  <c r="E37"/>
  <c r="F37"/>
  <c r="G37"/>
  <c r="C37"/>
  <c r="F13"/>
  <c r="D13"/>
  <c r="C13"/>
  <c r="H79"/>
  <c r="D25"/>
  <c r="E25"/>
  <c r="F25"/>
  <c r="G25"/>
  <c r="C25"/>
  <c r="C103"/>
  <c r="C65"/>
  <c r="E13"/>
  <c r="D103"/>
  <c r="E103"/>
  <c r="F103"/>
  <c r="G103"/>
  <c r="C99"/>
  <c r="D99"/>
  <c r="E99"/>
  <c r="F99"/>
  <c r="G99"/>
  <c r="C75"/>
  <c r="D75"/>
  <c r="E75"/>
  <c r="F75"/>
  <c r="G75"/>
  <c r="C71"/>
  <c r="D71"/>
  <c r="E71"/>
  <c r="F71"/>
  <c r="G71"/>
  <c r="D65"/>
  <c r="E65"/>
  <c r="F65"/>
  <c r="G65"/>
  <c r="C46"/>
  <c r="D46"/>
  <c r="E46"/>
  <c r="F46"/>
  <c r="G46"/>
  <c r="C33"/>
  <c r="D33"/>
  <c r="E33"/>
  <c r="F33"/>
  <c r="G33"/>
  <c r="C29"/>
  <c r="D29"/>
  <c r="E29"/>
  <c r="F29"/>
  <c r="G29"/>
  <c r="C17"/>
  <c r="D17"/>
  <c r="E17"/>
  <c r="F17"/>
  <c r="G17"/>
  <c r="G13"/>
  <c r="H102"/>
  <c r="I102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3"/>
  <c r="I83" s="1"/>
  <c r="H82"/>
  <c r="I82" s="1"/>
  <c r="H74"/>
  <c r="I74" s="1"/>
  <c r="H70"/>
  <c r="I70" s="1"/>
  <c r="H69"/>
  <c r="I69" s="1"/>
  <c r="H64"/>
  <c r="I64" s="1"/>
  <c r="H36"/>
  <c r="I36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45"/>
  <c r="I45" s="1"/>
  <c r="H44"/>
  <c r="I44" s="1"/>
  <c r="H32"/>
  <c r="I32" s="1"/>
  <c r="H28"/>
  <c r="I28" s="1"/>
  <c r="H24"/>
  <c r="I24" s="1"/>
  <c r="H23"/>
  <c r="I23" s="1"/>
  <c r="H20"/>
  <c r="I20" s="1"/>
  <c r="H16"/>
  <c r="I16" s="1"/>
  <c r="H11"/>
  <c r="I11" s="1"/>
  <c r="I13" s="1"/>
  <c r="I86" l="1"/>
  <c r="H86"/>
  <c r="H41"/>
  <c r="I51"/>
  <c r="I37"/>
  <c r="H51"/>
  <c r="H37"/>
  <c r="H13"/>
  <c r="I79"/>
  <c r="I25"/>
  <c r="H25"/>
  <c r="H33"/>
  <c r="H65"/>
  <c r="H75"/>
  <c r="H99"/>
  <c r="H103"/>
  <c r="H17"/>
  <c r="H46"/>
  <c r="H71"/>
  <c r="I29"/>
  <c r="I46"/>
  <c r="I65"/>
  <c r="I99"/>
  <c r="I103"/>
  <c r="I17"/>
  <c r="I33"/>
  <c r="I71"/>
  <c r="H29"/>
  <c r="I75"/>
</calcChain>
</file>

<file path=xl/sharedStrings.xml><?xml version="1.0" encoding="utf-8"?>
<sst xmlns="http://schemas.openxmlformats.org/spreadsheetml/2006/main" count="139" uniqueCount="98">
  <si>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</si>
  <si>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</si>
  <si>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</si>
  <si>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</si>
  <si>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</si>
  <si>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</si>
  <si>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</si>
  <si>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</si>
  <si>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</si>
  <si>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</si>
  <si>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AUXILIAR</t>
  </si>
  <si>
    <t>CHOFER</t>
  </si>
  <si>
    <t xml:space="preserve">Subtotal </t>
  </si>
  <si>
    <t>ANALISTA</t>
  </si>
  <si>
    <t>DEPARTAMENTO DE TECNOLOGIA DE LA INFORMACION- ONE</t>
  </si>
  <si>
    <t>YANIRA CRISTINA DE LA CRUZ PERALTA</t>
  </si>
  <si>
    <t>DIGITADOR (A)</t>
  </si>
  <si>
    <t>DIGITADOR</t>
  </si>
  <si>
    <t>AUXILIAR ADMINISTRATIVO (A)</t>
  </si>
  <si>
    <t>TECNICO</t>
  </si>
  <si>
    <t>SECCION DE SERVICIOS GENERALES- ONE</t>
  </si>
  <si>
    <t>JOSE NICOLAS TAVERAS MONTAS</t>
  </si>
  <si>
    <t>AYUDANTE MANTENIMIENTO</t>
  </si>
  <si>
    <t>JEORGE LEONARDO SANCHEZ BONILLA</t>
  </si>
  <si>
    <t>DIRECCION DE CENSOS Y ENCUESTAS- ONE</t>
  </si>
  <si>
    <t>MARIA CRISTINA SANTIAGO TAVARES</t>
  </si>
  <si>
    <t>DEPARTAMENTO DE CENSOS- ONE</t>
  </si>
  <si>
    <t>JHENSY JAFRINEO SANDOVAL MORAN</t>
  </si>
  <si>
    <t>COORDINADOR DE DIGITACION</t>
  </si>
  <si>
    <t>SUPERVISORA</t>
  </si>
  <si>
    <t>DIVISION DE OFICINAS TERRITORIALES- ONE</t>
  </si>
  <si>
    <t>DIVISION DE INFRAESTRUCTURA ESTADISTICA Y ENCUESTA ECONOMICA- ONE</t>
  </si>
  <si>
    <t>SUPERVISOR (A)</t>
  </si>
  <si>
    <t>JACQUELINE MERCEDES VALLEJO NOBOA</t>
  </si>
  <si>
    <t>MIGUEL ANTONIO MARTINEZ ASENCIO</t>
  </si>
  <si>
    <t>ENCUESTADOR</t>
  </si>
  <si>
    <t>DIVISION DE INDICES DE PRECIOS Y ESTADISTICAS COYUNTURALES-ONE</t>
  </si>
  <si>
    <t>DEPARTAMENTO DE ESTADISTICAS DEMOGRAFICAS, SOCIALES Y CULTURALES- ONE</t>
  </si>
  <si>
    <t>EMIRCI ANTONIA MEDINA CUEVAS</t>
  </si>
  <si>
    <t>ENCUESTADORA</t>
  </si>
  <si>
    <t>ANTHONY ENCARNACION CESAR</t>
  </si>
  <si>
    <t>IZA MARIA DE LOS SANTOS DURAN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</si>
  <si>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</si>
  <si>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</si>
  <si>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</si>
  <si>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</si>
  <si>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</si>
  <si>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</si>
  <si>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</si>
  <si>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</si>
  <si>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</si>
  <si>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</si>
  <si>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</si>
  <si>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REYMI NOEL TORIBIO RAMOS</t>
  </si>
  <si>
    <t>DIRECCION DE COORDINACION DEL SISTEMA NACIONAL ESTADISTICO (SEN)- ONE</t>
  </si>
  <si>
    <t>MERCEDES INES DE LOS SANTOS DIAZ</t>
  </si>
  <si>
    <t>SOPORTE ADMINISTRATIVO</t>
  </si>
  <si>
    <t>CRISTOBALINA MERCEDES CASTRO</t>
  </si>
  <si>
    <t>AUXILIAR DE OFICINAS TERRITOR</t>
  </si>
  <si>
    <t>JUANA DOMINGA LEBRON RIVERAS</t>
  </si>
  <si>
    <t>DIVISION DE OPERACIONES CARTOGRAFICAS- ONE</t>
  </si>
  <si>
    <t>HOLY LEIDY GARCIA CASTILLO</t>
  </si>
  <si>
    <t>ELIZABETH MERCEDES CASTRO LOPEZ</t>
  </si>
  <si>
    <t>CLENDIS PAULINO BRITO</t>
  </si>
  <si>
    <t>JHONNY RAFAEL PERDOMO BASILIO</t>
  </si>
  <si>
    <t>JOHAN MARCOS SEGURA CHARLES</t>
  </si>
  <si>
    <t>EDITOR DE PLANOS</t>
  </si>
  <si>
    <t>MARIANELA BELTRE GARCES</t>
  </si>
  <si>
    <t>PERLA EVALINA ROSARIO GUERRERO</t>
  </si>
  <si>
    <t>ROBERT IVAN PEREZ RODRIGUEZ</t>
  </si>
  <si>
    <t>SILENNY PAYAN ABREU</t>
  </si>
  <si>
    <t>WILMA ALEXANDER ARIAS CASTRO</t>
  </si>
  <si>
    <t>DIGITALIZADOR</t>
  </si>
  <si>
    <t>DIVISION DE PUBLICACIONES-ONE</t>
  </si>
  <si>
    <t>CAMILO CACERES VARGAS</t>
  </si>
  <si>
    <t>DISEÑADOR GRAFICO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</si>
  <si>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</si>
  <si>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</si>
  <si>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</si>
  <si>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</si>
  <si>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</si>
  <si>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</si>
  <si>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MINISTERIO DE ECONOMÍA, PLANIFICACIÓN Y DESARROLLO</t>
  </si>
  <si>
    <t>DIRECCION DE ESTADISTICAS CONTINUAS- ONE</t>
  </si>
  <si>
    <t>DEPARTAMENTO DE METODOLOGIA E INVESTIGACIONES- ONE</t>
  </si>
  <si>
    <t>MARY CRUZ MADE DE LOS SANTOS</t>
  </si>
  <si>
    <t>WINSTON ANTONIO VALDEZ RUMALDO</t>
  </si>
  <si>
    <t>ANDRES ANIBAL MEDINA CUEVA</t>
  </si>
  <si>
    <t>MAYORDOMO</t>
  </si>
  <si>
    <t xml:space="preserve">RAMIREZ POLANCO VASQUEZ </t>
  </si>
  <si>
    <t>RHADAMES MESA</t>
  </si>
  <si>
    <t>GABRIELA FERREIRAS HARGUINDEGUY</t>
  </si>
  <si>
    <t>ANA ARGELIA HERNANDEZ DE LA CRUZ</t>
  </si>
  <si>
    <t>HUMBERTO CALVO ARTIDIELLO</t>
  </si>
  <si>
    <t>ARTURO JOSE CUELLO FELIZ</t>
  </si>
  <si>
    <t>DEPARTAMENTO DE ESTADISTICAS ECONOMICAS- ONE</t>
  </si>
  <si>
    <t>NATHALIE DE LA CRUZ AQUINO</t>
  </si>
  <si>
    <t>Mes de enero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</si>
</sst>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Border="1" applyAlignment="1">
      <alignment horizontal="left" vertical="center"/>
    </xf>
    <xf numFmtId="43" fontId="22" fillId="36" borderId="0" xfId="1" applyFont="1" applyFill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GridLines="0" tabSelected="1" zoomScale="80" zoomScaleNormal="80" workbookViewId="0">
      <pane ySplit="8" topLeftCell="A97" activePane="bottomLeft" state="frozen"/>
      <selection pane="bottomLeft" activeCell="I112" sqref="I112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 ht="26.25">
      <c r="A2" s="26" t="s">
        <v>82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6" t="s">
        <v>77</v>
      </c>
      <c r="B3" s="27"/>
      <c r="C3" s="27"/>
      <c r="D3" s="27"/>
      <c r="E3" s="27"/>
      <c r="F3" s="27"/>
      <c r="G3" s="27"/>
      <c r="H3" s="27"/>
      <c r="I3" s="27"/>
    </row>
    <row r="4" spans="1:9" ht="20.25">
      <c r="A4" s="13" t="s">
        <v>78</v>
      </c>
      <c r="B4" s="14"/>
      <c r="C4" s="14"/>
      <c r="D4" s="14"/>
      <c r="E4" s="14"/>
      <c r="F4" s="14"/>
      <c r="G4" s="14"/>
      <c r="H4" s="14"/>
      <c r="I4" s="14"/>
    </row>
    <row r="5" spans="1:9" ht="20.25">
      <c r="A5" s="13" t="s">
        <v>80</v>
      </c>
      <c r="B5" s="14"/>
      <c r="C5" s="14"/>
      <c r="D5" s="14"/>
      <c r="E5" s="14"/>
      <c r="F5" s="14"/>
      <c r="G5" s="14"/>
      <c r="H5" s="14"/>
      <c r="I5" s="14"/>
    </row>
    <row r="6" spans="1:9" ht="21" thickBot="1">
      <c r="A6" s="13" t="s">
        <v>97</v>
      </c>
      <c r="B6" s="14"/>
      <c r="C6" s="14"/>
      <c r="D6" s="14"/>
      <c r="E6" s="14"/>
      <c r="F6" s="14"/>
      <c r="G6" s="14"/>
      <c r="H6" s="14"/>
      <c r="I6" s="14"/>
    </row>
    <row r="7" spans="1:9">
      <c r="A7" s="15" t="s">
        <v>79</v>
      </c>
      <c r="B7" s="17" t="s">
        <v>0</v>
      </c>
      <c r="C7" s="19" t="s">
        <v>76</v>
      </c>
      <c r="D7" s="21" t="s">
        <v>1</v>
      </c>
      <c r="E7" s="19" t="s">
        <v>2</v>
      </c>
      <c r="F7" s="21" t="s">
        <v>3</v>
      </c>
      <c r="G7" s="19" t="s">
        <v>4</v>
      </c>
      <c r="H7" s="19" t="s">
        <v>5</v>
      </c>
      <c r="I7" s="23" t="s">
        <v>6</v>
      </c>
    </row>
    <row r="8" spans="1:9" ht="15.75" thickBot="1">
      <c r="A8" s="16"/>
      <c r="B8" s="18"/>
      <c r="C8" s="20"/>
      <c r="D8" s="22"/>
      <c r="E8" s="20"/>
      <c r="F8" s="22"/>
      <c r="G8" s="20"/>
      <c r="H8" s="20"/>
      <c r="I8" s="24"/>
    </row>
    <row r="10" spans="1:9">
      <c r="A10" s="12" t="s">
        <v>7</v>
      </c>
      <c r="B10" s="12"/>
      <c r="C10" s="12"/>
      <c r="D10" s="12"/>
      <c r="E10" s="12"/>
      <c r="F10" s="12"/>
      <c r="G10" s="12"/>
      <c r="H10" s="12"/>
      <c r="I10" s="12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t="s">
        <v>87</v>
      </c>
      <c r="B12" s="3" t="s">
        <v>88</v>
      </c>
      <c r="C12" s="1">
        <v>15000</v>
      </c>
      <c r="D12" s="1">
        <v>430.5</v>
      </c>
      <c r="E12" s="1">
        <v>0</v>
      </c>
      <c r="F12" s="1">
        <v>456</v>
      </c>
      <c r="G12" s="1">
        <v>0</v>
      </c>
      <c r="H12" s="1">
        <v>886.5</v>
      </c>
      <c r="I12" s="1">
        <v>14113.5</v>
      </c>
    </row>
    <row r="13" spans="1:9">
      <c r="A13" s="6" t="s">
        <v>12</v>
      </c>
      <c r="B13" s="6">
        <v>2</v>
      </c>
      <c r="C13" s="2">
        <f>SUM(C11:C12)</f>
        <v>38000</v>
      </c>
      <c r="D13" s="2">
        <f>SUM(D11:D12)</f>
        <v>1090.5999999999999</v>
      </c>
      <c r="E13" s="2">
        <f>SUM(E11:E11)</f>
        <v>0</v>
      </c>
      <c r="F13" s="2">
        <f>SUM(F11:F12)</f>
        <v>1155.2</v>
      </c>
      <c r="G13" s="2">
        <f>SUM(G11)</f>
        <v>0</v>
      </c>
      <c r="H13" s="2">
        <f>SUM(H11:H12)</f>
        <v>2245.8000000000002</v>
      </c>
      <c r="I13" s="2">
        <f>SUM(I11:I12)</f>
        <v>35754.199999999997</v>
      </c>
    </row>
    <row r="14" spans="1:9">
      <c r="B14"/>
    </row>
    <row r="15" spans="1:9">
      <c r="A15" s="12" t="s">
        <v>14</v>
      </c>
      <c r="B15" s="12"/>
      <c r="C15" s="12"/>
      <c r="D15" s="12"/>
      <c r="E15" s="12"/>
      <c r="F15" s="12"/>
      <c r="G15" s="12"/>
      <c r="H15" s="12"/>
      <c r="I15" s="12"/>
    </row>
    <row r="16" spans="1:9">
      <c r="A16" t="s">
        <v>15</v>
      </c>
      <c r="B16" t="s">
        <v>16</v>
      </c>
      <c r="C16" s="1">
        <v>17000</v>
      </c>
      <c r="D16" s="1">
        <v>487.9</v>
      </c>
      <c r="E16" s="1">
        <v>0</v>
      </c>
      <c r="F16" s="1">
        <v>516.79999999999995</v>
      </c>
      <c r="G16" s="1">
        <v>0</v>
      </c>
      <c r="H16" s="1">
        <f>D16+E16+F16+G16</f>
        <v>1004.6999999999999</v>
      </c>
      <c r="I16" s="1">
        <f>C16-H16</f>
        <v>15995.3</v>
      </c>
    </row>
    <row r="17" spans="1:9">
      <c r="A17" s="6" t="s">
        <v>12</v>
      </c>
      <c r="B17" s="6">
        <v>1</v>
      </c>
      <c r="C17" s="2">
        <f t="shared" ref="C17:I17" si="0">SUM(C16:C16)</f>
        <v>17000</v>
      </c>
      <c r="D17" s="2">
        <f t="shared" si="0"/>
        <v>487.9</v>
      </c>
      <c r="E17" s="2">
        <f t="shared" si="0"/>
        <v>0</v>
      </c>
      <c r="F17" s="2">
        <f t="shared" si="0"/>
        <v>516.79999999999995</v>
      </c>
      <c r="G17" s="2">
        <f t="shared" si="0"/>
        <v>0</v>
      </c>
      <c r="H17" s="2">
        <f t="shared" si="0"/>
        <v>1004.6999999999999</v>
      </c>
      <c r="I17" s="2">
        <f t="shared" si="0"/>
        <v>15995.3</v>
      </c>
    </row>
    <row r="18" spans="1:9" ht="15.75" customHeight="1">
      <c r="B18"/>
    </row>
    <row r="19" spans="1:9">
      <c r="A19" s="12" t="s">
        <v>20</v>
      </c>
      <c r="B19" s="12"/>
      <c r="C19" s="12"/>
      <c r="D19" s="12"/>
      <c r="E19" s="12"/>
      <c r="F19" s="12"/>
      <c r="G19" s="12"/>
      <c r="H19" s="12"/>
      <c r="I19" s="12"/>
    </row>
    <row r="20" spans="1:9">
      <c r="A20" t="s">
        <v>86</v>
      </c>
      <c r="B20" t="s">
        <v>11</v>
      </c>
      <c r="C20" s="1">
        <v>20000</v>
      </c>
      <c r="D20" s="1">
        <v>574</v>
      </c>
      <c r="E20" s="1">
        <v>0</v>
      </c>
      <c r="F20" s="1">
        <v>608</v>
      </c>
      <c r="G20" s="1">
        <v>0</v>
      </c>
      <c r="H20" s="1">
        <f>D20+E20+F20+G20</f>
        <v>1182</v>
      </c>
      <c r="I20" s="1">
        <f>C20-H20</f>
        <v>18818</v>
      </c>
    </row>
    <row r="21" spans="1:9">
      <c r="A21" t="s">
        <v>89</v>
      </c>
      <c r="B21" t="s">
        <v>11</v>
      </c>
      <c r="C21" s="1">
        <v>20000</v>
      </c>
      <c r="D21" s="1">
        <v>574</v>
      </c>
      <c r="E21" s="1">
        <v>0</v>
      </c>
      <c r="F21" s="1">
        <v>608</v>
      </c>
      <c r="G21" s="1">
        <v>0</v>
      </c>
      <c r="H21" s="1">
        <v>1182</v>
      </c>
      <c r="I21" s="1">
        <v>18818</v>
      </c>
    </row>
    <row r="22" spans="1:9">
      <c r="A22" t="s">
        <v>90</v>
      </c>
      <c r="B22" t="s">
        <v>22</v>
      </c>
      <c r="C22" s="1">
        <v>25000</v>
      </c>
      <c r="D22" s="1">
        <v>717.5</v>
      </c>
      <c r="E22" s="1">
        <v>0</v>
      </c>
      <c r="F22" s="1">
        <v>760</v>
      </c>
      <c r="G22" s="1">
        <v>0</v>
      </c>
      <c r="H22" s="1">
        <v>1477.5</v>
      </c>
      <c r="I22" s="1">
        <v>23522.5</v>
      </c>
    </row>
    <row r="23" spans="1:9">
      <c r="A23" t="s">
        <v>21</v>
      </c>
      <c r="B23" t="s">
        <v>22</v>
      </c>
      <c r="C23" s="1">
        <v>13000</v>
      </c>
      <c r="D23" s="1">
        <v>373.1</v>
      </c>
      <c r="E23" s="1">
        <v>0</v>
      </c>
      <c r="F23" s="1">
        <v>395.2</v>
      </c>
      <c r="G23" s="1">
        <v>0</v>
      </c>
      <c r="H23" s="1">
        <f>D23+E23+F23+G23</f>
        <v>768.3</v>
      </c>
      <c r="I23" s="1">
        <f>C23-H23</f>
        <v>12231.7</v>
      </c>
    </row>
    <row r="24" spans="1:9">
      <c r="A24" t="s">
        <v>23</v>
      </c>
      <c r="B24" t="s">
        <v>11</v>
      </c>
      <c r="C24" s="1">
        <v>16700</v>
      </c>
      <c r="D24" s="1">
        <v>479.29</v>
      </c>
      <c r="E24" s="1">
        <v>0</v>
      </c>
      <c r="F24" s="1">
        <v>507.68</v>
      </c>
      <c r="G24" s="1">
        <v>120</v>
      </c>
      <c r="H24" s="1">
        <f>D24+E24+F24+G24</f>
        <v>1106.97</v>
      </c>
      <c r="I24" s="1">
        <f>C24-H24</f>
        <v>15593.03</v>
      </c>
    </row>
    <row r="25" spans="1:9">
      <c r="A25" s="6" t="s">
        <v>12</v>
      </c>
      <c r="B25" s="6">
        <v>5</v>
      </c>
      <c r="C25" s="2">
        <f>SUM(C20:C24)</f>
        <v>94700</v>
      </c>
      <c r="D25" s="2">
        <f>SUM(D20:D24)</f>
        <v>2717.89</v>
      </c>
      <c r="E25" s="2">
        <f>SUM(E20:E24)</f>
        <v>0</v>
      </c>
      <c r="F25" s="2">
        <f>SUM(F20:F24)</f>
        <v>2878.8799999999997</v>
      </c>
      <c r="G25" s="2">
        <f>SUM(G20:G24)</f>
        <v>120</v>
      </c>
      <c r="H25" s="2">
        <f>SUM(H20:H24)</f>
        <v>5716.77</v>
      </c>
      <c r="I25" s="2">
        <f>SUM(I20:I24)</f>
        <v>88983.23</v>
      </c>
    </row>
    <row r="26" spans="1:9">
      <c r="B26"/>
    </row>
    <row r="27" spans="1:9">
      <c r="A27" s="12" t="s">
        <v>24</v>
      </c>
      <c r="B27" s="12"/>
      <c r="C27" s="12"/>
      <c r="D27" s="12"/>
      <c r="E27" s="12"/>
      <c r="F27" s="12"/>
      <c r="G27" s="12"/>
      <c r="H27" s="12"/>
      <c r="I27" s="12"/>
    </row>
    <row r="28" spans="1:9">
      <c r="A28" t="s">
        <v>25</v>
      </c>
      <c r="B28" t="s">
        <v>18</v>
      </c>
      <c r="C28" s="1">
        <v>19000</v>
      </c>
      <c r="D28" s="1">
        <v>545.29999999999995</v>
      </c>
      <c r="E28" s="1">
        <v>0</v>
      </c>
      <c r="F28" s="1">
        <v>577.6</v>
      </c>
      <c r="G28" s="1">
        <v>1031.6199999999999</v>
      </c>
      <c r="H28" s="1">
        <f>D28+E28+F28+G28</f>
        <v>2154.52</v>
      </c>
      <c r="I28" s="1">
        <f>C28-H28</f>
        <v>16845.48</v>
      </c>
    </row>
    <row r="29" spans="1:9">
      <c r="A29" s="6" t="s">
        <v>12</v>
      </c>
      <c r="B29" s="6">
        <v>1</v>
      </c>
      <c r="C29" s="2">
        <f t="shared" ref="C29:I29" si="1">SUM(C28:C28)</f>
        <v>19000</v>
      </c>
      <c r="D29" s="2">
        <f t="shared" si="1"/>
        <v>545.29999999999995</v>
      </c>
      <c r="E29" s="2">
        <f t="shared" si="1"/>
        <v>0</v>
      </c>
      <c r="F29" s="2">
        <f t="shared" si="1"/>
        <v>577.6</v>
      </c>
      <c r="G29" s="2">
        <f t="shared" si="1"/>
        <v>1031.6199999999999</v>
      </c>
      <c r="H29" s="2">
        <f t="shared" si="1"/>
        <v>2154.52</v>
      </c>
      <c r="I29" s="2">
        <f t="shared" si="1"/>
        <v>16845.48</v>
      </c>
    </row>
    <row r="30" spans="1:9">
      <c r="B30"/>
    </row>
    <row r="31" spans="1:9" ht="14.25" customHeight="1">
      <c r="A31" s="12" t="s">
        <v>26</v>
      </c>
      <c r="B31" s="12"/>
      <c r="C31" s="12"/>
      <c r="D31" s="12"/>
      <c r="E31" s="12"/>
      <c r="F31" s="12"/>
      <c r="G31" s="12"/>
      <c r="H31" s="12"/>
      <c r="I31" s="12"/>
    </row>
    <row r="32" spans="1:9">
      <c r="A32" t="s">
        <v>27</v>
      </c>
      <c r="B32" t="s">
        <v>28</v>
      </c>
      <c r="C32" s="1">
        <v>28000</v>
      </c>
      <c r="D32" s="1">
        <v>803.6</v>
      </c>
      <c r="E32" s="1">
        <v>0</v>
      </c>
      <c r="F32" s="1">
        <v>851.2</v>
      </c>
      <c r="G32" s="1">
        <v>0</v>
      </c>
      <c r="H32" s="1">
        <f>D32+E32+F32+G32</f>
        <v>1654.8000000000002</v>
      </c>
      <c r="I32" s="1">
        <f>C32-H32</f>
        <v>26345.200000000001</v>
      </c>
    </row>
    <row r="33" spans="1:9">
      <c r="A33" s="6" t="s">
        <v>12</v>
      </c>
      <c r="B33" s="6">
        <v>1</v>
      </c>
      <c r="C33" s="2">
        <f t="shared" ref="C33:I33" si="2">SUM(C32:C32)</f>
        <v>28000</v>
      </c>
      <c r="D33" s="2">
        <f t="shared" si="2"/>
        <v>803.6</v>
      </c>
      <c r="E33" s="2">
        <f t="shared" si="2"/>
        <v>0</v>
      </c>
      <c r="F33" s="2">
        <f t="shared" si="2"/>
        <v>851.2</v>
      </c>
      <c r="G33" s="2">
        <f t="shared" si="2"/>
        <v>0</v>
      </c>
      <c r="H33" s="2">
        <f t="shared" si="2"/>
        <v>1654.8000000000002</v>
      </c>
      <c r="I33" s="2">
        <f t="shared" si="2"/>
        <v>26345.200000000001</v>
      </c>
    </row>
    <row r="34" spans="1:9">
      <c r="B34"/>
    </row>
    <row r="35" spans="1:9">
      <c r="A35" s="12" t="s">
        <v>83</v>
      </c>
      <c r="B35" s="12"/>
      <c r="C35" s="12"/>
      <c r="D35" s="12"/>
      <c r="E35" s="12"/>
      <c r="F35" s="12"/>
      <c r="G35" s="12"/>
      <c r="H35" s="12"/>
      <c r="I35" s="12"/>
    </row>
    <row r="36" spans="1:9">
      <c r="A36" t="s">
        <v>49</v>
      </c>
      <c r="B36" t="s">
        <v>18</v>
      </c>
      <c r="C36" s="1">
        <v>22500</v>
      </c>
      <c r="D36" s="1">
        <v>645.75</v>
      </c>
      <c r="E36" s="1">
        <v>0</v>
      </c>
      <c r="F36" s="1">
        <v>684</v>
      </c>
      <c r="G36" s="1">
        <v>0</v>
      </c>
      <c r="H36" s="1">
        <f>D36+E36+F36+G36</f>
        <v>1329.75</v>
      </c>
      <c r="I36" s="1">
        <f>C36-H36</f>
        <v>21170.25</v>
      </c>
    </row>
    <row r="37" spans="1:9">
      <c r="A37" s="6" t="s">
        <v>12</v>
      </c>
      <c r="B37" s="6">
        <v>1</v>
      </c>
      <c r="C37" s="2">
        <f t="shared" ref="C37:I37" si="3">SUM(C36:C36)</f>
        <v>22500</v>
      </c>
      <c r="D37" s="2">
        <f t="shared" si="3"/>
        <v>645.75</v>
      </c>
      <c r="E37" s="2">
        <f t="shared" si="3"/>
        <v>0</v>
      </c>
      <c r="F37" s="2">
        <f t="shared" si="3"/>
        <v>684</v>
      </c>
      <c r="G37" s="2">
        <f t="shared" si="3"/>
        <v>0</v>
      </c>
      <c r="H37" s="2">
        <f t="shared" si="3"/>
        <v>1329.75</v>
      </c>
      <c r="I37" s="2">
        <f t="shared" si="3"/>
        <v>21170.25</v>
      </c>
    </row>
    <row r="38" spans="1:9">
      <c r="B38"/>
    </row>
    <row r="39" spans="1:9">
      <c r="A39" s="12" t="s">
        <v>95</v>
      </c>
      <c r="B39" s="12"/>
      <c r="C39" s="12"/>
      <c r="D39" s="12"/>
      <c r="E39" s="12"/>
      <c r="F39" s="12"/>
      <c r="G39" s="12"/>
      <c r="H39" s="12"/>
      <c r="I39" s="12"/>
    </row>
    <row r="40" spans="1:9" s="9" customFormat="1">
      <c r="A40" s="10" t="s">
        <v>96</v>
      </c>
      <c r="B40" s="10" t="s">
        <v>13</v>
      </c>
      <c r="C40" s="1">
        <v>35000</v>
      </c>
      <c r="D40" s="1">
        <v>1004.5</v>
      </c>
      <c r="E40" s="1">
        <v>0</v>
      </c>
      <c r="F40" s="1">
        <v>1064</v>
      </c>
      <c r="G40" s="1">
        <v>0</v>
      </c>
      <c r="H40" s="1">
        <f>D40+E40+F40+G40</f>
        <v>2068.5</v>
      </c>
      <c r="I40" s="1">
        <f>C40-H40</f>
        <v>32931.5</v>
      </c>
    </row>
    <row r="41" spans="1:9">
      <c r="A41" s="6" t="s">
        <v>12</v>
      </c>
      <c r="B41" s="6">
        <v>1</v>
      </c>
      <c r="C41" s="2">
        <f t="shared" ref="C41:I41" si="4">SUM(C39:C40)</f>
        <v>35000</v>
      </c>
      <c r="D41" s="2">
        <f t="shared" si="4"/>
        <v>1004.5</v>
      </c>
      <c r="E41" s="2">
        <f t="shared" si="4"/>
        <v>0</v>
      </c>
      <c r="F41" s="2">
        <f t="shared" si="4"/>
        <v>1064</v>
      </c>
      <c r="G41" s="2">
        <f t="shared" si="4"/>
        <v>0</v>
      </c>
      <c r="H41" s="2">
        <f t="shared" si="4"/>
        <v>2068.5</v>
      </c>
      <c r="I41" s="2">
        <f t="shared" si="4"/>
        <v>32931.5</v>
      </c>
    </row>
    <row r="42" spans="1:9">
      <c r="B42"/>
    </row>
    <row r="43" spans="1:9">
      <c r="A43" s="12" t="s">
        <v>31</v>
      </c>
      <c r="B43" s="12"/>
      <c r="C43" s="12"/>
      <c r="D43" s="12"/>
      <c r="E43" s="12"/>
      <c r="F43" s="12"/>
      <c r="G43" s="12"/>
      <c r="H43" s="12"/>
      <c r="I43" s="12"/>
    </row>
    <row r="44" spans="1:9">
      <c r="A44" t="s">
        <v>33</v>
      </c>
      <c r="B44" t="s">
        <v>29</v>
      </c>
      <c r="C44" s="1">
        <v>23000</v>
      </c>
      <c r="D44" s="1">
        <v>660.1</v>
      </c>
      <c r="E44" s="1">
        <v>0</v>
      </c>
      <c r="F44" s="1">
        <v>699.2</v>
      </c>
      <c r="G44" s="1">
        <v>0</v>
      </c>
      <c r="H44" s="1">
        <f>D44+E44+F44+G44</f>
        <v>1359.3000000000002</v>
      </c>
      <c r="I44" s="1">
        <f>C44-H44</f>
        <v>21640.7</v>
      </c>
    </row>
    <row r="45" spans="1:9">
      <c r="A45" t="s">
        <v>34</v>
      </c>
      <c r="B45" t="s">
        <v>35</v>
      </c>
      <c r="C45" s="1">
        <v>15000</v>
      </c>
      <c r="D45" s="1">
        <v>430.5</v>
      </c>
      <c r="E45" s="1">
        <v>0</v>
      </c>
      <c r="F45" s="1">
        <v>456</v>
      </c>
      <c r="G45" s="1">
        <v>0</v>
      </c>
      <c r="H45" s="1">
        <f>D45+E45+F45+G45</f>
        <v>886.5</v>
      </c>
      <c r="I45" s="1">
        <f>C45-H45</f>
        <v>14113.5</v>
      </c>
    </row>
    <row r="46" spans="1:9">
      <c r="A46" s="6" t="s">
        <v>12</v>
      </c>
      <c r="B46" s="6">
        <v>2</v>
      </c>
      <c r="C46" s="2">
        <f t="shared" ref="C46:I46" si="5">SUM(C44:C45)</f>
        <v>38000</v>
      </c>
      <c r="D46" s="2">
        <f t="shared" si="5"/>
        <v>1090.5999999999999</v>
      </c>
      <c r="E46" s="2">
        <f t="shared" si="5"/>
        <v>0</v>
      </c>
      <c r="F46" s="2">
        <f t="shared" si="5"/>
        <v>1155.2</v>
      </c>
      <c r="G46" s="2">
        <f t="shared" si="5"/>
        <v>0</v>
      </c>
      <c r="H46" s="2">
        <f t="shared" si="5"/>
        <v>2245.8000000000002</v>
      </c>
      <c r="I46" s="2">
        <f t="shared" si="5"/>
        <v>35754.199999999997</v>
      </c>
    </row>
    <row r="47" spans="1:9">
      <c r="B47"/>
    </row>
    <row r="48" spans="1:9">
      <c r="A48" s="12" t="s">
        <v>36</v>
      </c>
      <c r="B48" s="12"/>
      <c r="C48" s="12"/>
      <c r="D48" s="12"/>
      <c r="E48" s="12"/>
      <c r="F48" s="12"/>
      <c r="G48" s="12"/>
      <c r="H48" s="12"/>
      <c r="I48" s="12"/>
    </row>
    <row r="49" spans="1:9">
      <c r="A49" s="8" t="s">
        <v>91</v>
      </c>
      <c r="B49" s="8" t="s">
        <v>13</v>
      </c>
      <c r="C49" s="1">
        <v>35000</v>
      </c>
      <c r="D49" s="1">
        <v>1004.5</v>
      </c>
      <c r="E49" s="1">
        <v>0</v>
      </c>
      <c r="F49" s="1">
        <v>1064</v>
      </c>
      <c r="G49" s="1">
        <v>0</v>
      </c>
      <c r="H49" s="1">
        <f>D49+E49+F49+G49</f>
        <v>2068.5</v>
      </c>
      <c r="I49" s="1">
        <f>C49-H49</f>
        <v>32931.5</v>
      </c>
    </row>
    <row r="50" spans="1:9">
      <c r="A50" s="8" t="s">
        <v>92</v>
      </c>
      <c r="B50" s="8" t="s">
        <v>13</v>
      </c>
      <c r="C50" s="1">
        <v>35000</v>
      </c>
      <c r="D50" s="1">
        <v>1004.5</v>
      </c>
      <c r="E50" s="1">
        <v>0</v>
      </c>
      <c r="F50" s="1">
        <v>1064</v>
      </c>
      <c r="G50" s="1">
        <v>0</v>
      </c>
      <c r="H50" s="1">
        <f>D50+E50+F50+G50</f>
        <v>2068.5</v>
      </c>
      <c r="I50" s="1">
        <f>C50-H50</f>
        <v>32931.5</v>
      </c>
    </row>
    <row r="51" spans="1:9">
      <c r="A51" s="6" t="s">
        <v>12</v>
      </c>
      <c r="B51" s="6">
        <v>2</v>
      </c>
      <c r="C51" s="2">
        <f t="shared" ref="C51:I51" si="6">SUM(C49:C50)</f>
        <v>70000</v>
      </c>
      <c r="D51" s="2">
        <f t="shared" si="6"/>
        <v>2009</v>
      </c>
      <c r="E51" s="2">
        <f t="shared" si="6"/>
        <v>0</v>
      </c>
      <c r="F51" s="2">
        <f t="shared" si="6"/>
        <v>2128</v>
      </c>
      <c r="G51" s="2">
        <f t="shared" si="6"/>
        <v>0</v>
      </c>
      <c r="H51" s="2">
        <f t="shared" si="6"/>
        <v>4137</v>
      </c>
      <c r="I51" s="2">
        <f t="shared" si="6"/>
        <v>65863</v>
      </c>
    </row>
    <row r="52" spans="1:9">
      <c r="B52"/>
    </row>
    <row r="53" spans="1:9">
      <c r="A53" s="12" t="s">
        <v>37</v>
      </c>
      <c r="B53" s="12"/>
      <c r="C53" s="12"/>
      <c r="D53" s="12"/>
      <c r="E53" s="12"/>
      <c r="F53" s="12"/>
      <c r="G53" s="12"/>
      <c r="H53" s="12"/>
      <c r="I53" s="12"/>
    </row>
    <row r="54" spans="1:9">
      <c r="A54" t="s">
        <v>38</v>
      </c>
      <c r="B54" t="s">
        <v>39</v>
      </c>
      <c r="C54" s="1">
        <v>15000</v>
      </c>
      <c r="D54" s="1">
        <v>430.5</v>
      </c>
      <c r="E54" s="1">
        <v>0</v>
      </c>
      <c r="F54" s="1">
        <v>456</v>
      </c>
      <c r="G54" s="1">
        <v>0</v>
      </c>
      <c r="H54" s="1">
        <f t="shared" ref="H54:H64" si="7">D54+E54+F54+G54</f>
        <v>886.5</v>
      </c>
      <c r="I54" s="1">
        <f t="shared" ref="I54:I64" si="8">C54-H54</f>
        <v>14113.5</v>
      </c>
    </row>
    <row r="55" spans="1:9">
      <c r="A55" t="s">
        <v>40</v>
      </c>
      <c r="B55" t="s">
        <v>32</v>
      </c>
      <c r="C55" s="1">
        <v>23000</v>
      </c>
      <c r="D55" s="1">
        <v>660.1</v>
      </c>
      <c r="E55" s="1">
        <v>0</v>
      </c>
      <c r="F55" s="1">
        <v>699.2</v>
      </c>
      <c r="G55" s="1">
        <v>0</v>
      </c>
      <c r="H55" s="1">
        <f t="shared" si="7"/>
        <v>1359.3000000000002</v>
      </c>
      <c r="I55" s="1">
        <f t="shared" si="8"/>
        <v>21640.7</v>
      </c>
    </row>
    <row r="56" spans="1:9">
      <c r="A56" t="s">
        <v>41</v>
      </c>
      <c r="B56" t="s">
        <v>39</v>
      </c>
      <c r="C56" s="1">
        <v>15000</v>
      </c>
      <c r="D56" s="1">
        <v>430.5</v>
      </c>
      <c r="E56" s="1">
        <v>0</v>
      </c>
      <c r="F56" s="1">
        <v>456</v>
      </c>
      <c r="G56" s="1">
        <v>0</v>
      </c>
      <c r="H56" s="1">
        <f t="shared" si="7"/>
        <v>886.5</v>
      </c>
      <c r="I56" s="1">
        <f t="shared" si="8"/>
        <v>14113.5</v>
      </c>
    </row>
    <row r="57" spans="1:9">
      <c r="A57" t="s">
        <v>42</v>
      </c>
      <c r="B57" t="s">
        <v>39</v>
      </c>
      <c r="C57" s="1">
        <v>15000</v>
      </c>
      <c r="D57" s="1">
        <v>430.5</v>
      </c>
      <c r="E57" s="1">
        <v>0</v>
      </c>
      <c r="F57" s="1">
        <v>456</v>
      </c>
      <c r="G57" s="1">
        <v>0</v>
      </c>
      <c r="H57" s="1">
        <f t="shared" si="7"/>
        <v>886.5</v>
      </c>
      <c r="I57" s="1">
        <f t="shared" si="8"/>
        <v>14113.5</v>
      </c>
    </row>
    <row r="58" spans="1:9">
      <c r="A58" t="s">
        <v>43</v>
      </c>
      <c r="B58" t="s">
        <v>39</v>
      </c>
      <c r="C58" s="1">
        <v>15000</v>
      </c>
      <c r="D58" s="1">
        <v>430.5</v>
      </c>
      <c r="E58" s="1">
        <v>0</v>
      </c>
      <c r="F58" s="1">
        <v>456</v>
      </c>
      <c r="G58" s="1">
        <v>0</v>
      </c>
      <c r="H58" s="1">
        <f t="shared" si="7"/>
        <v>886.5</v>
      </c>
      <c r="I58" s="1">
        <f t="shared" si="8"/>
        <v>14113.5</v>
      </c>
    </row>
    <row r="59" spans="1:9">
      <c r="A59" t="s">
        <v>44</v>
      </c>
      <c r="B59" t="s">
        <v>16</v>
      </c>
      <c r="C59" s="1">
        <v>20000</v>
      </c>
      <c r="D59" s="1">
        <v>574</v>
      </c>
      <c r="E59" s="1">
        <v>0</v>
      </c>
      <c r="F59" s="1">
        <v>608</v>
      </c>
      <c r="G59" s="1">
        <v>0</v>
      </c>
      <c r="H59" s="1">
        <f t="shared" si="7"/>
        <v>1182</v>
      </c>
      <c r="I59" s="1">
        <f t="shared" si="8"/>
        <v>18818</v>
      </c>
    </row>
    <row r="60" spans="1:9">
      <c r="A60" t="s">
        <v>45</v>
      </c>
      <c r="B60" t="s">
        <v>39</v>
      </c>
      <c r="C60" s="1">
        <v>15000</v>
      </c>
      <c r="D60" s="1">
        <v>430.5</v>
      </c>
      <c r="E60" s="1">
        <v>0</v>
      </c>
      <c r="F60" s="1">
        <v>456</v>
      </c>
      <c r="G60" s="1">
        <v>0</v>
      </c>
      <c r="H60" s="1">
        <f t="shared" si="7"/>
        <v>886.5</v>
      </c>
      <c r="I60" s="1">
        <f t="shared" si="8"/>
        <v>14113.5</v>
      </c>
    </row>
    <row r="61" spans="1:9">
      <c r="A61" t="s">
        <v>46</v>
      </c>
      <c r="B61" t="s">
        <v>35</v>
      </c>
      <c r="C61" s="1">
        <v>22000</v>
      </c>
      <c r="D61" s="1">
        <v>631.4</v>
      </c>
      <c r="E61" s="1">
        <v>0</v>
      </c>
      <c r="F61" s="1">
        <v>668.8</v>
      </c>
      <c r="G61" s="1">
        <v>0</v>
      </c>
      <c r="H61" s="1">
        <f t="shared" si="7"/>
        <v>1300.1999999999998</v>
      </c>
      <c r="I61" s="1">
        <f t="shared" si="8"/>
        <v>20699.8</v>
      </c>
    </row>
    <row r="62" spans="1:9">
      <c r="A62" t="s">
        <v>47</v>
      </c>
      <c r="B62" t="s">
        <v>17</v>
      </c>
      <c r="C62" s="1">
        <v>20000</v>
      </c>
      <c r="D62" s="1">
        <v>574</v>
      </c>
      <c r="E62" s="1">
        <v>0</v>
      </c>
      <c r="F62" s="1">
        <v>608</v>
      </c>
      <c r="G62" s="1">
        <v>0</v>
      </c>
      <c r="H62" s="1">
        <f t="shared" si="7"/>
        <v>1182</v>
      </c>
      <c r="I62" s="1">
        <f t="shared" si="8"/>
        <v>18818</v>
      </c>
    </row>
    <row r="63" spans="1:9">
      <c r="A63" t="s">
        <v>48</v>
      </c>
      <c r="B63" t="s">
        <v>13</v>
      </c>
      <c r="C63" s="1">
        <v>35000</v>
      </c>
      <c r="D63" s="1">
        <v>1004.5</v>
      </c>
      <c r="E63" s="1">
        <v>0</v>
      </c>
      <c r="F63" s="1">
        <v>1064</v>
      </c>
      <c r="G63" s="1">
        <v>0</v>
      </c>
      <c r="H63" s="1">
        <f t="shared" si="7"/>
        <v>2068.5</v>
      </c>
      <c r="I63" s="1">
        <f t="shared" si="8"/>
        <v>32931.5</v>
      </c>
    </row>
    <row r="64" spans="1:9">
      <c r="A64" t="s">
        <v>50</v>
      </c>
      <c r="B64" t="s">
        <v>29</v>
      </c>
      <c r="C64" s="1">
        <v>23000</v>
      </c>
      <c r="D64" s="1">
        <v>660.1</v>
      </c>
      <c r="E64" s="1">
        <v>0</v>
      </c>
      <c r="F64" s="1">
        <v>699.2</v>
      </c>
      <c r="G64" s="1">
        <v>0</v>
      </c>
      <c r="H64" s="1">
        <f t="shared" si="7"/>
        <v>1359.3000000000002</v>
      </c>
      <c r="I64" s="1">
        <f t="shared" si="8"/>
        <v>21640.7</v>
      </c>
    </row>
    <row r="65" spans="1:9">
      <c r="A65" s="6" t="s">
        <v>12</v>
      </c>
      <c r="B65" s="6">
        <v>11</v>
      </c>
      <c r="C65" s="2">
        <f t="shared" ref="C65:I65" si="9">SUM(C54:C64)</f>
        <v>218000</v>
      </c>
      <c r="D65" s="2">
        <f t="shared" si="9"/>
        <v>6256.6</v>
      </c>
      <c r="E65" s="2">
        <f t="shared" si="9"/>
        <v>0</v>
      </c>
      <c r="F65" s="2">
        <f t="shared" si="9"/>
        <v>6627.2</v>
      </c>
      <c r="G65" s="2">
        <f t="shared" si="9"/>
        <v>0</v>
      </c>
      <c r="H65" s="2">
        <f t="shared" si="9"/>
        <v>12883.8</v>
      </c>
      <c r="I65" s="2">
        <f t="shared" si="9"/>
        <v>205116.2</v>
      </c>
    </row>
    <row r="66" spans="1:9">
      <c r="B66"/>
    </row>
    <row r="67" spans="1:9">
      <c r="B67"/>
    </row>
    <row r="68" spans="1:9">
      <c r="A68" s="12" t="s">
        <v>51</v>
      </c>
      <c r="B68" s="12"/>
      <c r="C68" s="12"/>
      <c r="D68" s="12"/>
      <c r="E68" s="12"/>
      <c r="F68" s="12"/>
      <c r="G68" s="12"/>
      <c r="H68" s="12"/>
      <c r="I68" s="12"/>
    </row>
    <row r="69" spans="1:9">
      <c r="A69" t="s">
        <v>52</v>
      </c>
      <c r="B69" t="s">
        <v>19</v>
      </c>
      <c r="C69" s="1">
        <v>25500</v>
      </c>
      <c r="D69" s="1">
        <v>731.85</v>
      </c>
      <c r="E69" s="1">
        <v>0</v>
      </c>
      <c r="F69" s="1">
        <v>775.2</v>
      </c>
      <c r="G69" s="1">
        <v>0</v>
      </c>
      <c r="H69" s="1">
        <f>D69+E69+F69+G69</f>
        <v>1507.0500000000002</v>
      </c>
      <c r="I69" s="1">
        <f>C69-H69</f>
        <v>23992.95</v>
      </c>
    </row>
    <row r="70" spans="1:9">
      <c r="A70" t="s">
        <v>53</v>
      </c>
      <c r="B70" t="s">
        <v>19</v>
      </c>
      <c r="C70" s="1">
        <v>25500</v>
      </c>
      <c r="D70" s="1">
        <v>731.85</v>
      </c>
      <c r="E70" s="1">
        <v>0</v>
      </c>
      <c r="F70" s="1">
        <v>775.2</v>
      </c>
      <c r="G70" s="1">
        <v>0</v>
      </c>
      <c r="H70" s="1">
        <f>D70+E70+F70+G70</f>
        <v>1507.0500000000002</v>
      </c>
      <c r="I70" s="1">
        <f>C70-H70</f>
        <v>23992.95</v>
      </c>
    </row>
    <row r="71" spans="1:9">
      <c r="A71" s="6" t="s">
        <v>12</v>
      </c>
      <c r="B71" s="6">
        <v>2</v>
      </c>
      <c r="C71" s="2">
        <f t="shared" ref="C71:I71" si="10">SUM(C69:C70)</f>
        <v>51000</v>
      </c>
      <c r="D71" s="2">
        <f t="shared" si="10"/>
        <v>1463.7</v>
      </c>
      <c r="E71" s="2">
        <f t="shared" si="10"/>
        <v>0</v>
      </c>
      <c r="F71" s="2">
        <f t="shared" si="10"/>
        <v>1550.4</v>
      </c>
      <c r="G71" s="2">
        <f t="shared" si="10"/>
        <v>0</v>
      </c>
      <c r="H71" s="2">
        <f t="shared" si="10"/>
        <v>3014.1000000000004</v>
      </c>
      <c r="I71" s="2">
        <f t="shared" si="10"/>
        <v>47985.9</v>
      </c>
    </row>
    <row r="72" spans="1:9">
      <c r="B72"/>
    </row>
    <row r="73" spans="1:9">
      <c r="A73" s="12" t="s">
        <v>54</v>
      </c>
      <c r="B73" s="12"/>
      <c r="C73" s="12"/>
      <c r="D73" s="12"/>
      <c r="E73" s="12"/>
      <c r="F73" s="12"/>
      <c r="G73" s="12"/>
      <c r="H73" s="12"/>
      <c r="I73" s="12"/>
    </row>
    <row r="74" spans="1:9">
      <c r="A74" t="s">
        <v>55</v>
      </c>
      <c r="B74" t="s">
        <v>56</v>
      </c>
      <c r="C74" s="1">
        <v>40000</v>
      </c>
      <c r="D74" s="1">
        <v>1148</v>
      </c>
      <c r="E74" s="1">
        <v>442.65</v>
      </c>
      <c r="F74" s="1">
        <v>1216</v>
      </c>
      <c r="G74" s="1">
        <v>0</v>
      </c>
      <c r="H74" s="1">
        <f>D74+E74+F74+G74</f>
        <v>2806.65</v>
      </c>
      <c r="I74" s="1">
        <f>C74-H74</f>
        <v>37193.35</v>
      </c>
    </row>
    <row r="75" spans="1:9">
      <c r="A75" s="6" t="s">
        <v>12</v>
      </c>
      <c r="B75" s="6">
        <v>1</v>
      </c>
      <c r="C75" s="2">
        <f t="shared" ref="C75:I75" si="11">SUM(C74:C74)</f>
        <v>40000</v>
      </c>
      <c r="D75" s="2">
        <f t="shared" si="11"/>
        <v>1148</v>
      </c>
      <c r="E75" s="2">
        <f t="shared" si="11"/>
        <v>442.65</v>
      </c>
      <c r="F75" s="2">
        <f t="shared" si="11"/>
        <v>1216</v>
      </c>
      <c r="G75" s="2">
        <f t="shared" si="11"/>
        <v>0</v>
      </c>
      <c r="H75" s="2">
        <f t="shared" si="11"/>
        <v>2806.65</v>
      </c>
      <c r="I75" s="2">
        <f t="shared" si="11"/>
        <v>37193.35</v>
      </c>
    </row>
    <row r="76" spans="1:9">
      <c r="B76"/>
    </row>
    <row r="77" spans="1:9">
      <c r="A77" s="12" t="s">
        <v>84</v>
      </c>
      <c r="B77" s="12"/>
      <c r="C77" s="12"/>
      <c r="D77" s="12"/>
      <c r="E77" s="12"/>
      <c r="F77" s="12"/>
      <c r="G77" s="12"/>
      <c r="H77" s="12"/>
      <c r="I77" s="12"/>
    </row>
    <row r="78" spans="1:9">
      <c r="A78" t="s">
        <v>93</v>
      </c>
      <c r="B78" s="3" t="s">
        <v>13</v>
      </c>
      <c r="C78" s="1">
        <v>35000</v>
      </c>
      <c r="D78" s="1">
        <v>1004.5</v>
      </c>
      <c r="E78" s="1">
        <v>0</v>
      </c>
      <c r="F78" s="1">
        <v>1064</v>
      </c>
      <c r="G78" s="1">
        <v>0</v>
      </c>
      <c r="H78" s="1">
        <v>2068.5</v>
      </c>
      <c r="I78" s="1">
        <v>32931.5</v>
      </c>
    </row>
    <row r="79" spans="1:9">
      <c r="A79" s="6" t="s">
        <v>12</v>
      </c>
      <c r="B79" s="6">
        <v>1</v>
      </c>
      <c r="C79" s="2">
        <f t="shared" ref="C79:I79" si="12">SUM(C78:C78)</f>
        <v>35000</v>
      </c>
      <c r="D79" s="2">
        <f t="shared" si="12"/>
        <v>1004.5</v>
      </c>
      <c r="E79" s="2">
        <f t="shared" si="12"/>
        <v>0</v>
      </c>
      <c r="F79" s="2">
        <f t="shared" si="12"/>
        <v>1064</v>
      </c>
      <c r="G79" s="2">
        <f t="shared" si="12"/>
        <v>0</v>
      </c>
      <c r="H79" s="2">
        <f t="shared" si="12"/>
        <v>2068.5</v>
      </c>
      <c r="I79" s="2">
        <f t="shared" si="12"/>
        <v>32931.5</v>
      </c>
    </row>
    <row r="80" spans="1:9">
      <c r="B80"/>
    </row>
    <row r="81" spans="1:9">
      <c r="A81" s="12" t="s">
        <v>30</v>
      </c>
      <c r="B81" s="12"/>
      <c r="C81" s="12"/>
      <c r="D81" s="12"/>
      <c r="E81" s="12"/>
      <c r="F81" s="12"/>
      <c r="G81" s="12"/>
      <c r="H81" s="12"/>
      <c r="I81" s="12"/>
    </row>
    <row r="82" spans="1:9">
      <c r="A82" t="s">
        <v>57</v>
      </c>
      <c r="B82" t="s">
        <v>58</v>
      </c>
      <c r="C82" s="1">
        <v>15000</v>
      </c>
      <c r="D82" s="1">
        <v>430.5</v>
      </c>
      <c r="E82" s="1">
        <v>0</v>
      </c>
      <c r="F82" s="1">
        <v>456</v>
      </c>
      <c r="G82" s="1">
        <v>0</v>
      </c>
      <c r="H82" s="1">
        <f>D82+E82+F82+G82</f>
        <v>886.5</v>
      </c>
      <c r="I82" s="1">
        <f>C82-H82</f>
        <v>14113.5</v>
      </c>
    </row>
    <row r="83" spans="1:9">
      <c r="A83" t="s">
        <v>59</v>
      </c>
      <c r="B83" t="s">
        <v>10</v>
      </c>
      <c r="C83" s="1">
        <v>24000</v>
      </c>
      <c r="D83" s="1">
        <v>688.8</v>
      </c>
      <c r="E83" s="1">
        <v>0</v>
      </c>
      <c r="F83" s="1">
        <v>729.6</v>
      </c>
      <c r="G83" s="1">
        <v>0</v>
      </c>
      <c r="H83" s="1">
        <f>D83+E83+F83+G83</f>
        <v>1418.4</v>
      </c>
      <c r="I83" s="1">
        <f>C83-H83</f>
        <v>22581.599999999999</v>
      </c>
    </row>
    <row r="84" spans="1:9">
      <c r="A84" t="s">
        <v>85</v>
      </c>
      <c r="B84" t="s">
        <v>58</v>
      </c>
      <c r="C84" s="1">
        <v>12100</v>
      </c>
      <c r="D84" s="1">
        <v>347.27</v>
      </c>
      <c r="E84" s="1">
        <v>0</v>
      </c>
      <c r="F84" s="1">
        <v>367.84</v>
      </c>
      <c r="G84" s="1">
        <v>0</v>
      </c>
      <c r="H84" s="1">
        <v>715.11</v>
      </c>
      <c r="I84" s="1">
        <v>11384.89</v>
      </c>
    </row>
    <row r="85" spans="1:9">
      <c r="A85" t="s">
        <v>94</v>
      </c>
      <c r="B85" s="3" t="s">
        <v>58</v>
      </c>
      <c r="C85" s="1">
        <v>15000</v>
      </c>
      <c r="D85" s="1">
        <v>430.5</v>
      </c>
      <c r="E85" s="1">
        <v>0</v>
      </c>
      <c r="F85" s="1">
        <v>456</v>
      </c>
      <c r="G85" s="1">
        <v>0</v>
      </c>
      <c r="H85" s="1">
        <v>886.5</v>
      </c>
      <c r="I85" s="1">
        <v>14113.5</v>
      </c>
    </row>
    <row r="86" spans="1:9">
      <c r="A86" s="6" t="s">
        <v>12</v>
      </c>
      <c r="B86" s="6">
        <v>4</v>
      </c>
      <c r="C86" s="2">
        <f t="shared" ref="C86:I86" si="13">SUM(C82:C85)</f>
        <v>66100</v>
      </c>
      <c r="D86" s="2">
        <f t="shared" si="13"/>
        <v>1897.07</v>
      </c>
      <c r="E86" s="2">
        <f t="shared" si="13"/>
        <v>0</v>
      </c>
      <c r="F86" s="2">
        <f t="shared" si="13"/>
        <v>2009.4399999999998</v>
      </c>
      <c r="G86" s="2">
        <f t="shared" si="13"/>
        <v>0</v>
      </c>
      <c r="H86" s="2">
        <f t="shared" si="13"/>
        <v>3906.51</v>
      </c>
      <c r="I86" s="2">
        <f t="shared" si="13"/>
        <v>62193.49</v>
      </c>
    </row>
    <row r="87" spans="1:9">
      <c r="B87"/>
    </row>
    <row r="88" spans="1:9">
      <c r="A88" s="12" t="s">
        <v>60</v>
      </c>
      <c r="B88" s="12"/>
      <c r="C88" s="12"/>
      <c r="D88" s="12"/>
      <c r="E88" s="12"/>
      <c r="F88" s="12"/>
      <c r="G88" s="12"/>
      <c r="H88" s="12"/>
      <c r="I88" s="12"/>
    </row>
    <row r="89" spans="1:9">
      <c r="A89" t="s">
        <v>61</v>
      </c>
      <c r="B89" t="s">
        <v>19</v>
      </c>
      <c r="C89" s="1">
        <v>25000</v>
      </c>
      <c r="D89" s="1">
        <v>717.5</v>
      </c>
      <c r="E89" s="1">
        <v>0</v>
      </c>
      <c r="F89" s="1">
        <v>760</v>
      </c>
      <c r="G89" s="1">
        <v>0</v>
      </c>
      <c r="H89" s="1">
        <f t="shared" ref="H89:H98" si="14">D89+E89+F89+G89</f>
        <v>1477.5</v>
      </c>
      <c r="I89" s="1">
        <f t="shared" ref="I89:I98" si="15">C89-H89</f>
        <v>23522.5</v>
      </c>
    </row>
    <row r="90" spans="1:9">
      <c r="A90" t="s">
        <v>62</v>
      </c>
      <c r="B90" t="s">
        <v>16</v>
      </c>
      <c r="C90" s="1">
        <v>25000</v>
      </c>
      <c r="D90" s="1">
        <v>717.5</v>
      </c>
      <c r="E90" s="1">
        <v>0</v>
      </c>
      <c r="F90" s="1">
        <v>760</v>
      </c>
      <c r="G90" s="1">
        <v>0</v>
      </c>
      <c r="H90" s="1">
        <f t="shared" si="14"/>
        <v>1477.5</v>
      </c>
      <c r="I90" s="1">
        <f t="shared" si="15"/>
        <v>23522.5</v>
      </c>
    </row>
    <row r="91" spans="1:9">
      <c r="A91" t="s">
        <v>63</v>
      </c>
      <c r="B91" t="s">
        <v>16</v>
      </c>
      <c r="C91" s="1">
        <v>25000</v>
      </c>
      <c r="D91" s="1">
        <v>717.5</v>
      </c>
      <c r="E91" s="1">
        <v>0</v>
      </c>
      <c r="F91" s="1">
        <v>760</v>
      </c>
      <c r="G91" s="1">
        <v>0</v>
      </c>
      <c r="H91" s="1">
        <f t="shared" si="14"/>
        <v>1477.5</v>
      </c>
      <c r="I91" s="1">
        <f t="shared" si="15"/>
        <v>23522.5</v>
      </c>
    </row>
    <row r="92" spans="1:9">
      <c r="A92" t="s">
        <v>64</v>
      </c>
      <c r="B92" t="s">
        <v>16</v>
      </c>
      <c r="C92" s="1">
        <v>25000</v>
      </c>
      <c r="D92" s="1">
        <v>717.5</v>
      </c>
      <c r="E92" s="1">
        <v>0</v>
      </c>
      <c r="F92" s="1">
        <v>760</v>
      </c>
      <c r="G92" s="1">
        <v>1031.6199999999999</v>
      </c>
      <c r="H92" s="1">
        <f t="shared" si="14"/>
        <v>2509.12</v>
      </c>
      <c r="I92" s="1">
        <f t="shared" si="15"/>
        <v>22490.880000000001</v>
      </c>
    </row>
    <row r="93" spans="1:9">
      <c r="A93" t="s">
        <v>65</v>
      </c>
      <c r="B93" t="s">
        <v>10</v>
      </c>
      <c r="C93" s="1">
        <v>20000</v>
      </c>
      <c r="D93" s="1">
        <v>574</v>
      </c>
      <c r="E93" s="1">
        <v>0</v>
      </c>
      <c r="F93" s="1">
        <v>608</v>
      </c>
      <c r="G93" s="1">
        <v>0</v>
      </c>
      <c r="H93" s="1">
        <f t="shared" si="14"/>
        <v>1182</v>
      </c>
      <c r="I93" s="1">
        <f t="shared" si="15"/>
        <v>18818</v>
      </c>
    </row>
    <row r="94" spans="1:9">
      <c r="A94" t="s">
        <v>67</v>
      </c>
      <c r="B94" t="s">
        <v>72</v>
      </c>
      <c r="C94" s="1">
        <v>25000</v>
      </c>
      <c r="D94" s="1">
        <v>717.5</v>
      </c>
      <c r="E94" s="1">
        <v>0</v>
      </c>
      <c r="F94" s="1">
        <v>760</v>
      </c>
      <c r="G94" s="1">
        <v>1131.6199999999999</v>
      </c>
      <c r="H94" s="1">
        <f t="shared" si="14"/>
        <v>2609.12</v>
      </c>
      <c r="I94" s="1">
        <f t="shared" si="15"/>
        <v>22390.880000000001</v>
      </c>
    </row>
    <row r="95" spans="1:9">
      <c r="A95" t="s">
        <v>68</v>
      </c>
      <c r="B95" t="s">
        <v>29</v>
      </c>
      <c r="C95" s="1">
        <v>35000</v>
      </c>
      <c r="D95" s="1">
        <v>1004.5</v>
      </c>
      <c r="E95" s="1">
        <v>0</v>
      </c>
      <c r="F95" s="1">
        <v>1064</v>
      </c>
      <c r="G95" s="1">
        <v>0</v>
      </c>
      <c r="H95" s="1">
        <f t="shared" si="14"/>
        <v>2068.5</v>
      </c>
      <c r="I95" s="1">
        <f t="shared" si="15"/>
        <v>32931.5</v>
      </c>
    </row>
    <row r="96" spans="1:9">
      <c r="A96" t="s">
        <v>69</v>
      </c>
      <c r="B96" t="s">
        <v>17</v>
      </c>
      <c r="C96" s="1">
        <v>25000</v>
      </c>
      <c r="D96" s="1">
        <v>717.5</v>
      </c>
      <c r="E96" s="1">
        <v>0</v>
      </c>
      <c r="F96" s="1">
        <v>760</v>
      </c>
      <c r="G96" s="1">
        <v>0</v>
      </c>
      <c r="H96" s="1">
        <f t="shared" si="14"/>
        <v>1477.5</v>
      </c>
      <c r="I96" s="1">
        <f t="shared" si="15"/>
        <v>23522.5</v>
      </c>
    </row>
    <row r="97" spans="1:9">
      <c r="A97" t="s">
        <v>70</v>
      </c>
      <c r="B97" t="s">
        <v>16</v>
      </c>
      <c r="C97" s="1">
        <v>25000</v>
      </c>
      <c r="D97" s="1">
        <v>717.5</v>
      </c>
      <c r="E97" s="1">
        <v>0</v>
      </c>
      <c r="F97" s="1">
        <v>760</v>
      </c>
      <c r="G97" s="1">
        <v>0</v>
      </c>
      <c r="H97" s="1">
        <f t="shared" si="14"/>
        <v>1477.5</v>
      </c>
      <c r="I97" s="1">
        <f t="shared" si="15"/>
        <v>23522.5</v>
      </c>
    </row>
    <row r="98" spans="1:9">
      <c r="A98" t="s">
        <v>71</v>
      </c>
      <c r="B98" t="s">
        <v>66</v>
      </c>
      <c r="C98" s="1">
        <v>35000</v>
      </c>
      <c r="D98" s="1">
        <v>1004.5</v>
      </c>
      <c r="E98" s="1">
        <v>0</v>
      </c>
      <c r="F98" s="1">
        <v>1064</v>
      </c>
      <c r="G98" s="1">
        <v>0</v>
      </c>
      <c r="H98" s="1">
        <f t="shared" si="14"/>
        <v>2068.5</v>
      </c>
      <c r="I98" s="1">
        <f t="shared" si="15"/>
        <v>32931.5</v>
      </c>
    </row>
    <row r="99" spans="1:9">
      <c r="A99" s="6" t="s">
        <v>12</v>
      </c>
      <c r="B99" s="6">
        <v>10</v>
      </c>
      <c r="C99" s="2">
        <f t="shared" ref="C99:I99" si="16">SUM(C89:C98)</f>
        <v>265000</v>
      </c>
      <c r="D99" s="2">
        <f t="shared" si="16"/>
        <v>7605.5</v>
      </c>
      <c r="E99" s="2">
        <f t="shared" si="16"/>
        <v>0</v>
      </c>
      <c r="F99" s="2">
        <f t="shared" si="16"/>
        <v>8056</v>
      </c>
      <c r="G99" s="2">
        <f t="shared" si="16"/>
        <v>2163.2399999999998</v>
      </c>
      <c r="H99" s="2">
        <f t="shared" si="16"/>
        <v>17824.739999999998</v>
      </c>
      <c r="I99" s="2">
        <f t="shared" si="16"/>
        <v>247175.26</v>
      </c>
    </row>
    <row r="100" spans="1:9">
      <c r="B100"/>
    </row>
    <row r="101" spans="1:9">
      <c r="A101" s="12" t="s">
        <v>73</v>
      </c>
      <c r="B101" s="12"/>
      <c r="C101" s="12"/>
      <c r="D101" s="12"/>
      <c r="E101" s="12"/>
      <c r="F101" s="12"/>
      <c r="G101" s="12"/>
      <c r="H101" s="12"/>
      <c r="I101" s="12"/>
    </row>
    <row r="102" spans="1:9">
      <c r="A102" t="s">
        <v>74</v>
      </c>
      <c r="B102" t="s">
        <v>75</v>
      </c>
      <c r="C102" s="1">
        <v>22000</v>
      </c>
      <c r="D102" s="1">
        <v>631.4</v>
      </c>
      <c r="E102" s="1">
        <v>0</v>
      </c>
      <c r="F102" s="1">
        <v>668.8</v>
      </c>
      <c r="G102" s="1">
        <v>0</v>
      </c>
      <c r="H102" s="1">
        <f>D102+E102+F102+G102</f>
        <v>1300.1999999999998</v>
      </c>
      <c r="I102" s="1">
        <f>C102-H102</f>
        <v>20699.8</v>
      </c>
    </row>
    <row r="103" spans="1:9">
      <c r="A103" s="6" t="s">
        <v>12</v>
      </c>
      <c r="B103" s="6">
        <v>1</v>
      </c>
      <c r="C103" s="2">
        <f t="shared" ref="C103:I103" si="17">SUM(C102:C102)</f>
        <v>22000</v>
      </c>
      <c r="D103" s="2">
        <f t="shared" si="17"/>
        <v>631.4</v>
      </c>
      <c r="E103" s="2">
        <f t="shared" si="17"/>
        <v>0</v>
      </c>
      <c r="F103" s="2">
        <f t="shared" si="17"/>
        <v>668.8</v>
      </c>
      <c r="G103" s="2">
        <f t="shared" si="17"/>
        <v>0</v>
      </c>
      <c r="H103" s="2">
        <f t="shared" si="17"/>
        <v>1300.1999999999998</v>
      </c>
      <c r="I103" s="2">
        <f t="shared" si="17"/>
        <v>20699.8</v>
      </c>
    </row>
    <row r="104" spans="1:9">
      <c r="B104"/>
    </row>
    <row r="105" spans="1:9" s="4" customFormat="1" ht="24.95" customHeight="1">
      <c r="A105" s="5" t="s">
        <v>81</v>
      </c>
      <c r="B105" s="7">
        <f>+B103+B99+B86+B79+B75+B71+B65+B51+B46+B41+B37+B33+B29+B25+B17+B13</f>
        <v>46</v>
      </c>
      <c r="C105" s="11">
        <f>+C103+C99+C86+C79+C75+C71+C65+C51+C46+C41+C37+C33+C29+C25+C17+C13</f>
        <v>1059300</v>
      </c>
      <c r="D105" s="11">
        <f t="shared" ref="D105:I105" si="18">+D103+D99+D86+D79+D75+D71+D65+D51+D46+D41+D37+D33+D29+D25+D17+D13</f>
        <v>30401.909999999996</v>
      </c>
      <c r="E105" s="11">
        <f t="shared" si="18"/>
        <v>442.65</v>
      </c>
      <c r="F105" s="11">
        <f t="shared" si="18"/>
        <v>32202.720000000001</v>
      </c>
      <c r="G105" s="11">
        <f t="shared" si="18"/>
        <v>3314.8599999999997</v>
      </c>
      <c r="H105" s="11">
        <f t="shared" si="18"/>
        <v>66362.14</v>
      </c>
      <c r="I105" s="11">
        <f t="shared" si="18"/>
        <v>992937.85999999987</v>
      </c>
    </row>
  </sheetData>
  <mergeCells count="31">
    <mergeCell ref="A53:I53"/>
    <mergeCell ref="A10:I10"/>
    <mergeCell ref="A15:I15"/>
    <mergeCell ref="A43:I43"/>
    <mergeCell ref="A48:I48"/>
    <mergeCell ref="A19:I19"/>
    <mergeCell ref="A27:I27"/>
    <mergeCell ref="A31:I31"/>
    <mergeCell ref="A35:I35"/>
    <mergeCell ref="A39:I39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68:I68"/>
    <mergeCell ref="A73:I73"/>
    <mergeCell ref="A88:I88"/>
    <mergeCell ref="A101:I101"/>
    <mergeCell ref="A81:I81"/>
    <mergeCell ref="A77:I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2018-02-05T13:51:10Z</dcterms:modified>
</cp:coreProperties>
</file>