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2\MES DE NOVIEMBRE 2022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Hoja1!$A$1:$J$52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D28" i="1"/>
  <c r="F28" i="1"/>
  <c r="H28" i="1"/>
  <c r="J26" i="1"/>
  <c r="I25" i="1" l="1"/>
  <c r="J25" i="1" s="1"/>
  <c r="J21" i="1"/>
  <c r="I20" i="1"/>
  <c r="J20" i="1" s="1"/>
  <c r="J11" i="1" l="1"/>
  <c r="B28" i="1" l="1"/>
  <c r="I24" i="1"/>
  <c r="I22" i="1" l="1"/>
  <c r="J16" i="1" l="1"/>
  <c r="J14" i="1" l="1"/>
  <c r="J17" i="1" l="1"/>
  <c r="J23" i="1"/>
  <c r="I12" i="1"/>
  <c r="J12" i="1" s="1"/>
  <c r="I15" i="1"/>
  <c r="J15" i="1" s="1"/>
  <c r="I13" i="1"/>
  <c r="J13" i="1" s="1"/>
  <c r="I18" i="1"/>
  <c r="J18" i="1" s="1"/>
  <c r="I19" i="1"/>
  <c r="J19" i="1" s="1"/>
  <c r="I11" i="1"/>
  <c r="E26" i="1"/>
  <c r="E28" i="1" s="1"/>
  <c r="F26" i="1"/>
  <c r="G26" i="1"/>
  <c r="G28" i="1" s="1"/>
  <c r="H26" i="1"/>
  <c r="J28" i="1" l="1"/>
  <c r="I26" i="1"/>
  <c r="I28" i="1" s="1"/>
</calcChain>
</file>

<file path=xl/sharedStrings.xml><?xml version="1.0" encoding="utf-8"?>
<sst xmlns="http://schemas.openxmlformats.org/spreadsheetml/2006/main" count="63" uniqueCount="36">
  <si>
    <t>OFICINA NACIONAL DE ESTADÍSTICA</t>
  </si>
  <si>
    <t>Santo Domingo, República Dominicana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</si>
  <si>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</si>
  <si>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</si>
  <si>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</si>
  <si>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</si>
  <si>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</si>
  <si>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</si>
  <si>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</si>
  <si>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</si>
  <si>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CARLOS MANUEL AMANCIO LEBRON</t>
  </si>
  <si>
    <t>ENCARGADO DE SEGURIDAD</t>
  </si>
  <si>
    <t>SEGURIDAD MILITAR</t>
  </si>
  <si>
    <t>JOSE FRANCISCO ASTACIO DEL CARMEN</t>
  </si>
  <si>
    <t>JOSE MARCOS BRITO BAUTISTA</t>
  </si>
  <si>
    <t xml:space="preserve">Total Servicios de Seguridad: </t>
  </si>
  <si>
    <t>JOSE ORLANDO SANCHEZ BAEZ</t>
  </si>
  <si>
    <t>MINISTERIO DE ECONOMÍA, PLANIFICACIÓN Y DESARROLLO</t>
  </si>
  <si>
    <t>PEDRO MARINO MIESES MONEGRO</t>
  </si>
  <si>
    <t>Nombre</t>
  </si>
  <si>
    <t>JOSE ANTONIO PACHECO PERDOMO</t>
  </si>
  <si>
    <t>GREGORIO VALDEZ SUERO</t>
  </si>
  <si>
    <t>ESMELIN BIENVENIDO ARISTY SANTANA</t>
  </si>
  <si>
    <t>JOHNNY CABRERA DIAZ</t>
  </si>
  <si>
    <t>FELIX ALBERTO BENITEZ GARCIA</t>
  </si>
  <si>
    <t>DIVISION DE SEGURIDAD- ONE</t>
  </si>
  <si>
    <t>LUIS MANUEL URBAEZ</t>
  </si>
  <si>
    <t>NOERLIN BIENVENIDO ALCANTARA MATOS</t>
  </si>
  <si>
    <t>M</t>
  </si>
  <si>
    <t xml:space="preserve">JONATHAN AMAURY MOJICA NUÑEZ </t>
  </si>
  <si>
    <t>Cargo</t>
  </si>
  <si>
    <t>Genero</t>
  </si>
  <si>
    <t xml:space="preserve">MAICKOL FLORIAN ENCARNACION </t>
  </si>
  <si>
    <t>Nómina de Empleados Personal de Vigilancia</t>
  </si>
  <si>
    <t>LUIS ALFREDO SANCHEZ DE LOS SANTOS</t>
  </si>
  <si>
    <t xml:space="preserve">       Mes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</si>
</sst>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2" fillId="0" borderId="0" xfId="0" applyNumberFormat="1" applyFont="1"/>
    <xf numFmtId="4" fontId="3" fillId="0" borderId="0" xfId="1" applyNumberFormat="1" applyFont="1"/>
    <xf numFmtId="0" fontId="4" fillId="3" borderId="0" xfId="0" applyFont="1" applyFill="1"/>
    <xf numFmtId="4" fontId="4" fillId="3" borderId="0" xfId="0" applyNumberFormat="1" applyFont="1" applyFill="1"/>
    <xf numFmtId="0" fontId="5" fillId="0" borderId="0" xfId="0" applyFont="1" applyAlignment="1">
      <alignment vertical="center"/>
    </xf>
    <xf numFmtId="0" fontId="0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7" fillId="0" borderId="0" xfId="0" applyFont="1"/>
    <xf numFmtId="4" fontId="7" fillId="0" borderId="0" xfId="0" applyNumberFormat="1" applyFont="1"/>
    <xf numFmtId="0" fontId="8" fillId="3" borderId="0" xfId="0" applyFont="1" applyFill="1"/>
    <xf numFmtId="0" fontId="6" fillId="4" borderId="0" xfId="0" applyFont="1" applyFill="1" applyAlignment="1">
      <alignment vertical="center"/>
    </xf>
    <xf numFmtId="4" fontId="6" fillId="4" borderId="0" xfId="0" applyNumberFormat="1" applyFont="1" applyFill="1" applyAlignment="1">
      <alignment vertical="center"/>
    </xf>
    <xf numFmtId="0" fontId="4" fillId="0" borderId="0" xfId="0" applyFont="1"/>
    <xf numFmtId="43" fontId="2" fillId="0" borderId="0" xfId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6" borderId="0" xfId="0" applyFont="1" applyFill="1"/>
    <xf numFmtId="0" fontId="0" fillId="6" borderId="0" xfId="0" applyFill="1"/>
    <xf numFmtId="0" fontId="0" fillId="6" borderId="0" xfId="0" applyFont="1" applyFill="1" applyAlignment="1">
      <alignment horizontal="center"/>
    </xf>
    <xf numFmtId="4" fontId="0" fillId="6" borderId="0" xfId="0" applyNumberFormat="1" applyFont="1" applyFill="1"/>
    <xf numFmtId="0" fontId="0" fillId="0" borderId="0" xfId="0" applyFont="1" applyFill="1"/>
    <xf numFmtId="0" fontId="11" fillId="5" borderId="14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4" fontId="2" fillId="2" borderId="8" xfId="1" applyNumberFormat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1250157</xdr:colOff>
      <xdr:row>0</xdr:row>
      <xdr:rowOff>74192</xdr:rowOff>
    </xdr:from>
    <xdr:to>
      <xdr:col>9</xdr:col>
      <xdr:colOff>1197592</xdr:colOff>
      <xdr:row>4</xdr:row>
      <xdr:rowOff>261263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8438" y="74192"/>
          <a:ext cx="2531092" cy="130625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435251</xdr:colOff>
      <xdr:row>0</xdr:row>
      <xdr:rowOff>175869</xdr:rowOff>
    </xdr:from>
    <xdr:to>
      <xdr:col>0</xdr:col>
      <xdr:colOff>1762125</xdr:colOff>
      <xdr:row>5</xdr:row>
      <xdr:rowOff>135281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51" y="175869"/>
          <a:ext cx="1326874" cy="1324662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3286125</xdr:colOff>
      <xdr:row>28</xdr:row>
      <xdr:rowOff>119063</xdr:rowOff>
    </xdr:from>
    <xdr:to>
      <xdr:col>4</xdr:col>
      <xdr:colOff>416719</xdr:colOff>
      <xdr:row>44</xdr:row>
      <xdr:rowOff>178594</xdr:rowOff>
    </xdr:to>
    <xdr:pic>
      <xdr:nvPicPr>
        <xdr:cNvPr id="6" name="image1.jpe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286125" y="5976938"/>
          <a:ext cx="6738938" cy="322659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showGridLines="0" tabSelected="1" topLeftCell="A19" zoomScale="80" zoomScaleNormal="80" zoomScalePageLayoutView="50" workbookViewId="0">
      <selection activeCell="E39" sqref="E39"/>
    </sheetView>
  </sheetViews>
  <sheetFormatPr baseColWidth="10" defaultRowHeight="15" x14ac:dyDescent="0.25"/>
  <cols>
    <col min="1" max="1" width="59.140625" customWidth="1"/>
    <col min="2" max="2" width="42.28515625" customWidth="1"/>
    <col min="3" max="3" width="16.5703125" customWidth="1"/>
    <col min="4" max="4" width="26.140625" customWidth="1"/>
    <col min="5" max="5" width="26.42578125" customWidth="1"/>
    <col min="6" max="6" width="23.140625" customWidth="1"/>
    <col min="7" max="7" width="21.28515625" customWidth="1"/>
    <col min="8" max="8" width="17.5703125" customWidth="1"/>
    <col min="9" max="9" width="45.7109375" hidden="1" customWidth="1"/>
    <col min="10" max="10" width="18.28515625" customWidth="1"/>
  </cols>
  <sheetData>
    <row r="1" spans="1:10" x14ac:dyDescent="0.25">
      <c r="A1" s="37"/>
      <c r="B1" s="38"/>
      <c r="C1" s="38"/>
      <c r="D1" s="38"/>
      <c r="E1" s="38"/>
      <c r="F1" s="38"/>
      <c r="G1" s="38"/>
      <c r="H1" s="38"/>
      <c r="I1" s="38"/>
      <c r="J1" s="39"/>
    </row>
    <row r="2" spans="1:10" ht="26.25" x14ac:dyDescent="0.4">
      <c r="A2" s="40" t="s">
        <v>17</v>
      </c>
      <c r="B2" s="41"/>
      <c r="C2" s="41"/>
      <c r="D2" s="41"/>
      <c r="E2" s="41"/>
      <c r="F2" s="41"/>
      <c r="G2" s="41"/>
      <c r="H2" s="41"/>
      <c r="I2" s="41"/>
      <c r="J2" s="42"/>
    </row>
    <row r="3" spans="1:10" ht="26.25" x14ac:dyDescent="0.4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2"/>
    </row>
    <row r="4" spans="1:10" ht="20.25" x14ac:dyDescent="0.3">
      <c r="A4" s="43" t="s">
        <v>1</v>
      </c>
      <c r="B4" s="44"/>
      <c r="C4" s="44"/>
      <c r="D4" s="44"/>
      <c r="E4" s="44"/>
      <c r="F4" s="44"/>
      <c r="G4" s="44"/>
      <c r="H4" s="44"/>
      <c r="I4" s="44"/>
      <c r="J4" s="45"/>
    </row>
    <row r="5" spans="1:10" ht="20.25" x14ac:dyDescent="0.3">
      <c r="A5" s="43" t="s">
        <v>33</v>
      </c>
      <c r="B5" s="44"/>
      <c r="C5" s="44"/>
      <c r="D5" s="44"/>
      <c r="E5" s="44"/>
      <c r="F5" s="44"/>
      <c r="G5" s="44"/>
      <c r="H5" s="44"/>
      <c r="I5" s="44"/>
      <c r="J5" s="45"/>
    </row>
    <row r="6" spans="1:10" ht="21" thickBot="1" x14ac:dyDescent="0.3">
      <c r="A6" s="26" t="s">
        <v>35</v>
      </c>
      <c r="B6" s="27"/>
      <c r="C6" s="27"/>
      <c r="D6" s="27"/>
      <c r="E6" s="27"/>
      <c r="F6" s="27"/>
      <c r="G6" s="27"/>
      <c r="H6" s="27"/>
      <c r="I6" s="27"/>
      <c r="J6" s="28"/>
    </row>
    <row r="7" spans="1:10" x14ac:dyDescent="0.25">
      <c r="A7" s="33" t="s">
        <v>19</v>
      </c>
      <c r="B7" s="33" t="s">
        <v>30</v>
      </c>
      <c r="C7" s="35" t="s">
        <v>31</v>
      </c>
      <c r="D7" s="29" t="s">
        <v>2</v>
      </c>
      <c r="E7" s="46" t="s">
        <v>3</v>
      </c>
      <c r="F7" s="29" t="s">
        <v>4</v>
      </c>
      <c r="G7" s="46" t="s">
        <v>5</v>
      </c>
      <c r="H7" s="29" t="s">
        <v>6</v>
      </c>
      <c r="I7" s="29" t="s">
        <v>7</v>
      </c>
      <c r="J7" s="31" t="s">
        <v>8</v>
      </c>
    </row>
    <row r="8" spans="1:10" ht="15.75" thickBot="1" x14ac:dyDescent="0.3">
      <c r="A8" s="34"/>
      <c r="B8" s="34"/>
      <c r="C8" s="36"/>
      <c r="D8" s="30"/>
      <c r="E8" s="47"/>
      <c r="F8" s="30"/>
      <c r="G8" s="47"/>
      <c r="H8" s="30"/>
      <c r="I8" s="30"/>
      <c r="J8" s="32"/>
    </row>
    <row r="9" spans="1:10" x14ac:dyDescent="0.25">
      <c r="A9" s="18"/>
      <c r="B9" s="18"/>
      <c r="C9" s="18"/>
      <c r="D9" s="19"/>
      <c r="E9" s="19"/>
      <c r="F9" s="19"/>
      <c r="G9" s="19"/>
      <c r="H9" s="19"/>
      <c r="I9" s="19"/>
      <c r="J9" s="19"/>
    </row>
    <row r="10" spans="1:10" x14ac:dyDescent="0.25">
      <c r="A10" s="48" t="s">
        <v>25</v>
      </c>
      <c r="B10" s="48"/>
      <c r="C10" s="48"/>
      <c r="D10" s="48"/>
      <c r="E10" s="48"/>
      <c r="F10" s="48"/>
      <c r="G10" s="48"/>
      <c r="H10" s="48"/>
      <c r="I10" s="48"/>
      <c r="J10" s="48"/>
    </row>
    <row r="11" spans="1:10" s="17" customFormat="1" x14ac:dyDescent="0.25">
      <c r="A11" s="21" t="s">
        <v>10</v>
      </c>
      <c r="B11" s="9" t="s">
        <v>11</v>
      </c>
      <c r="C11" s="20" t="s">
        <v>28</v>
      </c>
      <c r="D11" s="10">
        <v>55000</v>
      </c>
      <c r="E11" s="10">
        <v>0</v>
      </c>
      <c r="F11" s="10">
        <v>3195.88</v>
      </c>
      <c r="G11" s="10">
        <v>0</v>
      </c>
      <c r="H11" s="10">
        <v>3195.88</v>
      </c>
      <c r="I11" s="10">
        <f>SUM(E11:H11)</f>
        <v>6391.76</v>
      </c>
      <c r="J11" s="10">
        <f>SUM(D11-H11)</f>
        <v>51804.12</v>
      </c>
    </row>
    <row r="12" spans="1:10" s="9" customFormat="1" x14ac:dyDescent="0.25">
      <c r="A12" s="21" t="s">
        <v>13</v>
      </c>
      <c r="B12" s="9" t="s">
        <v>12</v>
      </c>
      <c r="C12" s="20" t="s">
        <v>28</v>
      </c>
      <c r="D12" s="10">
        <v>10000</v>
      </c>
      <c r="E12" s="10">
        <v>0</v>
      </c>
      <c r="F12" s="10">
        <v>0</v>
      </c>
      <c r="G12" s="10">
        <v>0</v>
      </c>
      <c r="H12" s="10">
        <v>0</v>
      </c>
      <c r="I12" s="10">
        <f>SUM(E12:H12)</f>
        <v>0</v>
      </c>
      <c r="J12" s="10">
        <f>SUM(D12-I12)</f>
        <v>10000</v>
      </c>
    </row>
    <row r="13" spans="1:10" s="9" customFormat="1" x14ac:dyDescent="0.25">
      <c r="A13" s="22" t="s">
        <v>20</v>
      </c>
      <c r="B13" s="9" t="s">
        <v>12</v>
      </c>
      <c r="C13" s="20" t="s">
        <v>28</v>
      </c>
      <c r="D13" s="10">
        <v>20000</v>
      </c>
      <c r="E13" s="10">
        <v>0</v>
      </c>
      <c r="F13" s="10">
        <v>0</v>
      </c>
      <c r="G13" s="10">
        <v>0</v>
      </c>
      <c r="H13" s="10">
        <v>0</v>
      </c>
      <c r="I13" s="10">
        <f>SUM(E13:H13)</f>
        <v>0</v>
      </c>
      <c r="J13" s="10">
        <f>SUM(D13-I13)</f>
        <v>20000</v>
      </c>
    </row>
    <row r="14" spans="1:10" s="9" customFormat="1" x14ac:dyDescent="0.25">
      <c r="A14" s="22" t="s">
        <v>21</v>
      </c>
      <c r="B14" s="9" t="s">
        <v>12</v>
      </c>
      <c r="C14" s="20" t="s">
        <v>28</v>
      </c>
      <c r="D14" s="10">
        <v>10000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f>SUM(D14-I14)</f>
        <v>10000</v>
      </c>
    </row>
    <row r="15" spans="1:10" s="9" customFormat="1" x14ac:dyDescent="0.25">
      <c r="A15" s="21" t="s">
        <v>22</v>
      </c>
      <c r="B15" s="9" t="s">
        <v>12</v>
      </c>
      <c r="C15" s="20" t="s">
        <v>28</v>
      </c>
      <c r="D15" s="10">
        <v>10000</v>
      </c>
      <c r="E15" s="10">
        <v>0</v>
      </c>
      <c r="F15" s="10">
        <v>0</v>
      </c>
      <c r="G15" s="10">
        <v>0</v>
      </c>
      <c r="H15" s="10">
        <v>0</v>
      </c>
      <c r="I15" s="10">
        <f t="shared" ref="I15:I24" si="0">SUM(E15:H15)</f>
        <v>0</v>
      </c>
      <c r="J15" s="10">
        <f t="shared" ref="J15:J17" si="1">SUM(D15-I15)</f>
        <v>10000</v>
      </c>
    </row>
    <row r="16" spans="1:10" s="9" customFormat="1" x14ac:dyDescent="0.25">
      <c r="A16" s="22" t="s">
        <v>23</v>
      </c>
      <c r="B16" s="9" t="s">
        <v>12</v>
      </c>
      <c r="C16" s="20" t="s">
        <v>28</v>
      </c>
      <c r="D16" s="10">
        <v>10000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f>SUM(D16-I16)</f>
        <v>10000</v>
      </c>
    </row>
    <row r="17" spans="1:13" s="9" customFormat="1" x14ac:dyDescent="0.25">
      <c r="A17" s="22" t="s">
        <v>24</v>
      </c>
      <c r="B17" s="9" t="s">
        <v>12</v>
      </c>
      <c r="C17" s="20" t="s">
        <v>28</v>
      </c>
      <c r="D17" s="10">
        <v>10000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f t="shared" si="1"/>
        <v>10000</v>
      </c>
    </row>
    <row r="18" spans="1:13" s="9" customFormat="1" x14ac:dyDescent="0.25">
      <c r="A18" s="22" t="s">
        <v>18</v>
      </c>
      <c r="B18" s="9" t="s">
        <v>12</v>
      </c>
      <c r="C18" s="20" t="s">
        <v>28</v>
      </c>
      <c r="D18" s="10">
        <v>10000</v>
      </c>
      <c r="E18" s="10">
        <v>0</v>
      </c>
      <c r="F18" s="10">
        <v>0</v>
      </c>
      <c r="G18" s="10">
        <v>0</v>
      </c>
      <c r="H18" s="10">
        <v>0</v>
      </c>
      <c r="I18" s="10">
        <f>SUM(E18:H18)</f>
        <v>0</v>
      </c>
      <c r="J18" s="10">
        <f>SUM(D18-I18)</f>
        <v>10000</v>
      </c>
    </row>
    <row r="19" spans="1:13" s="21" customFormat="1" x14ac:dyDescent="0.25">
      <c r="A19" s="21" t="s">
        <v>14</v>
      </c>
      <c r="B19" s="21" t="s">
        <v>12</v>
      </c>
      <c r="C19" s="23" t="s">
        <v>28</v>
      </c>
      <c r="D19" s="24">
        <v>10000</v>
      </c>
      <c r="E19" s="24">
        <v>0</v>
      </c>
      <c r="F19" s="24">
        <v>0</v>
      </c>
      <c r="G19" s="24">
        <v>0</v>
      </c>
      <c r="H19" s="24">
        <v>0</v>
      </c>
      <c r="I19" s="24">
        <f>SUM(E19:H19)</f>
        <v>0</v>
      </c>
      <c r="J19" s="24">
        <f>SUM(D19-I19)</f>
        <v>10000</v>
      </c>
    </row>
    <row r="20" spans="1:13" s="9" customFormat="1" x14ac:dyDescent="0.25">
      <c r="A20" s="22" t="s">
        <v>26</v>
      </c>
      <c r="B20" s="9" t="s">
        <v>12</v>
      </c>
      <c r="C20" s="20" t="s">
        <v>28</v>
      </c>
      <c r="D20" s="10">
        <v>10000</v>
      </c>
      <c r="E20" s="10">
        <v>0</v>
      </c>
      <c r="F20" s="10">
        <v>0</v>
      </c>
      <c r="G20" s="10">
        <v>0</v>
      </c>
      <c r="H20" s="10">
        <v>0</v>
      </c>
      <c r="I20" s="10">
        <f>SUM(E20:H20)</f>
        <v>0</v>
      </c>
      <c r="J20" s="10">
        <f>SUM(D20-I20)</f>
        <v>10000</v>
      </c>
    </row>
    <row r="21" spans="1:13" s="9" customFormat="1" x14ac:dyDescent="0.25">
      <c r="A21" s="22" t="s">
        <v>27</v>
      </c>
      <c r="B21" s="9" t="s">
        <v>12</v>
      </c>
      <c r="C21" s="20" t="s">
        <v>28</v>
      </c>
      <c r="D21" s="10">
        <v>10000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f>SUM(D21-I21)</f>
        <v>10000</v>
      </c>
    </row>
    <row r="22" spans="1:13" s="9" customFormat="1" x14ac:dyDescent="0.25">
      <c r="A22" s="21" t="s">
        <v>29</v>
      </c>
      <c r="B22" s="9" t="s">
        <v>12</v>
      </c>
      <c r="C22" s="20" t="s">
        <v>28</v>
      </c>
      <c r="D22" s="10">
        <v>10000</v>
      </c>
      <c r="E22" s="10">
        <v>0</v>
      </c>
      <c r="F22" s="10">
        <v>0</v>
      </c>
      <c r="G22" s="10">
        <v>0</v>
      </c>
      <c r="H22" s="10">
        <v>0</v>
      </c>
      <c r="I22" s="10">
        <f>SUM(E22:H22)</f>
        <v>0</v>
      </c>
      <c r="J22" s="10">
        <v>10000</v>
      </c>
    </row>
    <row r="23" spans="1:13" s="9" customFormat="1" x14ac:dyDescent="0.25">
      <c r="A23" s="21" t="s">
        <v>16</v>
      </c>
      <c r="B23" s="9" t="s">
        <v>12</v>
      </c>
      <c r="C23" s="23" t="s">
        <v>28</v>
      </c>
      <c r="D23" s="10">
        <v>15000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f>SUM(D23-I23)</f>
        <v>15000</v>
      </c>
    </row>
    <row r="24" spans="1:13" s="9" customFormat="1" x14ac:dyDescent="0.25">
      <c r="A24" s="21" t="s">
        <v>32</v>
      </c>
      <c r="B24" s="9" t="s">
        <v>12</v>
      </c>
      <c r="C24" s="20" t="s">
        <v>28</v>
      </c>
      <c r="D24" s="10">
        <v>10000</v>
      </c>
      <c r="E24" s="10">
        <v>0</v>
      </c>
      <c r="F24" s="10">
        <v>0</v>
      </c>
      <c r="G24" s="10">
        <v>0</v>
      </c>
      <c r="H24" s="10">
        <v>0</v>
      </c>
      <c r="I24" s="10">
        <f t="shared" si="0"/>
        <v>0</v>
      </c>
      <c r="J24" s="10">
        <v>10000</v>
      </c>
    </row>
    <row r="25" spans="1:13" s="9" customFormat="1" x14ac:dyDescent="0.25">
      <c r="A25" s="25" t="s">
        <v>34</v>
      </c>
      <c r="B25" s="9" t="s">
        <v>12</v>
      </c>
      <c r="C25" s="20" t="s">
        <v>28</v>
      </c>
      <c r="D25" s="10">
        <v>10000</v>
      </c>
      <c r="E25" s="10">
        <v>0</v>
      </c>
      <c r="F25" s="10">
        <v>0</v>
      </c>
      <c r="G25" s="10">
        <v>0</v>
      </c>
      <c r="H25" s="10">
        <v>0</v>
      </c>
      <c r="I25" s="10">
        <f>SUM(E25:H25)</f>
        <v>0</v>
      </c>
      <c r="J25" s="10">
        <f>SUM(D25-I25)</f>
        <v>10000</v>
      </c>
    </row>
    <row r="26" spans="1:13" s="9" customFormat="1" x14ac:dyDescent="0.25">
      <c r="A26" s="14" t="s">
        <v>9</v>
      </c>
      <c r="B26" s="6">
        <v>15</v>
      </c>
      <c r="C26" s="6"/>
      <c r="D26" s="7">
        <f>SUM(D11:D25)</f>
        <v>210000</v>
      </c>
      <c r="E26" s="7">
        <f>SUM(E11:E23)</f>
        <v>0</v>
      </c>
      <c r="F26" s="7">
        <f>SUM(F11:F23)</f>
        <v>3195.88</v>
      </c>
      <c r="G26" s="7">
        <f>SUM(G11:G23)</f>
        <v>0</v>
      </c>
      <c r="H26" s="7">
        <f>SUM(H11:H23)</f>
        <v>3195.88</v>
      </c>
      <c r="I26" s="7">
        <f>SUM(I11:I23)</f>
        <v>6391.76</v>
      </c>
      <c r="J26" s="7">
        <f>J11+J12+J15+J17+J23+J14+J16+J13+J18+J19+J22+J24+J21+J20+J25</f>
        <v>206804.12</v>
      </c>
    </row>
    <row r="27" spans="1:13" s="9" customFormat="1" x14ac:dyDescent="0.25">
      <c r="D27" s="10"/>
      <c r="E27" s="10"/>
      <c r="F27" s="10"/>
      <c r="G27" s="10"/>
      <c r="H27" s="10"/>
      <c r="I27" s="10"/>
      <c r="J27" s="10"/>
    </row>
    <row r="28" spans="1:13" s="9" customFormat="1" ht="15.75" x14ac:dyDescent="0.25">
      <c r="A28" s="15" t="s">
        <v>15</v>
      </c>
      <c r="B28" s="15">
        <f>+B26</f>
        <v>15</v>
      </c>
      <c r="C28" s="15"/>
      <c r="D28" s="16">
        <f>+D26</f>
        <v>210000</v>
      </c>
      <c r="E28" s="16">
        <f t="shared" ref="E28:I28" si="2">SUM(E26)</f>
        <v>0</v>
      </c>
      <c r="F28" s="16">
        <f>SUM(F26)</f>
        <v>3195.88</v>
      </c>
      <c r="G28" s="16">
        <f t="shared" si="2"/>
        <v>0</v>
      </c>
      <c r="H28" s="16">
        <f>SUM(H26)</f>
        <v>3195.88</v>
      </c>
      <c r="I28" s="16">
        <f t="shared" si="2"/>
        <v>6391.76</v>
      </c>
      <c r="J28" s="16">
        <f>J26</f>
        <v>206804.12</v>
      </c>
    </row>
    <row r="29" spans="1:13" s="9" customFormat="1" x14ac:dyDescent="0.25">
      <c r="A29" s="12"/>
      <c r="B29" s="12"/>
      <c r="C29" s="12"/>
      <c r="D29" s="13"/>
      <c r="E29" s="13"/>
      <c r="F29" s="13"/>
      <c r="G29" s="13"/>
      <c r="H29" s="13"/>
      <c r="I29" s="11"/>
      <c r="J29" s="11"/>
      <c r="M29" s="11"/>
    </row>
    <row r="30" spans="1:13" s="9" customFormat="1" x14ac:dyDescent="0.25">
      <c r="A30" s="12"/>
      <c r="B30" s="12"/>
      <c r="C30" s="12"/>
      <c r="D30" s="13"/>
      <c r="E30" s="13"/>
      <c r="F30" s="13"/>
      <c r="G30" s="13"/>
      <c r="H30" s="13"/>
      <c r="I30" s="11"/>
      <c r="J30" s="11"/>
    </row>
    <row r="31" spans="1:13" s="8" customFormat="1" ht="24.95" customHeight="1" x14ac:dyDescent="0.25">
      <c r="A31" s="1"/>
      <c r="B31"/>
      <c r="C31"/>
      <c r="D31" s="2"/>
      <c r="E31" s="2"/>
      <c r="F31" s="2"/>
      <c r="G31" s="2"/>
      <c r="H31" s="2"/>
      <c r="I31" s="2"/>
      <c r="J31" s="2"/>
    </row>
    <row r="32" spans="1:13" s="9" customFormat="1" x14ac:dyDescent="0.25">
      <c r="A32"/>
      <c r="B32"/>
      <c r="C32"/>
      <c r="D32" s="2"/>
      <c r="E32" s="2"/>
      <c r="F32" s="2"/>
      <c r="G32" s="2"/>
      <c r="H32" s="2"/>
      <c r="I32" s="2"/>
      <c r="J32" s="2"/>
    </row>
    <row r="33" spans="1:10" s="9" customFormat="1" x14ac:dyDescent="0.25">
      <c r="A33"/>
      <c r="B33"/>
      <c r="C33"/>
      <c r="D33" s="2"/>
      <c r="E33" s="2"/>
      <c r="F33" s="2"/>
      <c r="G33" s="2"/>
      <c r="H33" s="2"/>
      <c r="I33" s="2"/>
      <c r="J33" s="2"/>
    </row>
    <row r="34" spans="1:10" x14ac:dyDescent="0.25">
      <c r="D34" s="2"/>
      <c r="E34" s="2"/>
      <c r="F34" s="2"/>
      <c r="G34" s="2"/>
      <c r="H34" s="2"/>
      <c r="I34" s="2"/>
      <c r="J34" s="2"/>
    </row>
    <row r="35" spans="1:10" x14ac:dyDescent="0.25">
      <c r="D35" s="2"/>
      <c r="E35" s="2"/>
      <c r="F35" s="2"/>
      <c r="G35" s="2"/>
      <c r="H35" s="2"/>
      <c r="I35" s="2"/>
      <c r="J35" s="2"/>
    </row>
    <row r="36" spans="1:10" x14ac:dyDescent="0.25">
      <c r="D36" s="2"/>
      <c r="E36" s="2"/>
      <c r="F36" s="2"/>
      <c r="G36" s="2"/>
      <c r="H36" s="2"/>
      <c r="I36" s="2"/>
      <c r="J36" s="2"/>
    </row>
    <row r="37" spans="1:10" x14ac:dyDescent="0.25">
      <c r="D37" s="2"/>
      <c r="E37" s="2"/>
      <c r="F37" s="2"/>
      <c r="G37" s="2"/>
      <c r="H37" s="2"/>
      <c r="I37" s="2"/>
      <c r="J37" s="2"/>
    </row>
    <row r="38" spans="1:10" x14ac:dyDescent="0.25">
      <c r="D38" s="2"/>
      <c r="E38" s="2"/>
      <c r="F38" s="2"/>
      <c r="G38" s="2"/>
      <c r="H38" s="2"/>
      <c r="I38" s="2"/>
      <c r="J38" s="2"/>
    </row>
    <row r="39" spans="1:10" x14ac:dyDescent="0.25">
      <c r="D39" s="2"/>
      <c r="E39" s="2"/>
      <c r="F39" s="2"/>
      <c r="G39" s="2"/>
      <c r="H39" s="2"/>
      <c r="I39" s="2"/>
      <c r="J39" s="2"/>
    </row>
    <row r="40" spans="1:10" x14ac:dyDescent="0.25">
      <c r="D40" s="2"/>
      <c r="E40" s="2"/>
      <c r="F40" s="2"/>
      <c r="G40" s="2"/>
      <c r="H40" s="2"/>
      <c r="I40" s="2"/>
      <c r="J40" s="2"/>
    </row>
    <row r="41" spans="1:10" x14ac:dyDescent="0.25">
      <c r="D41" s="2"/>
      <c r="E41" s="2"/>
      <c r="F41" s="2"/>
      <c r="G41" s="2"/>
      <c r="H41" s="2"/>
      <c r="I41" s="2"/>
      <c r="J41" s="2"/>
    </row>
    <row r="42" spans="1:10" x14ac:dyDescent="0.25">
      <c r="D42" s="2"/>
      <c r="E42" s="2"/>
      <c r="F42" s="2"/>
      <c r="G42" s="2"/>
      <c r="H42" s="2"/>
      <c r="I42" s="2"/>
      <c r="J42" s="2"/>
    </row>
    <row r="43" spans="1:10" x14ac:dyDescent="0.25">
      <c r="A43" s="1"/>
      <c r="D43" s="2"/>
      <c r="E43" s="2"/>
      <c r="F43" s="2"/>
      <c r="G43" s="2"/>
      <c r="H43" s="2"/>
      <c r="I43" s="2"/>
      <c r="J43" s="2"/>
    </row>
    <row r="44" spans="1:10" x14ac:dyDescent="0.25">
      <c r="D44" s="2"/>
      <c r="E44" s="2"/>
      <c r="F44" s="2"/>
      <c r="G44" s="2"/>
      <c r="H44" s="2"/>
      <c r="I44" s="2"/>
      <c r="J44" s="2"/>
    </row>
    <row r="45" spans="1:10" x14ac:dyDescent="0.25">
      <c r="D45" s="2"/>
      <c r="E45" s="2"/>
      <c r="F45" s="2"/>
      <c r="G45" s="2"/>
      <c r="H45" s="2"/>
      <c r="I45" s="2"/>
      <c r="J45" s="2"/>
    </row>
    <row r="46" spans="1:10" x14ac:dyDescent="0.25">
      <c r="D46" s="2"/>
      <c r="E46" s="2"/>
      <c r="F46" s="2"/>
      <c r="G46" s="2"/>
      <c r="H46" s="2"/>
      <c r="I46" s="2"/>
      <c r="J46" s="2"/>
    </row>
    <row r="47" spans="1:10" x14ac:dyDescent="0.25">
      <c r="D47" s="2"/>
      <c r="E47" s="2"/>
      <c r="F47" s="2"/>
      <c r="G47" s="2"/>
      <c r="H47" s="2"/>
      <c r="I47" s="2"/>
      <c r="J47" s="2"/>
    </row>
    <row r="48" spans="1:10" x14ac:dyDescent="0.25">
      <c r="D48" s="2"/>
      <c r="E48" s="2"/>
      <c r="F48" s="2"/>
      <c r="G48" s="2"/>
      <c r="H48" s="2"/>
      <c r="I48" s="2"/>
      <c r="J48" s="2"/>
    </row>
    <row r="49" spans="1:10" x14ac:dyDescent="0.25">
      <c r="A49" s="1"/>
      <c r="D49" s="2"/>
      <c r="E49" s="2"/>
      <c r="F49" s="2"/>
      <c r="G49" s="2"/>
      <c r="H49" s="2"/>
      <c r="I49" s="2"/>
      <c r="J49" s="2"/>
    </row>
    <row r="50" spans="1:10" x14ac:dyDescent="0.25">
      <c r="D50" s="2"/>
      <c r="E50" s="2"/>
      <c r="F50" s="2"/>
      <c r="G50" s="2"/>
      <c r="H50" s="2"/>
      <c r="I50" s="2"/>
      <c r="J50" s="2"/>
    </row>
    <row r="51" spans="1:10" x14ac:dyDescent="0.25">
      <c r="D51" s="2"/>
      <c r="E51" s="2"/>
      <c r="F51" s="2"/>
      <c r="G51" s="2"/>
      <c r="H51" s="2"/>
      <c r="I51" s="2"/>
      <c r="J51" s="2"/>
    </row>
    <row r="52" spans="1:10" x14ac:dyDescent="0.25">
      <c r="D52" s="2"/>
      <c r="E52" s="2"/>
      <c r="F52" s="2"/>
      <c r="G52" s="2"/>
      <c r="H52" s="2"/>
      <c r="I52" s="2"/>
      <c r="J52" s="2"/>
    </row>
    <row r="53" spans="1:10" x14ac:dyDescent="0.25">
      <c r="D53" s="2"/>
      <c r="E53" s="2"/>
      <c r="F53" s="2"/>
      <c r="G53" s="2"/>
      <c r="H53" s="2"/>
      <c r="I53" s="2"/>
      <c r="J53" s="2"/>
    </row>
    <row r="54" spans="1:10" x14ac:dyDescent="0.25">
      <c r="D54" s="2"/>
      <c r="E54" s="2"/>
      <c r="F54" s="2"/>
      <c r="G54" s="2"/>
      <c r="H54" s="2"/>
      <c r="I54" s="2"/>
      <c r="J54" s="2"/>
    </row>
    <row r="55" spans="1:10" x14ac:dyDescent="0.25">
      <c r="A55" s="1"/>
      <c r="D55" s="2"/>
      <c r="E55" s="2"/>
      <c r="F55" s="2"/>
      <c r="G55" s="2"/>
      <c r="H55" s="2"/>
      <c r="I55" s="2"/>
      <c r="J55" s="2"/>
    </row>
    <row r="56" spans="1:10" x14ac:dyDescent="0.25">
      <c r="D56" s="2"/>
      <c r="E56" s="2"/>
      <c r="F56" s="2"/>
      <c r="G56" s="2"/>
      <c r="H56" s="2"/>
      <c r="I56" s="2"/>
      <c r="J56" s="2"/>
    </row>
    <row r="57" spans="1:10" x14ac:dyDescent="0.25">
      <c r="A57" s="3"/>
      <c r="D57" s="2"/>
      <c r="E57" s="2"/>
      <c r="F57" s="2"/>
      <c r="G57" s="2"/>
      <c r="H57" s="2"/>
      <c r="I57" s="2"/>
      <c r="J57" s="2"/>
    </row>
    <row r="58" spans="1:10" x14ac:dyDescent="0.25">
      <c r="D58" s="2"/>
      <c r="E58" s="2"/>
      <c r="F58" s="2"/>
      <c r="G58" s="2"/>
      <c r="H58" s="2"/>
      <c r="I58" s="2"/>
      <c r="J58" s="2"/>
    </row>
    <row r="59" spans="1:10" x14ac:dyDescent="0.25">
      <c r="D59" s="2"/>
      <c r="E59" s="2"/>
      <c r="F59" s="2"/>
      <c r="G59" s="2"/>
      <c r="H59" s="2"/>
      <c r="I59" s="2"/>
      <c r="J59" s="2"/>
    </row>
    <row r="60" spans="1:10" x14ac:dyDescent="0.25">
      <c r="A60" s="1"/>
      <c r="D60" s="2"/>
      <c r="E60" s="2"/>
      <c r="F60" s="2"/>
      <c r="G60" s="2"/>
      <c r="H60" s="2"/>
      <c r="I60" s="2"/>
      <c r="J60" s="2"/>
    </row>
    <row r="61" spans="1:10" x14ac:dyDescent="0.25">
      <c r="D61" s="2"/>
      <c r="E61" s="2"/>
      <c r="F61" s="2"/>
      <c r="G61" s="2"/>
      <c r="H61" s="2"/>
      <c r="I61" s="2"/>
      <c r="J61" s="2"/>
    </row>
    <row r="62" spans="1:10" x14ac:dyDescent="0.25">
      <c r="D62" s="2"/>
      <c r="E62" s="2"/>
      <c r="F62" s="2"/>
      <c r="G62" s="2"/>
      <c r="H62" s="2"/>
      <c r="I62" s="2"/>
      <c r="J62" s="2"/>
    </row>
    <row r="63" spans="1:10" x14ac:dyDescent="0.25">
      <c r="D63" s="2"/>
      <c r="E63" s="2"/>
      <c r="F63" s="2"/>
      <c r="G63" s="2"/>
      <c r="H63" s="2"/>
      <c r="I63" s="2"/>
      <c r="J63" s="2"/>
    </row>
    <row r="64" spans="1:10" x14ac:dyDescent="0.25">
      <c r="A64" s="1"/>
      <c r="B64" s="1"/>
      <c r="C64" s="1"/>
      <c r="D64" s="4"/>
      <c r="E64" s="4"/>
      <c r="F64" s="4"/>
      <c r="G64" s="4"/>
      <c r="H64" s="4"/>
      <c r="I64" s="4"/>
      <c r="J64" s="4"/>
    </row>
    <row r="65" spans="4:10" x14ac:dyDescent="0.25">
      <c r="D65" s="5"/>
      <c r="E65" s="5"/>
      <c r="F65" s="5"/>
      <c r="G65" s="5"/>
      <c r="H65" s="5"/>
      <c r="I65" s="5"/>
      <c r="J65" s="5"/>
    </row>
    <row r="66" spans="4:10" x14ac:dyDescent="0.25">
      <c r="D66" s="5"/>
      <c r="E66" s="5"/>
      <c r="F66" s="5"/>
      <c r="G66" s="5"/>
      <c r="H66" s="5"/>
      <c r="I66" s="5"/>
      <c r="J66" s="5"/>
    </row>
  </sheetData>
  <mergeCells count="17">
    <mergeCell ref="A10:J10"/>
    <mergeCell ref="B7:B8"/>
    <mergeCell ref="A1:J1"/>
    <mergeCell ref="A2:J2"/>
    <mergeCell ref="A3:J3"/>
    <mergeCell ref="A4:J4"/>
    <mergeCell ref="A5:J5"/>
    <mergeCell ref="A6:J6"/>
    <mergeCell ref="H7:H8"/>
    <mergeCell ref="I7:I8"/>
    <mergeCell ref="J7:J8"/>
    <mergeCell ref="A7:A8"/>
    <mergeCell ref="C7:C8"/>
    <mergeCell ref="D7:D8"/>
    <mergeCell ref="E7:E8"/>
    <mergeCell ref="F7:F8"/>
    <mergeCell ref="G7:G8"/>
  </mergeCells>
  <pageMargins left="0.84" right="0.70866141732283472" top="0.74803149606299213" bottom="0.74803149606299213" header="0.31496062992125984" footer="0.31496062992125984"/>
  <pageSetup paperSize="5" scale="57" orientation="landscape" r:id="rId1"/>
  <ignoredErrors>
    <ignoredError sqref="I15 I1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2021-08-30T18:04:01Z</cp:lastPrinted>
  <dcterms:created xsi:type="dcterms:W3CDTF">2016-11-10T20:16:03Z</dcterms:created>
  <dcterms:modified xsi:type="dcterms:W3CDTF">2022-12-02T18:49:07Z</dcterms:modified>
</cp:coreProperties>
</file>