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-20" windowWidth="9620" windowHeight="11020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G487" i="1"/>
  <c r="F487"/>
  <c r="D487"/>
  <c r="C487"/>
  <c r="B487"/>
  <c r="G292"/>
  <c r="F292"/>
  <c r="E292"/>
  <c r="D292"/>
  <c r="C292"/>
  <c r="G261"/>
  <c r="F261"/>
  <c r="E261"/>
  <c r="D261"/>
  <c r="C261"/>
  <c r="H189"/>
  <c r="I189" s="1"/>
  <c r="G337"/>
  <c r="F337"/>
  <c r="E337"/>
  <c r="D337"/>
  <c r="C337"/>
  <c r="H336"/>
  <c r="I336" s="1"/>
  <c r="H310"/>
  <c r="I310" s="1"/>
  <c r="H311"/>
  <c r="I311" s="1"/>
  <c r="H290"/>
  <c r="I290" s="1"/>
  <c r="H288"/>
  <c r="I288" s="1"/>
  <c r="H291"/>
  <c r="I291" s="1"/>
  <c r="H317"/>
  <c r="I317" s="1"/>
  <c r="H270"/>
  <c r="I270" s="1"/>
  <c r="H267"/>
  <c r="I267" s="1"/>
  <c r="H268"/>
  <c r="I268" s="1"/>
  <c r="H269"/>
  <c r="I269" s="1"/>
  <c r="H271"/>
  <c r="I271" s="1"/>
  <c r="H255"/>
  <c r="I255" s="1"/>
  <c r="H256"/>
  <c r="I256" s="1"/>
  <c r="G257"/>
  <c r="F257"/>
  <c r="E257"/>
  <c r="D257"/>
  <c r="C257"/>
  <c r="H236"/>
  <c r="I236" s="1"/>
  <c r="H235"/>
  <c r="I235" s="1"/>
  <c r="H223"/>
  <c r="I223" s="1"/>
  <c r="I224" s="1"/>
  <c r="G224"/>
  <c r="F224"/>
  <c r="E224"/>
  <c r="D224"/>
  <c r="C224"/>
  <c r="H212"/>
  <c r="I212" s="1"/>
  <c r="H213"/>
  <c r="I213" s="1"/>
  <c r="C484"/>
  <c r="D484"/>
  <c r="E484"/>
  <c r="F484"/>
  <c r="G484"/>
  <c r="C475"/>
  <c r="D475"/>
  <c r="E475"/>
  <c r="F475"/>
  <c r="G475"/>
  <c r="C466"/>
  <c r="D466"/>
  <c r="E466"/>
  <c r="F466"/>
  <c r="G466"/>
  <c r="C456"/>
  <c r="D456"/>
  <c r="E456"/>
  <c r="F456"/>
  <c r="G456"/>
  <c r="C445"/>
  <c r="D445"/>
  <c r="E445"/>
  <c r="F445"/>
  <c r="G445"/>
  <c r="C432"/>
  <c r="D432"/>
  <c r="E432"/>
  <c r="F432"/>
  <c r="G432"/>
  <c r="C363"/>
  <c r="D363"/>
  <c r="E363"/>
  <c r="F363"/>
  <c r="G363"/>
  <c r="C357"/>
  <c r="D357"/>
  <c r="E357"/>
  <c r="F357"/>
  <c r="G357"/>
  <c r="C351"/>
  <c r="D351"/>
  <c r="E351"/>
  <c r="F351"/>
  <c r="G351"/>
  <c r="C345"/>
  <c r="D345"/>
  <c r="E345"/>
  <c r="F345"/>
  <c r="G345"/>
  <c r="C320"/>
  <c r="D320"/>
  <c r="E320"/>
  <c r="E487" s="1"/>
  <c r="F320"/>
  <c r="G320"/>
  <c r="C314"/>
  <c r="D314"/>
  <c r="E314"/>
  <c r="F314"/>
  <c r="G314"/>
  <c r="C301"/>
  <c r="D301"/>
  <c r="E301"/>
  <c r="F301"/>
  <c r="G301"/>
  <c r="C272"/>
  <c r="D272"/>
  <c r="E272"/>
  <c r="F272"/>
  <c r="G272"/>
  <c r="C252"/>
  <c r="D252"/>
  <c r="E252"/>
  <c r="F252"/>
  <c r="G252"/>
  <c r="C246"/>
  <c r="D246"/>
  <c r="E246"/>
  <c r="F246"/>
  <c r="G246"/>
  <c r="C238"/>
  <c r="D238"/>
  <c r="E238"/>
  <c r="F238"/>
  <c r="G238"/>
  <c r="C228"/>
  <c r="D228"/>
  <c r="E228"/>
  <c r="F228"/>
  <c r="G228"/>
  <c r="C220"/>
  <c r="D220"/>
  <c r="E220"/>
  <c r="F220"/>
  <c r="G220"/>
  <c r="C215"/>
  <c r="D215"/>
  <c r="E215"/>
  <c r="F215"/>
  <c r="G215"/>
  <c r="C206"/>
  <c r="D206"/>
  <c r="E206"/>
  <c r="F206"/>
  <c r="G206"/>
  <c r="C202"/>
  <c r="D202"/>
  <c r="E202"/>
  <c r="F202"/>
  <c r="G202"/>
  <c r="C198"/>
  <c r="D198"/>
  <c r="E198"/>
  <c r="F198"/>
  <c r="G198"/>
  <c r="C191"/>
  <c r="D191"/>
  <c r="E191"/>
  <c r="F191"/>
  <c r="G191"/>
  <c r="C165"/>
  <c r="D165"/>
  <c r="E165"/>
  <c r="F165"/>
  <c r="G165"/>
  <c r="C161"/>
  <c r="D161"/>
  <c r="E161"/>
  <c r="F161"/>
  <c r="G161"/>
  <c r="C152"/>
  <c r="D152"/>
  <c r="E152"/>
  <c r="F152"/>
  <c r="G152"/>
  <c r="C146"/>
  <c r="D146"/>
  <c r="E146"/>
  <c r="F146"/>
  <c r="G146"/>
  <c r="C140"/>
  <c r="D140"/>
  <c r="E140"/>
  <c r="F140"/>
  <c r="G140"/>
  <c r="C136"/>
  <c r="D136"/>
  <c r="E136"/>
  <c r="F136"/>
  <c r="G136"/>
  <c r="C128"/>
  <c r="D128"/>
  <c r="E128"/>
  <c r="F128"/>
  <c r="G128"/>
  <c r="C124"/>
  <c r="D124"/>
  <c r="E124"/>
  <c r="F124"/>
  <c r="G124"/>
  <c r="C119"/>
  <c r="D119"/>
  <c r="E119"/>
  <c r="F119"/>
  <c r="G119"/>
  <c r="C112"/>
  <c r="D112"/>
  <c r="E112"/>
  <c r="F112"/>
  <c r="G112"/>
  <c r="C102"/>
  <c r="D102"/>
  <c r="E102"/>
  <c r="F102"/>
  <c r="G102"/>
  <c r="C93"/>
  <c r="D93"/>
  <c r="E93"/>
  <c r="F93"/>
  <c r="G93"/>
  <c r="C85"/>
  <c r="D85"/>
  <c r="E85"/>
  <c r="F85"/>
  <c r="G85"/>
  <c r="C74"/>
  <c r="D74"/>
  <c r="E74"/>
  <c r="F74"/>
  <c r="G74"/>
  <c r="C68"/>
  <c r="D68"/>
  <c r="E68"/>
  <c r="F68"/>
  <c r="G68"/>
  <c r="C62"/>
  <c r="D62"/>
  <c r="E62"/>
  <c r="F62"/>
  <c r="G62"/>
  <c r="C57"/>
  <c r="D57"/>
  <c r="E57"/>
  <c r="F57"/>
  <c r="G57"/>
  <c r="C53"/>
  <c r="D53"/>
  <c r="E53"/>
  <c r="F53"/>
  <c r="G53"/>
  <c r="E48"/>
  <c r="F48"/>
  <c r="G48"/>
  <c r="D48"/>
  <c r="C48"/>
  <c r="G44"/>
  <c r="F44"/>
  <c r="E44"/>
  <c r="D44"/>
  <c r="C44"/>
  <c r="G36"/>
  <c r="F36"/>
  <c r="E36"/>
  <c r="D36"/>
  <c r="C36"/>
  <c r="G28"/>
  <c r="F28"/>
  <c r="E28"/>
  <c r="D28"/>
  <c r="C28"/>
  <c r="G22"/>
  <c r="F22"/>
  <c r="E22"/>
  <c r="D22"/>
  <c r="C22"/>
  <c r="H483"/>
  <c r="I483" s="1"/>
  <c r="H482"/>
  <c r="I482" s="1"/>
  <c r="H481"/>
  <c r="I481" s="1"/>
  <c r="H480"/>
  <c r="I480" s="1"/>
  <c r="H479"/>
  <c r="H478"/>
  <c r="I478" s="1"/>
  <c r="H474"/>
  <c r="I474" s="1"/>
  <c r="H472"/>
  <c r="I472" s="1"/>
  <c r="H471"/>
  <c r="I471" s="1"/>
  <c r="H470"/>
  <c r="I470" s="1"/>
  <c r="H469"/>
  <c r="I469" s="1"/>
  <c r="H465"/>
  <c r="H464"/>
  <c r="I464" s="1"/>
  <c r="H463"/>
  <c r="I463" s="1"/>
  <c r="H462"/>
  <c r="I462" s="1"/>
  <c r="H461"/>
  <c r="I461" s="1"/>
  <c r="H460"/>
  <c r="I460" s="1"/>
  <c r="H459"/>
  <c r="I459" s="1"/>
  <c r="H455"/>
  <c r="I455" s="1"/>
  <c r="H454"/>
  <c r="I454" s="1"/>
  <c r="H453"/>
  <c r="I453" s="1"/>
  <c r="H452"/>
  <c r="I452" s="1"/>
  <c r="H451"/>
  <c r="I451" s="1"/>
  <c r="H450"/>
  <c r="I450" s="1"/>
  <c r="H449"/>
  <c r="I449" s="1"/>
  <c r="H448"/>
  <c r="I448" s="1"/>
  <c r="H444"/>
  <c r="I444" s="1"/>
  <c r="H443"/>
  <c r="I443" s="1"/>
  <c r="H442"/>
  <c r="I442" s="1"/>
  <c r="H441"/>
  <c r="I441" s="1"/>
  <c r="H440"/>
  <c r="I440" s="1"/>
  <c r="H439"/>
  <c r="I439" s="1"/>
  <c r="H438"/>
  <c r="I438" s="1"/>
  <c r="H437"/>
  <c r="I437" s="1"/>
  <c r="H436"/>
  <c r="I436" s="1"/>
  <c r="H435"/>
  <c r="I435" s="1"/>
  <c r="H431"/>
  <c r="I431" s="1"/>
  <c r="H430"/>
  <c r="I430" s="1"/>
  <c r="H429"/>
  <c r="I429" s="1"/>
  <c r="H428"/>
  <c r="I428" s="1"/>
  <c r="H427"/>
  <c r="I427" s="1"/>
  <c r="H426"/>
  <c r="I426" s="1"/>
  <c r="H425"/>
  <c r="I425" s="1"/>
  <c r="H424"/>
  <c r="H423"/>
  <c r="I423" s="1"/>
  <c r="H422"/>
  <c r="I422" s="1"/>
  <c r="H421"/>
  <c r="I421" s="1"/>
  <c r="H417"/>
  <c r="I417" s="1"/>
  <c r="H416"/>
  <c r="I416" s="1"/>
  <c r="H415"/>
  <c r="I415" s="1"/>
  <c r="H414"/>
  <c r="I414" s="1"/>
  <c r="H413"/>
  <c r="I413" s="1"/>
  <c r="H412"/>
  <c r="I412" s="1"/>
  <c r="H411"/>
  <c r="I411" s="1"/>
  <c r="H410"/>
  <c r="I410" s="1"/>
  <c r="H409"/>
  <c r="I409" s="1"/>
  <c r="H408"/>
  <c r="I408" s="1"/>
  <c r="H407"/>
  <c r="I407" s="1"/>
  <c r="H406"/>
  <c r="I406" s="1"/>
  <c r="H405"/>
  <c r="I405" s="1"/>
  <c r="H404"/>
  <c r="I404" s="1"/>
  <c r="H403"/>
  <c r="I403" s="1"/>
  <c r="H402"/>
  <c r="I402" s="1"/>
  <c r="H401"/>
  <c r="I401" s="1"/>
  <c r="H400"/>
  <c r="I400" s="1"/>
  <c r="H399"/>
  <c r="I399" s="1"/>
  <c r="H398"/>
  <c r="I398" s="1"/>
  <c r="H397"/>
  <c r="I397" s="1"/>
  <c r="H396"/>
  <c r="I396" s="1"/>
  <c r="H395"/>
  <c r="I395" s="1"/>
  <c r="H394"/>
  <c r="I394" s="1"/>
  <c r="H393"/>
  <c r="I393" s="1"/>
  <c r="H392"/>
  <c r="I392" s="1"/>
  <c r="H391"/>
  <c r="I391" s="1"/>
  <c r="H390"/>
  <c r="I390" s="1"/>
  <c r="H389"/>
  <c r="I389" s="1"/>
  <c r="H388"/>
  <c r="I388" s="1"/>
  <c r="H387"/>
  <c r="I387" s="1"/>
  <c r="H386"/>
  <c r="I386" s="1"/>
  <c r="H385"/>
  <c r="I385" s="1"/>
  <c r="H384"/>
  <c r="I384" s="1"/>
  <c r="H383"/>
  <c r="I383" s="1"/>
  <c r="H382"/>
  <c r="I382" s="1"/>
  <c r="H381"/>
  <c r="I381" s="1"/>
  <c r="H380"/>
  <c r="I380" s="1"/>
  <c r="H379"/>
  <c r="I379" s="1"/>
  <c r="H378"/>
  <c r="I378" s="1"/>
  <c r="H377"/>
  <c r="I377" s="1"/>
  <c r="H376"/>
  <c r="I376" s="1"/>
  <c r="H375"/>
  <c r="I375" s="1"/>
  <c r="H374"/>
  <c r="I374" s="1"/>
  <c r="H373"/>
  <c r="I373" s="1"/>
  <c r="H372"/>
  <c r="I372" s="1"/>
  <c r="H371"/>
  <c r="I371" s="1"/>
  <c r="H370"/>
  <c r="I370" s="1"/>
  <c r="H369"/>
  <c r="I369" s="1"/>
  <c r="H368"/>
  <c r="I368" s="1"/>
  <c r="H367"/>
  <c r="I367" s="1"/>
  <c r="H366"/>
  <c r="I366" s="1"/>
  <c r="H362"/>
  <c r="H361"/>
  <c r="I361" s="1"/>
  <c r="H360"/>
  <c r="I360" s="1"/>
  <c r="H356"/>
  <c r="I356" s="1"/>
  <c r="H355"/>
  <c r="I355" s="1"/>
  <c r="H354"/>
  <c r="I354" s="1"/>
  <c r="H350"/>
  <c r="I350" s="1"/>
  <c r="H349"/>
  <c r="I349" s="1"/>
  <c r="H348"/>
  <c r="I348" s="1"/>
  <c r="H344"/>
  <c r="I344" s="1"/>
  <c r="H343"/>
  <c r="I343" s="1"/>
  <c r="H342"/>
  <c r="I342" s="1"/>
  <c r="H341"/>
  <c r="I341" s="1"/>
  <c r="H340"/>
  <c r="I340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H325"/>
  <c r="I325" s="1"/>
  <c r="H324"/>
  <c r="I324" s="1"/>
  <c r="H323"/>
  <c r="I323" s="1"/>
  <c r="H319"/>
  <c r="H313"/>
  <c r="I313" s="1"/>
  <c r="H276"/>
  <c r="I276" s="1"/>
  <c r="H312"/>
  <c r="I312" s="1"/>
  <c r="H309"/>
  <c r="I309" s="1"/>
  <c r="H308"/>
  <c r="I308" s="1"/>
  <c r="H307"/>
  <c r="I307" s="1"/>
  <c r="H306"/>
  <c r="I306" s="1"/>
  <c r="H305"/>
  <c r="I305" s="1"/>
  <c r="H304"/>
  <c r="I304" s="1"/>
  <c r="H300"/>
  <c r="I300" s="1"/>
  <c r="H299"/>
  <c r="I299" s="1"/>
  <c r="H260"/>
  <c r="I260" s="1"/>
  <c r="I261" s="1"/>
  <c r="H298"/>
  <c r="I298" s="1"/>
  <c r="H275"/>
  <c r="I275" s="1"/>
  <c r="H297"/>
  <c r="I297" s="1"/>
  <c r="H296"/>
  <c r="H295"/>
  <c r="I295" s="1"/>
  <c r="H289"/>
  <c r="I289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H279"/>
  <c r="I279" s="1"/>
  <c r="H278"/>
  <c r="I278" s="1"/>
  <c r="H277"/>
  <c r="I277" s="1"/>
  <c r="H266"/>
  <c r="H265"/>
  <c r="I265" s="1"/>
  <c r="H264"/>
  <c r="I264" s="1"/>
  <c r="H318"/>
  <c r="I318" s="1"/>
  <c r="H335"/>
  <c r="I335" s="1"/>
  <c r="H251"/>
  <c r="I251" s="1"/>
  <c r="H250"/>
  <c r="I250" s="1"/>
  <c r="H249"/>
  <c r="I249" s="1"/>
  <c r="H245"/>
  <c r="H244"/>
  <c r="I244" s="1"/>
  <c r="H243"/>
  <c r="I243" s="1"/>
  <c r="H242"/>
  <c r="I242" s="1"/>
  <c r="H241"/>
  <c r="I241" s="1"/>
  <c r="H237"/>
  <c r="H234"/>
  <c r="I234" s="1"/>
  <c r="H233"/>
  <c r="I233" s="1"/>
  <c r="H232"/>
  <c r="I232" s="1"/>
  <c r="H231"/>
  <c r="I231" s="1"/>
  <c r="H227"/>
  <c r="I227" s="1"/>
  <c r="I228" s="1"/>
  <c r="H219"/>
  <c r="I219" s="1"/>
  <c r="H218"/>
  <c r="I218" s="1"/>
  <c r="H211"/>
  <c r="I211" s="1"/>
  <c r="H210"/>
  <c r="I210" s="1"/>
  <c r="H209"/>
  <c r="I209" s="1"/>
  <c r="H205"/>
  <c r="I205" s="1"/>
  <c r="I206" s="1"/>
  <c r="H201"/>
  <c r="I201" s="1"/>
  <c r="I202" s="1"/>
  <c r="H197"/>
  <c r="I197" s="1"/>
  <c r="H196"/>
  <c r="I196" s="1"/>
  <c r="H195"/>
  <c r="I195" s="1"/>
  <c r="H194"/>
  <c r="I194" s="1"/>
  <c r="H190"/>
  <c r="I190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4"/>
  <c r="I164" s="1"/>
  <c r="I165" s="1"/>
  <c r="H160"/>
  <c r="I160" s="1"/>
  <c r="H159"/>
  <c r="I159" s="1"/>
  <c r="H158"/>
  <c r="I158" s="1"/>
  <c r="H157"/>
  <c r="I157" s="1"/>
  <c r="H156"/>
  <c r="I156" s="1"/>
  <c r="H155"/>
  <c r="I155" s="1"/>
  <c r="H151"/>
  <c r="H150"/>
  <c r="I150" s="1"/>
  <c r="H149"/>
  <c r="I149" s="1"/>
  <c r="H145"/>
  <c r="H144"/>
  <c r="I144" s="1"/>
  <c r="H143"/>
  <c r="I143" s="1"/>
  <c r="H139"/>
  <c r="I139" s="1"/>
  <c r="I140" s="1"/>
  <c r="H135"/>
  <c r="I135" s="1"/>
  <c r="H134"/>
  <c r="I134" s="1"/>
  <c r="H133"/>
  <c r="I133" s="1"/>
  <c r="H132"/>
  <c r="I132" s="1"/>
  <c r="H131"/>
  <c r="I131" s="1"/>
  <c r="H127"/>
  <c r="I127" s="1"/>
  <c r="I128" s="1"/>
  <c r="H123"/>
  <c r="I123" s="1"/>
  <c r="H122"/>
  <c r="I122" s="1"/>
  <c r="H118"/>
  <c r="I118" s="1"/>
  <c r="H117"/>
  <c r="I117" s="1"/>
  <c r="H116"/>
  <c r="I116" s="1"/>
  <c r="H115"/>
  <c r="I115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1"/>
  <c r="I101" s="1"/>
  <c r="H100"/>
  <c r="I100" s="1"/>
  <c r="H99"/>
  <c r="I99" s="1"/>
  <c r="H98"/>
  <c r="I98" s="1"/>
  <c r="H97"/>
  <c r="I97" s="1"/>
  <c r="H96"/>
  <c r="I96" s="1"/>
  <c r="H71"/>
  <c r="I71" s="1"/>
  <c r="H92"/>
  <c r="I92" s="1"/>
  <c r="H91"/>
  <c r="I91" s="1"/>
  <c r="H90"/>
  <c r="I90" s="1"/>
  <c r="H89"/>
  <c r="I89" s="1"/>
  <c r="H88"/>
  <c r="I88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3"/>
  <c r="I73" s="1"/>
  <c r="H72"/>
  <c r="I72" s="1"/>
  <c r="H67"/>
  <c r="I67" s="1"/>
  <c r="H25"/>
  <c r="I25" s="1"/>
  <c r="H66"/>
  <c r="I66" s="1"/>
  <c r="H65"/>
  <c r="H61"/>
  <c r="I61" s="1"/>
  <c r="H60"/>
  <c r="I60" s="1"/>
  <c r="H56"/>
  <c r="I56" s="1"/>
  <c r="I57" s="1"/>
  <c r="H473"/>
  <c r="I473" s="1"/>
  <c r="H52"/>
  <c r="I52" s="1"/>
  <c r="H51"/>
  <c r="H47"/>
  <c r="I47" s="1"/>
  <c r="I48" s="1"/>
  <c r="H43"/>
  <c r="I43" s="1"/>
  <c r="H42"/>
  <c r="I42" s="1"/>
  <c r="H41"/>
  <c r="I41" s="1"/>
  <c r="H40"/>
  <c r="I40" s="1"/>
  <c r="H39"/>
  <c r="I39" s="1"/>
  <c r="H35"/>
  <c r="I35" s="1"/>
  <c r="H34"/>
  <c r="I34" s="1"/>
  <c r="H33"/>
  <c r="I33" s="1"/>
  <c r="H32"/>
  <c r="I32" s="1"/>
  <c r="H31"/>
  <c r="I31" s="1"/>
  <c r="H27"/>
  <c r="I27" s="1"/>
  <c r="H26"/>
  <c r="I26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G418"/>
  <c r="F418"/>
  <c r="E418"/>
  <c r="D418"/>
  <c r="C418"/>
  <c r="J313" i="2"/>
  <c r="I313"/>
  <c r="H313"/>
  <c r="G313"/>
  <c r="F313"/>
  <c r="H292" i="1" l="1"/>
  <c r="H261"/>
  <c r="H337"/>
  <c r="I257"/>
  <c r="H257"/>
  <c r="H224"/>
  <c r="I357"/>
  <c r="I456"/>
  <c r="I22"/>
  <c r="I36"/>
  <c r="I44"/>
  <c r="H53"/>
  <c r="I62"/>
  <c r="H68"/>
  <c r="I85"/>
  <c r="I93"/>
  <c r="I102"/>
  <c r="I119"/>
  <c r="I124"/>
  <c r="I191"/>
  <c r="I198"/>
  <c r="I252"/>
  <c r="I314"/>
  <c r="I74"/>
  <c r="I112"/>
  <c r="I136"/>
  <c r="I161"/>
  <c r="H228"/>
  <c r="I28"/>
  <c r="I220"/>
  <c r="I345"/>
  <c r="I351"/>
  <c r="I445"/>
  <c r="I475"/>
  <c r="H202"/>
  <c r="H28"/>
  <c r="H44"/>
  <c r="H62"/>
  <c r="H74"/>
  <c r="H93"/>
  <c r="H112"/>
  <c r="H124"/>
  <c r="H136"/>
  <c r="H146"/>
  <c r="H161"/>
  <c r="H191"/>
  <c r="H215"/>
  <c r="H246"/>
  <c r="H272"/>
  <c r="H301"/>
  <c r="H320"/>
  <c r="H487" s="1"/>
  <c r="H345"/>
  <c r="H357"/>
  <c r="H456"/>
  <c r="H475"/>
  <c r="H22"/>
  <c r="H36"/>
  <c r="H48"/>
  <c r="H57"/>
  <c r="H85"/>
  <c r="H102"/>
  <c r="H119"/>
  <c r="H128"/>
  <c r="H140"/>
  <c r="H152"/>
  <c r="H165"/>
  <c r="H198"/>
  <c r="H206"/>
  <c r="H220"/>
  <c r="H238"/>
  <c r="H252"/>
  <c r="H314"/>
  <c r="H351"/>
  <c r="H363"/>
  <c r="H445"/>
  <c r="H466"/>
  <c r="H484"/>
  <c r="H432"/>
  <c r="I418"/>
  <c r="I151"/>
  <c r="I152" s="1"/>
  <c r="I214"/>
  <c r="I215" s="1"/>
  <c r="I237"/>
  <c r="I238" s="1"/>
  <c r="I266"/>
  <c r="I272" s="1"/>
  <c r="I319"/>
  <c r="I320" s="1"/>
  <c r="I487" s="1"/>
  <c r="I465"/>
  <c r="I466" s="1"/>
  <c r="I51"/>
  <c r="I53" s="1"/>
  <c r="I145"/>
  <c r="I146" s="1"/>
  <c r="I245"/>
  <c r="I246" s="1"/>
  <c r="I479"/>
  <c r="I484" s="1"/>
  <c r="I296"/>
  <c r="I301" s="1"/>
  <c r="I424"/>
  <c r="I432" s="1"/>
  <c r="I65"/>
  <c r="I68" s="1"/>
  <c r="H418"/>
  <c r="I280"/>
  <c r="I292" s="1"/>
  <c r="I326"/>
  <c r="I337" s="1"/>
  <c r="I362"/>
  <c r="I363" s="1"/>
</calcChain>
</file>

<file path=xl/sharedStrings.xml><?xml version="1.0" encoding="utf-8"?>
<sst xmlns="http://schemas.openxmlformats.org/spreadsheetml/2006/main" count="1224" uniqueCount="533">
  <si>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</si>
  <si>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</si>
  <si>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</si>
  <si>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</si>
  <si>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</si>
  <si>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</si>
  <si>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</si>
  <si>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</si>
  <si>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</si>
  <si>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</si>
  <si>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</si>
  <si>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</si>
  <si>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</si>
  <si>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</si>
  <si>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</si>
  <si>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</si>
  <si>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</si>
  <si>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</si>
  <si>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</si>
  <si>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</si>
  <si>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</si>
  <si>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</si>
  <si>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</si>
  <si>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</si>
  <si>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</si>
  <si>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</si>
  <si>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</si>
  <si>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</si>
  <si>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</si>
  <si>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</si>
  <si>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</si>
  <si>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</si>
  <si>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</si>
  <si>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</si>
  <si>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</si>
  <si>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</si>
  <si>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</si>
  <si>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</si>
  <si>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</si>
  <si>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</si>
  <si>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</si>
  <si>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</si>
  <si>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</si>
  <si>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</si>
  <si>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</si>
  <si>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</si>
  <si>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</si>
  <si>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</si>
  <si>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</si>
  <si>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</si>
  <si>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</si>
  <si>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</si>
  <si>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</si>
  <si>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</si>
  <si>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</si>
  <si>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</si>
  <si>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</si>
  <si>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</si>
  <si>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</si>
  <si>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</si>
  <si>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</si>
  <si>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</si>
  <si>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</si>
  <si>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</si>
  <si>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</si>
  <si>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</si>
  <si>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</si>
  <si>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</si>
  <si>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</si>
  <si>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</si>
  <si>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</si>
  <si>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</si>
  <si>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</si>
  <si>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</si>
  <si>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</si>
  <si>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</si>
  <si>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</si>
  <si>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</si>
  <si>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</si>
  <si>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</si>
  <si>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</si>
  <si>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</si>
  <si>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</si>
  <si>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</si>
  <si>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</si>
  <si>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</si>
  <si>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</si>
  <si>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</si>
  <si>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</si>
  <si>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</si>
  <si>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</si>
  <si>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</si>
  <si>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</si>
  <si>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</si>
  <si>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</si>
  <si>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</si>
  <si>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</si>
  <si>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</si>
  <si>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</si>
  <si>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</si>
  <si>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</si>
  <si>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</si>
  <si>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</si>
  <si>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</si>
  <si>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</si>
  <si>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</si>
  <si>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</si>
  <si>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</si>
  <si>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</si>
  <si>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</si>
  <si>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</si>
  <si>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</si>
  <si>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</si>
  <si>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</si>
  <si>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</si>
  <si>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</si>
  <si>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</si>
  <si>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</si>
  <si>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</si>
  <si>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</si>
  <si>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</si>
  <si>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</si>
  <si>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</si>
  <si>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</si>
  <si>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</si>
  <si>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</si>
  <si>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</si>
  <si>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</si>
  <si>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</si>
  <si>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</si>
  <si>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</si>
  <si>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</si>
  <si>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</si>
  <si>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</si>
  <si>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</si>
  <si>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</si>
  <si>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</si>
  <si>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</si>
  <si>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</si>
  <si>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</si>
  <si>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</si>
  <si>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</si>
  <si>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</si>
  <si>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</si>
  <si>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</si>
  <si>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</si>
  <si>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</si>
  <si>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</si>
  <si>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</si>
  <si>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</si>
  <si>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</si>
  <si>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</si>
  <si>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</si>
  <si>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</si>
  <si>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</si>
  <si>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</si>
  <si>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</si>
  <si>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</si>
  <si>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</si>
  <si>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</si>
  <si>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</si>
  <si>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</si>
  <si>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</si>
  <si>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</si>
  <si>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</si>
  <si>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</si>
  <si>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</si>
  <si>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</si>
  <si>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</si>
  <si>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</si>
  <si>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</si>
  <si>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</si>
  <si>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</si>
  <si>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</si>
  <si>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</si>
  <si>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</si>
  <si>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</si>
  <si>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</si>
  <si>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</si>
  <si>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</si>
  <si>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</si>
  <si>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</si>
  <si>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</si>
  <si>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</si>
  <si>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</si>
  <si>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</si>
  <si>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</si>
  <si>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</si>
  <si>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</si>
  <si>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</si>
  <si>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</si>
  <si>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</si>
  <si>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</si>
  <si>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</si>
  <si>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</si>
  <si>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</si>
  <si>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</si>
  <si>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</si>
  <si>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</si>
  <si>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</si>
  <si>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</si>
  <si>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</si>
  <si>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</si>
  <si>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</si>
  <si>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</si>
  <si>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</si>
  <si>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</si>
  <si>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</si>
  <si>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</si>
  <si>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</si>
  <si>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</si>
  <si>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</si>
  <si>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</si>
  <si>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</si>
  <si>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</si>
  <si>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</si>
  <si>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</si>
  <si>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</si>
  <si>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</si>
  <si>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</si>
  <si>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</si>
  <si>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</si>
  <si>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</si>
  <si>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</si>
  <si>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</si>
  <si>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</si>
  <si>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</si>
  <si>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</si>
  <si>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</si>
  <si>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</si>
  <si>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</si>
  <si>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</si>
  <si>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</si>
  <si>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</si>
  <si>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</si>
  <si>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</si>
  <si>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</si>
  <si>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</si>
  <si>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</si>
  <si>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</si>
  <si>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</si>
  <si>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</si>
  <si>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</si>
  <si>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</si>
  <si>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</si>
  <si>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</si>
  <si>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</si>
  <si>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</si>
  <si>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</si>
  <si>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</si>
  <si>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</si>
  <si>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</si>
  <si>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</si>
  <si>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</si>
  <si>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</si>
  <si>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</si>
  <si>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</si>
  <si>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</si>
  <si>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</si>
  <si>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</si>
  <si>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</si>
  <si>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</si>
  <si>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</si>
  <si>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</si>
  <si>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</si>
  <si>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</si>
  <si>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</si>
  <si>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</si>
  <si>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</si>
  <si>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</si>
  <si>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</si>
  <si>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</si>
  <si>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</si>
  <si>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</si>
  <si>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</si>
  <si>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</si>
  <si>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</si>
  <si>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</si>
  <si>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</si>
  <si>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</si>
  <si>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</si>
  <si>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</si>
  <si>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</si>
  <si>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</si>
  <si>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</si>
  <si>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</si>
  <si>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</si>
  <si>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</si>
  <si>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</si>
  <si>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</si>
  <si>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</si>
  <si>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</si>
  <si>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</si>
  <si>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</si>
  <si>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</si>
  <si>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</si>
  <si>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</si>
  <si>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</si>
  <si>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</si>
  <si>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</si>
  <si>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</si>
  <si>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</si>
  <si>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</si>
  <si>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</si>
  <si>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</si>
  <si>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</si>
  <si>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</si>
  <si>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</si>
  <si>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</si>
  <si>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</si>
  <si>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</si>
  <si>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</si>
  <si>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</si>
  <si>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</si>
  <si>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</si>
  <si>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</si>
  <si>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</si>
  <si>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</si>
  <si>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</si>
  <si>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</si>
  <si>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</si>
  <si>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</si>
  <si>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</si>
  <si>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</si>
  <si>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</si>
  <si>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</si>
  <si>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</si>
  <si>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</si>
  <si>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</si>
  <si>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</si>
  <si>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</si>
  <si>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</si>
  <si>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</si>
  <si>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</si>
  <si>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</si>
  <si>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</si>
  <si>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</si>
  <si>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</si>
  <si>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</si>
  <si>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</si>
  <si>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</si>
  <si>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</si>
  <si>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</si>
  <si>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</si>
  <si>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</si>
  <si>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</si>
  <si>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</si>
  <si>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</si>
  <si>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</si>
  <si>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</si>
  <si>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</si>
  <si>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</si>
  <si>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</si>
  <si>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</si>
  <si>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</si>
  <si>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</si>
  <si>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</si>
  <si>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</si>
  <si>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</si>
  <si>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</si>
  <si>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</si>
  <si>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</si>
  <si>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</si>
  <si>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</si>
  <si>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</si>
  <si>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</si>
  <si>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</si>
  <si>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</si>
  <si>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</si>
  <si>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</si>
  <si>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</si>
  <si>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</si>
  <si>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</si>
  <si>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</si>
  <si>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</si>
  <si>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</si>
  <si>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</si>
  <si>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</si>
  <si>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</si>
  <si>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</si>
  <si>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</si>
  <si>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</si>
  <si>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</si>
  <si>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</si>
  <si>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</si>
  <si>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</si>
  <si>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</si>
  <si>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</si>
  <si>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</si>
  <si>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</si>
  <si>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</si>
  <si>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</si>
  <si>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</si>
  <si>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</si>
  <si>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</si>
  <si>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</si>
  <si>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</si>
  <si>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</si>
  <si>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</si>
  <si>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</si>
  <si>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</si>
  <si>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</si>
  <si>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</si>
  <si>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</si>
  <si>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</si>
  <si>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</si>
  <si>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</si>
  <si>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</si>
  <si>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</si>
  <si>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</si>
  <si>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</si>
  <si>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</si>
  <si>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</si>
  <si>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</si>
  <si>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</si>
  <si>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</si>
  <si>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</si>
  <si>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</si>
  <si>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</si>
  <si>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</si>
  <si>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</si>
  <si>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</si>
  <si>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</si>
  <si>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</si>
  <si>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</si>
  <si>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</si>
  <si>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</si>
  <si>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</si>
  <si>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</si>
  <si>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</si>
  <si>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</si>
  <si>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</si>
  <si>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</si>
  <si>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</si>
  <si>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</si>
  <si>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</si>
  <si>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</si>
  <si>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</si>
  <si>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</si>
  <si>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</si>
  <si>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</si>
  <si>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</si>
  <si>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</si>
  <si>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</si>
  <si>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</si>
  <si>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</si>
  <si>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</si>
  <si>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</si>
  <si>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</si>
  <si>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</si>
  <si>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</si>
  <si>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</si>
  <si>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</si>
  <si>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</si>
  <si>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</si>
  <si>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</si>
  <si>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</si>
  <si>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</si>
  <si>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</si>
  <si>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</si>
  <si>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</si>
  <si>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</si>
  <si>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</si>
  <si>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</si>
  <si>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</si>
  <si>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</si>
  <si>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</si>
  <si>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</si>
  <si>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</si>
  <si>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</si>
  <si>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</si>
  <si>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</si>
  <si>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</si>
  <si>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</si>
  <si>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</si>
  <si>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</si>
  <si>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</si>
  <si>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</si>
  <si>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</si>
  <si>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</si>
  <si>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</si>
  <si>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</si>
  <si>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</si>
  <si>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</si>
  <si>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</si>
  <si>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</si>
  <si>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</si>
  <si>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</si>
  <si>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</si>
  <si>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</si>
  <si>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</si>
  <si>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</si>
  <si>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</si>
  <si>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</si>
  <si>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</si>
  <si>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</si>
  <si>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</si>
  <si>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</si>
  <si>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</si>
  <si>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AUXILIAR DE PUBLICIDAD Y PROM</t>
  </si>
  <si>
    <t>XIOMARA DIAZ JIMENEZ</t>
  </si>
  <si>
    <t>RAMONA MELLA MATOS</t>
  </si>
  <si>
    <t>DIVISIﾓN DE CENSOS AGROPECUARIOS- ONE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</si>
  <si>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</si>
  <si>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</si>
  <si>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</si>
  <si>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</si>
  <si>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</si>
  <si>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</si>
  <si>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</si>
  <si>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</si>
  <si>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</si>
  <si>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</si>
  <si>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</si>
  <si>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NERYS FEDERICO RAMIREZ MORDAN</t>
  </si>
  <si>
    <t>PERLA MASSIEL ROSARIO FABIAN</t>
  </si>
  <si>
    <t>CARINA RASHID BAEZ CASILLA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</si>
  <si>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</si>
  <si>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</si>
  <si>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</si>
  <si>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</si>
  <si>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</si>
  <si>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</si>
  <si>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</si>
  <si>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</si>
  <si>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</si>
  <si>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</si>
  <si>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</si>
  <si>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</si>
  <si>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</si>
  <si>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</si>
  <si>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</si>
  <si>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Mes de junio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</si>
</sst>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849837</xdr:colOff>
      <xdr:row>0</xdr:row>
      <xdr:rowOff>177799</xdr:rowOff>
    </xdr:from>
    <xdr:to>
      <xdr:col>8</xdr:col>
      <xdr:colOff>847724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90"/>
  <sheetViews>
    <sheetView tabSelected="1" zoomScale="80" zoomScaleNormal="80" workbookViewId="0">
      <pane ySplit="8" topLeftCell="A480" activePane="bottomLeft" state="frozen"/>
      <selection pane="bottomLeft" activeCell="D491" sqref="D491"/>
    </sheetView>
  </sheetViews>
  <sheetFormatPr baseColWidth="10" defaultRowHeight="14.5"/>
  <cols>
    <col min="1" max="2" width="40.7265625" customWidth="1"/>
    <col min="3" max="4" width="18.7265625" style="1" customWidth="1"/>
    <col min="5" max="5" width="17.453125" style="1" customWidth="1"/>
    <col min="6" max="6" width="17.81640625" style="1" customWidth="1"/>
    <col min="7" max="9" width="18.7265625" style="1" customWidth="1"/>
    <col min="10" max="124" width="11.453125" style="5"/>
  </cols>
  <sheetData>
    <row r="1" spans="1:124">
      <c r="A1" s="19"/>
      <c r="B1" s="19"/>
      <c r="C1" s="19"/>
      <c r="D1" s="19"/>
      <c r="E1" s="19"/>
      <c r="F1" s="19"/>
      <c r="G1" s="19"/>
      <c r="H1" s="19"/>
      <c r="I1" s="19"/>
    </row>
    <row r="2" spans="1:124" ht="25">
      <c r="A2" s="20" t="s">
        <v>531</v>
      </c>
      <c r="B2" s="21"/>
      <c r="C2" s="21"/>
      <c r="D2" s="21"/>
      <c r="E2" s="21"/>
      <c r="F2" s="21"/>
      <c r="G2" s="21"/>
      <c r="H2" s="21"/>
      <c r="I2" s="21"/>
    </row>
    <row r="3" spans="1:124" ht="25">
      <c r="A3" s="20" t="s">
        <v>437</v>
      </c>
      <c r="B3" s="21"/>
      <c r="C3" s="21"/>
      <c r="D3" s="21"/>
      <c r="E3" s="21"/>
      <c r="F3" s="21"/>
      <c r="G3" s="21"/>
      <c r="H3" s="21"/>
      <c r="I3" s="21"/>
    </row>
    <row r="4" spans="1:124" ht="20">
      <c r="A4" s="22" t="s">
        <v>438</v>
      </c>
      <c r="B4" s="23"/>
      <c r="C4" s="23"/>
      <c r="D4" s="23"/>
      <c r="E4" s="23"/>
      <c r="F4" s="23"/>
      <c r="G4" s="23"/>
      <c r="H4" s="23"/>
      <c r="I4" s="23"/>
    </row>
    <row r="5" spans="1:124" ht="20">
      <c r="A5" s="22" t="s">
        <v>439</v>
      </c>
      <c r="B5" s="23"/>
      <c r="C5" s="23"/>
      <c r="D5" s="23"/>
      <c r="E5" s="23"/>
      <c r="F5" s="23"/>
      <c r="G5" s="23"/>
      <c r="H5" s="23"/>
      <c r="I5" s="23"/>
    </row>
    <row r="6" spans="1:124" ht="20.5" thickBot="1">
      <c r="A6" s="22" t="s">
        <v>532</v>
      </c>
      <c r="B6" s="23"/>
      <c r="C6" s="23"/>
      <c r="D6" s="23"/>
      <c r="E6" s="23"/>
      <c r="F6" s="23"/>
      <c r="G6" s="23"/>
      <c r="H6" s="23"/>
      <c r="I6" s="23"/>
    </row>
    <row r="7" spans="1:124">
      <c r="A7" s="24" t="s">
        <v>440</v>
      </c>
      <c r="B7" s="26" t="s">
        <v>0</v>
      </c>
      <c r="C7" s="15" t="s">
        <v>435</v>
      </c>
      <c r="D7" s="28" t="s">
        <v>1</v>
      </c>
      <c r="E7" s="15" t="s">
        <v>2</v>
      </c>
      <c r="F7" s="28" t="s">
        <v>3</v>
      </c>
      <c r="G7" s="15" t="s">
        <v>4</v>
      </c>
      <c r="H7" s="15" t="s">
        <v>5</v>
      </c>
      <c r="I7" s="17" t="s">
        <v>6</v>
      </c>
    </row>
    <row r="8" spans="1:124" ht="15" thickBot="1">
      <c r="A8" s="25"/>
      <c r="B8" s="27"/>
      <c r="C8" s="16"/>
      <c r="D8" s="29"/>
      <c r="E8" s="16"/>
      <c r="F8" s="29"/>
      <c r="G8" s="16"/>
      <c r="H8" s="16"/>
      <c r="I8" s="18"/>
    </row>
    <row r="10" spans="1:124">
      <c r="A10" s="14" t="s">
        <v>7</v>
      </c>
      <c r="B10" s="14"/>
      <c r="C10" s="14"/>
      <c r="D10" s="14"/>
      <c r="E10" s="14"/>
      <c r="F10" s="14"/>
      <c r="G10" s="14"/>
      <c r="H10" s="14"/>
      <c r="I10" s="14"/>
    </row>
    <row r="11" spans="1:124">
      <c r="A11" t="s">
        <v>8</v>
      </c>
      <c r="B11" t="s">
        <v>9</v>
      </c>
      <c r="C11" s="1">
        <v>45000</v>
      </c>
      <c r="D11" s="1">
        <v>1291.5</v>
      </c>
      <c r="E11" s="1">
        <v>1148.33</v>
      </c>
      <c r="F11" s="1">
        <v>1368</v>
      </c>
      <c r="G11" s="1">
        <v>25</v>
      </c>
      <c r="H11" s="1">
        <f>D11+E11+F11+G11</f>
        <v>3832.83</v>
      </c>
      <c r="I11" s="1">
        <f>C11-H11</f>
        <v>41167.17</v>
      </c>
    </row>
    <row r="12" spans="1:124">
      <c r="A12" t="s">
        <v>455</v>
      </c>
      <c r="B12" t="s">
        <v>194</v>
      </c>
      <c r="C12" s="1">
        <v>75000</v>
      </c>
      <c r="D12" s="1">
        <v>2152.5</v>
      </c>
      <c r="E12" s="1">
        <v>6309.38</v>
      </c>
      <c r="F12" s="1">
        <v>2280</v>
      </c>
      <c r="G12" s="1">
        <v>25</v>
      </c>
      <c r="H12" s="1">
        <f t="shared" ref="H12:H21" si="0">D12+E12+F12+G12</f>
        <v>10766.880000000001</v>
      </c>
      <c r="I12" s="1">
        <f t="shared" ref="I12:I21" si="1">C12-H12</f>
        <v>64233.119999999995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>
      <c r="A13" t="s">
        <v>456</v>
      </c>
      <c r="B13" t="s">
        <v>457</v>
      </c>
      <c r="C13" s="1">
        <v>50000</v>
      </c>
      <c r="D13" s="1">
        <v>1435</v>
      </c>
      <c r="E13" s="1">
        <v>1854</v>
      </c>
      <c r="F13" s="1">
        <v>1520</v>
      </c>
      <c r="G13" s="1">
        <v>25</v>
      </c>
      <c r="H13" s="1">
        <f t="shared" si="0"/>
        <v>4834</v>
      </c>
      <c r="I13" s="1">
        <f t="shared" si="1"/>
        <v>45166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>
      <c r="A14" t="s">
        <v>10</v>
      </c>
      <c r="B14" t="s">
        <v>11</v>
      </c>
      <c r="C14" s="1">
        <v>26450</v>
      </c>
      <c r="D14" s="1">
        <v>759.12</v>
      </c>
      <c r="E14" s="1">
        <v>0</v>
      </c>
      <c r="F14" s="1">
        <v>804.08</v>
      </c>
      <c r="G14" s="1">
        <v>25</v>
      </c>
      <c r="H14" s="1">
        <f t="shared" si="0"/>
        <v>1588.2</v>
      </c>
      <c r="I14" s="1">
        <f t="shared" si="1"/>
        <v>24861.8</v>
      </c>
    </row>
    <row r="15" spans="1:124">
      <c r="A15" t="s">
        <v>12</v>
      </c>
      <c r="B15" t="s">
        <v>13</v>
      </c>
      <c r="C15" s="1">
        <v>21600</v>
      </c>
      <c r="D15" s="1">
        <v>619.91999999999996</v>
      </c>
      <c r="E15" s="1">
        <v>0</v>
      </c>
      <c r="F15" s="1">
        <v>656.64</v>
      </c>
      <c r="G15" s="1">
        <v>957.76</v>
      </c>
      <c r="H15" s="1">
        <f t="shared" si="0"/>
        <v>2234.3199999999997</v>
      </c>
      <c r="I15" s="1">
        <f t="shared" si="1"/>
        <v>19365.68</v>
      </c>
    </row>
    <row r="16" spans="1:124">
      <c r="A16" t="s">
        <v>14</v>
      </c>
      <c r="B16" t="s">
        <v>13</v>
      </c>
      <c r="C16" s="1">
        <v>58000</v>
      </c>
      <c r="D16" s="1">
        <v>1664.6</v>
      </c>
      <c r="E16" s="1">
        <v>2563.34</v>
      </c>
      <c r="F16" s="1">
        <v>1763.2</v>
      </c>
      <c r="G16" s="1">
        <v>2963.28</v>
      </c>
      <c r="H16" s="1">
        <f t="shared" si="0"/>
        <v>8954.42</v>
      </c>
      <c r="I16" s="1">
        <f t="shared" si="1"/>
        <v>49045.58</v>
      </c>
    </row>
    <row r="17" spans="1:124">
      <c r="A17" t="s">
        <v>15</v>
      </c>
      <c r="B17" t="s">
        <v>16</v>
      </c>
      <c r="C17" s="1">
        <v>75000</v>
      </c>
      <c r="D17" s="1">
        <v>2152.5</v>
      </c>
      <c r="E17" s="1">
        <v>6309.38</v>
      </c>
      <c r="F17" s="1">
        <v>2280</v>
      </c>
      <c r="G17" s="1">
        <v>25</v>
      </c>
      <c r="H17" s="1">
        <f t="shared" si="0"/>
        <v>10766.880000000001</v>
      </c>
      <c r="I17" s="1">
        <f t="shared" si="1"/>
        <v>64233.119999999995</v>
      </c>
    </row>
    <row r="18" spans="1:124">
      <c r="A18" t="s">
        <v>17</v>
      </c>
      <c r="B18" t="s">
        <v>18</v>
      </c>
      <c r="C18" s="1">
        <v>200000</v>
      </c>
      <c r="D18" s="1">
        <v>5740</v>
      </c>
      <c r="E18" s="1">
        <v>36301.46</v>
      </c>
      <c r="F18" s="1">
        <v>3385.65</v>
      </c>
      <c r="G18" s="1">
        <v>25</v>
      </c>
      <c r="H18" s="1">
        <f t="shared" si="0"/>
        <v>45452.11</v>
      </c>
      <c r="I18" s="1">
        <f t="shared" si="1"/>
        <v>154547.89000000001</v>
      </c>
    </row>
    <row r="19" spans="1:124">
      <c r="A19" t="s">
        <v>461</v>
      </c>
      <c r="B19" t="s">
        <v>460</v>
      </c>
      <c r="C19" s="1">
        <v>20000</v>
      </c>
      <c r="D19" s="1">
        <v>574</v>
      </c>
      <c r="E19" s="1">
        <v>0</v>
      </c>
      <c r="F19" s="1">
        <v>608</v>
      </c>
      <c r="G19" s="1">
        <v>25</v>
      </c>
      <c r="H19" s="1">
        <f t="shared" si="0"/>
        <v>1207</v>
      </c>
      <c r="I19" s="1">
        <f t="shared" si="1"/>
        <v>18793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>
      <c r="A20" t="s">
        <v>459</v>
      </c>
      <c r="B20" t="s">
        <v>164</v>
      </c>
      <c r="C20" s="1">
        <v>35000</v>
      </c>
      <c r="D20" s="1">
        <v>1004.5</v>
      </c>
      <c r="E20" s="1">
        <v>0</v>
      </c>
      <c r="F20" s="1">
        <v>1064</v>
      </c>
      <c r="G20" s="1">
        <v>25</v>
      </c>
      <c r="H20" s="1">
        <f t="shared" si="0"/>
        <v>2093.5</v>
      </c>
      <c r="I20" s="1">
        <f t="shared" si="1"/>
        <v>32906.5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>
      <c r="A21" t="s">
        <v>458</v>
      </c>
      <c r="B21" t="s">
        <v>29</v>
      </c>
      <c r="C21" s="1">
        <v>50000</v>
      </c>
      <c r="D21" s="1">
        <v>1435</v>
      </c>
      <c r="E21" s="1">
        <v>1714.09</v>
      </c>
      <c r="F21" s="1">
        <v>1520</v>
      </c>
      <c r="G21" s="1">
        <v>957.76</v>
      </c>
      <c r="H21" s="1">
        <f t="shared" si="0"/>
        <v>5626.85</v>
      </c>
      <c r="I21" s="1">
        <f t="shared" si="1"/>
        <v>44373.15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>
      <c r="A22" s="3" t="s">
        <v>19</v>
      </c>
      <c r="B22" s="3">
        <v>11</v>
      </c>
      <c r="C22" s="4">
        <f t="shared" ref="C22:I22" si="2">SUM(C11:C21)</f>
        <v>656050</v>
      </c>
      <c r="D22" s="4">
        <f t="shared" si="2"/>
        <v>18828.64</v>
      </c>
      <c r="E22" s="4">
        <f t="shared" si="2"/>
        <v>56199.979999999996</v>
      </c>
      <c r="F22" s="4">
        <f t="shared" si="2"/>
        <v>17249.57</v>
      </c>
      <c r="G22" s="4">
        <f t="shared" si="2"/>
        <v>5078.8</v>
      </c>
      <c r="H22" s="4">
        <f t="shared" si="2"/>
        <v>97356.99</v>
      </c>
      <c r="I22" s="4">
        <f t="shared" si="2"/>
        <v>558693.01</v>
      </c>
    </row>
    <row r="24" spans="1:124">
      <c r="A24" s="14" t="s">
        <v>20</v>
      </c>
      <c r="B24" s="14"/>
      <c r="C24" s="14"/>
      <c r="D24" s="14"/>
      <c r="E24" s="14"/>
      <c r="F24" s="14"/>
      <c r="G24" s="14"/>
      <c r="H24" s="14"/>
      <c r="I24" s="14"/>
    </row>
    <row r="25" spans="1:124">
      <c r="A25" t="s">
        <v>466</v>
      </c>
      <c r="B25" t="s">
        <v>194</v>
      </c>
      <c r="C25" s="1">
        <v>70000</v>
      </c>
      <c r="D25" s="1">
        <v>2009</v>
      </c>
      <c r="E25" s="1">
        <v>5368.48</v>
      </c>
      <c r="F25" s="1">
        <v>2128</v>
      </c>
      <c r="G25" s="1">
        <v>25</v>
      </c>
      <c r="H25" s="1">
        <f>D25+E25+F25+G25</f>
        <v>9530.48</v>
      </c>
      <c r="I25" s="1">
        <f>C25-H25</f>
        <v>60469.520000000004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>
      <c r="A26" t="s">
        <v>21</v>
      </c>
      <c r="B26" t="s">
        <v>29</v>
      </c>
      <c r="C26" s="1">
        <v>34000</v>
      </c>
      <c r="D26" s="1">
        <v>975.8</v>
      </c>
      <c r="E26" s="1">
        <v>0</v>
      </c>
      <c r="F26" s="1">
        <v>1033.5999999999999</v>
      </c>
      <c r="G26" s="1">
        <v>2010.52</v>
      </c>
      <c r="H26" s="1">
        <f t="shared" ref="H26:H27" si="3">D26+E26+F26+G26</f>
        <v>4019.92</v>
      </c>
      <c r="I26" s="1">
        <f t="shared" ref="I26:I27" si="4">C26-H26</f>
        <v>29980.080000000002</v>
      </c>
    </row>
    <row r="27" spans="1:124">
      <c r="A27" t="s">
        <v>23</v>
      </c>
      <c r="B27" t="s">
        <v>24</v>
      </c>
      <c r="C27" s="1">
        <v>125000</v>
      </c>
      <c r="D27" s="1">
        <v>3587.5</v>
      </c>
      <c r="E27" s="1">
        <v>18089.580000000002</v>
      </c>
      <c r="F27" s="1">
        <v>3385.65</v>
      </c>
      <c r="G27" s="1">
        <v>25</v>
      </c>
      <c r="H27" s="1">
        <f t="shared" si="3"/>
        <v>25087.730000000003</v>
      </c>
      <c r="I27" s="1">
        <f t="shared" si="4"/>
        <v>99912.26999999999</v>
      </c>
    </row>
    <row r="28" spans="1:124">
      <c r="A28" s="3" t="s">
        <v>19</v>
      </c>
      <c r="B28" s="3">
        <v>3</v>
      </c>
      <c r="C28" s="4">
        <f t="shared" ref="C28:I28" si="5">SUM(C25:C27)</f>
        <v>229000</v>
      </c>
      <c r="D28" s="4">
        <f t="shared" si="5"/>
        <v>6572.3</v>
      </c>
      <c r="E28" s="4">
        <f t="shared" si="5"/>
        <v>23458.06</v>
      </c>
      <c r="F28" s="4">
        <f t="shared" si="5"/>
        <v>6547.25</v>
      </c>
      <c r="G28" s="4">
        <f t="shared" si="5"/>
        <v>2060.52</v>
      </c>
      <c r="H28" s="4">
        <f t="shared" si="5"/>
        <v>38638.130000000005</v>
      </c>
      <c r="I28" s="4">
        <f t="shared" si="5"/>
        <v>190361.87</v>
      </c>
    </row>
    <row r="30" spans="1:124">
      <c r="A30" s="14" t="s">
        <v>25</v>
      </c>
      <c r="B30" s="14"/>
      <c r="C30" s="14"/>
      <c r="D30" s="14"/>
      <c r="E30" s="14"/>
      <c r="F30" s="14"/>
      <c r="G30" s="14"/>
      <c r="H30" s="14"/>
      <c r="I30" s="14"/>
    </row>
    <row r="31" spans="1:124">
      <c r="A31" t="s">
        <v>26</v>
      </c>
      <c r="B31" t="s">
        <v>27</v>
      </c>
      <c r="C31" s="1">
        <v>23250</v>
      </c>
      <c r="D31" s="1">
        <v>667.28</v>
      </c>
      <c r="E31" s="1">
        <v>0</v>
      </c>
      <c r="F31" s="1">
        <v>706.8</v>
      </c>
      <c r="G31" s="1">
        <v>25</v>
      </c>
      <c r="H31" s="1">
        <f t="shared" ref="H31:H35" si="6">D31+E31+F31+G31</f>
        <v>1399.08</v>
      </c>
      <c r="I31" s="1">
        <f t="shared" ref="I31:I35" si="7">C31-H31</f>
        <v>21850.92</v>
      </c>
    </row>
    <row r="32" spans="1:124">
      <c r="A32" t="s">
        <v>28</v>
      </c>
      <c r="B32" t="s">
        <v>27</v>
      </c>
      <c r="C32" s="1">
        <v>35000</v>
      </c>
      <c r="D32" s="1">
        <v>1004.5</v>
      </c>
      <c r="E32" s="1">
        <v>0</v>
      </c>
      <c r="F32" s="1">
        <v>1064</v>
      </c>
      <c r="G32" s="1">
        <v>1890.52</v>
      </c>
      <c r="H32" s="1">
        <f t="shared" si="6"/>
        <v>3959.02</v>
      </c>
      <c r="I32" s="1">
        <f t="shared" si="7"/>
        <v>31040.98</v>
      </c>
    </row>
    <row r="33" spans="1:124">
      <c r="A33" t="s">
        <v>30</v>
      </c>
      <c r="B33" t="s">
        <v>31</v>
      </c>
      <c r="C33" s="1">
        <v>65000</v>
      </c>
      <c r="D33" s="1">
        <v>1865.5</v>
      </c>
      <c r="E33" s="1">
        <v>4427.58</v>
      </c>
      <c r="F33" s="1">
        <v>1976</v>
      </c>
      <c r="G33" s="1">
        <v>25</v>
      </c>
      <c r="H33" s="1">
        <f t="shared" si="6"/>
        <v>8294.08</v>
      </c>
      <c r="I33" s="1">
        <f t="shared" si="7"/>
        <v>56705.919999999998</v>
      </c>
    </row>
    <row r="34" spans="1:124">
      <c r="A34" t="s">
        <v>441</v>
      </c>
      <c r="B34" t="s">
        <v>410</v>
      </c>
      <c r="C34" s="1">
        <v>40000</v>
      </c>
      <c r="D34" s="1">
        <v>1148</v>
      </c>
      <c r="E34" s="1">
        <v>442.65</v>
      </c>
      <c r="F34" s="1">
        <v>1216</v>
      </c>
      <c r="G34" s="1">
        <v>25</v>
      </c>
      <c r="H34" s="1">
        <f t="shared" si="6"/>
        <v>2831.65</v>
      </c>
      <c r="I34" s="1">
        <f t="shared" si="7"/>
        <v>37168.35</v>
      </c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>
      <c r="A35" t="s">
        <v>32</v>
      </c>
      <c r="B35" t="s">
        <v>33</v>
      </c>
      <c r="C35" s="1">
        <v>80000</v>
      </c>
      <c r="D35" s="1">
        <v>2296</v>
      </c>
      <c r="E35" s="1">
        <v>6934.49</v>
      </c>
      <c r="F35" s="1">
        <v>2432</v>
      </c>
      <c r="G35" s="1">
        <v>1890.52</v>
      </c>
      <c r="H35" s="1">
        <f t="shared" si="6"/>
        <v>13553.01</v>
      </c>
      <c r="I35" s="1">
        <f t="shared" si="7"/>
        <v>66446.990000000005</v>
      </c>
    </row>
    <row r="36" spans="1:124">
      <c r="A36" s="3" t="s">
        <v>19</v>
      </c>
      <c r="B36" s="3">
        <v>5</v>
      </c>
      <c r="C36" s="4">
        <f t="shared" ref="C36:I36" si="8">SUM(C31:C35)</f>
        <v>243250</v>
      </c>
      <c r="D36" s="4">
        <f t="shared" si="8"/>
        <v>6981.28</v>
      </c>
      <c r="E36" s="4">
        <f t="shared" si="8"/>
        <v>11804.72</v>
      </c>
      <c r="F36" s="4">
        <f t="shared" si="8"/>
        <v>7394.8</v>
      </c>
      <c r="G36" s="4">
        <f t="shared" si="8"/>
        <v>3856.04</v>
      </c>
      <c r="H36" s="4">
        <f t="shared" si="8"/>
        <v>30036.840000000004</v>
      </c>
      <c r="I36" s="4">
        <f t="shared" si="8"/>
        <v>213213.15999999997</v>
      </c>
    </row>
    <row r="38" spans="1:124">
      <c r="A38" s="14" t="s">
        <v>34</v>
      </c>
      <c r="B38" s="14"/>
      <c r="C38" s="14"/>
      <c r="D38" s="14"/>
      <c r="E38" s="14"/>
      <c r="F38" s="14"/>
      <c r="G38" s="14"/>
      <c r="H38" s="14"/>
      <c r="I38" s="14"/>
    </row>
    <row r="39" spans="1:124">
      <c r="A39" t="s">
        <v>35</v>
      </c>
      <c r="B39" t="s">
        <v>36</v>
      </c>
      <c r="C39" s="1">
        <v>27000</v>
      </c>
      <c r="D39" s="1">
        <v>774.9</v>
      </c>
      <c r="E39" s="1">
        <v>0</v>
      </c>
      <c r="F39" s="1">
        <v>820.8</v>
      </c>
      <c r="G39" s="1">
        <v>957.76</v>
      </c>
      <c r="H39" s="1">
        <f t="shared" ref="H39:H43" si="9">D39+E39+F39+G39</f>
        <v>2553.46</v>
      </c>
      <c r="I39" s="1">
        <f t="shared" ref="I39:I43" si="10">C39-H39</f>
        <v>24446.54</v>
      </c>
    </row>
    <row r="40" spans="1:124">
      <c r="A40" t="s">
        <v>37</v>
      </c>
      <c r="B40" t="s">
        <v>38</v>
      </c>
      <c r="C40" s="1">
        <v>45000</v>
      </c>
      <c r="D40" s="1">
        <v>1291.5</v>
      </c>
      <c r="E40" s="1">
        <v>1148.33</v>
      </c>
      <c r="F40" s="1">
        <v>1368</v>
      </c>
      <c r="G40" s="1">
        <v>25</v>
      </c>
      <c r="H40" s="1">
        <f t="shared" si="9"/>
        <v>3832.83</v>
      </c>
      <c r="I40" s="1">
        <f t="shared" si="10"/>
        <v>41167.17</v>
      </c>
    </row>
    <row r="41" spans="1:124">
      <c r="A41" t="s">
        <v>39</v>
      </c>
      <c r="B41" t="s">
        <v>38</v>
      </c>
      <c r="C41" s="1">
        <v>32000</v>
      </c>
      <c r="D41" s="1">
        <v>918.4</v>
      </c>
      <c r="E41" s="1">
        <v>0</v>
      </c>
      <c r="F41" s="1">
        <v>972.8</v>
      </c>
      <c r="G41" s="1">
        <v>25</v>
      </c>
      <c r="H41" s="1">
        <f t="shared" si="9"/>
        <v>1916.1999999999998</v>
      </c>
      <c r="I41" s="1">
        <f t="shared" si="10"/>
        <v>30083.8</v>
      </c>
    </row>
    <row r="42" spans="1:124">
      <c r="A42" t="s">
        <v>40</v>
      </c>
      <c r="B42" t="s">
        <v>41</v>
      </c>
      <c r="C42" s="1">
        <v>70000</v>
      </c>
      <c r="D42" s="1">
        <v>2009</v>
      </c>
      <c r="E42" s="1">
        <v>5181.92</v>
      </c>
      <c r="F42" s="1">
        <v>2128</v>
      </c>
      <c r="G42" s="1">
        <v>957.76</v>
      </c>
      <c r="H42" s="1">
        <f t="shared" si="9"/>
        <v>10276.68</v>
      </c>
      <c r="I42" s="1">
        <f t="shared" si="10"/>
        <v>59723.32</v>
      </c>
    </row>
    <row r="43" spans="1:124">
      <c r="A43" t="s">
        <v>42</v>
      </c>
      <c r="B43" t="s">
        <v>38</v>
      </c>
      <c r="C43" s="1">
        <v>45000</v>
      </c>
      <c r="D43" s="1">
        <v>1291.5</v>
      </c>
      <c r="E43" s="1">
        <v>1008.41</v>
      </c>
      <c r="F43" s="1">
        <v>1368</v>
      </c>
      <c r="G43" s="1">
        <v>957.76</v>
      </c>
      <c r="H43" s="1">
        <f t="shared" si="9"/>
        <v>4625.67</v>
      </c>
      <c r="I43" s="1">
        <f t="shared" si="10"/>
        <v>40374.33</v>
      </c>
    </row>
    <row r="44" spans="1:124">
      <c r="A44" s="3" t="s">
        <v>19</v>
      </c>
      <c r="B44" s="3">
        <v>5</v>
      </c>
      <c r="C44" s="4">
        <f t="shared" ref="C44:I44" si="11">SUM(C39:C43)</f>
        <v>219000</v>
      </c>
      <c r="D44" s="4">
        <f t="shared" si="11"/>
        <v>6285.3</v>
      </c>
      <c r="E44" s="4">
        <f t="shared" si="11"/>
        <v>7338.66</v>
      </c>
      <c r="F44" s="4">
        <f t="shared" si="11"/>
        <v>6657.6</v>
      </c>
      <c r="G44" s="4">
        <f t="shared" si="11"/>
        <v>2923.2799999999997</v>
      </c>
      <c r="H44" s="4">
        <f t="shared" si="11"/>
        <v>23204.839999999997</v>
      </c>
      <c r="I44" s="4">
        <f t="shared" si="11"/>
        <v>195795.15999999997</v>
      </c>
    </row>
    <row r="46" spans="1:124">
      <c r="A46" s="14" t="s">
        <v>43</v>
      </c>
      <c r="B46" s="14"/>
      <c r="C46" s="14"/>
      <c r="D46" s="14"/>
      <c r="E46" s="14"/>
      <c r="F46" s="14"/>
      <c r="G46" s="14"/>
      <c r="H46" s="14"/>
      <c r="I46" s="14"/>
    </row>
    <row r="47" spans="1:124">
      <c r="A47" t="s">
        <v>44</v>
      </c>
      <c r="B47" t="s">
        <v>45</v>
      </c>
      <c r="C47" s="1">
        <v>58000</v>
      </c>
      <c r="D47" s="1">
        <v>1664.6</v>
      </c>
      <c r="E47" s="1">
        <v>2923.76</v>
      </c>
      <c r="F47" s="1">
        <v>1763.2</v>
      </c>
      <c r="G47" s="1">
        <v>3217.76</v>
      </c>
      <c r="H47" s="1">
        <f>D47+E47+F47+G47</f>
        <v>9569.32</v>
      </c>
      <c r="I47" s="1">
        <f>C47-H47</f>
        <v>48430.68</v>
      </c>
    </row>
    <row r="48" spans="1:124">
      <c r="A48" s="3" t="s">
        <v>19</v>
      </c>
      <c r="B48" s="3">
        <v>1</v>
      </c>
      <c r="C48" s="4">
        <f t="shared" ref="C48:I48" si="12">SUM(C47)</f>
        <v>58000</v>
      </c>
      <c r="D48" s="4">
        <f t="shared" si="12"/>
        <v>1664.6</v>
      </c>
      <c r="E48" s="4">
        <f t="shared" si="12"/>
        <v>2923.76</v>
      </c>
      <c r="F48" s="4">
        <f t="shared" si="12"/>
        <v>1763.2</v>
      </c>
      <c r="G48" s="4">
        <f t="shared" si="12"/>
        <v>3217.76</v>
      </c>
      <c r="H48" s="4">
        <f t="shared" si="12"/>
        <v>9569.32</v>
      </c>
      <c r="I48" s="4">
        <f t="shared" si="12"/>
        <v>48430.68</v>
      </c>
    </row>
    <row r="50" spans="1:124">
      <c r="A50" s="14" t="s">
        <v>442</v>
      </c>
      <c r="B50" s="14"/>
      <c r="C50" s="14"/>
      <c r="D50" s="14"/>
      <c r="E50" s="14"/>
      <c r="F50" s="14"/>
      <c r="G50" s="14"/>
      <c r="H50" s="14"/>
      <c r="I50" s="14"/>
      <c r="J50"/>
      <c r="K50"/>
      <c r="L50"/>
      <c r="M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>
      <c r="A51" t="s">
        <v>462</v>
      </c>
      <c r="B51" t="s">
        <v>24</v>
      </c>
      <c r="C51" s="1">
        <v>90000</v>
      </c>
      <c r="D51" s="1">
        <v>2583</v>
      </c>
      <c r="E51" s="1">
        <v>9753.1200000000008</v>
      </c>
      <c r="F51" s="1">
        <v>2736</v>
      </c>
      <c r="G51" s="1">
        <v>25</v>
      </c>
      <c r="H51" s="1">
        <f t="shared" ref="H51:H52" si="13">D51+E51+F51+G51</f>
        <v>15097.12</v>
      </c>
      <c r="I51" s="1">
        <f t="shared" ref="I51:I52" si="14">C51-H51</f>
        <v>74902.880000000005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>
      <c r="A52" t="s">
        <v>443</v>
      </c>
      <c r="B52" t="s">
        <v>410</v>
      </c>
      <c r="C52" s="1">
        <v>32000</v>
      </c>
      <c r="D52" s="1">
        <v>918.4</v>
      </c>
      <c r="E52" s="1">
        <v>0</v>
      </c>
      <c r="F52" s="1">
        <v>972.8</v>
      </c>
      <c r="G52" s="1">
        <v>25</v>
      </c>
      <c r="H52" s="1">
        <f t="shared" si="13"/>
        <v>1916.1999999999998</v>
      </c>
      <c r="I52" s="1">
        <f t="shared" si="14"/>
        <v>30083.8</v>
      </c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3" spans="1:124">
      <c r="A53" s="3" t="s">
        <v>19</v>
      </c>
      <c r="B53" s="3">
        <v>2</v>
      </c>
      <c r="C53" s="4">
        <f t="shared" ref="C53:I53" si="15">SUM(C51:C52)</f>
        <v>122000</v>
      </c>
      <c r="D53" s="4">
        <f t="shared" si="15"/>
        <v>3501.4</v>
      </c>
      <c r="E53" s="4">
        <f t="shared" si="15"/>
        <v>9753.1200000000008</v>
      </c>
      <c r="F53" s="4">
        <f t="shared" si="15"/>
        <v>3708.8</v>
      </c>
      <c r="G53" s="4">
        <f t="shared" si="15"/>
        <v>50</v>
      </c>
      <c r="H53" s="4">
        <f t="shared" si="15"/>
        <v>17013.32</v>
      </c>
      <c r="I53" s="4">
        <f t="shared" si="15"/>
        <v>104986.68000000001</v>
      </c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</row>
    <row r="55" spans="1:124">
      <c r="A55" s="14" t="s">
        <v>46</v>
      </c>
      <c r="B55" s="14"/>
      <c r="C55" s="14"/>
      <c r="D55" s="14"/>
      <c r="E55" s="14"/>
      <c r="F55" s="14"/>
      <c r="G55" s="14"/>
      <c r="H55" s="14"/>
      <c r="I55" s="14"/>
    </row>
    <row r="56" spans="1:124">
      <c r="A56" t="s">
        <v>48</v>
      </c>
      <c r="B56" t="s">
        <v>49</v>
      </c>
      <c r="C56" s="1">
        <v>50000</v>
      </c>
      <c r="D56" s="1">
        <v>1435</v>
      </c>
      <c r="E56" s="1">
        <v>1714.09</v>
      </c>
      <c r="F56" s="1">
        <v>1520</v>
      </c>
      <c r="G56" s="1">
        <v>1097.76</v>
      </c>
      <c r="H56" s="1">
        <f t="shared" ref="H56" si="16">D56+E56+F56+G56</f>
        <v>5766.85</v>
      </c>
      <c r="I56" s="1">
        <f t="shared" ref="I56" si="17">C56-H56</f>
        <v>44233.15</v>
      </c>
    </row>
    <row r="57" spans="1:124">
      <c r="A57" s="3" t="s">
        <v>19</v>
      </c>
      <c r="B57" s="3">
        <v>1</v>
      </c>
      <c r="C57" s="4">
        <f t="shared" ref="C57:I57" si="18">SUM(C56)</f>
        <v>50000</v>
      </c>
      <c r="D57" s="4">
        <f t="shared" si="18"/>
        <v>1435</v>
      </c>
      <c r="E57" s="4">
        <f t="shared" si="18"/>
        <v>1714.09</v>
      </c>
      <c r="F57" s="4">
        <f t="shared" si="18"/>
        <v>1520</v>
      </c>
      <c r="G57" s="4">
        <f t="shared" si="18"/>
        <v>1097.76</v>
      </c>
      <c r="H57" s="4">
        <f t="shared" si="18"/>
        <v>5766.85</v>
      </c>
      <c r="I57" s="4">
        <f t="shared" si="18"/>
        <v>44233.15</v>
      </c>
    </row>
    <row r="59" spans="1:124">
      <c r="A59" s="14" t="s">
        <v>50</v>
      </c>
      <c r="B59" s="14"/>
      <c r="C59" s="14"/>
      <c r="D59" s="14"/>
      <c r="E59" s="14"/>
      <c r="F59" s="14"/>
      <c r="G59" s="14"/>
      <c r="H59" s="14"/>
      <c r="I59" s="14"/>
    </row>
    <row r="60" spans="1:124">
      <c r="A60" t="s">
        <v>51</v>
      </c>
      <c r="B60" t="s">
        <v>52</v>
      </c>
      <c r="C60" s="1">
        <v>44000</v>
      </c>
      <c r="D60" s="1">
        <v>1262.8</v>
      </c>
      <c r="E60" s="1">
        <v>1007.19</v>
      </c>
      <c r="F60" s="1">
        <v>1337.6</v>
      </c>
      <c r="G60" s="1">
        <v>125</v>
      </c>
      <c r="H60" s="1">
        <f t="shared" ref="H60:H61" si="19">D60+E60+F60+G60</f>
        <v>3732.5899999999997</v>
      </c>
      <c r="I60" s="1">
        <f t="shared" ref="I60:I61" si="20">C60-H60</f>
        <v>40267.410000000003</v>
      </c>
    </row>
    <row r="61" spans="1:124">
      <c r="A61" t="s">
        <v>463</v>
      </c>
      <c r="B61" t="s">
        <v>24</v>
      </c>
      <c r="C61" s="1">
        <v>50000</v>
      </c>
      <c r="D61" s="1">
        <v>1435</v>
      </c>
      <c r="E61" s="1">
        <v>1854</v>
      </c>
      <c r="F61" s="1">
        <v>1520</v>
      </c>
      <c r="G61" s="1">
        <v>25</v>
      </c>
      <c r="H61" s="1">
        <f t="shared" si="19"/>
        <v>4834</v>
      </c>
      <c r="I61" s="1">
        <f t="shared" si="20"/>
        <v>45166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1:124">
      <c r="A62" s="3" t="s">
        <v>19</v>
      </c>
      <c r="B62" s="3">
        <v>2</v>
      </c>
      <c r="C62" s="4">
        <f t="shared" ref="C62:I62" si="21">SUM(C60:C61)</f>
        <v>94000</v>
      </c>
      <c r="D62" s="4">
        <f t="shared" si="21"/>
        <v>2697.8</v>
      </c>
      <c r="E62" s="4">
        <f t="shared" si="21"/>
        <v>2861.19</v>
      </c>
      <c r="F62" s="4">
        <f t="shared" si="21"/>
        <v>2857.6</v>
      </c>
      <c r="G62" s="4">
        <f t="shared" si="21"/>
        <v>150</v>
      </c>
      <c r="H62" s="4">
        <f t="shared" si="21"/>
        <v>8566.59</v>
      </c>
      <c r="I62" s="4">
        <f t="shared" si="21"/>
        <v>85433.41</v>
      </c>
    </row>
    <row r="64" spans="1:124">
      <c r="A64" s="14" t="s">
        <v>53</v>
      </c>
      <c r="B64" s="14"/>
      <c r="C64" s="14"/>
      <c r="D64" s="14"/>
      <c r="E64" s="14"/>
      <c r="F64" s="14"/>
      <c r="G64" s="14"/>
      <c r="H64" s="14"/>
      <c r="I64" s="14"/>
    </row>
    <row r="65" spans="1:124">
      <c r="A65" t="s">
        <v>54</v>
      </c>
      <c r="B65" t="s">
        <v>55</v>
      </c>
      <c r="C65" s="1">
        <v>45000</v>
      </c>
      <c r="D65" s="1">
        <v>1291.5</v>
      </c>
      <c r="E65" s="1">
        <v>1148.33</v>
      </c>
      <c r="F65" s="1">
        <v>1368</v>
      </c>
      <c r="G65" s="1">
        <v>125</v>
      </c>
      <c r="H65" s="1">
        <f t="shared" ref="H65:H67" si="22">D65+E65+F65+G65</f>
        <v>3932.83</v>
      </c>
      <c r="I65" s="1">
        <f t="shared" ref="I65:I67" si="23">C65-H65</f>
        <v>41067.17</v>
      </c>
    </row>
    <row r="66" spans="1:124">
      <c r="A66" t="s">
        <v>464</v>
      </c>
      <c r="B66" t="s">
        <v>465</v>
      </c>
      <c r="C66" s="1">
        <v>110000</v>
      </c>
      <c r="D66" s="1">
        <v>3157</v>
      </c>
      <c r="E66" s="1">
        <v>14457.62</v>
      </c>
      <c r="F66" s="1">
        <v>3344</v>
      </c>
      <c r="G66" s="1">
        <v>25</v>
      </c>
      <c r="H66" s="1">
        <f t="shared" si="22"/>
        <v>20983.620000000003</v>
      </c>
      <c r="I66" s="1">
        <f t="shared" si="23"/>
        <v>89016.38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</row>
    <row r="67" spans="1:124">
      <c r="A67" t="s">
        <v>467</v>
      </c>
      <c r="B67" t="s">
        <v>194</v>
      </c>
      <c r="C67" s="1">
        <v>100000</v>
      </c>
      <c r="D67" s="1">
        <v>2870</v>
      </c>
      <c r="E67" s="1">
        <v>12105.37</v>
      </c>
      <c r="F67" s="1">
        <v>3040</v>
      </c>
      <c r="G67" s="1">
        <v>25</v>
      </c>
      <c r="H67" s="1">
        <f t="shared" si="22"/>
        <v>18040.370000000003</v>
      </c>
      <c r="I67" s="1">
        <f t="shared" si="23"/>
        <v>81959.63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</row>
    <row r="68" spans="1:124">
      <c r="A68" s="3" t="s">
        <v>19</v>
      </c>
      <c r="B68" s="3">
        <v>3</v>
      </c>
      <c r="C68" s="4">
        <f t="shared" ref="C68:I68" si="24">SUM(C65:C67)</f>
        <v>255000</v>
      </c>
      <c r="D68" s="4">
        <f t="shared" si="24"/>
        <v>7318.5</v>
      </c>
      <c r="E68" s="4">
        <f t="shared" si="24"/>
        <v>27711.32</v>
      </c>
      <c r="F68" s="4">
        <f t="shared" si="24"/>
        <v>7752</v>
      </c>
      <c r="G68" s="4">
        <f t="shared" si="24"/>
        <v>175</v>
      </c>
      <c r="H68" s="4">
        <f t="shared" si="24"/>
        <v>42956.820000000007</v>
      </c>
      <c r="I68" s="4">
        <f t="shared" si="24"/>
        <v>212043.18</v>
      </c>
    </row>
    <row r="70" spans="1:124">
      <c r="A70" s="14" t="s">
        <v>56</v>
      </c>
      <c r="B70" s="14"/>
      <c r="C70" s="14"/>
      <c r="D70" s="14"/>
      <c r="E70" s="14"/>
      <c r="F70" s="14"/>
      <c r="G70" s="14"/>
      <c r="H70" s="14"/>
      <c r="I70" s="14"/>
    </row>
    <row r="71" spans="1:124">
      <c r="A71" t="s">
        <v>470</v>
      </c>
      <c r="B71" t="s">
        <v>82</v>
      </c>
      <c r="C71" s="1">
        <v>25000</v>
      </c>
      <c r="D71" s="1">
        <v>717.5</v>
      </c>
      <c r="E71" s="1">
        <v>0</v>
      </c>
      <c r="F71" s="1">
        <v>760</v>
      </c>
      <c r="G71" s="1">
        <v>25</v>
      </c>
      <c r="H71" s="1">
        <f>D71+E71+F71+G71</f>
        <v>1502.5</v>
      </c>
      <c r="I71" s="1">
        <f>C71-H71</f>
        <v>23497.5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</row>
    <row r="72" spans="1:124">
      <c r="A72" t="s">
        <v>57</v>
      </c>
      <c r="B72" t="s">
        <v>24</v>
      </c>
      <c r="C72" s="1">
        <v>133500</v>
      </c>
      <c r="D72" s="1">
        <v>3831.45</v>
      </c>
      <c r="E72" s="1">
        <v>20153.59</v>
      </c>
      <c r="F72" s="1">
        <v>3385.65</v>
      </c>
      <c r="G72" s="1">
        <v>25</v>
      </c>
      <c r="H72" s="1">
        <f t="shared" ref="H72:H73" si="25">D72+E72+F72+G72</f>
        <v>27395.690000000002</v>
      </c>
      <c r="I72" s="1">
        <f t="shared" ref="I72:I73" si="26">C72-H72</f>
        <v>106104.31</v>
      </c>
    </row>
    <row r="73" spans="1:124">
      <c r="A73" t="s">
        <v>58</v>
      </c>
      <c r="B73" t="s">
        <v>13</v>
      </c>
      <c r="C73" s="1">
        <v>33000</v>
      </c>
      <c r="D73" s="1">
        <v>947.1</v>
      </c>
      <c r="E73" s="1">
        <v>0</v>
      </c>
      <c r="F73" s="1">
        <v>1003.2</v>
      </c>
      <c r="G73" s="1">
        <v>75</v>
      </c>
      <c r="H73" s="1">
        <f t="shared" si="25"/>
        <v>2025.3000000000002</v>
      </c>
      <c r="I73" s="1">
        <f t="shared" si="26"/>
        <v>30974.7</v>
      </c>
    </row>
    <row r="74" spans="1:124">
      <c r="A74" s="3" t="s">
        <v>19</v>
      </c>
      <c r="B74" s="3">
        <v>3</v>
      </c>
      <c r="C74" s="4">
        <f t="shared" ref="C74:I74" si="27">SUM(C71:C73)</f>
        <v>191500</v>
      </c>
      <c r="D74" s="4">
        <f t="shared" si="27"/>
        <v>5496.05</v>
      </c>
      <c r="E74" s="4">
        <f t="shared" si="27"/>
        <v>20153.59</v>
      </c>
      <c r="F74" s="4">
        <f t="shared" si="27"/>
        <v>5148.8499999999995</v>
      </c>
      <c r="G74" s="4">
        <f t="shared" si="27"/>
        <v>125</v>
      </c>
      <c r="H74" s="4">
        <f t="shared" si="27"/>
        <v>30923.49</v>
      </c>
      <c r="I74" s="4">
        <f t="shared" si="27"/>
        <v>160576.51</v>
      </c>
    </row>
    <row r="76" spans="1:124">
      <c r="A76" s="14" t="s">
        <v>59</v>
      </c>
      <c r="B76" s="14"/>
      <c r="C76" s="14"/>
      <c r="D76" s="14"/>
      <c r="E76" s="14"/>
      <c r="F76" s="14"/>
      <c r="G76" s="14"/>
      <c r="H76" s="14"/>
      <c r="I76" s="14"/>
    </row>
    <row r="77" spans="1:124">
      <c r="A77" t="s">
        <v>60</v>
      </c>
      <c r="B77" t="s">
        <v>61</v>
      </c>
      <c r="C77" s="1">
        <v>60000</v>
      </c>
      <c r="D77" s="1">
        <v>1722</v>
      </c>
      <c r="E77" s="1">
        <v>3113.57</v>
      </c>
      <c r="F77" s="1">
        <v>1824</v>
      </c>
      <c r="G77" s="1">
        <v>1990.52</v>
      </c>
      <c r="H77" s="1">
        <f t="shared" ref="H77:H84" si="28">D77+E77+F77+G77</f>
        <v>8650.09</v>
      </c>
      <c r="I77" s="1">
        <f t="shared" ref="I77:I84" si="29">C77-H77</f>
        <v>51349.91</v>
      </c>
    </row>
    <row r="78" spans="1:124">
      <c r="A78" t="s">
        <v>62</v>
      </c>
      <c r="B78" t="s">
        <v>68</v>
      </c>
      <c r="C78" s="1">
        <v>36000</v>
      </c>
      <c r="D78" s="1">
        <v>1033.2</v>
      </c>
      <c r="E78" s="1">
        <v>0</v>
      </c>
      <c r="F78" s="1">
        <v>1094.4000000000001</v>
      </c>
      <c r="G78" s="1">
        <v>957.76</v>
      </c>
      <c r="H78" s="1">
        <f t="shared" si="28"/>
        <v>3085.3600000000006</v>
      </c>
      <c r="I78" s="1">
        <f t="shared" si="29"/>
        <v>32914.639999999999</v>
      </c>
    </row>
    <row r="79" spans="1:124">
      <c r="A79" t="s">
        <v>64</v>
      </c>
      <c r="B79" t="s">
        <v>65</v>
      </c>
      <c r="C79" s="1">
        <v>40000</v>
      </c>
      <c r="D79" s="1">
        <v>1148</v>
      </c>
      <c r="E79" s="1">
        <v>442.65</v>
      </c>
      <c r="F79" s="1">
        <v>1216</v>
      </c>
      <c r="G79" s="1">
        <v>265</v>
      </c>
      <c r="H79" s="1">
        <f t="shared" si="28"/>
        <v>3071.65</v>
      </c>
      <c r="I79" s="1">
        <f t="shared" si="29"/>
        <v>36928.35</v>
      </c>
    </row>
    <row r="80" spans="1:124" s="2" customFormat="1">
      <c r="A80" t="s">
        <v>66</v>
      </c>
      <c r="B80" t="s">
        <v>70</v>
      </c>
      <c r="C80" s="1">
        <v>60000</v>
      </c>
      <c r="D80" s="1">
        <v>1722</v>
      </c>
      <c r="E80" s="1">
        <v>3300.12</v>
      </c>
      <c r="F80" s="1">
        <v>1824</v>
      </c>
      <c r="G80" s="1">
        <v>957.76</v>
      </c>
      <c r="H80" s="1">
        <f t="shared" si="28"/>
        <v>7803.88</v>
      </c>
      <c r="I80" s="1">
        <f t="shared" si="29"/>
        <v>52196.12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</row>
    <row r="81" spans="1:124" s="2" customFormat="1">
      <c r="A81" t="s">
        <v>67</v>
      </c>
      <c r="B81" t="s">
        <v>68</v>
      </c>
      <c r="C81" s="1">
        <v>36000</v>
      </c>
      <c r="D81" s="1">
        <v>1033.2</v>
      </c>
      <c r="E81" s="1">
        <v>0</v>
      </c>
      <c r="F81" s="1">
        <v>1094.4000000000001</v>
      </c>
      <c r="G81" s="1">
        <v>25</v>
      </c>
      <c r="H81" s="1">
        <f t="shared" si="28"/>
        <v>2152.6000000000004</v>
      </c>
      <c r="I81" s="1">
        <f t="shared" si="29"/>
        <v>33847.4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</row>
    <row r="82" spans="1:124" s="2" customFormat="1">
      <c r="A82" t="s">
        <v>69</v>
      </c>
      <c r="B82" t="s">
        <v>70</v>
      </c>
      <c r="C82" s="1">
        <v>60000</v>
      </c>
      <c r="D82" s="1">
        <v>1722</v>
      </c>
      <c r="E82" s="1">
        <v>3486.68</v>
      </c>
      <c r="F82" s="1">
        <v>1824</v>
      </c>
      <c r="G82" s="1">
        <v>25</v>
      </c>
      <c r="H82" s="1">
        <f t="shared" si="28"/>
        <v>7057.68</v>
      </c>
      <c r="I82" s="1">
        <f t="shared" si="29"/>
        <v>52942.32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</row>
    <row r="83" spans="1:124">
      <c r="A83" t="s">
        <v>468</v>
      </c>
      <c r="B83" t="s">
        <v>65</v>
      </c>
      <c r="C83" s="1">
        <v>40000</v>
      </c>
      <c r="D83" s="1">
        <v>1148</v>
      </c>
      <c r="E83" s="1">
        <v>442.65</v>
      </c>
      <c r="F83" s="1">
        <v>1216</v>
      </c>
      <c r="G83" s="1">
        <v>25</v>
      </c>
      <c r="H83" s="1">
        <f t="shared" si="28"/>
        <v>2831.65</v>
      </c>
      <c r="I83" s="1">
        <f t="shared" si="29"/>
        <v>37168.35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</row>
    <row r="84" spans="1:124">
      <c r="A84" t="s">
        <v>469</v>
      </c>
      <c r="B84" t="s">
        <v>24</v>
      </c>
      <c r="C84" s="1">
        <v>90000</v>
      </c>
      <c r="D84" s="1">
        <v>2583</v>
      </c>
      <c r="E84" s="1">
        <v>9753.1200000000008</v>
      </c>
      <c r="F84" s="1">
        <v>2736</v>
      </c>
      <c r="G84" s="1">
        <v>25</v>
      </c>
      <c r="H84" s="1">
        <f t="shared" si="28"/>
        <v>15097.12</v>
      </c>
      <c r="I84" s="1">
        <f t="shared" si="29"/>
        <v>74902.880000000005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</row>
    <row r="85" spans="1:124" s="2" customFormat="1">
      <c r="A85" s="3" t="s">
        <v>19</v>
      </c>
      <c r="B85" s="3">
        <v>8</v>
      </c>
      <c r="C85" s="4">
        <f t="shared" ref="C85:I85" si="30">SUM(C77:C84)</f>
        <v>422000</v>
      </c>
      <c r="D85" s="4">
        <f t="shared" si="30"/>
        <v>12111.4</v>
      </c>
      <c r="E85" s="4">
        <f t="shared" si="30"/>
        <v>20538.79</v>
      </c>
      <c r="F85" s="4">
        <f t="shared" si="30"/>
        <v>12828.8</v>
      </c>
      <c r="G85" s="4">
        <f t="shared" si="30"/>
        <v>4271.04</v>
      </c>
      <c r="H85" s="4">
        <f t="shared" si="30"/>
        <v>49750.030000000006</v>
      </c>
      <c r="I85" s="4">
        <f t="shared" si="30"/>
        <v>372249.97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</row>
    <row r="86" spans="1:124" s="2" customFormat="1">
      <c r="A86"/>
      <c r="B86"/>
      <c r="C86" s="1"/>
      <c r="D86" s="1"/>
      <c r="E86" s="1"/>
      <c r="F86" s="1"/>
      <c r="G86" s="1"/>
      <c r="H86" s="1"/>
      <c r="I86" s="1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</row>
    <row r="87" spans="1:124" s="2" customFormat="1">
      <c r="A87" s="14" t="s">
        <v>71</v>
      </c>
      <c r="B87" s="14"/>
      <c r="C87" s="14"/>
      <c r="D87" s="14"/>
      <c r="E87" s="14"/>
      <c r="F87" s="14"/>
      <c r="G87" s="14"/>
      <c r="H87" s="14"/>
      <c r="I87" s="1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</row>
    <row r="88" spans="1:124" s="2" customFormat="1">
      <c r="A88" t="s">
        <v>72</v>
      </c>
      <c r="B88" t="s">
        <v>489</v>
      </c>
      <c r="C88" s="1">
        <v>45000</v>
      </c>
      <c r="D88" s="1">
        <v>1291.5</v>
      </c>
      <c r="E88" s="1">
        <v>868.5</v>
      </c>
      <c r="F88" s="1">
        <v>1368</v>
      </c>
      <c r="G88" s="1">
        <v>1990.52</v>
      </c>
      <c r="H88" s="1">
        <f t="shared" ref="H88:H92" si="31">D88+E88+F88+G88</f>
        <v>5518.52</v>
      </c>
      <c r="I88" s="1">
        <f t="shared" ref="I88:I92" si="32">C88-H88</f>
        <v>39481.479999999996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spans="1:124" s="2" customFormat="1">
      <c r="A89" t="s">
        <v>73</v>
      </c>
      <c r="B89" t="s">
        <v>63</v>
      </c>
      <c r="C89" s="1">
        <v>31000</v>
      </c>
      <c r="D89" s="1">
        <v>889.7</v>
      </c>
      <c r="E89" s="1">
        <v>0</v>
      </c>
      <c r="F89" s="1">
        <v>942.4</v>
      </c>
      <c r="G89" s="1">
        <v>25</v>
      </c>
      <c r="H89" s="1">
        <f t="shared" si="31"/>
        <v>1857.1</v>
      </c>
      <c r="I89" s="1">
        <f t="shared" si="32"/>
        <v>29142.9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spans="1:124" s="2" customFormat="1">
      <c r="A90" t="s">
        <v>74</v>
      </c>
      <c r="B90" t="s">
        <v>63</v>
      </c>
      <c r="C90" s="1">
        <v>31000</v>
      </c>
      <c r="D90" s="1">
        <v>889.7</v>
      </c>
      <c r="E90" s="1">
        <v>0</v>
      </c>
      <c r="F90" s="1">
        <v>942.4</v>
      </c>
      <c r="G90" s="1">
        <v>25</v>
      </c>
      <c r="H90" s="1">
        <f t="shared" si="31"/>
        <v>1857.1</v>
      </c>
      <c r="I90" s="1">
        <f t="shared" si="32"/>
        <v>29142.9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</row>
    <row r="91" spans="1:124" s="2" customFormat="1">
      <c r="A91" t="s">
        <v>75</v>
      </c>
      <c r="B91" t="s">
        <v>63</v>
      </c>
      <c r="C91" s="1">
        <v>40000</v>
      </c>
      <c r="D91" s="1">
        <v>1148</v>
      </c>
      <c r="E91" s="1">
        <v>442.65</v>
      </c>
      <c r="F91" s="1">
        <v>1216</v>
      </c>
      <c r="G91" s="1">
        <v>25</v>
      </c>
      <c r="H91" s="1">
        <f t="shared" si="31"/>
        <v>2831.65</v>
      </c>
      <c r="I91" s="1">
        <f t="shared" si="32"/>
        <v>37168.35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</row>
    <row r="92" spans="1:124">
      <c r="A92" t="s">
        <v>76</v>
      </c>
      <c r="B92" t="s">
        <v>77</v>
      </c>
      <c r="C92" s="1">
        <v>18000</v>
      </c>
      <c r="D92" s="1">
        <v>516.6</v>
      </c>
      <c r="E92" s="1">
        <v>0</v>
      </c>
      <c r="F92" s="1">
        <v>547.20000000000005</v>
      </c>
      <c r="G92" s="1">
        <v>25</v>
      </c>
      <c r="H92" s="1">
        <f t="shared" si="31"/>
        <v>1088.8000000000002</v>
      </c>
      <c r="I92" s="1">
        <f t="shared" si="32"/>
        <v>16911.2</v>
      </c>
    </row>
    <row r="93" spans="1:124">
      <c r="A93" s="3" t="s">
        <v>19</v>
      </c>
      <c r="B93" s="3">
        <v>5</v>
      </c>
      <c r="C93" s="4">
        <f t="shared" ref="C93:I93" si="33">SUM(C88:C92)</f>
        <v>165000</v>
      </c>
      <c r="D93" s="4">
        <f t="shared" si="33"/>
        <v>4735.5</v>
      </c>
      <c r="E93" s="4">
        <f t="shared" si="33"/>
        <v>1311.15</v>
      </c>
      <c r="F93" s="4">
        <f t="shared" si="33"/>
        <v>5016</v>
      </c>
      <c r="G93" s="4">
        <f t="shared" si="33"/>
        <v>2090.52</v>
      </c>
      <c r="H93" s="4">
        <f t="shared" si="33"/>
        <v>13153.170000000002</v>
      </c>
      <c r="I93" s="4">
        <f t="shared" si="33"/>
        <v>151846.83000000002</v>
      </c>
    </row>
    <row r="94" spans="1:124" s="2" customFormat="1">
      <c r="A94"/>
      <c r="B94"/>
      <c r="C94" s="1"/>
      <c r="D94" s="1"/>
      <c r="E94" s="1"/>
      <c r="F94" s="1"/>
      <c r="G94" s="1"/>
      <c r="H94" s="1"/>
      <c r="I94" s="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</row>
    <row r="95" spans="1:124" s="2" customFormat="1">
      <c r="A95" s="14" t="s">
        <v>78</v>
      </c>
      <c r="B95" s="14"/>
      <c r="C95" s="14"/>
      <c r="D95" s="14"/>
      <c r="E95" s="14"/>
      <c r="F95" s="14"/>
      <c r="G95" s="14"/>
      <c r="H95" s="14"/>
      <c r="I95" s="1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</row>
    <row r="96" spans="1:124" s="2" customFormat="1">
      <c r="A96" t="s">
        <v>79</v>
      </c>
      <c r="B96" t="s">
        <v>80</v>
      </c>
      <c r="C96" s="1">
        <v>70000</v>
      </c>
      <c r="D96" s="1">
        <v>2009</v>
      </c>
      <c r="E96" s="1">
        <v>5368.48</v>
      </c>
      <c r="F96" s="1">
        <v>2128</v>
      </c>
      <c r="G96" s="1">
        <v>25</v>
      </c>
      <c r="H96" s="1">
        <f t="shared" ref="H96:H101" si="34">D96+E96+F96+G96</f>
        <v>9530.48</v>
      </c>
      <c r="I96" s="1">
        <f t="shared" ref="I96:I101" si="35">C96-H96</f>
        <v>60469.520000000004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</row>
    <row r="97" spans="1:124" s="2" customFormat="1">
      <c r="A97" t="s">
        <v>81</v>
      </c>
      <c r="B97" t="s">
        <v>82</v>
      </c>
      <c r="C97" s="1">
        <v>40000</v>
      </c>
      <c r="D97" s="1">
        <v>1148</v>
      </c>
      <c r="E97" s="1">
        <v>442.65</v>
      </c>
      <c r="F97" s="1">
        <v>1216</v>
      </c>
      <c r="G97" s="1">
        <v>25</v>
      </c>
      <c r="H97" s="1">
        <f t="shared" si="34"/>
        <v>2831.65</v>
      </c>
      <c r="I97" s="1">
        <f t="shared" si="35"/>
        <v>37168.35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</row>
    <row r="98" spans="1:124" s="2" customFormat="1">
      <c r="A98" t="s">
        <v>83</v>
      </c>
      <c r="B98" t="s">
        <v>82</v>
      </c>
      <c r="C98" s="1">
        <v>40000</v>
      </c>
      <c r="D98" s="1">
        <v>1148</v>
      </c>
      <c r="E98" s="1">
        <v>442.65</v>
      </c>
      <c r="F98" s="1">
        <v>1216</v>
      </c>
      <c r="G98" s="1">
        <v>25</v>
      </c>
      <c r="H98" s="1">
        <f t="shared" si="34"/>
        <v>2831.65</v>
      </c>
      <c r="I98" s="1">
        <f t="shared" si="35"/>
        <v>37168.35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</row>
    <row r="99" spans="1:124" s="2" customFormat="1">
      <c r="A99" t="s">
        <v>85</v>
      </c>
      <c r="B99" t="s">
        <v>82</v>
      </c>
      <c r="C99" s="1">
        <v>40000</v>
      </c>
      <c r="D99" s="1">
        <v>1148</v>
      </c>
      <c r="E99" s="1">
        <v>442.65</v>
      </c>
      <c r="F99" s="1">
        <v>1216</v>
      </c>
      <c r="G99" s="1">
        <v>25</v>
      </c>
      <c r="H99" s="1">
        <f t="shared" si="34"/>
        <v>2831.65</v>
      </c>
      <c r="I99" s="1">
        <f t="shared" si="35"/>
        <v>37168.35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</row>
    <row r="100" spans="1:124" s="2" customFormat="1">
      <c r="A100" t="s">
        <v>86</v>
      </c>
      <c r="B100" t="s">
        <v>80</v>
      </c>
      <c r="C100" s="1">
        <v>60000</v>
      </c>
      <c r="D100" s="1">
        <v>1722</v>
      </c>
      <c r="E100" s="1">
        <v>3113.57</v>
      </c>
      <c r="F100" s="1">
        <v>1824</v>
      </c>
      <c r="G100" s="1">
        <v>1890.52</v>
      </c>
      <c r="H100" s="1">
        <f t="shared" si="34"/>
        <v>8550.09</v>
      </c>
      <c r="I100" s="1">
        <f t="shared" si="35"/>
        <v>51449.91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</row>
    <row r="101" spans="1:124" s="2" customFormat="1">
      <c r="A101" t="s">
        <v>87</v>
      </c>
      <c r="B101" t="s">
        <v>88</v>
      </c>
      <c r="C101" s="1">
        <v>50000</v>
      </c>
      <c r="D101" s="1">
        <v>1435</v>
      </c>
      <c r="E101" s="1">
        <v>1854</v>
      </c>
      <c r="F101" s="1">
        <v>1520</v>
      </c>
      <c r="G101" s="1">
        <v>185</v>
      </c>
      <c r="H101" s="1">
        <f t="shared" si="34"/>
        <v>4994</v>
      </c>
      <c r="I101" s="1">
        <f t="shared" si="35"/>
        <v>45006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</row>
    <row r="102" spans="1:124" s="2" customFormat="1">
      <c r="A102" s="3" t="s">
        <v>19</v>
      </c>
      <c r="B102" s="3">
        <v>6</v>
      </c>
      <c r="C102" s="4">
        <f t="shared" ref="C102:I102" si="36">SUM(C96:C101)</f>
        <v>300000</v>
      </c>
      <c r="D102" s="4">
        <f t="shared" si="36"/>
        <v>8610</v>
      </c>
      <c r="E102" s="4">
        <f t="shared" si="36"/>
        <v>11663.999999999998</v>
      </c>
      <c r="F102" s="4">
        <f t="shared" si="36"/>
        <v>9120</v>
      </c>
      <c r="G102" s="4">
        <f t="shared" si="36"/>
        <v>2175.52</v>
      </c>
      <c r="H102" s="4">
        <f t="shared" si="36"/>
        <v>31569.52</v>
      </c>
      <c r="I102" s="4">
        <f t="shared" si="36"/>
        <v>268430.48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</row>
    <row r="103" spans="1:124" s="2" customFormat="1">
      <c r="A103"/>
      <c r="B103"/>
      <c r="C103" s="1"/>
      <c r="D103" s="1"/>
      <c r="E103" s="1"/>
      <c r="F103" s="1"/>
      <c r="G103" s="1"/>
      <c r="H103" s="1"/>
      <c r="I103" s="1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</row>
    <row r="104" spans="1:124" s="2" customFormat="1">
      <c r="A104" s="14" t="s">
        <v>89</v>
      </c>
      <c r="B104" s="14"/>
      <c r="C104" s="14"/>
      <c r="D104" s="14"/>
      <c r="E104" s="14"/>
      <c r="F104" s="14"/>
      <c r="G104" s="14"/>
      <c r="H104" s="14"/>
      <c r="I104" s="1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</row>
    <row r="105" spans="1:124" s="2" customFormat="1">
      <c r="A105" t="s">
        <v>90</v>
      </c>
      <c r="B105" t="s">
        <v>490</v>
      </c>
      <c r="C105" s="1">
        <v>50000</v>
      </c>
      <c r="D105" s="1">
        <v>1435</v>
      </c>
      <c r="E105" s="1">
        <v>1854</v>
      </c>
      <c r="F105" s="1">
        <v>1520</v>
      </c>
      <c r="G105" s="1">
        <v>75</v>
      </c>
      <c r="H105" s="1">
        <f t="shared" ref="H105:H111" si="37">D105+E105+F105+G105</f>
        <v>4884</v>
      </c>
      <c r="I105" s="1">
        <f t="shared" ref="I105:I111" si="38">C105-H105</f>
        <v>45116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</row>
    <row r="106" spans="1:124" s="2" customFormat="1">
      <c r="A106" t="s">
        <v>91</v>
      </c>
      <c r="B106" t="s">
        <v>22</v>
      </c>
      <c r="C106" s="1">
        <v>35250</v>
      </c>
      <c r="D106" s="1">
        <v>1011.68</v>
      </c>
      <c r="E106" s="1">
        <v>0</v>
      </c>
      <c r="F106" s="1">
        <v>1071.5999999999999</v>
      </c>
      <c r="G106" s="1">
        <v>1097.76</v>
      </c>
      <c r="H106" s="1">
        <f t="shared" si="37"/>
        <v>3181.04</v>
      </c>
      <c r="I106" s="1">
        <f t="shared" si="38"/>
        <v>32068.959999999999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</row>
    <row r="107" spans="1:124" s="2" customFormat="1">
      <c r="A107" t="s">
        <v>92</v>
      </c>
      <c r="B107" t="s">
        <v>36</v>
      </c>
      <c r="C107" s="1">
        <v>19000</v>
      </c>
      <c r="D107" s="1">
        <v>545.29999999999995</v>
      </c>
      <c r="E107" s="1">
        <v>0</v>
      </c>
      <c r="F107" s="1">
        <v>577.6</v>
      </c>
      <c r="G107" s="1">
        <v>25</v>
      </c>
      <c r="H107" s="1">
        <f t="shared" si="37"/>
        <v>1147.9000000000001</v>
      </c>
      <c r="I107" s="1">
        <f t="shared" si="38"/>
        <v>17852.099999999999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</row>
    <row r="108" spans="1:124" s="2" customFormat="1">
      <c r="A108" t="s">
        <v>93</v>
      </c>
      <c r="B108" t="s">
        <v>36</v>
      </c>
      <c r="C108" s="1">
        <v>19000</v>
      </c>
      <c r="D108" s="1">
        <v>545.29999999999995</v>
      </c>
      <c r="E108" s="1">
        <v>0</v>
      </c>
      <c r="F108" s="1">
        <v>577.6</v>
      </c>
      <c r="G108" s="1">
        <v>205</v>
      </c>
      <c r="H108" s="1">
        <f t="shared" si="37"/>
        <v>1327.9</v>
      </c>
      <c r="I108" s="1">
        <f t="shared" si="38"/>
        <v>17672.099999999999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</row>
    <row r="109" spans="1:124" s="2" customFormat="1">
      <c r="A109" t="s">
        <v>94</v>
      </c>
      <c r="B109" t="s">
        <v>36</v>
      </c>
      <c r="C109" s="1">
        <v>25500</v>
      </c>
      <c r="D109" s="1">
        <v>731.85</v>
      </c>
      <c r="E109" s="1">
        <v>0</v>
      </c>
      <c r="F109" s="1">
        <v>775.2</v>
      </c>
      <c r="G109" s="1">
        <v>125</v>
      </c>
      <c r="H109" s="1">
        <f t="shared" si="37"/>
        <v>1632.0500000000002</v>
      </c>
      <c r="I109" s="1">
        <f t="shared" si="38"/>
        <v>23867.95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</row>
    <row r="110" spans="1:124" s="2" customFormat="1">
      <c r="A110" t="s">
        <v>95</v>
      </c>
      <c r="B110" t="s">
        <v>36</v>
      </c>
      <c r="C110" s="1">
        <v>22500</v>
      </c>
      <c r="D110" s="1">
        <v>645.75</v>
      </c>
      <c r="E110" s="1">
        <v>0</v>
      </c>
      <c r="F110" s="1">
        <v>684</v>
      </c>
      <c r="G110" s="1">
        <v>125</v>
      </c>
      <c r="H110" s="1">
        <f t="shared" si="37"/>
        <v>1454.75</v>
      </c>
      <c r="I110" s="1">
        <f t="shared" si="38"/>
        <v>21045.25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</row>
    <row r="111" spans="1:124" s="2" customFormat="1">
      <c r="A111" t="s">
        <v>96</v>
      </c>
      <c r="B111" t="s">
        <v>24</v>
      </c>
      <c r="C111" s="1">
        <v>90000</v>
      </c>
      <c r="D111" s="1">
        <v>2583</v>
      </c>
      <c r="E111" s="1">
        <v>9753.1200000000008</v>
      </c>
      <c r="F111" s="1">
        <v>2736</v>
      </c>
      <c r="G111" s="1">
        <v>1009</v>
      </c>
      <c r="H111" s="1">
        <f t="shared" si="37"/>
        <v>16081.12</v>
      </c>
      <c r="I111" s="1">
        <f t="shared" si="38"/>
        <v>73918.880000000005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</row>
    <row r="112" spans="1:124" s="2" customFormat="1">
      <c r="A112" s="3" t="s">
        <v>19</v>
      </c>
      <c r="B112" s="3">
        <v>7</v>
      </c>
      <c r="C112" s="4">
        <f t="shared" ref="C112:I112" si="39">SUM(C105:C111)</f>
        <v>261250</v>
      </c>
      <c r="D112" s="4">
        <f t="shared" si="39"/>
        <v>7497.88</v>
      </c>
      <c r="E112" s="4">
        <f t="shared" si="39"/>
        <v>11607.12</v>
      </c>
      <c r="F112" s="4">
        <f t="shared" si="39"/>
        <v>7942</v>
      </c>
      <c r="G112" s="4">
        <f t="shared" si="39"/>
        <v>2661.76</v>
      </c>
      <c r="H112" s="4">
        <f t="shared" si="39"/>
        <v>29708.760000000002</v>
      </c>
      <c r="I112" s="4">
        <f t="shared" si="39"/>
        <v>231541.24000000002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</row>
    <row r="113" spans="1:124" s="2" customFormat="1">
      <c r="A113"/>
      <c r="B113"/>
      <c r="C113" s="1"/>
      <c r="D113" s="1"/>
      <c r="E113" s="1"/>
      <c r="F113" s="1"/>
      <c r="G113" s="1"/>
      <c r="H113" s="1"/>
      <c r="I113" s="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</row>
    <row r="114" spans="1:124" s="2" customFormat="1">
      <c r="A114" s="14" t="s">
        <v>97</v>
      </c>
      <c r="B114" s="14"/>
      <c r="C114" s="14"/>
      <c r="D114" s="14"/>
      <c r="E114" s="14"/>
      <c r="F114" s="14"/>
      <c r="G114" s="14"/>
      <c r="H114" s="14"/>
      <c r="I114" s="1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</row>
    <row r="115" spans="1:124" s="2" customFormat="1">
      <c r="A115" t="s">
        <v>98</v>
      </c>
      <c r="B115" t="s">
        <v>99</v>
      </c>
      <c r="C115" s="1">
        <v>19000</v>
      </c>
      <c r="D115" s="1">
        <v>545.29999999999995</v>
      </c>
      <c r="E115" s="1">
        <v>0</v>
      </c>
      <c r="F115" s="1">
        <v>577.6</v>
      </c>
      <c r="G115" s="1">
        <v>75</v>
      </c>
      <c r="H115" s="1">
        <f t="shared" ref="H115:H118" si="40">D115+E115+F115+G115</f>
        <v>1197.9000000000001</v>
      </c>
      <c r="I115" s="1">
        <f t="shared" ref="I115:I118" si="41">C115-H115</f>
        <v>17802.099999999999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</row>
    <row r="116" spans="1:124">
      <c r="A116" t="s">
        <v>100</v>
      </c>
      <c r="B116" t="s">
        <v>24</v>
      </c>
      <c r="C116" s="1">
        <v>125000</v>
      </c>
      <c r="D116" s="1">
        <v>3587.5</v>
      </c>
      <c r="E116" s="1">
        <v>18089.580000000002</v>
      </c>
      <c r="F116" s="1">
        <v>3385.65</v>
      </c>
      <c r="G116" s="1">
        <v>165</v>
      </c>
      <c r="H116" s="1">
        <f t="shared" si="40"/>
        <v>25227.730000000003</v>
      </c>
      <c r="I116" s="1">
        <f t="shared" si="41"/>
        <v>99772.26999999999</v>
      </c>
    </row>
    <row r="117" spans="1:124">
      <c r="A117" t="s">
        <v>471</v>
      </c>
      <c r="B117" t="s">
        <v>522</v>
      </c>
      <c r="C117" s="1">
        <v>140000</v>
      </c>
      <c r="D117" s="1">
        <v>4018</v>
      </c>
      <c r="E117" s="1">
        <v>21731.96</v>
      </c>
      <c r="F117" s="1">
        <v>3385.65</v>
      </c>
      <c r="G117" s="1">
        <v>25</v>
      </c>
      <c r="H117" s="1">
        <f t="shared" si="40"/>
        <v>29160.61</v>
      </c>
      <c r="I117" s="1">
        <f t="shared" si="41"/>
        <v>110839.39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</row>
    <row r="118" spans="1:124">
      <c r="A118" t="s">
        <v>472</v>
      </c>
      <c r="B118" t="s">
        <v>137</v>
      </c>
      <c r="C118" s="1">
        <v>18000</v>
      </c>
      <c r="D118" s="1">
        <v>516.6</v>
      </c>
      <c r="E118" s="1">
        <v>0</v>
      </c>
      <c r="F118" s="1">
        <v>547.20000000000005</v>
      </c>
      <c r="G118" s="1">
        <v>25</v>
      </c>
      <c r="H118" s="1">
        <f t="shared" si="40"/>
        <v>1088.8000000000002</v>
      </c>
      <c r="I118" s="1">
        <f t="shared" si="41"/>
        <v>16911.2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</row>
    <row r="119" spans="1:124">
      <c r="A119" s="3" t="s">
        <v>19</v>
      </c>
      <c r="B119" s="3">
        <v>4</v>
      </c>
      <c r="C119" s="4">
        <f t="shared" ref="C119:I119" si="42">SUM(C115:C118)</f>
        <v>302000</v>
      </c>
      <c r="D119" s="4">
        <f t="shared" si="42"/>
        <v>8667.4</v>
      </c>
      <c r="E119" s="4">
        <f t="shared" si="42"/>
        <v>39821.54</v>
      </c>
      <c r="F119" s="4">
        <f t="shared" si="42"/>
        <v>7896.0999999999995</v>
      </c>
      <c r="G119" s="4">
        <f t="shared" si="42"/>
        <v>290</v>
      </c>
      <c r="H119" s="4">
        <f t="shared" si="42"/>
        <v>56675.040000000008</v>
      </c>
      <c r="I119" s="4">
        <f t="shared" si="42"/>
        <v>245324.96000000002</v>
      </c>
    </row>
    <row r="121" spans="1:124">
      <c r="A121" s="13" t="s">
        <v>473</v>
      </c>
      <c r="B121" s="13"/>
      <c r="C121" s="13"/>
      <c r="D121" s="13"/>
      <c r="E121" s="13"/>
      <c r="F121" s="13"/>
      <c r="G121" s="13"/>
      <c r="H121" s="13"/>
      <c r="I121" s="13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24">
      <c r="A122" t="s">
        <v>474</v>
      </c>
      <c r="B122" t="s">
        <v>475</v>
      </c>
      <c r="C122" s="1">
        <v>18000</v>
      </c>
      <c r="D122" s="1">
        <v>516.6</v>
      </c>
      <c r="E122" s="1">
        <v>0</v>
      </c>
      <c r="F122" s="1">
        <v>547.20000000000005</v>
      </c>
      <c r="G122" s="1">
        <v>125</v>
      </c>
      <c r="H122" s="1">
        <f t="shared" ref="H122:H123" si="43">D122+E122+F122+G122</f>
        <v>1188.8000000000002</v>
      </c>
      <c r="I122" s="1">
        <f t="shared" ref="I122:I123" si="44">C122-H122</f>
        <v>16811.2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</row>
    <row r="123" spans="1:124">
      <c r="A123" t="s">
        <v>476</v>
      </c>
      <c r="B123" t="s">
        <v>491</v>
      </c>
      <c r="C123" s="1">
        <v>40000</v>
      </c>
      <c r="D123" s="1">
        <v>1148</v>
      </c>
      <c r="E123" s="1">
        <v>302.74</v>
      </c>
      <c r="F123" s="1">
        <v>1216</v>
      </c>
      <c r="G123" s="1">
        <v>957.76</v>
      </c>
      <c r="H123" s="1">
        <f t="shared" si="43"/>
        <v>3624.5</v>
      </c>
      <c r="I123" s="1">
        <f t="shared" si="44"/>
        <v>36375.5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</row>
    <row r="124" spans="1:124">
      <c r="A124" s="3" t="s">
        <v>19</v>
      </c>
      <c r="B124" s="3">
        <v>2</v>
      </c>
      <c r="C124" s="4">
        <f t="shared" ref="C124:I124" si="45">SUM(C122:C123)</f>
        <v>58000</v>
      </c>
      <c r="D124" s="4">
        <f t="shared" si="45"/>
        <v>1664.6</v>
      </c>
      <c r="E124" s="4">
        <f t="shared" si="45"/>
        <v>302.74</v>
      </c>
      <c r="F124" s="4">
        <f t="shared" si="45"/>
        <v>1763.2</v>
      </c>
      <c r="G124" s="4">
        <f t="shared" si="45"/>
        <v>1082.76</v>
      </c>
      <c r="H124" s="4">
        <f t="shared" si="45"/>
        <v>4813.3</v>
      </c>
      <c r="I124" s="4">
        <f t="shared" si="45"/>
        <v>53186.7</v>
      </c>
    </row>
    <row r="126" spans="1:124">
      <c r="A126" s="14" t="s">
        <v>101</v>
      </c>
      <c r="B126" s="14"/>
      <c r="C126" s="14"/>
      <c r="D126" s="14"/>
      <c r="E126" s="14"/>
      <c r="F126" s="14"/>
      <c r="G126" s="14"/>
      <c r="H126" s="14"/>
      <c r="I126" s="14"/>
    </row>
    <row r="127" spans="1:124">
      <c r="A127" t="s">
        <v>102</v>
      </c>
      <c r="B127" t="s">
        <v>103</v>
      </c>
      <c r="C127" s="1">
        <v>45800</v>
      </c>
      <c r="D127" s="1">
        <v>1314.46</v>
      </c>
      <c r="E127" s="1">
        <v>981.41</v>
      </c>
      <c r="F127" s="1">
        <v>1392.32</v>
      </c>
      <c r="G127" s="1">
        <v>2030.52</v>
      </c>
      <c r="H127" s="1">
        <f>D127+E127+F127+G127</f>
        <v>5718.7099999999991</v>
      </c>
      <c r="I127" s="1">
        <f>C127-H127</f>
        <v>40081.29</v>
      </c>
    </row>
    <row r="128" spans="1:124">
      <c r="A128" s="3" t="s">
        <v>19</v>
      </c>
      <c r="B128" s="3">
        <v>1</v>
      </c>
      <c r="C128" s="4">
        <f t="shared" ref="C128:I128" si="46">SUM(C127)</f>
        <v>45800</v>
      </c>
      <c r="D128" s="4">
        <f t="shared" si="46"/>
        <v>1314.46</v>
      </c>
      <c r="E128" s="4">
        <f t="shared" si="46"/>
        <v>981.41</v>
      </c>
      <c r="F128" s="4">
        <f t="shared" si="46"/>
        <v>1392.32</v>
      </c>
      <c r="G128" s="4">
        <f t="shared" si="46"/>
        <v>2030.52</v>
      </c>
      <c r="H128" s="4">
        <f t="shared" si="46"/>
        <v>5718.7099999999991</v>
      </c>
      <c r="I128" s="4">
        <f t="shared" si="46"/>
        <v>40081.29</v>
      </c>
    </row>
    <row r="130" spans="1:124">
      <c r="A130" s="14" t="s">
        <v>104</v>
      </c>
      <c r="B130" s="14"/>
      <c r="C130" s="14"/>
      <c r="D130" s="14"/>
      <c r="E130" s="14"/>
      <c r="F130" s="14"/>
      <c r="G130" s="14"/>
      <c r="H130" s="14"/>
      <c r="I130" s="14"/>
    </row>
    <row r="131" spans="1:124">
      <c r="A131" t="s">
        <v>105</v>
      </c>
      <c r="B131" t="s">
        <v>106</v>
      </c>
      <c r="C131" s="1">
        <v>48000</v>
      </c>
      <c r="D131" s="1">
        <v>1377.6</v>
      </c>
      <c r="E131" s="1">
        <v>1431.82</v>
      </c>
      <c r="F131" s="1">
        <v>1459.2</v>
      </c>
      <c r="G131" s="1">
        <v>1117.76</v>
      </c>
      <c r="H131" s="1">
        <f t="shared" ref="H131:H135" si="47">D131+E131+F131+G131</f>
        <v>5386.38</v>
      </c>
      <c r="I131" s="1">
        <f t="shared" ref="I131:I135" si="48">C131-H131</f>
        <v>42613.62</v>
      </c>
    </row>
    <row r="132" spans="1:124">
      <c r="A132" t="s">
        <v>107</v>
      </c>
      <c r="B132" t="s">
        <v>108</v>
      </c>
      <c r="C132" s="1">
        <v>44000</v>
      </c>
      <c r="D132" s="1">
        <v>1262.8</v>
      </c>
      <c r="E132" s="1">
        <v>727.36</v>
      </c>
      <c r="F132" s="1">
        <v>1337.6</v>
      </c>
      <c r="G132" s="1">
        <v>1990.52</v>
      </c>
      <c r="H132" s="1">
        <f t="shared" si="47"/>
        <v>5318.28</v>
      </c>
      <c r="I132" s="1">
        <f t="shared" si="48"/>
        <v>38681.72</v>
      </c>
    </row>
    <row r="133" spans="1:124">
      <c r="A133" t="s">
        <v>109</v>
      </c>
      <c r="B133" t="s">
        <v>110</v>
      </c>
      <c r="C133" s="1">
        <v>48000</v>
      </c>
      <c r="D133" s="1">
        <v>1377.6</v>
      </c>
      <c r="E133" s="1">
        <v>1571.73</v>
      </c>
      <c r="F133" s="1">
        <v>1459.2</v>
      </c>
      <c r="G133" s="1">
        <v>25</v>
      </c>
      <c r="H133" s="1">
        <f t="shared" si="47"/>
        <v>4433.53</v>
      </c>
      <c r="I133" s="1">
        <f t="shared" si="48"/>
        <v>43566.47</v>
      </c>
    </row>
    <row r="134" spans="1:124">
      <c r="A134" t="s">
        <v>111</v>
      </c>
      <c r="B134" t="s">
        <v>108</v>
      </c>
      <c r="C134" s="1">
        <v>36000</v>
      </c>
      <c r="D134" s="1">
        <v>1033.2</v>
      </c>
      <c r="E134" s="1">
        <v>0</v>
      </c>
      <c r="F134" s="1">
        <v>1094.4000000000001</v>
      </c>
      <c r="G134" s="1">
        <v>25</v>
      </c>
      <c r="H134" s="1">
        <f t="shared" si="47"/>
        <v>2152.6000000000004</v>
      </c>
      <c r="I134" s="1">
        <f t="shared" si="48"/>
        <v>33847.4</v>
      </c>
    </row>
    <row r="135" spans="1:124">
      <c r="A135" t="s">
        <v>112</v>
      </c>
      <c r="B135" t="s">
        <v>108</v>
      </c>
      <c r="C135" s="1">
        <v>65000</v>
      </c>
      <c r="D135" s="1">
        <v>1865.5</v>
      </c>
      <c r="E135" s="1">
        <v>4427.58</v>
      </c>
      <c r="F135" s="1">
        <v>1976</v>
      </c>
      <c r="G135" s="1">
        <v>75</v>
      </c>
      <c r="H135" s="1">
        <f t="shared" si="47"/>
        <v>8344.08</v>
      </c>
      <c r="I135" s="1">
        <f t="shared" si="48"/>
        <v>56655.92</v>
      </c>
    </row>
    <row r="136" spans="1:124">
      <c r="A136" s="3" t="s">
        <v>19</v>
      </c>
      <c r="B136" s="3">
        <v>5</v>
      </c>
      <c r="C136" s="4">
        <f t="shared" ref="C136:I136" si="49">SUM(C131:C135)</f>
        <v>241000</v>
      </c>
      <c r="D136" s="4">
        <f t="shared" si="49"/>
        <v>6916.7</v>
      </c>
      <c r="E136" s="4">
        <f t="shared" si="49"/>
        <v>8158.49</v>
      </c>
      <c r="F136" s="4">
        <f t="shared" si="49"/>
        <v>7326.4</v>
      </c>
      <c r="G136" s="4">
        <f t="shared" si="49"/>
        <v>3233.2799999999997</v>
      </c>
      <c r="H136" s="4">
        <f t="shared" si="49"/>
        <v>25634.870000000003</v>
      </c>
      <c r="I136" s="4">
        <f t="shared" si="49"/>
        <v>215365.13</v>
      </c>
    </row>
    <row r="138" spans="1:124">
      <c r="A138" s="14" t="s">
        <v>113</v>
      </c>
      <c r="B138" s="14"/>
      <c r="C138" s="14"/>
      <c r="D138" s="14"/>
      <c r="E138" s="14"/>
      <c r="F138" s="14"/>
      <c r="G138" s="14"/>
      <c r="H138" s="14"/>
      <c r="I138" s="14"/>
    </row>
    <row r="139" spans="1:124" s="2" customFormat="1">
      <c r="A139" t="s">
        <v>114</v>
      </c>
      <c r="B139" t="s">
        <v>110</v>
      </c>
      <c r="C139" s="1">
        <v>35500</v>
      </c>
      <c r="D139" s="1">
        <v>1018.85</v>
      </c>
      <c r="E139" s="1">
        <v>0</v>
      </c>
      <c r="F139" s="1">
        <v>1079.2</v>
      </c>
      <c r="G139" s="1">
        <v>125</v>
      </c>
      <c r="H139" s="1">
        <f>D139+E139+F139+G139</f>
        <v>2223.0500000000002</v>
      </c>
      <c r="I139" s="1">
        <f>C139-H139</f>
        <v>33276.949999999997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</row>
    <row r="140" spans="1:124">
      <c r="A140" s="3" t="s">
        <v>19</v>
      </c>
      <c r="B140" s="3">
        <v>1</v>
      </c>
      <c r="C140" s="4">
        <f t="shared" ref="C140:I140" si="50">SUM(C139)</f>
        <v>35500</v>
      </c>
      <c r="D140" s="4">
        <f t="shared" si="50"/>
        <v>1018.85</v>
      </c>
      <c r="E140" s="4">
        <f t="shared" si="50"/>
        <v>0</v>
      </c>
      <c r="F140" s="4">
        <f t="shared" si="50"/>
        <v>1079.2</v>
      </c>
      <c r="G140" s="4">
        <f t="shared" si="50"/>
        <v>125</v>
      </c>
      <c r="H140" s="4">
        <f t="shared" si="50"/>
        <v>2223.0500000000002</v>
      </c>
      <c r="I140" s="4">
        <f t="shared" si="50"/>
        <v>33276.949999999997</v>
      </c>
    </row>
    <row r="142" spans="1:124">
      <c r="A142" s="14" t="s">
        <v>115</v>
      </c>
      <c r="B142" s="14"/>
      <c r="C142" s="14"/>
      <c r="D142" s="14"/>
      <c r="E142" s="14"/>
      <c r="F142" s="14"/>
      <c r="G142" s="14"/>
      <c r="H142" s="14"/>
      <c r="I142" s="14"/>
    </row>
    <row r="143" spans="1:124">
      <c r="A143" t="s">
        <v>116</v>
      </c>
      <c r="B143" t="s">
        <v>65</v>
      </c>
      <c r="C143" s="1">
        <v>30950</v>
      </c>
      <c r="D143" s="1">
        <v>888.27</v>
      </c>
      <c r="E143" s="1">
        <v>0</v>
      </c>
      <c r="F143" s="1">
        <v>940.88</v>
      </c>
      <c r="G143" s="1">
        <v>185</v>
      </c>
      <c r="H143" s="1">
        <f t="shared" ref="H143:H145" si="51">D143+E143+F143+G143</f>
        <v>2014.15</v>
      </c>
      <c r="I143" s="1">
        <f t="shared" ref="I143:I145" si="52">C143-H143</f>
        <v>28935.85</v>
      </c>
    </row>
    <row r="144" spans="1:124">
      <c r="A144" t="s">
        <v>117</v>
      </c>
      <c r="B144" t="s">
        <v>492</v>
      </c>
      <c r="C144" s="1">
        <v>44000</v>
      </c>
      <c r="D144" s="1">
        <v>1262.8</v>
      </c>
      <c r="E144" s="1">
        <v>727.36</v>
      </c>
      <c r="F144" s="1">
        <v>1337.6</v>
      </c>
      <c r="G144" s="1">
        <v>2010.52</v>
      </c>
      <c r="H144" s="1">
        <f t="shared" si="51"/>
        <v>5338.28</v>
      </c>
      <c r="I144" s="1">
        <f t="shared" si="52"/>
        <v>38661.72</v>
      </c>
    </row>
    <row r="145" spans="1:9">
      <c r="A145" t="s">
        <v>118</v>
      </c>
      <c r="B145" t="s">
        <v>24</v>
      </c>
      <c r="C145" s="1">
        <v>56000</v>
      </c>
      <c r="D145" s="1">
        <v>1607.2</v>
      </c>
      <c r="E145" s="1">
        <v>2560.9</v>
      </c>
      <c r="F145" s="1">
        <v>1702.4</v>
      </c>
      <c r="G145" s="1">
        <v>1077.76</v>
      </c>
      <c r="H145" s="1">
        <f t="shared" si="51"/>
        <v>6948.26</v>
      </c>
      <c r="I145" s="1">
        <f t="shared" si="52"/>
        <v>49051.74</v>
      </c>
    </row>
    <row r="146" spans="1:9">
      <c r="A146" s="3" t="s">
        <v>19</v>
      </c>
      <c r="B146" s="3">
        <v>3</v>
      </c>
      <c r="C146" s="4">
        <f t="shared" ref="C146:I146" si="53">SUM(C143:C145)</f>
        <v>130950</v>
      </c>
      <c r="D146" s="4">
        <f t="shared" si="53"/>
        <v>3758.2699999999995</v>
      </c>
      <c r="E146" s="4">
        <f t="shared" si="53"/>
        <v>3288.26</v>
      </c>
      <c r="F146" s="4">
        <f t="shared" si="53"/>
        <v>3980.88</v>
      </c>
      <c r="G146" s="4">
        <f t="shared" si="53"/>
        <v>3273.2799999999997</v>
      </c>
      <c r="H146" s="4">
        <f t="shared" si="53"/>
        <v>14300.69</v>
      </c>
      <c r="I146" s="4">
        <f t="shared" si="53"/>
        <v>116649.31</v>
      </c>
    </row>
    <row r="148" spans="1:9">
      <c r="A148" s="14" t="s">
        <v>119</v>
      </c>
      <c r="B148" s="14"/>
      <c r="C148" s="14"/>
      <c r="D148" s="14"/>
      <c r="E148" s="14"/>
      <c r="F148" s="14"/>
      <c r="G148" s="14"/>
      <c r="H148" s="14"/>
      <c r="I148" s="14"/>
    </row>
    <row r="149" spans="1:9">
      <c r="A149" t="s">
        <v>120</v>
      </c>
      <c r="B149" t="s">
        <v>137</v>
      </c>
      <c r="C149" s="1">
        <v>19950</v>
      </c>
      <c r="D149" s="1">
        <v>572.57000000000005</v>
      </c>
      <c r="E149" s="1">
        <v>0</v>
      </c>
      <c r="F149" s="1">
        <v>606.48</v>
      </c>
      <c r="G149" s="1">
        <v>391</v>
      </c>
      <c r="H149" s="1">
        <f t="shared" ref="H149:H151" si="54">D149+E149+F149+G149</f>
        <v>1570.0500000000002</v>
      </c>
      <c r="I149" s="1">
        <f t="shared" ref="I149:I151" si="55">C149-H149</f>
        <v>18379.95</v>
      </c>
    </row>
    <row r="150" spans="1:9">
      <c r="A150" t="s">
        <v>121</v>
      </c>
      <c r="B150" t="s">
        <v>27</v>
      </c>
      <c r="C150" s="1">
        <v>28900</v>
      </c>
      <c r="D150" s="1">
        <v>829.43</v>
      </c>
      <c r="E150" s="1">
        <v>0</v>
      </c>
      <c r="F150" s="1">
        <v>878.56</v>
      </c>
      <c r="G150" s="1">
        <v>145</v>
      </c>
      <c r="H150" s="1">
        <f t="shared" si="54"/>
        <v>1852.9899999999998</v>
      </c>
      <c r="I150" s="1">
        <f t="shared" si="55"/>
        <v>27047.010000000002</v>
      </c>
    </row>
    <row r="151" spans="1:9">
      <c r="A151" t="s">
        <v>122</v>
      </c>
      <c r="B151" t="s">
        <v>123</v>
      </c>
      <c r="C151" s="1">
        <v>46000</v>
      </c>
      <c r="D151" s="1">
        <v>1320.2</v>
      </c>
      <c r="E151" s="1">
        <v>1149.55</v>
      </c>
      <c r="F151" s="1">
        <v>1398.4</v>
      </c>
      <c r="G151" s="1">
        <v>1057.76</v>
      </c>
      <c r="H151" s="1">
        <f t="shared" si="54"/>
        <v>4925.91</v>
      </c>
      <c r="I151" s="1">
        <f t="shared" si="55"/>
        <v>41074.089999999997</v>
      </c>
    </row>
    <row r="152" spans="1:9">
      <c r="A152" s="3" t="s">
        <v>19</v>
      </c>
      <c r="B152" s="3">
        <v>3</v>
      </c>
      <c r="C152" s="4">
        <f t="shared" ref="C152:I152" si="56">SUM(C149:C151)</f>
        <v>94850</v>
      </c>
      <c r="D152" s="4">
        <f t="shared" si="56"/>
        <v>2722.2</v>
      </c>
      <c r="E152" s="4">
        <f t="shared" si="56"/>
        <v>1149.55</v>
      </c>
      <c r="F152" s="4">
        <f t="shared" si="56"/>
        <v>2883.44</v>
      </c>
      <c r="G152" s="4">
        <f t="shared" si="56"/>
        <v>1593.76</v>
      </c>
      <c r="H152" s="4">
        <f t="shared" si="56"/>
        <v>8348.9500000000007</v>
      </c>
      <c r="I152" s="4">
        <f t="shared" si="56"/>
        <v>86501.05</v>
      </c>
    </row>
    <row r="154" spans="1:9">
      <c r="A154" s="14" t="s">
        <v>124</v>
      </c>
      <c r="B154" s="14"/>
      <c r="C154" s="14"/>
      <c r="D154" s="14"/>
      <c r="E154" s="14"/>
      <c r="F154" s="14"/>
      <c r="G154" s="14"/>
      <c r="H154" s="14"/>
      <c r="I154" s="14"/>
    </row>
    <row r="155" spans="1:9">
      <c r="A155" t="s">
        <v>125</v>
      </c>
      <c r="B155" t="s">
        <v>24</v>
      </c>
      <c r="C155" s="1">
        <v>40000</v>
      </c>
      <c r="D155" s="1">
        <v>1148</v>
      </c>
      <c r="E155" s="1">
        <v>442.65</v>
      </c>
      <c r="F155" s="1">
        <v>1216</v>
      </c>
      <c r="G155" s="1">
        <v>125</v>
      </c>
      <c r="H155" s="1">
        <f t="shared" ref="H155:H160" si="57">D155+E155+F155+G155</f>
        <v>2931.65</v>
      </c>
      <c r="I155" s="1">
        <f t="shared" ref="I155:I160" si="58">C155-H155</f>
        <v>37068.35</v>
      </c>
    </row>
    <row r="156" spans="1:9">
      <c r="A156" t="s">
        <v>126</v>
      </c>
      <c r="B156" t="s">
        <v>127</v>
      </c>
      <c r="C156" s="1">
        <v>18000</v>
      </c>
      <c r="D156" s="1">
        <v>516.6</v>
      </c>
      <c r="E156" s="1">
        <v>0</v>
      </c>
      <c r="F156" s="1">
        <v>547.20000000000005</v>
      </c>
      <c r="G156" s="1">
        <v>125</v>
      </c>
      <c r="H156" s="1">
        <f t="shared" si="57"/>
        <v>1188.8000000000002</v>
      </c>
      <c r="I156" s="1">
        <f t="shared" si="58"/>
        <v>16811.2</v>
      </c>
    </row>
    <row r="157" spans="1:9">
      <c r="A157" t="s">
        <v>128</v>
      </c>
      <c r="B157" t="s">
        <v>129</v>
      </c>
      <c r="C157" s="1">
        <v>22000</v>
      </c>
      <c r="D157" s="1">
        <v>631.4</v>
      </c>
      <c r="E157" s="1">
        <v>0</v>
      </c>
      <c r="F157" s="1">
        <v>668.8</v>
      </c>
      <c r="G157" s="1">
        <v>4125</v>
      </c>
      <c r="H157" s="1">
        <f t="shared" si="57"/>
        <v>5425.2</v>
      </c>
      <c r="I157" s="1">
        <f t="shared" si="58"/>
        <v>16574.8</v>
      </c>
    </row>
    <row r="158" spans="1:9">
      <c r="A158" t="s">
        <v>130</v>
      </c>
      <c r="B158" t="s">
        <v>131</v>
      </c>
      <c r="C158" s="1">
        <v>21850</v>
      </c>
      <c r="D158" s="1">
        <v>627.1</v>
      </c>
      <c r="E158" s="1">
        <v>0</v>
      </c>
      <c r="F158" s="1">
        <v>664.24</v>
      </c>
      <c r="G158" s="1">
        <v>25</v>
      </c>
      <c r="H158" s="1">
        <f t="shared" si="57"/>
        <v>1316.3400000000001</v>
      </c>
      <c r="I158" s="1">
        <f t="shared" si="58"/>
        <v>20533.66</v>
      </c>
    </row>
    <row r="159" spans="1:9">
      <c r="A159" t="s">
        <v>132</v>
      </c>
      <c r="B159" t="s">
        <v>129</v>
      </c>
      <c r="C159" s="1">
        <v>17500</v>
      </c>
      <c r="D159" s="1">
        <v>502.25</v>
      </c>
      <c r="E159" s="1">
        <v>0</v>
      </c>
      <c r="F159" s="1">
        <v>532</v>
      </c>
      <c r="G159" s="1">
        <v>25</v>
      </c>
      <c r="H159" s="1">
        <f t="shared" si="57"/>
        <v>1059.25</v>
      </c>
      <c r="I159" s="1">
        <f t="shared" si="58"/>
        <v>16440.75</v>
      </c>
    </row>
    <row r="160" spans="1:9">
      <c r="A160" t="s">
        <v>133</v>
      </c>
      <c r="B160" t="s">
        <v>134</v>
      </c>
      <c r="C160" s="1">
        <v>17000</v>
      </c>
      <c r="D160" s="1">
        <v>487.9</v>
      </c>
      <c r="E160" s="1">
        <v>0</v>
      </c>
      <c r="F160" s="1">
        <v>516.79999999999995</v>
      </c>
      <c r="G160" s="1">
        <v>25</v>
      </c>
      <c r="H160" s="1">
        <f t="shared" si="57"/>
        <v>1029.6999999999998</v>
      </c>
      <c r="I160" s="1">
        <f t="shared" si="58"/>
        <v>15970.3</v>
      </c>
    </row>
    <row r="161" spans="1:124">
      <c r="A161" s="3" t="s">
        <v>19</v>
      </c>
      <c r="B161" s="3">
        <v>6</v>
      </c>
      <c r="C161" s="4">
        <f t="shared" ref="C161:I161" si="59">SUM(C155:C160)</f>
        <v>136350</v>
      </c>
      <c r="D161" s="4">
        <f t="shared" si="59"/>
        <v>3913.25</v>
      </c>
      <c r="E161" s="4">
        <f t="shared" si="59"/>
        <v>442.65</v>
      </c>
      <c r="F161" s="4">
        <f t="shared" si="59"/>
        <v>4145.04</v>
      </c>
      <c r="G161" s="4">
        <f t="shared" si="59"/>
        <v>4450</v>
      </c>
      <c r="H161" s="4">
        <f t="shared" si="59"/>
        <v>12950.940000000002</v>
      </c>
      <c r="I161" s="4">
        <f t="shared" si="59"/>
        <v>123399.06000000001</v>
      </c>
    </row>
    <row r="163" spans="1:124">
      <c r="A163" s="14" t="s">
        <v>135</v>
      </c>
      <c r="B163" s="14"/>
      <c r="C163" s="14"/>
      <c r="D163" s="14"/>
      <c r="E163" s="14"/>
      <c r="F163" s="14"/>
      <c r="G163" s="14"/>
      <c r="H163" s="14"/>
      <c r="I163" s="14"/>
    </row>
    <row r="164" spans="1:124">
      <c r="A164" t="s">
        <v>136</v>
      </c>
      <c r="B164" t="s">
        <v>137</v>
      </c>
      <c r="C164" s="1">
        <v>24000</v>
      </c>
      <c r="D164" s="1">
        <v>688.8</v>
      </c>
      <c r="E164" s="1">
        <v>0</v>
      </c>
      <c r="F164" s="1">
        <v>729.6</v>
      </c>
      <c r="G164" s="1">
        <v>165</v>
      </c>
      <c r="H164" s="1">
        <f>D164+E164+F164+G164</f>
        <v>1583.4</v>
      </c>
      <c r="I164" s="1">
        <f>C164-H164</f>
        <v>22416.6</v>
      </c>
    </row>
    <row r="165" spans="1:124">
      <c r="A165" s="3" t="s">
        <v>19</v>
      </c>
      <c r="B165" s="3">
        <v>1</v>
      </c>
      <c r="C165" s="4">
        <f t="shared" ref="C165:I165" si="60">SUM(C164)</f>
        <v>24000</v>
      </c>
      <c r="D165" s="4">
        <f t="shared" si="60"/>
        <v>688.8</v>
      </c>
      <c r="E165" s="4">
        <f t="shared" si="60"/>
        <v>0</v>
      </c>
      <c r="F165" s="4">
        <f t="shared" si="60"/>
        <v>729.6</v>
      </c>
      <c r="G165" s="4">
        <f t="shared" si="60"/>
        <v>165</v>
      </c>
      <c r="H165" s="4">
        <f t="shared" si="60"/>
        <v>1583.4</v>
      </c>
      <c r="I165" s="4">
        <f t="shared" si="60"/>
        <v>22416.6</v>
      </c>
    </row>
    <row r="167" spans="1:124">
      <c r="A167" s="14" t="s">
        <v>138</v>
      </c>
      <c r="B167" s="14"/>
      <c r="C167" s="14"/>
      <c r="D167" s="14"/>
      <c r="E167" s="14"/>
      <c r="F167" s="14"/>
      <c r="G167" s="14"/>
      <c r="H167" s="14"/>
      <c r="I167" s="14"/>
    </row>
    <row r="168" spans="1:124">
      <c r="A168" t="s">
        <v>139</v>
      </c>
      <c r="B168" t="s">
        <v>140</v>
      </c>
      <c r="C168" s="1">
        <v>18000</v>
      </c>
      <c r="D168" s="1">
        <v>516.6</v>
      </c>
      <c r="E168" s="1">
        <v>0</v>
      </c>
      <c r="F168" s="1">
        <v>547.20000000000005</v>
      </c>
      <c r="G168" s="1">
        <v>25</v>
      </c>
      <c r="H168" s="1">
        <f t="shared" ref="H168:H190" si="61">D168+E168+F168+G168</f>
        <v>1088.8000000000002</v>
      </c>
      <c r="I168" s="1">
        <f t="shared" ref="I168:I190" si="62">C168-H168</f>
        <v>16911.2</v>
      </c>
    </row>
    <row r="169" spans="1:124">
      <c r="A169" t="s">
        <v>141</v>
      </c>
      <c r="B169" t="s">
        <v>140</v>
      </c>
      <c r="C169" s="1">
        <v>14200</v>
      </c>
      <c r="D169" s="1">
        <v>407.54</v>
      </c>
      <c r="E169" s="1">
        <v>0</v>
      </c>
      <c r="F169" s="1">
        <v>431.68</v>
      </c>
      <c r="G169" s="1">
        <v>165</v>
      </c>
      <c r="H169" s="1">
        <f t="shared" si="61"/>
        <v>1004.22</v>
      </c>
      <c r="I169" s="1">
        <f t="shared" si="62"/>
        <v>13195.78</v>
      </c>
    </row>
    <row r="170" spans="1:124">
      <c r="A170" t="s">
        <v>142</v>
      </c>
      <c r="B170" t="s">
        <v>143</v>
      </c>
      <c r="C170" s="1">
        <v>47000</v>
      </c>
      <c r="D170" s="1">
        <v>1348.9</v>
      </c>
      <c r="E170" s="1">
        <v>1430.6</v>
      </c>
      <c r="F170" s="1">
        <v>1428.8</v>
      </c>
      <c r="G170" s="1">
        <v>125</v>
      </c>
      <c r="H170" s="1">
        <f t="shared" si="61"/>
        <v>4333.3</v>
      </c>
      <c r="I170" s="1">
        <f t="shared" si="62"/>
        <v>42666.7</v>
      </c>
    </row>
    <row r="171" spans="1:124">
      <c r="A171" t="s">
        <v>477</v>
      </c>
      <c r="B171" t="s">
        <v>478</v>
      </c>
      <c r="C171" s="1">
        <v>25000</v>
      </c>
      <c r="D171" s="1">
        <v>717.5</v>
      </c>
      <c r="E171" s="1">
        <v>0</v>
      </c>
      <c r="F171" s="1">
        <v>760</v>
      </c>
      <c r="G171" s="1">
        <v>25</v>
      </c>
      <c r="H171" s="1">
        <f t="shared" si="61"/>
        <v>1502.5</v>
      </c>
      <c r="I171" s="1">
        <f t="shared" si="62"/>
        <v>23497.5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</row>
    <row r="172" spans="1:124">
      <c r="A172" t="s">
        <v>479</v>
      </c>
      <c r="B172" t="s">
        <v>164</v>
      </c>
      <c r="C172" s="1">
        <v>18000</v>
      </c>
      <c r="D172" s="1">
        <v>516.6</v>
      </c>
      <c r="E172" s="1">
        <v>0</v>
      </c>
      <c r="F172" s="1">
        <v>547.20000000000005</v>
      </c>
      <c r="G172" s="1">
        <v>25</v>
      </c>
      <c r="H172" s="1">
        <f t="shared" si="61"/>
        <v>1088.8000000000002</v>
      </c>
      <c r="I172" s="1">
        <f t="shared" si="62"/>
        <v>16911.2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</row>
    <row r="173" spans="1:124">
      <c r="A173" t="s">
        <v>144</v>
      </c>
      <c r="B173" t="s">
        <v>523</v>
      </c>
      <c r="C173" s="1">
        <v>19500</v>
      </c>
      <c r="D173" s="1">
        <v>559.65</v>
      </c>
      <c r="E173" s="1">
        <v>0</v>
      </c>
      <c r="F173" s="1">
        <v>592.79999999999995</v>
      </c>
      <c r="G173" s="1">
        <v>165</v>
      </c>
      <c r="H173" s="1">
        <f t="shared" si="61"/>
        <v>1317.4499999999998</v>
      </c>
      <c r="I173" s="1">
        <f t="shared" si="62"/>
        <v>18182.55</v>
      </c>
    </row>
    <row r="174" spans="1:124">
      <c r="A174" t="s">
        <v>145</v>
      </c>
      <c r="B174" t="s">
        <v>140</v>
      </c>
      <c r="C174" s="1">
        <v>15000</v>
      </c>
      <c r="D174" s="1">
        <v>430.5</v>
      </c>
      <c r="E174" s="1">
        <v>0</v>
      </c>
      <c r="F174" s="1">
        <v>456</v>
      </c>
      <c r="G174" s="1">
        <v>265</v>
      </c>
      <c r="H174" s="1">
        <f t="shared" si="61"/>
        <v>1151.5</v>
      </c>
      <c r="I174" s="1">
        <f t="shared" si="62"/>
        <v>13848.5</v>
      </c>
    </row>
    <row r="175" spans="1:124">
      <c r="A175" t="s">
        <v>146</v>
      </c>
      <c r="B175" t="s">
        <v>147</v>
      </c>
      <c r="C175" s="1">
        <v>46000</v>
      </c>
      <c r="D175" s="1">
        <v>1320.2</v>
      </c>
      <c r="E175" s="1">
        <v>1149.55</v>
      </c>
      <c r="F175" s="1">
        <v>1398.4</v>
      </c>
      <c r="G175" s="1">
        <v>1057.76</v>
      </c>
      <c r="H175" s="1">
        <f t="shared" si="61"/>
        <v>4925.91</v>
      </c>
      <c r="I175" s="1">
        <f t="shared" si="62"/>
        <v>41074.089999999997</v>
      </c>
    </row>
    <row r="176" spans="1:124">
      <c r="A176" t="s">
        <v>148</v>
      </c>
      <c r="B176" t="s">
        <v>149</v>
      </c>
      <c r="C176" s="1">
        <v>14000</v>
      </c>
      <c r="D176" s="1">
        <v>401.8</v>
      </c>
      <c r="E176" s="1">
        <v>0</v>
      </c>
      <c r="F176" s="1">
        <v>425.6</v>
      </c>
      <c r="G176" s="1">
        <v>125</v>
      </c>
      <c r="H176" s="1">
        <f t="shared" si="61"/>
        <v>952.40000000000009</v>
      </c>
      <c r="I176" s="1">
        <f t="shared" si="62"/>
        <v>13047.6</v>
      </c>
    </row>
    <row r="177" spans="1:9">
      <c r="A177" t="s">
        <v>150</v>
      </c>
      <c r="B177" t="s">
        <v>140</v>
      </c>
      <c r="C177" s="1">
        <v>10190</v>
      </c>
      <c r="D177" s="1">
        <v>292.45</v>
      </c>
      <c r="E177" s="1">
        <v>0</v>
      </c>
      <c r="F177" s="1">
        <v>309.77999999999997</v>
      </c>
      <c r="G177" s="1">
        <v>75</v>
      </c>
      <c r="H177" s="1">
        <f t="shared" si="61"/>
        <v>677.23</v>
      </c>
      <c r="I177" s="1">
        <f t="shared" si="62"/>
        <v>9512.77</v>
      </c>
    </row>
    <row r="178" spans="1:9">
      <c r="A178" t="s">
        <v>152</v>
      </c>
      <c r="B178" t="s">
        <v>29</v>
      </c>
      <c r="C178" s="1">
        <v>25000</v>
      </c>
      <c r="D178" s="1">
        <v>717.5</v>
      </c>
      <c r="E178" s="1">
        <v>0</v>
      </c>
      <c r="F178" s="1">
        <v>760</v>
      </c>
      <c r="G178" s="1">
        <v>145</v>
      </c>
      <c r="H178" s="1">
        <f t="shared" si="61"/>
        <v>1622.5</v>
      </c>
      <c r="I178" s="1">
        <f t="shared" si="62"/>
        <v>23377.5</v>
      </c>
    </row>
    <row r="179" spans="1:9">
      <c r="A179" t="s">
        <v>153</v>
      </c>
      <c r="B179" t="s">
        <v>140</v>
      </c>
      <c r="C179" s="1">
        <v>14500</v>
      </c>
      <c r="D179" s="1">
        <v>416.15</v>
      </c>
      <c r="E179" s="1">
        <v>0</v>
      </c>
      <c r="F179" s="1">
        <v>440.8</v>
      </c>
      <c r="G179" s="1">
        <v>25</v>
      </c>
      <c r="H179" s="1">
        <f t="shared" si="61"/>
        <v>881.95</v>
      </c>
      <c r="I179" s="1">
        <f t="shared" si="62"/>
        <v>13618.05</v>
      </c>
    </row>
    <row r="180" spans="1:9">
      <c r="A180" t="s">
        <v>154</v>
      </c>
      <c r="B180" t="s">
        <v>140</v>
      </c>
      <c r="C180" s="1">
        <v>13650</v>
      </c>
      <c r="D180" s="1">
        <v>391.76</v>
      </c>
      <c r="E180" s="1">
        <v>0</v>
      </c>
      <c r="F180" s="1">
        <v>414.96</v>
      </c>
      <c r="G180" s="1">
        <v>165</v>
      </c>
      <c r="H180" s="1">
        <f t="shared" si="61"/>
        <v>971.72</v>
      </c>
      <c r="I180" s="1">
        <f t="shared" si="62"/>
        <v>12678.28</v>
      </c>
    </row>
    <row r="181" spans="1:9">
      <c r="A181" t="s">
        <v>155</v>
      </c>
      <c r="B181" t="s">
        <v>140</v>
      </c>
      <c r="C181" s="1">
        <v>15000</v>
      </c>
      <c r="D181" s="1">
        <v>430.5</v>
      </c>
      <c r="E181" s="1">
        <v>0</v>
      </c>
      <c r="F181" s="1">
        <v>456</v>
      </c>
      <c r="G181" s="1">
        <v>165</v>
      </c>
      <c r="H181" s="1">
        <f t="shared" si="61"/>
        <v>1051.5</v>
      </c>
      <c r="I181" s="1">
        <f t="shared" si="62"/>
        <v>13948.5</v>
      </c>
    </row>
    <row r="182" spans="1:9">
      <c r="A182" t="s">
        <v>156</v>
      </c>
      <c r="B182" t="s">
        <v>157</v>
      </c>
      <c r="C182" s="1">
        <v>22350</v>
      </c>
      <c r="D182" s="1">
        <v>641.45000000000005</v>
      </c>
      <c r="E182" s="1">
        <v>0</v>
      </c>
      <c r="F182" s="1">
        <v>679.44</v>
      </c>
      <c r="G182" s="1">
        <v>100</v>
      </c>
      <c r="H182" s="1">
        <f t="shared" si="61"/>
        <v>1420.89</v>
      </c>
      <c r="I182" s="1">
        <f t="shared" si="62"/>
        <v>20929.11</v>
      </c>
    </row>
    <row r="183" spans="1:9">
      <c r="A183" t="s">
        <v>158</v>
      </c>
      <c r="B183" t="s">
        <v>24</v>
      </c>
      <c r="C183" s="1">
        <v>21250</v>
      </c>
      <c r="D183" s="1">
        <v>609.88</v>
      </c>
      <c r="E183" s="1">
        <v>0</v>
      </c>
      <c r="F183" s="1">
        <v>646</v>
      </c>
      <c r="G183" s="1">
        <v>25</v>
      </c>
      <c r="H183" s="1">
        <f t="shared" si="61"/>
        <v>1280.8800000000001</v>
      </c>
      <c r="I183" s="1">
        <f t="shared" si="62"/>
        <v>19969.12</v>
      </c>
    </row>
    <row r="184" spans="1:9">
      <c r="A184" t="s">
        <v>159</v>
      </c>
      <c r="B184" t="s">
        <v>140</v>
      </c>
      <c r="C184" s="1">
        <v>15150</v>
      </c>
      <c r="D184" s="1">
        <v>434.81</v>
      </c>
      <c r="E184" s="1">
        <v>0</v>
      </c>
      <c r="F184" s="1">
        <v>460.56</v>
      </c>
      <c r="G184" s="1">
        <v>145</v>
      </c>
      <c r="H184" s="1">
        <f t="shared" si="61"/>
        <v>1040.3699999999999</v>
      </c>
      <c r="I184" s="1">
        <f t="shared" si="62"/>
        <v>14109.630000000001</v>
      </c>
    </row>
    <row r="185" spans="1:9">
      <c r="A185" t="s">
        <v>160</v>
      </c>
      <c r="B185" t="s">
        <v>140</v>
      </c>
      <c r="C185" s="1">
        <v>14800</v>
      </c>
      <c r="D185" s="1">
        <v>424.76</v>
      </c>
      <c r="E185" s="1">
        <v>0</v>
      </c>
      <c r="F185" s="1">
        <v>449.92</v>
      </c>
      <c r="G185" s="1">
        <v>185</v>
      </c>
      <c r="H185" s="1">
        <f t="shared" si="61"/>
        <v>1059.68</v>
      </c>
      <c r="I185" s="1">
        <f t="shared" si="62"/>
        <v>13740.32</v>
      </c>
    </row>
    <row r="186" spans="1:9">
      <c r="A186" t="s">
        <v>161</v>
      </c>
      <c r="B186" t="s">
        <v>140</v>
      </c>
      <c r="C186" s="1">
        <v>13000</v>
      </c>
      <c r="D186" s="1">
        <v>373.1</v>
      </c>
      <c r="E186" s="1">
        <v>0</v>
      </c>
      <c r="F186" s="1">
        <v>395.2</v>
      </c>
      <c r="G186" s="1">
        <v>165</v>
      </c>
      <c r="H186" s="1">
        <f t="shared" si="61"/>
        <v>933.3</v>
      </c>
      <c r="I186" s="1">
        <f t="shared" si="62"/>
        <v>12066.7</v>
      </c>
    </row>
    <row r="187" spans="1:9">
      <c r="A187" t="s">
        <v>162</v>
      </c>
      <c r="B187" t="s">
        <v>140</v>
      </c>
      <c r="C187" s="1">
        <v>13500</v>
      </c>
      <c r="D187" s="1">
        <v>387.45</v>
      </c>
      <c r="E187" s="1">
        <v>0</v>
      </c>
      <c r="F187" s="1">
        <v>410.4</v>
      </c>
      <c r="G187" s="1">
        <v>125</v>
      </c>
      <c r="H187" s="1">
        <f t="shared" si="61"/>
        <v>922.84999999999991</v>
      </c>
      <c r="I187" s="1">
        <f t="shared" si="62"/>
        <v>12577.15</v>
      </c>
    </row>
    <row r="188" spans="1:9">
      <c r="A188" t="s">
        <v>163</v>
      </c>
      <c r="B188" t="s">
        <v>164</v>
      </c>
      <c r="C188" s="1">
        <v>20000</v>
      </c>
      <c r="D188" s="1">
        <v>574</v>
      </c>
      <c r="E188" s="1">
        <v>0</v>
      </c>
      <c r="F188" s="1">
        <v>608</v>
      </c>
      <c r="G188" s="1">
        <v>145</v>
      </c>
      <c r="H188" s="1">
        <f t="shared" si="61"/>
        <v>1327</v>
      </c>
      <c r="I188" s="1">
        <f t="shared" si="62"/>
        <v>18673</v>
      </c>
    </row>
    <row r="189" spans="1:9">
      <c r="A189" t="s">
        <v>524</v>
      </c>
      <c r="B189" t="s">
        <v>29</v>
      </c>
      <c r="C189" s="1">
        <v>30000</v>
      </c>
      <c r="D189" s="1">
        <v>861</v>
      </c>
      <c r="E189" s="1">
        <v>0</v>
      </c>
      <c r="F189" s="1">
        <v>912</v>
      </c>
      <c r="G189" s="1">
        <v>25</v>
      </c>
      <c r="H189" s="1">
        <f t="shared" si="61"/>
        <v>1798</v>
      </c>
      <c r="I189" s="1">
        <f t="shared" si="62"/>
        <v>28202</v>
      </c>
    </row>
    <row r="190" spans="1:9">
      <c r="A190" t="s">
        <v>165</v>
      </c>
      <c r="B190" t="s">
        <v>157</v>
      </c>
      <c r="C190" s="1">
        <v>20000</v>
      </c>
      <c r="D190" s="1">
        <v>574</v>
      </c>
      <c r="E190" s="1">
        <v>0</v>
      </c>
      <c r="F190" s="1">
        <v>608</v>
      </c>
      <c r="G190" s="1">
        <v>145</v>
      </c>
      <c r="H190" s="1">
        <f t="shared" si="61"/>
        <v>1327</v>
      </c>
      <c r="I190" s="1">
        <f t="shared" si="62"/>
        <v>18673</v>
      </c>
    </row>
    <row r="191" spans="1:9">
      <c r="A191" s="3" t="s">
        <v>19</v>
      </c>
      <c r="B191" s="3">
        <v>23</v>
      </c>
      <c r="C191" s="4">
        <f t="shared" ref="C191:I191" si="63">SUM(C168:C190)</f>
        <v>465090</v>
      </c>
      <c r="D191" s="4">
        <f t="shared" si="63"/>
        <v>13348.1</v>
      </c>
      <c r="E191" s="4">
        <f t="shared" si="63"/>
        <v>2580.1499999999996</v>
      </c>
      <c r="F191" s="4">
        <f t="shared" si="63"/>
        <v>14138.74</v>
      </c>
      <c r="G191" s="4">
        <f t="shared" si="63"/>
        <v>3612.76</v>
      </c>
      <c r="H191" s="4">
        <f t="shared" si="63"/>
        <v>33679.75</v>
      </c>
      <c r="I191" s="4">
        <f t="shared" si="63"/>
        <v>431410.25</v>
      </c>
    </row>
    <row r="193" spans="1:124">
      <c r="A193" s="14" t="s">
        <v>166</v>
      </c>
      <c r="B193" s="14"/>
      <c r="C193" s="14"/>
      <c r="D193" s="14"/>
      <c r="E193" s="14"/>
      <c r="F193" s="14"/>
      <c r="G193" s="14"/>
      <c r="H193" s="14"/>
      <c r="I193" s="14"/>
    </row>
    <row r="194" spans="1:124">
      <c r="A194" t="s">
        <v>480</v>
      </c>
      <c r="B194" t="s">
        <v>202</v>
      </c>
      <c r="C194" s="1">
        <v>60000</v>
      </c>
      <c r="D194" s="1">
        <v>1722</v>
      </c>
      <c r="E194" s="1">
        <v>3486.68</v>
      </c>
      <c r="F194" s="1">
        <v>1824</v>
      </c>
      <c r="G194" s="1">
        <v>25</v>
      </c>
      <c r="H194" s="1">
        <f t="shared" ref="H194:H197" si="64">D194+E194+F194+G194</f>
        <v>7057.68</v>
      </c>
      <c r="I194" s="1">
        <f t="shared" ref="I194:I197" si="65">C194-H194</f>
        <v>52942.32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</row>
    <row r="195" spans="1:124">
      <c r="A195" t="s">
        <v>167</v>
      </c>
      <c r="B195" t="s">
        <v>168</v>
      </c>
      <c r="C195" s="1">
        <v>73000</v>
      </c>
      <c r="D195" s="1">
        <v>2095.1</v>
      </c>
      <c r="E195" s="1">
        <v>5933.02</v>
      </c>
      <c r="F195" s="1">
        <v>2219.1999999999998</v>
      </c>
      <c r="G195" s="1">
        <v>25</v>
      </c>
      <c r="H195" s="1">
        <f t="shared" si="64"/>
        <v>10272.32</v>
      </c>
      <c r="I195" s="1">
        <f t="shared" si="65"/>
        <v>62727.68</v>
      </c>
    </row>
    <row r="196" spans="1:124">
      <c r="A196" t="s">
        <v>169</v>
      </c>
      <c r="B196" t="s">
        <v>170</v>
      </c>
      <c r="C196" s="1">
        <v>42000</v>
      </c>
      <c r="D196" s="1">
        <v>1205.4000000000001</v>
      </c>
      <c r="E196" s="1">
        <v>724.92</v>
      </c>
      <c r="F196" s="1">
        <v>1276.8</v>
      </c>
      <c r="G196" s="1">
        <v>25</v>
      </c>
      <c r="H196" s="1">
        <f t="shared" si="64"/>
        <v>3232.12</v>
      </c>
      <c r="I196" s="1">
        <f t="shared" si="65"/>
        <v>38767.879999999997</v>
      </c>
    </row>
    <row r="197" spans="1:124">
      <c r="A197" t="s">
        <v>481</v>
      </c>
      <c r="B197" t="s">
        <v>24</v>
      </c>
      <c r="C197" s="1">
        <v>110000</v>
      </c>
      <c r="D197" s="1">
        <v>3157</v>
      </c>
      <c r="E197" s="1">
        <v>14457.62</v>
      </c>
      <c r="F197" s="1">
        <v>3344</v>
      </c>
      <c r="G197" s="1">
        <v>25</v>
      </c>
      <c r="H197" s="1">
        <f t="shared" si="64"/>
        <v>20983.620000000003</v>
      </c>
      <c r="I197" s="1">
        <f t="shared" si="65"/>
        <v>89016.38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</row>
    <row r="198" spans="1:124">
      <c r="A198" s="3" t="s">
        <v>19</v>
      </c>
      <c r="B198" s="3">
        <v>4</v>
      </c>
      <c r="C198" s="4">
        <f t="shared" ref="C198:I198" si="66">SUM(C194:C197)</f>
        <v>285000</v>
      </c>
      <c r="D198" s="4">
        <f t="shared" si="66"/>
        <v>8179.5</v>
      </c>
      <c r="E198" s="4">
        <f t="shared" si="66"/>
        <v>24602.240000000002</v>
      </c>
      <c r="F198" s="4">
        <f t="shared" si="66"/>
        <v>8664</v>
      </c>
      <c r="G198" s="4">
        <f t="shared" si="66"/>
        <v>100</v>
      </c>
      <c r="H198" s="4">
        <f t="shared" si="66"/>
        <v>41545.740000000005</v>
      </c>
      <c r="I198" s="4">
        <f t="shared" si="66"/>
        <v>243454.26</v>
      </c>
    </row>
    <row r="200" spans="1:124">
      <c r="A200" s="14" t="s">
        <v>7</v>
      </c>
      <c r="B200" s="14"/>
      <c r="C200" s="14"/>
      <c r="D200" s="14"/>
      <c r="E200" s="14"/>
      <c r="F200" s="14"/>
      <c r="G200" s="14"/>
      <c r="H200" s="14"/>
      <c r="I200" s="14"/>
    </row>
    <row r="201" spans="1:124">
      <c r="A201" t="s">
        <v>171</v>
      </c>
      <c r="B201" t="s">
        <v>172</v>
      </c>
      <c r="C201" s="1">
        <v>165000</v>
      </c>
      <c r="D201" s="1">
        <v>4735.5</v>
      </c>
      <c r="E201" s="1">
        <v>27802.58</v>
      </c>
      <c r="F201" s="1">
        <v>3385.65</v>
      </c>
      <c r="G201" s="1">
        <v>25</v>
      </c>
      <c r="H201" s="1">
        <f>D201+E201+F201+G201</f>
        <v>35948.730000000003</v>
      </c>
      <c r="I201" s="1">
        <f>C201-H201</f>
        <v>129051.26999999999</v>
      </c>
    </row>
    <row r="202" spans="1:124">
      <c r="A202" s="3" t="s">
        <v>19</v>
      </c>
      <c r="B202" s="3">
        <v>1</v>
      </c>
      <c r="C202" s="4">
        <f t="shared" ref="C202:I202" si="67">SUM(C201)</f>
        <v>165000</v>
      </c>
      <c r="D202" s="4">
        <f t="shared" si="67"/>
        <v>4735.5</v>
      </c>
      <c r="E202" s="4">
        <f t="shared" si="67"/>
        <v>27802.58</v>
      </c>
      <c r="F202" s="4">
        <f t="shared" si="67"/>
        <v>3385.65</v>
      </c>
      <c r="G202" s="4">
        <f t="shared" si="67"/>
        <v>25</v>
      </c>
      <c r="H202" s="4">
        <f t="shared" si="67"/>
        <v>35948.730000000003</v>
      </c>
      <c r="I202" s="4">
        <f t="shared" si="67"/>
        <v>129051.26999999999</v>
      </c>
    </row>
    <row r="204" spans="1:124">
      <c r="A204" s="14" t="s">
        <v>173</v>
      </c>
      <c r="B204" s="14"/>
      <c r="C204" s="14"/>
      <c r="D204" s="14"/>
      <c r="E204" s="14"/>
      <c r="F204" s="14"/>
      <c r="G204" s="14"/>
      <c r="H204" s="14"/>
      <c r="I204" s="14"/>
    </row>
    <row r="205" spans="1:124">
      <c r="A205" t="s">
        <v>174</v>
      </c>
      <c r="B205" t="s">
        <v>175</v>
      </c>
      <c r="C205" s="1">
        <v>30750</v>
      </c>
      <c r="D205" s="1">
        <v>882.53</v>
      </c>
      <c r="E205" s="1">
        <v>0</v>
      </c>
      <c r="F205" s="1">
        <v>934.8</v>
      </c>
      <c r="G205" s="1">
        <v>565</v>
      </c>
      <c r="H205" s="1">
        <f>D205+E205+F205+G205</f>
        <v>2382.33</v>
      </c>
      <c r="I205" s="1">
        <f>C205-H205</f>
        <v>28367.67</v>
      </c>
    </row>
    <row r="206" spans="1:124">
      <c r="A206" s="3" t="s">
        <v>19</v>
      </c>
      <c r="B206" s="3">
        <v>1</v>
      </c>
      <c r="C206" s="4">
        <f t="shared" ref="C206:I206" si="68">SUM(C205)</f>
        <v>30750</v>
      </c>
      <c r="D206" s="4">
        <f t="shared" si="68"/>
        <v>882.53</v>
      </c>
      <c r="E206" s="4">
        <f t="shared" si="68"/>
        <v>0</v>
      </c>
      <c r="F206" s="4">
        <f t="shared" si="68"/>
        <v>934.8</v>
      </c>
      <c r="G206" s="4">
        <f t="shared" si="68"/>
        <v>565</v>
      </c>
      <c r="H206" s="4">
        <f t="shared" si="68"/>
        <v>2382.33</v>
      </c>
      <c r="I206" s="4">
        <f t="shared" si="68"/>
        <v>28367.67</v>
      </c>
    </row>
    <row r="208" spans="1:124">
      <c r="A208" s="14" t="s">
        <v>176</v>
      </c>
      <c r="B208" s="14"/>
      <c r="C208" s="14"/>
      <c r="D208" s="14"/>
      <c r="E208" s="14"/>
      <c r="F208" s="14"/>
      <c r="G208" s="14"/>
      <c r="H208" s="14"/>
      <c r="I208" s="14"/>
    </row>
    <row r="209" spans="1:124">
      <c r="A209" t="s">
        <v>177</v>
      </c>
      <c r="B209" t="s">
        <v>178</v>
      </c>
      <c r="C209" s="1">
        <v>32272.44</v>
      </c>
      <c r="D209" s="1">
        <v>926.22</v>
      </c>
      <c r="E209" s="1">
        <v>0</v>
      </c>
      <c r="F209" s="1">
        <v>981.08</v>
      </c>
      <c r="G209" s="1">
        <v>25</v>
      </c>
      <c r="H209" s="1">
        <f t="shared" ref="H209:H211" si="69">D209+E209+F209+G209</f>
        <v>1932.3000000000002</v>
      </c>
      <c r="I209" s="1">
        <f t="shared" ref="I209:I211" si="70">C209-H209</f>
        <v>30340.14</v>
      </c>
    </row>
    <row r="210" spans="1:124">
      <c r="A210" t="s">
        <v>179</v>
      </c>
      <c r="B210" t="s">
        <v>22</v>
      </c>
      <c r="C210" s="1">
        <v>19398.95</v>
      </c>
      <c r="D210" s="1">
        <v>556.75</v>
      </c>
      <c r="E210" s="1">
        <v>0</v>
      </c>
      <c r="F210" s="1">
        <v>589.73</v>
      </c>
      <c r="G210" s="1">
        <v>25</v>
      </c>
      <c r="H210" s="1">
        <f t="shared" si="69"/>
        <v>1171.48</v>
      </c>
      <c r="I210" s="1">
        <f t="shared" si="70"/>
        <v>18227.47</v>
      </c>
    </row>
    <row r="211" spans="1:124">
      <c r="A211" t="s">
        <v>182</v>
      </c>
      <c r="B211" t="s">
        <v>27</v>
      </c>
      <c r="C211" s="1">
        <v>30000</v>
      </c>
      <c r="D211" s="1">
        <v>861</v>
      </c>
      <c r="E211" s="1">
        <v>0</v>
      </c>
      <c r="F211" s="1">
        <v>912</v>
      </c>
      <c r="G211" s="1">
        <v>25</v>
      </c>
      <c r="H211" s="1">
        <f t="shared" si="69"/>
        <v>1798</v>
      </c>
      <c r="I211" s="1">
        <f t="shared" si="70"/>
        <v>28202</v>
      </c>
    </row>
    <row r="212" spans="1:124">
      <c r="A212" t="s">
        <v>183</v>
      </c>
      <c r="B212" t="s">
        <v>184</v>
      </c>
      <c r="C212" s="1">
        <v>70000</v>
      </c>
      <c r="D212" s="1">
        <v>2009</v>
      </c>
      <c r="E212" s="1">
        <v>5368.48</v>
      </c>
      <c r="F212" s="1">
        <v>2128</v>
      </c>
      <c r="G212" s="1">
        <v>25</v>
      </c>
      <c r="H212" s="1">
        <f>D212+E212+F212+G212</f>
        <v>9530.48</v>
      </c>
      <c r="I212" s="1">
        <f>C212-H212</f>
        <v>60469.520000000004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</row>
    <row r="213" spans="1:124">
      <c r="A213" t="s">
        <v>501</v>
      </c>
      <c r="B213" t="s">
        <v>525</v>
      </c>
      <c r="C213" s="1">
        <v>21000</v>
      </c>
      <c r="D213" s="1">
        <v>602.70000000000005</v>
      </c>
      <c r="E213" s="1">
        <v>0</v>
      </c>
      <c r="F213" s="1">
        <v>638.4</v>
      </c>
      <c r="G213" s="1">
        <v>25</v>
      </c>
      <c r="H213" s="1">
        <f>D213+E213+F213+G213</f>
        <v>1266.0999999999999</v>
      </c>
      <c r="I213" s="1">
        <f>C213-H213</f>
        <v>19733.900000000001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</row>
    <row r="214" spans="1:124">
      <c r="A214" t="s">
        <v>500</v>
      </c>
      <c r="B214" t="s">
        <v>232</v>
      </c>
      <c r="C214" s="1">
        <v>20000</v>
      </c>
      <c r="D214" s="1">
        <v>574</v>
      </c>
      <c r="E214" s="1">
        <v>0</v>
      </c>
      <c r="F214" s="1">
        <v>608</v>
      </c>
      <c r="G214" s="1">
        <v>25</v>
      </c>
      <c r="H214" s="1">
        <v>1207</v>
      </c>
      <c r="I214" s="1">
        <f>C214-H214</f>
        <v>18793</v>
      </c>
    </row>
    <row r="215" spans="1:124">
      <c r="A215" s="3" t="s">
        <v>19</v>
      </c>
      <c r="B215" s="3">
        <v>6</v>
      </c>
      <c r="C215" s="4">
        <f t="shared" ref="C215:I215" si="71">SUM(C209:C214)</f>
        <v>192671.39</v>
      </c>
      <c r="D215" s="4">
        <f t="shared" si="71"/>
        <v>5529.67</v>
      </c>
      <c r="E215" s="4">
        <f t="shared" si="71"/>
        <v>5368.48</v>
      </c>
      <c r="F215" s="4">
        <f t="shared" si="71"/>
        <v>5857.2099999999991</v>
      </c>
      <c r="G215" s="4">
        <f t="shared" si="71"/>
        <v>150</v>
      </c>
      <c r="H215" s="4">
        <f t="shared" si="71"/>
        <v>16905.36</v>
      </c>
      <c r="I215" s="4">
        <f t="shared" si="71"/>
        <v>175766.03</v>
      </c>
    </row>
    <row r="217" spans="1:124">
      <c r="A217" s="12" t="s">
        <v>185</v>
      </c>
      <c r="B217" s="12"/>
      <c r="C217" s="12"/>
      <c r="D217" s="12"/>
      <c r="E217" s="12"/>
      <c r="F217" s="12"/>
      <c r="G217" s="12"/>
      <c r="H217" s="12"/>
      <c r="I217" s="12"/>
    </row>
    <row r="218" spans="1:124">
      <c r="A218" t="s">
        <v>186</v>
      </c>
      <c r="B218" t="s">
        <v>187</v>
      </c>
      <c r="C218" s="1">
        <v>48000</v>
      </c>
      <c r="D218" s="1">
        <v>1377.6</v>
      </c>
      <c r="E218" s="1">
        <v>1571.73</v>
      </c>
      <c r="F218" s="1">
        <v>1459.2</v>
      </c>
      <c r="G218" s="1">
        <v>25</v>
      </c>
      <c r="H218" s="1">
        <f t="shared" ref="H218:H219" si="72">D218+E218+F218+G218</f>
        <v>4433.53</v>
      </c>
      <c r="I218" s="1">
        <f t="shared" ref="I218:I219" si="73">C218-H218</f>
        <v>43566.47</v>
      </c>
    </row>
    <row r="219" spans="1:124">
      <c r="A219" t="s">
        <v>188</v>
      </c>
      <c r="B219" t="s">
        <v>189</v>
      </c>
      <c r="C219" s="1">
        <v>26000</v>
      </c>
      <c r="D219" s="1">
        <v>746.2</v>
      </c>
      <c r="E219" s="1">
        <v>0</v>
      </c>
      <c r="F219" s="1">
        <v>790.4</v>
      </c>
      <c r="G219" s="1">
        <v>25</v>
      </c>
      <c r="H219" s="1">
        <f t="shared" si="72"/>
        <v>1561.6</v>
      </c>
      <c r="I219" s="1">
        <f t="shared" si="73"/>
        <v>24438.400000000001</v>
      </c>
    </row>
    <row r="220" spans="1:124">
      <c r="A220" s="3" t="s">
        <v>19</v>
      </c>
      <c r="B220" s="3">
        <v>2</v>
      </c>
      <c r="C220" s="4">
        <f t="shared" ref="C220:I220" si="74">SUM(C218:C219)</f>
        <v>74000</v>
      </c>
      <c r="D220" s="4">
        <f t="shared" si="74"/>
        <v>2123.8000000000002</v>
      </c>
      <c r="E220" s="4">
        <f t="shared" si="74"/>
        <v>1571.73</v>
      </c>
      <c r="F220" s="4">
        <f t="shared" si="74"/>
        <v>2249.6</v>
      </c>
      <c r="G220" s="4">
        <f t="shared" si="74"/>
        <v>50</v>
      </c>
      <c r="H220" s="4">
        <f t="shared" si="74"/>
        <v>5995.1299999999992</v>
      </c>
      <c r="I220" s="4">
        <f t="shared" si="74"/>
        <v>68004.87</v>
      </c>
    </row>
    <row r="222" spans="1:124">
      <c r="A222" s="12" t="s">
        <v>502</v>
      </c>
      <c r="B222" s="12"/>
      <c r="C222" s="12"/>
      <c r="D222" s="12"/>
      <c r="E222" s="12"/>
      <c r="F222" s="12"/>
      <c r="G222" s="12"/>
      <c r="H222" s="12"/>
      <c r="I222" s="12"/>
    </row>
    <row r="223" spans="1:124">
      <c r="A223" t="s">
        <v>503</v>
      </c>
      <c r="B223" t="s">
        <v>205</v>
      </c>
      <c r="C223" s="1">
        <v>50000</v>
      </c>
      <c r="D223" s="1">
        <v>1435</v>
      </c>
      <c r="E223" s="1">
        <v>1854</v>
      </c>
      <c r="F223" s="1">
        <v>1520</v>
      </c>
      <c r="G223" s="1">
        <v>25</v>
      </c>
      <c r="H223" s="1">
        <f>D223+E223+F223+G223</f>
        <v>4834</v>
      </c>
      <c r="I223" s="1">
        <f>C223-H223</f>
        <v>45166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</row>
    <row r="224" spans="1:124">
      <c r="A224" s="3" t="s">
        <v>19</v>
      </c>
      <c r="B224" s="3">
        <v>1</v>
      </c>
      <c r="C224" s="4">
        <f t="shared" ref="C224:I224" si="75">SUM(C222:C223)</f>
        <v>50000</v>
      </c>
      <c r="D224" s="4">
        <f t="shared" si="75"/>
        <v>1435</v>
      </c>
      <c r="E224" s="4">
        <f t="shared" si="75"/>
        <v>1854</v>
      </c>
      <c r="F224" s="4">
        <f t="shared" si="75"/>
        <v>1520</v>
      </c>
      <c r="G224" s="4">
        <f t="shared" si="75"/>
        <v>25</v>
      </c>
      <c r="H224" s="4">
        <f t="shared" si="75"/>
        <v>4834</v>
      </c>
      <c r="I224" s="4">
        <f t="shared" si="75"/>
        <v>45166</v>
      </c>
    </row>
    <row r="226" spans="1:124">
      <c r="A226" s="12" t="s">
        <v>190</v>
      </c>
      <c r="B226" s="12"/>
      <c r="C226" s="12"/>
      <c r="D226" s="12"/>
      <c r="E226" s="12"/>
      <c r="F226" s="12"/>
      <c r="G226" s="12"/>
      <c r="H226" s="12"/>
      <c r="I226" s="12"/>
    </row>
    <row r="227" spans="1:124">
      <c r="A227" t="s">
        <v>191</v>
      </c>
      <c r="B227" t="s">
        <v>175</v>
      </c>
      <c r="C227" s="1">
        <v>53000</v>
      </c>
      <c r="D227" s="1">
        <v>1521.1</v>
      </c>
      <c r="E227" s="1">
        <v>1576.65</v>
      </c>
      <c r="F227" s="1">
        <v>1611.2</v>
      </c>
      <c r="G227" s="1">
        <v>957.76</v>
      </c>
      <c r="H227" s="1">
        <f>D227+E227+F227+G227</f>
        <v>5666.71</v>
      </c>
      <c r="I227" s="1">
        <f>C227-H227</f>
        <v>47333.29</v>
      </c>
    </row>
    <row r="228" spans="1:124">
      <c r="A228" s="3" t="s">
        <v>19</v>
      </c>
      <c r="B228" s="3">
        <v>1</v>
      </c>
      <c r="C228" s="4">
        <f t="shared" ref="C228:I228" si="76">SUM(C227)</f>
        <v>53000</v>
      </c>
      <c r="D228" s="4">
        <f t="shared" si="76"/>
        <v>1521.1</v>
      </c>
      <c r="E228" s="4">
        <f t="shared" si="76"/>
        <v>1576.65</v>
      </c>
      <c r="F228" s="4">
        <f t="shared" si="76"/>
        <v>1611.2</v>
      </c>
      <c r="G228" s="4">
        <f t="shared" si="76"/>
        <v>957.76</v>
      </c>
      <c r="H228" s="4">
        <f t="shared" si="76"/>
        <v>5666.71</v>
      </c>
      <c r="I228" s="4">
        <f t="shared" si="76"/>
        <v>47333.29</v>
      </c>
    </row>
    <row r="230" spans="1:124">
      <c r="A230" s="12" t="s">
        <v>192</v>
      </c>
      <c r="B230" s="12"/>
      <c r="C230" s="12"/>
      <c r="D230" s="12"/>
      <c r="E230" s="12"/>
      <c r="F230" s="12"/>
      <c r="G230" s="12"/>
      <c r="H230" s="12"/>
      <c r="I230" s="12"/>
    </row>
    <row r="231" spans="1:124">
      <c r="A231" t="s">
        <v>193</v>
      </c>
      <c r="B231" t="s">
        <v>194</v>
      </c>
      <c r="C231" s="1">
        <v>48000</v>
      </c>
      <c r="D231" s="1">
        <v>1377.6</v>
      </c>
      <c r="E231" s="1">
        <v>1073.56</v>
      </c>
      <c r="F231" s="1">
        <v>1459.2</v>
      </c>
      <c r="G231" s="1">
        <v>25</v>
      </c>
      <c r="H231" s="1">
        <f t="shared" ref="H231:H237" si="77">D231+E231+F231+G231</f>
        <v>3935.3599999999997</v>
      </c>
      <c r="I231" s="1">
        <f t="shared" ref="I231:I237" si="78">C231-H231</f>
        <v>44064.639999999999</v>
      </c>
    </row>
    <row r="232" spans="1:124">
      <c r="A232" t="s">
        <v>195</v>
      </c>
      <c r="B232" t="s">
        <v>99</v>
      </c>
      <c r="C232" s="1">
        <v>16000</v>
      </c>
      <c r="D232" s="1">
        <v>459.2</v>
      </c>
      <c r="E232" s="1">
        <v>0</v>
      </c>
      <c r="F232" s="1">
        <v>486.4</v>
      </c>
      <c r="G232" s="1">
        <v>271</v>
      </c>
      <c r="H232" s="1">
        <f t="shared" si="77"/>
        <v>1216.5999999999999</v>
      </c>
      <c r="I232" s="1">
        <f t="shared" si="78"/>
        <v>14783.4</v>
      </c>
    </row>
    <row r="233" spans="1:124">
      <c r="A233" t="s">
        <v>196</v>
      </c>
      <c r="B233" t="s">
        <v>197</v>
      </c>
      <c r="C233" s="1">
        <v>47000</v>
      </c>
      <c r="D233" s="1">
        <v>1348.9</v>
      </c>
      <c r="E233" s="1">
        <v>1290.68</v>
      </c>
      <c r="F233" s="1">
        <v>1428.8</v>
      </c>
      <c r="G233" s="1">
        <v>1497.76</v>
      </c>
      <c r="H233" s="1">
        <f t="shared" si="77"/>
        <v>5566.14</v>
      </c>
      <c r="I233" s="1">
        <f t="shared" si="78"/>
        <v>41433.86</v>
      </c>
    </row>
    <row r="234" spans="1:124">
      <c r="A234" t="s">
        <v>198</v>
      </c>
      <c r="B234" t="s">
        <v>493</v>
      </c>
      <c r="C234" s="1">
        <v>38500</v>
      </c>
      <c r="D234" s="1">
        <v>1104.95</v>
      </c>
      <c r="E234" s="1">
        <v>230.95</v>
      </c>
      <c r="F234" s="1">
        <v>1170.4000000000001</v>
      </c>
      <c r="G234" s="1">
        <v>125</v>
      </c>
      <c r="H234" s="1">
        <f t="shared" si="77"/>
        <v>2631.3</v>
      </c>
      <c r="I234" s="1">
        <f t="shared" si="78"/>
        <v>35868.699999999997</v>
      </c>
    </row>
    <row r="235" spans="1:124">
      <c r="A235" t="s">
        <v>505</v>
      </c>
      <c r="B235" t="s">
        <v>504</v>
      </c>
      <c r="C235" s="1">
        <v>41800</v>
      </c>
      <c r="D235" s="1">
        <v>1199.6600000000001</v>
      </c>
      <c r="E235" s="1">
        <v>696.69</v>
      </c>
      <c r="F235" s="1">
        <v>1270.72</v>
      </c>
      <c r="G235" s="1">
        <v>25</v>
      </c>
      <c r="H235" s="1">
        <f>D235+E235+F235+G235</f>
        <v>3192.07</v>
      </c>
      <c r="I235" s="1">
        <f>C235-H235</f>
        <v>38607.93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</row>
    <row r="236" spans="1:124">
      <c r="A236" t="s">
        <v>506</v>
      </c>
      <c r="B236" t="s">
        <v>27</v>
      </c>
      <c r="C236" s="1">
        <v>25000</v>
      </c>
      <c r="D236" s="1">
        <v>717.5</v>
      </c>
      <c r="E236" s="1">
        <v>0</v>
      </c>
      <c r="F236" s="1">
        <v>760</v>
      </c>
      <c r="G236" s="1">
        <v>25</v>
      </c>
      <c r="H236" s="1">
        <f>D236+E236+F236+G236</f>
        <v>1502.5</v>
      </c>
      <c r="I236" s="1">
        <f>C236-H236</f>
        <v>23497.5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</row>
    <row r="237" spans="1:124">
      <c r="A237" t="s">
        <v>199</v>
      </c>
      <c r="B237" t="s">
        <v>24</v>
      </c>
      <c r="C237" s="1">
        <v>90000</v>
      </c>
      <c r="D237" s="1">
        <v>2583</v>
      </c>
      <c r="E237" s="1">
        <v>9753.1200000000008</v>
      </c>
      <c r="F237" s="1">
        <v>2736</v>
      </c>
      <c r="G237" s="1">
        <v>25</v>
      </c>
      <c r="H237" s="1">
        <f t="shared" si="77"/>
        <v>15097.12</v>
      </c>
      <c r="I237" s="1">
        <f t="shared" si="78"/>
        <v>74902.880000000005</v>
      </c>
    </row>
    <row r="238" spans="1:124">
      <c r="A238" s="3" t="s">
        <v>19</v>
      </c>
      <c r="B238" s="3">
        <v>7</v>
      </c>
      <c r="C238" s="4">
        <f t="shared" ref="C238:I238" si="79">SUM(C231:C237)</f>
        <v>306300</v>
      </c>
      <c r="D238" s="4">
        <f t="shared" si="79"/>
        <v>8790.81</v>
      </c>
      <c r="E238" s="4">
        <f t="shared" si="79"/>
        <v>13045</v>
      </c>
      <c r="F238" s="4">
        <f t="shared" si="79"/>
        <v>9311.52</v>
      </c>
      <c r="G238" s="4">
        <f t="shared" si="79"/>
        <v>1993.76</v>
      </c>
      <c r="H238" s="4">
        <f t="shared" si="79"/>
        <v>33141.089999999997</v>
      </c>
      <c r="I238" s="4">
        <f t="shared" si="79"/>
        <v>273158.90999999997</v>
      </c>
    </row>
    <row r="240" spans="1:124">
      <c r="A240" s="12" t="s">
        <v>200</v>
      </c>
      <c r="B240" s="12"/>
      <c r="C240" s="12"/>
      <c r="D240" s="12"/>
      <c r="E240" s="12"/>
      <c r="F240" s="12"/>
      <c r="G240" s="12"/>
      <c r="H240" s="12"/>
      <c r="I240" s="12"/>
    </row>
    <row r="241" spans="1:124">
      <c r="A241" t="s">
        <v>201</v>
      </c>
      <c r="B241" t="s">
        <v>202</v>
      </c>
      <c r="C241" s="1">
        <v>48000</v>
      </c>
      <c r="D241" s="1">
        <v>1377.6</v>
      </c>
      <c r="E241" s="1">
        <v>1571.73</v>
      </c>
      <c r="F241" s="1">
        <v>1459.2</v>
      </c>
      <c r="G241" s="1">
        <v>125</v>
      </c>
      <c r="H241" s="1">
        <f t="shared" ref="H241:H245" si="80">D241+E241+F241+G241</f>
        <v>4533.53</v>
      </c>
      <c r="I241" s="1">
        <f t="shared" ref="I241:I245" si="81">C241-H241</f>
        <v>43466.47</v>
      </c>
    </row>
    <row r="242" spans="1:124">
      <c r="A242" t="s">
        <v>203</v>
      </c>
      <c r="B242" t="s">
        <v>504</v>
      </c>
      <c r="C242" s="1">
        <v>45000</v>
      </c>
      <c r="D242" s="1">
        <v>1291.5</v>
      </c>
      <c r="E242" s="1">
        <v>1008.41</v>
      </c>
      <c r="F242" s="1">
        <v>1368</v>
      </c>
      <c r="G242" s="1">
        <v>957.76</v>
      </c>
      <c r="H242" s="1">
        <f t="shared" si="80"/>
        <v>4625.67</v>
      </c>
      <c r="I242" s="1">
        <f t="shared" si="81"/>
        <v>40374.33</v>
      </c>
    </row>
    <row r="243" spans="1:124">
      <c r="A243" t="s">
        <v>204</v>
      </c>
      <c r="B243" t="s">
        <v>205</v>
      </c>
      <c r="C243" s="1">
        <v>45000</v>
      </c>
      <c r="D243" s="1">
        <v>1291.5</v>
      </c>
      <c r="E243" s="1">
        <v>1148.33</v>
      </c>
      <c r="F243" s="1">
        <v>1368</v>
      </c>
      <c r="G243" s="1">
        <v>25</v>
      </c>
      <c r="H243" s="1">
        <f t="shared" si="80"/>
        <v>3832.83</v>
      </c>
      <c r="I243" s="1">
        <f t="shared" si="81"/>
        <v>41167.17</v>
      </c>
    </row>
    <row r="244" spans="1:124">
      <c r="A244" t="s">
        <v>206</v>
      </c>
      <c r="B244" t="s">
        <v>24</v>
      </c>
      <c r="C244" s="1">
        <v>51000</v>
      </c>
      <c r="D244" s="1">
        <v>1463.7</v>
      </c>
      <c r="E244" s="1">
        <v>1995.14</v>
      </c>
      <c r="F244" s="1">
        <v>1550.4</v>
      </c>
      <c r="G244" s="1">
        <v>165</v>
      </c>
      <c r="H244" s="1">
        <f t="shared" si="80"/>
        <v>5174.24</v>
      </c>
      <c r="I244" s="1">
        <f t="shared" si="81"/>
        <v>45825.760000000002</v>
      </c>
    </row>
    <row r="245" spans="1:124">
      <c r="A245" t="s">
        <v>207</v>
      </c>
      <c r="B245" t="s">
        <v>205</v>
      </c>
      <c r="C245" s="1">
        <v>45000</v>
      </c>
      <c r="D245" s="1">
        <v>1291.5</v>
      </c>
      <c r="E245" s="1">
        <v>1148.33</v>
      </c>
      <c r="F245" s="1">
        <v>1368</v>
      </c>
      <c r="G245" s="1">
        <v>25</v>
      </c>
      <c r="H245" s="1">
        <f t="shared" si="80"/>
        <v>3832.83</v>
      </c>
      <c r="I245" s="1">
        <f t="shared" si="81"/>
        <v>41167.17</v>
      </c>
    </row>
    <row r="246" spans="1:124">
      <c r="A246" s="3" t="s">
        <v>19</v>
      </c>
      <c r="B246" s="3">
        <v>5</v>
      </c>
      <c r="C246" s="4">
        <f t="shared" ref="C246:I246" si="82">SUM(C241:C245)</f>
        <v>234000</v>
      </c>
      <c r="D246" s="4">
        <f t="shared" si="82"/>
        <v>6715.8</v>
      </c>
      <c r="E246" s="4">
        <f t="shared" si="82"/>
        <v>6871.94</v>
      </c>
      <c r="F246" s="4">
        <f t="shared" si="82"/>
        <v>7113.6</v>
      </c>
      <c r="G246" s="4">
        <f t="shared" si="82"/>
        <v>1297.76</v>
      </c>
      <c r="H246" s="4">
        <f t="shared" si="82"/>
        <v>21999.1</v>
      </c>
      <c r="I246" s="4">
        <f t="shared" si="82"/>
        <v>212000.90000000002</v>
      </c>
    </row>
    <row r="248" spans="1:124">
      <c r="A248" s="12" t="s">
        <v>208</v>
      </c>
      <c r="B248" s="12"/>
      <c r="C248" s="12"/>
      <c r="D248" s="12"/>
      <c r="E248" s="12"/>
      <c r="F248" s="12"/>
      <c r="G248" s="12"/>
      <c r="H248" s="12"/>
      <c r="I248" s="12"/>
    </row>
    <row r="249" spans="1:124">
      <c r="A249" t="s">
        <v>209</v>
      </c>
      <c r="B249" t="s">
        <v>494</v>
      </c>
      <c r="C249" s="1">
        <v>28750</v>
      </c>
      <c r="D249" s="1">
        <v>825.13</v>
      </c>
      <c r="E249" s="1">
        <v>0</v>
      </c>
      <c r="F249" s="1">
        <v>874</v>
      </c>
      <c r="G249" s="1">
        <v>125</v>
      </c>
      <c r="H249" s="1">
        <f t="shared" ref="H249:H251" si="83">D249+E249+F249+G249</f>
        <v>1824.13</v>
      </c>
      <c r="I249" s="1">
        <f t="shared" ref="I249:I251" si="84">C249-H249</f>
        <v>26925.87</v>
      </c>
    </row>
    <row r="250" spans="1:124">
      <c r="A250" t="s">
        <v>211</v>
      </c>
      <c r="B250" t="s">
        <v>495</v>
      </c>
      <c r="C250" s="1">
        <v>30000</v>
      </c>
      <c r="D250" s="1">
        <v>861</v>
      </c>
      <c r="E250" s="1">
        <v>0</v>
      </c>
      <c r="F250" s="1">
        <v>912</v>
      </c>
      <c r="G250" s="1">
        <v>1077.76</v>
      </c>
      <c r="H250" s="1">
        <f t="shared" si="83"/>
        <v>2850.76</v>
      </c>
      <c r="I250" s="1">
        <f t="shared" si="84"/>
        <v>27149.239999999998</v>
      </c>
    </row>
    <row r="251" spans="1:124">
      <c r="A251" t="s">
        <v>212</v>
      </c>
      <c r="B251" t="s">
        <v>495</v>
      </c>
      <c r="C251" s="1">
        <v>30750</v>
      </c>
      <c r="D251" s="1">
        <v>882.53</v>
      </c>
      <c r="E251" s="1">
        <v>0</v>
      </c>
      <c r="F251" s="1">
        <v>934.8</v>
      </c>
      <c r="G251" s="1">
        <v>25</v>
      </c>
      <c r="H251" s="1">
        <f t="shared" si="83"/>
        <v>1842.33</v>
      </c>
      <c r="I251" s="1">
        <f t="shared" si="84"/>
        <v>28907.67</v>
      </c>
    </row>
    <row r="252" spans="1:124">
      <c r="A252" s="3" t="s">
        <v>19</v>
      </c>
      <c r="B252" s="3">
        <v>3</v>
      </c>
      <c r="C252" s="4">
        <f t="shared" ref="C252:I252" si="85">SUM(C249:C251)</f>
        <v>89500</v>
      </c>
      <c r="D252" s="4">
        <f t="shared" si="85"/>
        <v>2568.66</v>
      </c>
      <c r="E252" s="4">
        <f t="shared" si="85"/>
        <v>0</v>
      </c>
      <c r="F252" s="4">
        <f t="shared" si="85"/>
        <v>2720.8</v>
      </c>
      <c r="G252" s="4">
        <f t="shared" si="85"/>
        <v>1227.76</v>
      </c>
      <c r="H252" s="4">
        <f t="shared" si="85"/>
        <v>6517.22</v>
      </c>
      <c r="I252" s="4">
        <f t="shared" si="85"/>
        <v>82982.78</v>
      </c>
    </row>
    <row r="254" spans="1:124">
      <c r="A254" s="12" t="s">
        <v>507</v>
      </c>
    </row>
    <row r="255" spans="1:124">
      <c r="A255" t="s">
        <v>509</v>
      </c>
      <c r="B255" t="s">
        <v>22</v>
      </c>
      <c r="C255" s="1">
        <v>28000</v>
      </c>
      <c r="D255" s="1">
        <v>803.6</v>
      </c>
      <c r="E255" s="1">
        <v>0</v>
      </c>
      <c r="F255" s="1">
        <v>851.2</v>
      </c>
      <c r="G255" s="1">
        <v>25</v>
      </c>
      <c r="H255" s="1">
        <f>D255+E255+F255+G255</f>
        <v>1679.8000000000002</v>
      </c>
      <c r="I255" s="1">
        <f>C255-H255</f>
        <v>26320.2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</row>
    <row r="256" spans="1:124">
      <c r="A256" t="s">
        <v>508</v>
      </c>
      <c r="B256" t="s">
        <v>202</v>
      </c>
      <c r="C256" s="1">
        <v>35000</v>
      </c>
      <c r="D256" s="1">
        <v>1004.5</v>
      </c>
      <c r="E256" s="1">
        <v>0</v>
      </c>
      <c r="F256" s="1">
        <v>1064</v>
      </c>
      <c r="G256" s="1">
        <v>25</v>
      </c>
      <c r="H256" s="1">
        <f>D256+E256+F256+G256</f>
        <v>2093.5</v>
      </c>
      <c r="I256" s="1">
        <f>C256-H256</f>
        <v>32906.5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</row>
    <row r="257" spans="1:124">
      <c r="A257" s="3" t="s">
        <v>19</v>
      </c>
      <c r="B257" s="3">
        <v>2</v>
      </c>
      <c r="C257" s="4">
        <f t="shared" ref="C257:I257" si="86">SUM(C254:C256)</f>
        <v>63000</v>
      </c>
      <c r="D257" s="4">
        <f t="shared" si="86"/>
        <v>1808.1</v>
      </c>
      <c r="E257" s="4">
        <f t="shared" si="86"/>
        <v>0</v>
      </c>
      <c r="F257" s="4">
        <f t="shared" si="86"/>
        <v>1915.2</v>
      </c>
      <c r="G257" s="4">
        <f t="shared" si="86"/>
        <v>50</v>
      </c>
      <c r="H257" s="4">
        <f t="shared" si="86"/>
        <v>3773.3</v>
      </c>
      <c r="I257" s="4">
        <f t="shared" si="86"/>
        <v>59226.7</v>
      </c>
    </row>
    <row r="259" spans="1:124">
      <c r="A259" s="2" t="s">
        <v>526</v>
      </c>
    </row>
    <row r="260" spans="1:124">
      <c r="A260" t="s">
        <v>247</v>
      </c>
      <c r="B260" t="s">
        <v>24</v>
      </c>
      <c r="C260" s="1">
        <v>110000</v>
      </c>
      <c r="D260" s="1">
        <v>3157</v>
      </c>
      <c r="E260" s="1">
        <v>14457.62</v>
      </c>
      <c r="F260" s="1">
        <v>3344</v>
      </c>
      <c r="G260" s="1">
        <v>165</v>
      </c>
      <c r="H260" s="1">
        <f>D260+E260+F260+G260</f>
        <v>21123.620000000003</v>
      </c>
      <c r="I260" s="1">
        <f>C260-H260</f>
        <v>88876.38</v>
      </c>
    </row>
    <row r="261" spans="1:124">
      <c r="A261" s="3" t="s">
        <v>19</v>
      </c>
      <c r="B261" s="3">
        <v>1</v>
      </c>
      <c r="C261" s="4">
        <f t="shared" ref="C261:I261" si="87">SUM(C258:C260)</f>
        <v>110000</v>
      </c>
      <c r="D261" s="4">
        <f t="shared" si="87"/>
        <v>3157</v>
      </c>
      <c r="E261" s="4">
        <f t="shared" si="87"/>
        <v>14457.62</v>
      </c>
      <c r="F261" s="4">
        <f t="shared" si="87"/>
        <v>3344</v>
      </c>
      <c r="G261" s="4">
        <f t="shared" si="87"/>
        <v>165</v>
      </c>
      <c r="H261" s="4">
        <f t="shared" si="87"/>
        <v>21123.620000000003</v>
      </c>
      <c r="I261" s="4">
        <f t="shared" si="87"/>
        <v>88876.38</v>
      </c>
    </row>
    <row r="263" spans="1:124">
      <c r="A263" s="12" t="s">
        <v>213</v>
      </c>
      <c r="B263" s="12"/>
      <c r="C263" s="12"/>
      <c r="D263" s="12"/>
      <c r="E263" s="12"/>
      <c r="F263" s="12"/>
      <c r="G263" s="12"/>
      <c r="H263" s="12"/>
      <c r="I263" s="12"/>
    </row>
    <row r="264" spans="1:124">
      <c r="A264" t="s">
        <v>219</v>
      </c>
      <c r="B264" t="s">
        <v>220</v>
      </c>
      <c r="C264" s="1">
        <v>85000</v>
      </c>
      <c r="D264" s="1">
        <v>2439.5</v>
      </c>
      <c r="E264" s="1">
        <v>8576.99</v>
      </c>
      <c r="F264" s="1">
        <v>2584</v>
      </c>
      <c r="G264" s="1">
        <v>25</v>
      </c>
      <c r="H264" s="1">
        <f t="shared" ref="H264:H265" si="88">D264+E264+F264+G264</f>
        <v>13625.49</v>
      </c>
      <c r="I264" s="1">
        <f t="shared" ref="I264:I265" si="89">C264-H264</f>
        <v>71374.509999999995</v>
      </c>
    </row>
    <row r="265" spans="1:124">
      <c r="A265" t="s">
        <v>221</v>
      </c>
      <c r="B265" t="s">
        <v>13</v>
      </c>
      <c r="C265" s="1">
        <v>25000</v>
      </c>
      <c r="D265" s="1">
        <v>717.5</v>
      </c>
      <c r="E265" s="1">
        <v>0</v>
      </c>
      <c r="F265" s="1">
        <v>760</v>
      </c>
      <c r="G265" s="1">
        <v>145</v>
      </c>
      <c r="H265" s="1">
        <f t="shared" si="88"/>
        <v>1622.5</v>
      </c>
      <c r="I265" s="1">
        <f t="shared" si="89"/>
        <v>23377.5</v>
      </c>
    </row>
    <row r="266" spans="1:124">
      <c r="A266" t="s">
        <v>223</v>
      </c>
      <c r="B266" t="s">
        <v>224</v>
      </c>
      <c r="C266" s="1">
        <v>40000</v>
      </c>
      <c r="D266" s="1">
        <v>1148</v>
      </c>
      <c r="E266" s="1">
        <v>442.65</v>
      </c>
      <c r="F266" s="1">
        <v>1216</v>
      </c>
      <c r="G266" s="1">
        <v>25</v>
      </c>
      <c r="H266" s="1">
        <f t="shared" ref="H266:H271" si="90">D266+E266+F266+G266</f>
        <v>2831.65</v>
      </c>
      <c r="I266" s="1">
        <f t="shared" ref="I266:I271" si="91">C266-H266</f>
        <v>37168.35</v>
      </c>
    </row>
    <row r="267" spans="1:124">
      <c r="A267" t="s">
        <v>514</v>
      </c>
      <c r="B267" t="s">
        <v>217</v>
      </c>
      <c r="C267" s="1">
        <v>80000</v>
      </c>
      <c r="D267" s="1">
        <v>2296</v>
      </c>
      <c r="E267" s="1">
        <v>7400.87</v>
      </c>
      <c r="F267" s="1">
        <v>2432</v>
      </c>
      <c r="G267" s="1">
        <v>25</v>
      </c>
      <c r="H267" s="1">
        <f t="shared" si="90"/>
        <v>12153.869999999999</v>
      </c>
      <c r="I267" s="1">
        <f t="shared" si="91"/>
        <v>67846.13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</row>
    <row r="268" spans="1:124">
      <c r="A268" t="s">
        <v>513</v>
      </c>
      <c r="B268" t="s">
        <v>202</v>
      </c>
      <c r="C268" s="1">
        <v>35000</v>
      </c>
      <c r="D268" s="1">
        <v>1004.5</v>
      </c>
      <c r="E268" s="1">
        <v>0</v>
      </c>
      <c r="F268" s="1">
        <v>1064</v>
      </c>
      <c r="G268" s="1">
        <v>25</v>
      </c>
      <c r="H268" s="1">
        <f t="shared" si="90"/>
        <v>2093.5</v>
      </c>
      <c r="I268" s="1">
        <f t="shared" si="91"/>
        <v>32906.5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</row>
    <row r="269" spans="1:124">
      <c r="A269" t="s">
        <v>512</v>
      </c>
      <c r="B269" t="s">
        <v>511</v>
      </c>
      <c r="C269" s="1">
        <v>28500</v>
      </c>
      <c r="D269" s="1">
        <v>817.95</v>
      </c>
      <c r="E269" s="1">
        <v>0</v>
      </c>
      <c r="F269" s="1">
        <v>866.4</v>
      </c>
      <c r="G269" s="1">
        <v>957.76</v>
      </c>
      <c r="H269" s="1">
        <f t="shared" si="90"/>
        <v>2642.1099999999997</v>
      </c>
      <c r="I269" s="1">
        <f t="shared" si="91"/>
        <v>25857.89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</row>
    <row r="270" spans="1:124">
      <c r="A270" t="s">
        <v>515</v>
      </c>
      <c r="B270" t="s">
        <v>194</v>
      </c>
      <c r="C270" s="1">
        <v>75000</v>
      </c>
      <c r="D270" s="1">
        <v>2152.5</v>
      </c>
      <c r="E270" s="1">
        <v>6309.38</v>
      </c>
      <c r="F270" s="1">
        <v>2280</v>
      </c>
      <c r="G270" s="1">
        <v>25</v>
      </c>
      <c r="H270" s="1">
        <f t="shared" si="90"/>
        <v>10766.880000000001</v>
      </c>
      <c r="I270" s="1">
        <f t="shared" si="91"/>
        <v>64233.119999999995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</row>
    <row r="271" spans="1:124">
      <c r="A271" t="s">
        <v>510</v>
      </c>
      <c r="B271" t="s">
        <v>202</v>
      </c>
      <c r="C271" s="1">
        <v>35000</v>
      </c>
      <c r="D271" s="1">
        <v>1004.5</v>
      </c>
      <c r="E271" s="1">
        <v>0</v>
      </c>
      <c r="F271" s="1">
        <v>1064</v>
      </c>
      <c r="G271" s="1">
        <v>25</v>
      </c>
      <c r="H271" s="1">
        <f t="shared" si="90"/>
        <v>2093.5</v>
      </c>
      <c r="I271" s="1">
        <f t="shared" si="91"/>
        <v>32906.5</v>
      </c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</row>
    <row r="272" spans="1:124">
      <c r="A272" s="3" t="s">
        <v>19</v>
      </c>
      <c r="B272" s="3">
        <v>8</v>
      </c>
      <c r="C272" s="4">
        <f t="shared" ref="C272:I272" si="92">SUM(C264:C271)</f>
        <v>403500</v>
      </c>
      <c r="D272" s="4">
        <f t="shared" si="92"/>
        <v>11580.45</v>
      </c>
      <c r="E272" s="4">
        <f t="shared" si="92"/>
        <v>22729.89</v>
      </c>
      <c r="F272" s="4">
        <f t="shared" si="92"/>
        <v>12266.4</v>
      </c>
      <c r="G272" s="4">
        <f t="shared" si="92"/>
        <v>1252.76</v>
      </c>
      <c r="H272" s="4">
        <f t="shared" si="92"/>
        <v>47829.5</v>
      </c>
      <c r="I272" s="4">
        <f t="shared" si="92"/>
        <v>355670.5</v>
      </c>
    </row>
    <row r="274" spans="1:124">
      <c r="A274" s="12" t="s">
        <v>225</v>
      </c>
      <c r="B274" s="12"/>
      <c r="C274" s="12"/>
      <c r="D274" s="12"/>
      <c r="E274" s="12"/>
      <c r="F274" s="12"/>
      <c r="G274" s="12"/>
      <c r="H274" s="12"/>
      <c r="I274" s="12"/>
    </row>
    <row r="275" spans="1:124">
      <c r="A275" t="s">
        <v>245</v>
      </c>
      <c r="B275" t="s">
        <v>194</v>
      </c>
      <c r="C275" s="1">
        <v>75000</v>
      </c>
      <c r="D275" s="1">
        <v>2152.5</v>
      </c>
      <c r="E275" s="1">
        <v>6309.38</v>
      </c>
      <c r="F275" s="1">
        <v>2280</v>
      </c>
      <c r="G275" s="1">
        <v>517</v>
      </c>
      <c r="H275" s="1">
        <f>D275+E275+F275+G275</f>
        <v>11258.880000000001</v>
      </c>
      <c r="I275" s="1">
        <f>C275-H275</f>
        <v>63741.119999999995</v>
      </c>
    </row>
    <row r="276" spans="1:124">
      <c r="A276" t="s">
        <v>261</v>
      </c>
      <c r="B276" t="s">
        <v>527</v>
      </c>
      <c r="C276" s="1">
        <v>85000</v>
      </c>
      <c r="D276" s="1">
        <v>2439.5</v>
      </c>
      <c r="E276" s="1">
        <v>8576.99</v>
      </c>
      <c r="F276" s="1">
        <v>2584</v>
      </c>
      <c r="G276" s="1">
        <v>25</v>
      </c>
      <c r="H276" s="1">
        <f>D276+E276+F276+G276</f>
        <v>13625.49</v>
      </c>
      <c r="I276" s="1">
        <f>C276-H276</f>
        <v>71374.509999999995</v>
      </c>
    </row>
    <row r="277" spans="1:124" s="2" customFormat="1">
      <c r="A277" t="s">
        <v>226</v>
      </c>
      <c r="B277" t="s">
        <v>224</v>
      </c>
      <c r="C277" s="1">
        <v>31500</v>
      </c>
      <c r="D277" s="1">
        <v>904.05</v>
      </c>
      <c r="E277" s="1">
        <v>0</v>
      </c>
      <c r="F277" s="1">
        <v>957.6</v>
      </c>
      <c r="G277" s="1">
        <v>25</v>
      </c>
      <c r="H277" s="1">
        <f t="shared" ref="H277:H287" si="93">D277+E277+F277+G277</f>
        <v>1886.65</v>
      </c>
      <c r="I277" s="1">
        <f t="shared" ref="I277:I287" si="94">C277-H277</f>
        <v>29613.35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</row>
    <row r="278" spans="1:124" s="2" customFormat="1">
      <c r="A278" t="s">
        <v>227</v>
      </c>
      <c r="B278" t="s">
        <v>110</v>
      </c>
      <c r="C278" s="1">
        <v>28000</v>
      </c>
      <c r="D278" s="1">
        <v>803.6</v>
      </c>
      <c r="E278" s="1">
        <v>0</v>
      </c>
      <c r="F278" s="1">
        <v>851.2</v>
      </c>
      <c r="G278" s="1">
        <v>125</v>
      </c>
      <c r="H278" s="1">
        <f t="shared" si="93"/>
        <v>1779.8000000000002</v>
      </c>
      <c r="I278" s="1">
        <f t="shared" si="94"/>
        <v>26220.2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</row>
    <row r="279" spans="1:124">
      <c r="A279" t="s">
        <v>228</v>
      </c>
      <c r="B279" t="s">
        <v>229</v>
      </c>
      <c r="C279" s="1">
        <v>45000</v>
      </c>
      <c r="D279" s="1">
        <v>1291.5</v>
      </c>
      <c r="E279" s="1">
        <v>1148.33</v>
      </c>
      <c r="F279" s="1">
        <v>1368</v>
      </c>
      <c r="G279" s="1">
        <v>25</v>
      </c>
      <c r="H279" s="1">
        <f t="shared" si="93"/>
        <v>3832.83</v>
      </c>
      <c r="I279" s="1">
        <f t="shared" si="94"/>
        <v>41167.17</v>
      </c>
    </row>
    <row r="280" spans="1:124">
      <c r="A280" t="s">
        <v>230</v>
      </c>
      <c r="B280" t="s">
        <v>215</v>
      </c>
      <c r="C280" s="1">
        <v>31500</v>
      </c>
      <c r="D280" s="1">
        <v>904.05</v>
      </c>
      <c r="E280" s="1">
        <v>0</v>
      </c>
      <c r="F280" s="1">
        <v>957.6</v>
      </c>
      <c r="G280" s="1">
        <v>957.76</v>
      </c>
      <c r="H280" s="1">
        <f t="shared" si="93"/>
        <v>2819.41</v>
      </c>
      <c r="I280" s="1">
        <f t="shared" si="94"/>
        <v>28680.59</v>
      </c>
    </row>
    <row r="281" spans="1:124">
      <c r="A281" t="s">
        <v>231</v>
      </c>
      <c r="B281" t="s">
        <v>232</v>
      </c>
      <c r="C281" s="1">
        <v>40000</v>
      </c>
      <c r="D281" s="1">
        <v>1148</v>
      </c>
      <c r="E281" s="1">
        <v>302.74</v>
      </c>
      <c r="F281" s="1">
        <v>1216</v>
      </c>
      <c r="G281" s="1">
        <v>957.76</v>
      </c>
      <c r="H281" s="1">
        <f t="shared" si="93"/>
        <v>3624.5</v>
      </c>
      <c r="I281" s="1">
        <f t="shared" si="94"/>
        <v>36375.5</v>
      </c>
    </row>
    <row r="282" spans="1:124">
      <c r="A282" t="s">
        <v>233</v>
      </c>
      <c r="B282" t="s">
        <v>22</v>
      </c>
      <c r="C282" s="1">
        <v>28000</v>
      </c>
      <c r="D282" s="1">
        <v>803.6</v>
      </c>
      <c r="E282" s="1">
        <v>0</v>
      </c>
      <c r="F282" s="1">
        <v>851.2</v>
      </c>
      <c r="G282" s="1">
        <v>125</v>
      </c>
      <c r="H282" s="1">
        <f t="shared" si="93"/>
        <v>1779.8000000000002</v>
      </c>
      <c r="I282" s="1">
        <f t="shared" si="94"/>
        <v>26220.2</v>
      </c>
    </row>
    <row r="283" spans="1:124">
      <c r="A283" t="s">
        <v>234</v>
      </c>
      <c r="B283" t="s">
        <v>194</v>
      </c>
      <c r="C283" s="1">
        <v>75000</v>
      </c>
      <c r="D283" s="1">
        <v>2152.5</v>
      </c>
      <c r="E283" s="1">
        <v>6309.38</v>
      </c>
      <c r="F283" s="1">
        <v>2280</v>
      </c>
      <c r="G283" s="1">
        <v>25</v>
      </c>
      <c r="H283" s="1">
        <f t="shared" si="93"/>
        <v>10766.880000000001</v>
      </c>
      <c r="I283" s="1">
        <f t="shared" si="94"/>
        <v>64233.119999999995</v>
      </c>
    </row>
    <row r="284" spans="1:124">
      <c r="A284" t="s">
        <v>235</v>
      </c>
      <c r="B284" t="s">
        <v>224</v>
      </c>
      <c r="C284" s="1">
        <v>40000</v>
      </c>
      <c r="D284" s="1">
        <v>1148</v>
      </c>
      <c r="E284" s="1">
        <v>442.65</v>
      </c>
      <c r="F284" s="1">
        <v>1216</v>
      </c>
      <c r="G284" s="1">
        <v>25</v>
      </c>
      <c r="H284" s="1">
        <f t="shared" si="93"/>
        <v>2831.65</v>
      </c>
      <c r="I284" s="1">
        <f t="shared" si="94"/>
        <v>37168.35</v>
      </c>
    </row>
    <row r="285" spans="1:124">
      <c r="A285" t="s">
        <v>236</v>
      </c>
      <c r="B285" t="s">
        <v>110</v>
      </c>
      <c r="C285" s="1">
        <v>22000</v>
      </c>
      <c r="D285" s="1">
        <v>631.4</v>
      </c>
      <c r="E285" s="1">
        <v>0</v>
      </c>
      <c r="F285" s="1">
        <v>668.8</v>
      </c>
      <c r="G285" s="1">
        <v>185</v>
      </c>
      <c r="H285" s="1">
        <f t="shared" si="93"/>
        <v>1485.1999999999998</v>
      </c>
      <c r="I285" s="1">
        <f t="shared" si="94"/>
        <v>20514.8</v>
      </c>
    </row>
    <row r="286" spans="1:124">
      <c r="A286" t="s">
        <v>237</v>
      </c>
      <c r="B286" t="s">
        <v>110</v>
      </c>
      <c r="C286" s="1">
        <v>21000</v>
      </c>
      <c r="D286" s="1">
        <v>602.70000000000005</v>
      </c>
      <c r="E286" s="1">
        <v>0</v>
      </c>
      <c r="F286" s="1">
        <v>638.4</v>
      </c>
      <c r="G286" s="1">
        <v>1097.76</v>
      </c>
      <c r="H286" s="1">
        <f t="shared" si="93"/>
        <v>2338.8599999999997</v>
      </c>
      <c r="I286" s="1">
        <f t="shared" si="94"/>
        <v>18661.14</v>
      </c>
    </row>
    <row r="287" spans="1:124">
      <c r="A287" t="s">
        <v>238</v>
      </c>
      <c r="B287" t="s">
        <v>215</v>
      </c>
      <c r="C287" s="1">
        <v>22600</v>
      </c>
      <c r="D287" s="1">
        <v>648.62</v>
      </c>
      <c r="E287" s="1">
        <v>0</v>
      </c>
      <c r="F287" s="1">
        <v>687.04</v>
      </c>
      <c r="G287" s="1">
        <v>125</v>
      </c>
      <c r="H287" s="1">
        <f t="shared" si="93"/>
        <v>1460.6599999999999</v>
      </c>
      <c r="I287" s="1">
        <f t="shared" si="94"/>
        <v>21139.34</v>
      </c>
    </row>
    <row r="288" spans="1:124">
      <c r="A288" t="s">
        <v>517</v>
      </c>
      <c r="B288" t="s">
        <v>22</v>
      </c>
      <c r="C288" s="1">
        <v>22000</v>
      </c>
      <c r="D288" s="1">
        <v>631.4</v>
      </c>
      <c r="E288" s="1">
        <v>0</v>
      </c>
      <c r="F288" s="1">
        <v>668.8</v>
      </c>
      <c r="G288" s="1">
        <v>25</v>
      </c>
      <c r="H288" s="1">
        <f>D288+E288+F288+G288</f>
        <v>1325.1999999999998</v>
      </c>
      <c r="I288" s="1">
        <f>C288-H288</f>
        <v>20674.8</v>
      </c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</row>
    <row r="289" spans="1:124">
      <c r="A289" t="s">
        <v>239</v>
      </c>
      <c r="B289" t="s">
        <v>224</v>
      </c>
      <c r="C289" s="1">
        <v>39000</v>
      </c>
      <c r="D289" s="1">
        <v>1119.3</v>
      </c>
      <c r="E289" s="1">
        <v>301.52</v>
      </c>
      <c r="F289" s="1">
        <v>1185.5999999999999</v>
      </c>
      <c r="G289" s="1">
        <v>25</v>
      </c>
      <c r="H289" s="1">
        <f>D289+E289+F289+G289</f>
        <v>2631.42</v>
      </c>
      <c r="I289" s="1">
        <f>C289-H289</f>
        <v>36368.58</v>
      </c>
    </row>
    <row r="290" spans="1:124">
      <c r="A290" t="s">
        <v>518</v>
      </c>
      <c r="B290" t="s">
        <v>224</v>
      </c>
      <c r="C290" s="1">
        <v>25000</v>
      </c>
      <c r="D290" s="1">
        <v>717.5</v>
      </c>
      <c r="E290" s="1">
        <v>0</v>
      </c>
      <c r="F290" s="1">
        <v>760</v>
      </c>
      <c r="G290" s="1">
        <v>25</v>
      </c>
      <c r="H290" s="1">
        <f>D290+E290+F290+G290</f>
        <v>1502.5</v>
      </c>
      <c r="I290" s="1">
        <f>C290-H290</f>
        <v>23497.5</v>
      </c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</row>
    <row r="291" spans="1:124">
      <c r="A291" t="s">
        <v>516</v>
      </c>
      <c r="B291" t="s">
        <v>202</v>
      </c>
      <c r="C291" s="1">
        <v>30000</v>
      </c>
      <c r="D291" s="1">
        <v>861</v>
      </c>
      <c r="E291" s="1">
        <v>0</v>
      </c>
      <c r="F291" s="1">
        <v>912</v>
      </c>
      <c r="G291" s="1">
        <v>25</v>
      </c>
      <c r="H291" s="1">
        <f>D291+E291+F291+G291</f>
        <v>1798</v>
      </c>
      <c r="I291" s="1">
        <f>C291-H291</f>
        <v>28202</v>
      </c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</row>
    <row r="292" spans="1:124">
      <c r="A292" s="3" t="s">
        <v>19</v>
      </c>
      <c r="B292" s="3">
        <v>17</v>
      </c>
      <c r="C292" s="4">
        <f t="shared" ref="C292:I292" si="95">SUM(C275:C291)</f>
        <v>660600</v>
      </c>
      <c r="D292" s="4">
        <f t="shared" si="95"/>
        <v>18959.22</v>
      </c>
      <c r="E292" s="4">
        <f t="shared" si="95"/>
        <v>23390.99</v>
      </c>
      <c r="F292" s="4">
        <f t="shared" si="95"/>
        <v>20082.239999999998</v>
      </c>
      <c r="G292" s="4">
        <f t="shared" si="95"/>
        <v>4315.28</v>
      </c>
      <c r="H292" s="4">
        <f t="shared" si="95"/>
        <v>66747.73</v>
      </c>
      <c r="I292" s="4">
        <f t="shared" si="95"/>
        <v>593852.27</v>
      </c>
    </row>
    <row r="294" spans="1:124">
      <c r="A294" s="12" t="s">
        <v>240</v>
      </c>
      <c r="B294" s="12"/>
      <c r="C294" s="12"/>
      <c r="D294" s="12"/>
      <c r="E294" s="12"/>
      <c r="F294" s="12"/>
      <c r="G294" s="12"/>
      <c r="H294" s="12"/>
      <c r="I294" s="12"/>
    </row>
    <row r="295" spans="1:124">
      <c r="A295" t="s">
        <v>241</v>
      </c>
      <c r="B295" t="s">
        <v>242</v>
      </c>
      <c r="C295" s="1">
        <v>30000</v>
      </c>
      <c r="D295" s="1">
        <v>861</v>
      </c>
      <c r="E295" s="1">
        <v>0</v>
      </c>
      <c r="F295" s="1">
        <v>912</v>
      </c>
      <c r="G295" s="1">
        <v>140</v>
      </c>
      <c r="H295" s="1">
        <f t="shared" ref="H295:H300" si="96">D295+E295+F295+G295</f>
        <v>1913</v>
      </c>
      <c r="I295" s="1">
        <f t="shared" ref="I295:I300" si="97">C295-H295</f>
        <v>28087</v>
      </c>
    </row>
    <row r="296" spans="1:124">
      <c r="A296" t="s">
        <v>243</v>
      </c>
      <c r="B296" t="s">
        <v>36</v>
      </c>
      <c r="C296" s="1">
        <v>18400</v>
      </c>
      <c r="D296" s="1">
        <v>528.08000000000004</v>
      </c>
      <c r="E296" s="1">
        <v>0</v>
      </c>
      <c r="F296" s="1">
        <v>559.36</v>
      </c>
      <c r="G296" s="1">
        <v>665</v>
      </c>
      <c r="H296" s="1">
        <f t="shared" si="96"/>
        <v>1752.44</v>
      </c>
      <c r="I296" s="1">
        <f t="shared" si="97"/>
        <v>16647.560000000001</v>
      </c>
    </row>
    <row r="297" spans="1:124">
      <c r="A297" t="s">
        <v>244</v>
      </c>
      <c r="B297" t="s">
        <v>22</v>
      </c>
      <c r="C297" s="1">
        <v>28000</v>
      </c>
      <c r="D297" s="1">
        <v>803.6</v>
      </c>
      <c r="E297" s="1">
        <v>0</v>
      </c>
      <c r="F297" s="1">
        <v>851.2</v>
      </c>
      <c r="G297" s="1">
        <v>125</v>
      </c>
      <c r="H297" s="1">
        <f t="shared" si="96"/>
        <v>1779.8000000000002</v>
      </c>
      <c r="I297" s="1">
        <f t="shared" si="97"/>
        <v>26220.2</v>
      </c>
    </row>
    <row r="298" spans="1:124">
      <c r="A298" t="s">
        <v>246</v>
      </c>
      <c r="B298" t="s">
        <v>24</v>
      </c>
      <c r="C298" s="1">
        <v>29450</v>
      </c>
      <c r="D298" s="1">
        <v>845.22</v>
      </c>
      <c r="E298" s="1">
        <v>0</v>
      </c>
      <c r="F298" s="1">
        <v>895.28</v>
      </c>
      <c r="G298" s="1">
        <v>125</v>
      </c>
      <c r="H298" s="1">
        <f t="shared" si="96"/>
        <v>1865.5</v>
      </c>
      <c r="I298" s="1">
        <f t="shared" si="97"/>
        <v>27584.5</v>
      </c>
    </row>
    <row r="299" spans="1:124">
      <c r="A299" t="s">
        <v>248</v>
      </c>
      <c r="B299" t="s">
        <v>242</v>
      </c>
      <c r="C299" s="1">
        <v>26000</v>
      </c>
      <c r="D299" s="1">
        <v>746.2</v>
      </c>
      <c r="E299" s="1">
        <v>0</v>
      </c>
      <c r="F299" s="1">
        <v>790.4</v>
      </c>
      <c r="G299" s="1">
        <v>75</v>
      </c>
      <c r="H299" s="1">
        <f t="shared" si="96"/>
        <v>1611.6</v>
      </c>
      <c r="I299" s="1">
        <f t="shared" si="97"/>
        <v>24388.400000000001</v>
      </c>
    </row>
    <row r="300" spans="1:124">
      <c r="A300" t="s">
        <v>249</v>
      </c>
      <c r="B300" t="s">
        <v>528</v>
      </c>
      <c r="C300" s="1">
        <v>28000</v>
      </c>
      <c r="D300" s="1">
        <v>803.6</v>
      </c>
      <c r="E300" s="1">
        <v>0</v>
      </c>
      <c r="F300" s="1">
        <v>851.2</v>
      </c>
      <c r="G300" s="1">
        <v>165</v>
      </c>
      <c r="H300" s="1">
        <f t="shared" si="96"/>
        <v>1819.8000000000002</v>
      </c>
      <c r="I300" s="1">
        <f t="shared" si="97"/>
        <v>26180.2</v>
      </c>
    </row>
    <row r="301" spans="1:124">
      <c r="A301" s="3" t="s">
        <v>19</v>
      </c>
      <c r="B301" s="3">
        <v>6</v>
      </c>
      <c r="C301" s="4">
        <f t="shared" ref="C301:I301" si="98">SUM(C295:C300)</f>
        <v>159850</v>
      </c>
      <c r="D301" s="4">
        <f t="shared" si="98"/>
        <v>4587.7</v>
      </c>
      <c r="E301" s="4">
        <f t="shared" si="98"/>
        <v>0</v>
      </c>
      <c r="F301" s="4">
        <f t="shared" si="98"/>
        <v>4859.4400000000005</v>
      </c>
      <c r="G301" s="4">
        <f t="shared" si="98"/>
        <v>1295</v>
      </c>
      <c r="H301" s="4">
        <f t="shared" si="98"/>
        <v>10742.14</v>
      </c>
      <c r="I301" s="4">
        <f t="shared" si="98"/>
        <v>149107.86000000002</v>
      </c>
    </row>
    <row r="303" spans="1:124">
      <c r="A303" s="12" t="s">
        <v>250</v>
      </c>
      <c r="B303" s="12"/>
      <c r="C303" s="12"/>
      <c r="D303" s="12"/>
      <c r="E303" s="12"/>
      <c r="F303" s="12"/>
      <c r="G303" s="12"/>
      <c r="H303" s="12"/>
      <c r="I303" s="12"/>
    </row>
    <row r="304" spans="1:124">
      <c r="A304" t="s">
        <v>251</v>
      </c>
      <c r="B304" t="s">
        <v>110</v>
      </c>
      <c r="C304" s="1">
        <v>13800</v>
      </c>
      <c r="D304" s="1">
        <v>396.06</v>
      </c>
      <c r="E304" s="1">
        <v>0</v>
      </c>
      <c r="F304" s="1">
        <v>419.52</v>
      </c>
      <c r="G304" s="1">
        <v>25</v>
      </c>
      <c r="H304" s="1">
        <f t="shared" ref="H304:H313" si="99">D304+E304+F304+G304</f>
        <v>840.57999999999993</v>
      </c>
      <c r="I304" s="1">
        <f t="shared" ref="I304:I313" si="100">C304-H304</f>
        <v>12959.42</v>
      </c>
    </row>
    <row r="305" spans="1:124">
      <c r="A305" t="s">
        <v>252</v>
      </c>
      <c r="B305" t="s">
        <v>110</v>
      </c>
      <c r="C305" s="1">
        <v>14545</v>
      </c>
      <c r="D305" s="1">
        <v>417.44</v>
      </c>
      <c r="E305" s="1">
        <v>0</v>
      </c>
      <c r="F305" s="1">
        <v>442.17</v>
      </c>
      <c r="G305" s="1">
        <v>165</v>
      </c>
      <c r="H305" s="1">
        <f t="shared" si="99"/>
        <v>1024.6100000000001</v>
      </c>
      <c r="I305" s="1">
        <f t="shared" si="100"/>
        <v>13520.39</v>
      </c>
    </row>
    <row r="306" spans="1:124">
      <c r="A306" t="s">
        <v>253</v>
      </c>
      <c r="B306" t="s">
        <v>254</v>
      </c>
      <c r="C306" s="1">
        <v>17800</v>
      </c>
      <c r="D306" s="1">
        <v>510.86</v>
      </c>
      <c r="E306" s="1">
        <v>0</v>
      </c>
      <c r="F306" s="1">
        <v>541.12</v>
      </c>
      <c r="G306" s="1">
        <v>1077.76</v>
      </c>
      <c r="H306" s="1">
        <f t="shared" si="99"/>
        <v>2129.7399999999998</v>
      </c>
      <c r="I306" s="1">
        <f t="shared" si="100"/>
        <v>15670.26</v>
      </c>
    </row>
    <row r="307" spans="1:124">
      <c r="A307" t="s">
        <v>255</v>
      </c>
      <c r="B307" t="s">
        <v>110</v>
      </c>
      <c r="C307" s="1">
        <v>18000</v>
      </c>
      <c r="D307" s="1">
        <v>516.6</v>
      </c>
      <c r="E307" s="1">
        <v>0</v>
      </c>
      <c r="F307" s="1">
        <v>547.20000000000005</v>
      </c>
      <c r="G307" s="1">
        <v>25</v>
      </c>
      <c r="H307" s="1">
        <f t="shared" si="99"/>
        <v>1088.8000000000002</v>
      </c>
      <c r="I307" s="1">
        <f t="shared" si="100"/>
        <v>16911.2</v>
      </c>
    </row>
    <row r="308" spans="1:124">
      <c r="A308" t="s">
        <v>256</v>
      </c>
      <c r="B308" t="s">
        <v>215</v>
      </c>
      <c r="C308" s="1">
        <v>21600</v>
      </c>
      <c r="D308" s="1">
        <v>619.91999999999996</v>
      </c>
      <c r="E308" s="1">
        <v>0</v>
      </c>
      <c r="F308" s="1">
        <v>656.64</v>
      </c>
      <c r="G308" s="1">
        <v>185</v>
      </c>
      <c r="H308" s="1">
        <f t="shared" si="99"/>
        <v>1461.56</v>
      </c>
      <c r="I308" s="1">
        <f t="shared" si="100"/>
        <v>20138.439999999999</v>
      </c>
    </row>
    <row r="309" spans="1:124">
      <c r="A309" t="s">
        <v>257</v>
      </c>
      <c r="B309" t="s">
        <v>258</v>
      </c>
      <c r="C309" s="1">
        <v>95000</v>
      </c>
      <c r="D309" s="1">
        <v>2726.5</v>
      </c>
      <c r="E309" s="1">
        <v>10929.24</v>
      </c>
      <c r="F309" s="1">
        <v>2888</v>
      </c>
      <c r="G309" s="1">
        <v>25</v>
      </c>
      <c r="H309" s="1">
        <f t="shared" si="99"/>
        <v>16568.739999999998</v>
      </c>
      <c r="I309" s="1">
        <f t="shared" si="100"/>
        <v>78431.260000000009</v>
      </c>
    </row>
    <row r="310" spans="1:124">
      <c r="A310" t="s">
        <v>520</v>
      </c>
      <c r="B310" t="s">
        <v>202</v>
      </c>
      <c r="C310" s="1">
        <v>25000</v>
      </c>
      <c r="D310" s="1">
        <v>717.5</v>
      </c>
      <c r="E310" s="1">
        <v>0</v>
      </c>
      <c r="F310" s="1">
        <v>760</v>
      </c>
      <c r="G310" s="1">
        <v>25</v>
      </c>
      <c r="H310" s="1">
        <f>D310+E310+F310+G310</f>
        <v>1502.5</v>
      </c>
      <c r="I310" s="1">
        <f>C310-H310</f>
        <v>23497.5</v>
      </c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</row>
    <row r="311" spans="1:124">
      <c r="A311" t="s">
        <v>519</v>
      </c>
      <c r="B311" t="s">
        <v>194</v>
      </c>
      <c r="C311" s="1">
        <v>60000</v>
      </c>
      <c r="D311" s="1">
        <v>1722</v>
      </c>
      <c r="E311" s="1">
        <v>3486.68</v>
      </c>
      <c r="F311" s="1">
        <v>1824</v>
      </c>
      <c r="G311" s="1">
        <v>25</v>
      </c>
      <c r="H311" s="1">
        <f>D311+E311+F311+G311</f>
        <v>7057.68</v>
      </c>
      <c r="I311" s="1">
        <f>C311-H311</f>
        <v>52942.32</v>
      </c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</row>
    <row r="312" spans="1:124">
      <c r="A312" t="s">
        <v>259</v>
      </c>
      <c r="B312" t="s">
        <v>260</v>
      </c>
      <c r="C312" s="1">
        <v>18000</v>
      </c>
      <c r="D312" s="1">
        <v>516.6</v>
      </c>
      <c r="E312" s="1">
        <v>0</v>
      </c>
      <c r="F312" s="1">
        <v>547.20000000000005</v>
      </c>
      <c r="G312" s="1">
        <v>115</v>
      </c>
      <c r="H312" s="1">
        <f t="shared" si="99"/>
        <v>1178.8000000000002</v>
      </c>
      <c r="I312" s="1">
        <f t="shared" si="100"/>
        <v>16821.2</v>
      </c>
    </row>
    <row r="313" spans="1:124">
      <c r="A313" t="s">
        <v>262</v>
      </c>
      <c r="B313" t="s">
        <v>22</v>
      </c>
      <c r="C313" s="1">
        <v>22650</v>
      </c>
      <c r="D313" s="1">
        <v>650.05999999999995</v>
      </c>
      <c r="E313" s="1">
        <v>0</v>
      </c>
      <c r="F313" s="1">
        <v>688.56</v>
      </c>
      <c r="G313" s="1">
        <v>957.76</v>
      </c>
      <c r="H313" s="1">
        <f t="shared" si="99"/>
        <v>2296.38</v>
      </c>
      <c r="I313" s="1">
        <f t="shared" si="100"/>
        <v>20353.62</v>
      </c>
    </row>
    <row r="314" spans="1:124">
      <c r="A314" s="3" t="s">
        <v>19</v>
      </c>
      <c r="B314" s="3">
        <v>10</v>
      </c>
      <c r="C314" s="4">
        <f t="shared" ref="C314:I314" si="101">SUM(C304:C313)</f>
        <v>306395</v>
      </c>
      <c r="D314" s="4">
        <f t="shared" si="101"/>
        <v>8793.5400000000009</v>
      </c>
      <c r="E314" s="4">
        <f t="shared" si="101"/>
        <v>14415.92</v>
      </c>
      <c r="F314" s="4">
        <f t="shared" si="101"/>
        <v>9314.41</v>
      </c>
      <c r="G314" s="4">
        <f t="shared" si="101"/>
        <v>2625.52</v>
      </c>
      <c r="H314" s="4">
        <f t="shared" si="101"/>
        <v>35149.39</v>
      </c>
      <c r="I314" s="4">
        <f t="shared" si="101"/>
        <v>271245.61000000004</v>
      </c>
    </row>
    <row r="316" spans="1:124">
      <c r="A316" s="12" t="s">
        <v>263</v>
      </c>
      <c r="B316" s="12"/>
      <c r="C316" s="12"/>
      <c r="D316" s="12"/>
      <c r="E316" s="12"/>
      <c r="F316" s="12"/>
      <c r="G316" s="12"/>
      <c r="H316" s="12"/>
      <c r="I316" s="12"/>
    </row>
    <row r="317" spans="1:124">
      <c r="A317" t="s">
        <v>180</v>
      </c>
      <c r="B317" t="s">
        <v>181</v>
      </c>
      <c r="C317" s="1">
        <v>110000</v>
      </c>
      <c r="D317" s="1">
        <v>3157</v>
      </c>
      <c r="E317" s="1">
        <v>14457.62</v>
      </c>
      <c r="F317" s="1">
        <v>3344</v>
      </c>
      <c r="G317" s="1">
        <v>25</v>
      </c>
      <c r="H317" s="1">
        <f t="shared" ref="H317:H319" si="102">D317+E317+F317+G317</f>
        <v>20983.620000000003</v>
      </c>
      <c r="I317" s="1">
        <f t="shared" ref="I317:I319" si="103">C317-H317</f>
        <v>89016.38</v>
      </c>
    </row>
    <row r="318" spans="1:124">
      <c r="A318" t="s">
        <v>218</v>
      </c>
      <c r="B318" t="s">
        <v>194</v>
      </c>
      <c r="C318" s="1">
        <v>75000</v>
      </c>
      <c r="D318" s="1">
        <v>2152.5</v>
      </c>
      <c r="E318" s="1">
        <v>6309.38</v>
      </c>
      <c r="F318" s="1">
        <v>2280</v>
      </c>
      <c r="G318" s="1">
        <v>1105</v>
      </c>
      <c r="H318" s="1">
        <f>D318+E318+F318+G318</f>
        <v>11846.880000000001</v>
      </c>
      <c r="I318" s="1">
        <f>C318-H318</f>
        <v>63153.119999999995</v>
      </c>
    </row>
    <row r="319" spans="1:124" s="2" customFormat="1">
      <c r="A319" t="s">
        <v>265</v>
      </c>
      <c r="B319" t="s">
        <v>266</v>
      </c>
      <c r="C319" s="1">
        <v>38000</v>
      </c>
      <c r="D319" s="1">
        <v>1090.5999999999999</v>
      </c>
      <c r="E319" s="1">
        <v>160.38</v>
      </c>
      <c r="F319" s="1">
        <v>1155.2</v>
      </c>
      <c r="G319" s="1">
        <v>25</v>
      </c>
      <c r="H319" s="1">
        <f t="shared" si="102"/>
        <v>2431.1800000000003</v>
      </c>
      <c r="I319" s="1">
        <f t="shared" si="103"/>
        <v>35568.82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</row>
    <row r="320" spans="1:124" s="2" customFormat="1">
      <c r="A320" s="3" t="s">
        <v>19</v>
      </c>
      <c r="B320" s="3">
        <v>3</v>
      </c>
      <c r="C320" s="4">
        <f t="shared" ref="C320:I320" si="104">SUM(C317:C319)</f>
        <v>223000</v>
      </c>
      <c r="D320" s="4">
        <f t="shared" si="104"/>
        <v>6400.1</v>
      </c>
      <c r="E320" s="4">
        <f t="shared" si="104"/>
        <v>20927.38</v>
      </c>
      <c r="F320" s="4">
        <f t="shared" si="104"/>
        <v>6779.2</v>
      </c>
      <c r="G320" s="4">
        <f t="shared" si="104"/>
        <v>1155</v>
      </c>
      <c r="H320" s="4">
        <f t="shared" si="104"/>
        <v>35261.68</v>
      </c>
      <c r="I320" s="4">
        <f t="shared" si="104"/>
        <v>187738.32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</row>
    <row r="321" spans="1:124" s="2" customFormat="1">
      <c r="A321"/>
      <c r="B321"/>
      <c r="C321" s="1"/>
      <c r="D321" s="1"/>
      <c r="E321" s="1"/>
      <c r="F321" s="1"/>
      <c r="G321" s="1"/>
      <c r="H321" s="1"/>
      <c r="I321" s="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</row>
    <row r="322" spans="1:124" s="2" customFormat="1">
      <c r="A322" s="12" t="s">
        <v>267</v>
      </c>
      <c r="B322" s="12"/>
      <c r="C322" s="12"/>
      <c r="D322" s="12"/>
      <c r="E322" s="12"/>
      <c r="F322" s="12"/>
      <c r="G322" s="12"/>
      <c r="H322" s="12"/>
      <c r="I322" s="1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</row>
    <row r="323" spans="1:124" s="2" customFormat="1">
      <c r="A323" t="s">
        <v>268</v>
      </c>
      <c r="B323" t="s">
        <v>269</v>
      </c>
      <c r="C323" s="1">
        <v>10000</v>
      </c>
      <c r="D323" s="1">
        <v>287</v>
      </c>
      <c r="E323" s="1">
        <v>0</v>
      </c>
      <c r="F323" s="1">
        <v>304</v>
      </c>
      <c r="G323" s="1">
        <v>75</v>
      </c>
      <c r="H323" s="1">
        <f t="shared" ref="H323:H333" si="105">D323+E323+F323+G323</f>
        <v>666</v>
      </c>
      <c r="I323" s="1">
        <f t="shared" ref="I323:I333" si="106">C323-H323</f>
        <v>9334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</row>
    <row r="324" spans="1:124" s="2" customFormat="1">
      <c r="A324" t="s">
        <v>270</v>
      </c>
      <c r="B324" t="s">
        <v>269</v>
      </c>
      <c r="C324" s="1">
        <v>17800</v>
      </c>
      <c r="D324" s="1">
        <v>510.86</v>
      </c>
      <c r="E324" s="1">
        <v>0</v>
      </c>
      <c r="F324" s="1">
        <v>541.12</v>
      </c>
      <c r="G324" s="1">
        <v>2030.52</v>
      </c>
      <c r="H324" s="1">
        <f t="shared" si="105"/>
        <v>3082.5</v>
      </c>
      <c r="I324" s="1">
        <f t="shared" si="106"/>
        <v>14717.5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</row>
    <row r="325" spans="1:124">
      <c r="A325" t="s">
        <v>271</v>
      </c>
      <c r="B325" t="s">
        <v>24</v>
      </c>
      <c r="C325" s="1">
        <v>70000</v>
      </c>
      <c r="D325" s="1">
        <v>2009</v>
      </c>
      <c r="E325" s="1">
        <v>5368.48</v>
      </c>
      <c r="F325" s="1">
        <v>2128</v>
      </c>
      <c r="G325" s="1">
        <v>125</v>
      </c>
      <c r="H325" s="1">
        <f t="shared" si="105"/>
        <v>9630.48</v>
      </c>
      <c r="I325" s="1">
        <f t="shared" si="106"/>
        <v>60369.520000000004</v>
      </c>
    </row>
    <row r="326" spans="1:124">
      <c r="A326" t="s">
        <v>272</v>
      </c>
      <c r="B326" t="s">
        <v>189</v>
      </c>
      <c r="C326" s="1">
        <v>20650</v>
      </c>
      <c r="D326" s="1">
        <v>592.66</v>
      </c>
      <c r="E326" s="1">
        <v>0</v>
      </c>
      <c r="F326" s="1">
        <v>627.76</v>
      </c>
      <c r="G326" s="1">
        <v>1097.76</v>
      </c>
      <c r="H326" s="1">
        <f t="shared" si="105"/>
        <v>2318.1800000000003</v>
      </c>
      <c r="I326" s="1">
        <f t="shared" si="106"/>
        <v>18331.82</v>
      </c>
    </row>
    <row r="327" spans="1:124">
      <c r="A327" t="s">
        <v>273</v>
      </c>
      <c r="B327" t="s">
        <v>496</v>
      </c>
      <c r="C327" s="1">
        <v>36000</v>
      </c>
      <c r="D327" s="1">
        <v>1033.2</v>
      </c>
      <c r="E327" s="1">
        <v>0</v>
      </c>
      <c r="F327" s="1">
        <v>1094.4000000000001</v>
      </c>
      <c r="G327" s="1">
        <v>145</v>
      </c>
      <c r="H327" s="1">
        <f t="shared" si="105"/>
        <v>2272.6000000000004</v>
      </c>
      <c r="I327" s="1">
        <f t="shared" si="106"/>
        <v>33727.4</v>
      </c>
    </row>
    <row r="328" spans="1:124">
      <c r="A328" t="s">
        <v>275</v>
      </c>
      <c r="B328" t="s">
        <v>22</v>
      </c>
      <c r="C328" s="1">
        <v>17800</v>
      </c>
      <c r="D328" s="1">
        <v>510.86</v>
      </c>
      <c r="E328" s="1">
        <v>0</v>
      </c>
      <c r="F328" s="1">
        <v>541.12</v>
      </c>
      <c r="G328" s="1">
        <v>185</v>
      </c>
      <c r="H328" s="1">
        <f t="shared" si="105"/>
        <v>1236.98</v>
      </c>
      <c r="I328" s="1">
        <f t="shared" si="106"/>
        <v>16563.02</v>
      </c>
    </row>
    <row r="329" spans="1:124" s="3" customFormat="1">
      <c r="A329" t="s">
        <v>276</v>
      </c>
      <c r="B329" t="s">
        <v>277</v>
      </c>
      <c r="C329" s="1">
        <v>18800</v>
      </c>
      <c r="D329" s="1">
        <v>539.55999999999995</v>
      </c>
      <c r="E329" s="1">
        <v>0</v>
      </c>
      <c r="F329" s="1">
        <v>571.52</v>
      </c>
      <c r="G329" s="1">
        <v>125</v>
      </c>
      <c r="H329" s="1">
        <f t="shared" si="105"/>
        <v>1236.08</v>
      </c>
      <c r="I329" s="1">
        <f t="shared" si="106"/>
        <v>17563.919999999998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</row>
    <row r="330" spans="1:124" s="3" customFormat="1">
      <c r="A330" t="s">
        <v>278</v>
      </c>
      <c r="B330" t="s">
        <v>496</v>
      </c>
      <c r="C330" s="1">
        <v>46400</v>
      </c>
      <c r="D330" s="1">
        <v>1331.68</v>
      </c>
      <c r="E330" s="1">
        <v>1066.0899999999999</v>
      </c>
      <c r="F330" s="1">
        <v>1410.56</v>
      </c>
      <c r="G330" s="1">
        <v>2030.52</v>
      </c>
      <c r="H330" s="1">
        <f t="shared" si="105"/>
        <v>5838.85</v>
      </c>
      <c r="I330" s="1">
        <f t="shared" si="106"/>
        <v>40561.15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</row>
    <row r="331" spans="1:124" s="3" customFormat="1">
      <c r="A331" t="s">
        <v>279</v>
      </c>
      <c r="B331" t="s">
        <v>277</v>
      </c>
      <c r="C331" s="1">
        <v>17800</v>
      </c>
      <c r="D331" s="1">
        <v>510.86</v>
      </c>
      <c r="E331" s="1">
        <v>0</v>
      </c>
      <c r="F331" s="1">
        <v>541.12</v>
      </c>
      <c r="G331" s="1">
        <v>165</v>
      </c>
      <c r="H331" s="1">
        <f t="shared" si="105"/>
        <v>1216.98</v>
      </c>
      <c r="I331" s="1">
        <f t="shared" si="106"/>
        <v>16583.02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</row>
    <row r="332" spans="1:124" s="3" customFormat="1">
      <c r="A332" t="s">
        <v>280</v>
      </c>
      <c r="B332" t="s">
        <v>269</v>
      </c>
      <c r="C332" s="1">
        <v>15200</v>
      </c>
      <c r="D332" s="1">
        <v>436.24</v>
      </c>
      <c r="E332" s="1">
        <v>0</v>
      </c>
      <c r="F332" s="1">
        <v>462.08</v>
      </c>
      <c r="G332" s="1">
        <v>165</v>
      </c>
      <c r="H332" s="1">
        <f t="shared" si="105"/>
        <v>1063.32</v>
      </c>
      <c r="I332" s="1">
        <f t="shared" si="106"/>
        <v>14136.68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</row>
    <row r="333" spans="1:124" s="3" customFormat="1">
      <c r="A333" t="s">
        <v>281</v>
      </c>
      <c r="B333" t="s">
        <v>269</v>
      </c>
      <c r="C333" s="1">
        <v>17800</v>
      </c>
      <c r="D333" s="1">
        <v>510.86</v>
      </c>
      <c r="E333" s="1">
        <v>0</v>
      </c>
      <c r="F333" s="1">
        <v>541.12</v>
      </c>
      <c r="G333" s="1">
        <v>165</v>
      </c>
      <c r="H333" s="1">
        <f t="shared" si="105"/>
        <v>1216.98</v>
      </c>
      <c r="I333" s="1">
        <f t="shared" si="106"/>
        <v>16583.02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</row>
    <row r="334" spans="1:124" s="3" customFormat="1">
      <c r="A334" t="s">
        <v>282</v>
      </c>
      <c r="B334" t="s">
        <v>269</v>
      </c>
      <c r="C334" s="1">
        <v>12200</v>
      </c>
      <c r="D334" s="1">
        <v>350.14</v>
      </c>
      <c r="E334" s="1">
        <v>0</v>
      </c>
      <c r="F334" s="1">
        <v>370.88</v>
      </c>
      <c r="G334" s="1">
        <v>125</v>
      </c>
      <c r="H334" s="1">
        <f>D334+E334+F334+G334</f>
        <v>846.02</v>
      </c>
      <c r="I334" s="1">
        <f>C334-H334</f>
        <v>11353.98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</row>
    <row r="335" spans="1:124">
      <c r="A335" t="s">
        <v>214</v>
      </c>
      <c r="B335" t="s">
        <v>215</v>
      </c>
      <c r="C335" s="1">
        <v>35000</v>
      </c>
      <c r="D335" s="1">
        <v>1004.5</v>
      </c>
      <c r="E335" s="1">
        <v>0</v>
      </c>
      <c r="F335" s="1">
        <v>1064</v>
      </c>
      <c r="G335" s="1">
        <v>25</v>
      </c>
      <c r="H335" s="1">
        <f>D335+E335+F335+G335</f>
        <v>2093.5</v>
      </c>
      <c r="I335" s="1">
        <f>C335-H335</f>
        <v>32906.5</v>
      </c>
    </row>
    <row r="336" spans="1:124">
      <c r="A336" t="s">
        <v>521</v>
      </c>
      <c r="B336" t="s">
        <v>22</v>
      </c>
      <c r="C336" s="1">
        <v>32000</v>
      </c>
      <c r="D336" s="1">
        <v>918.4</v>
      </c>
      <c r="E336" s="1">
        <v>0</v>
      </c>
      <c r="F336" s="1">
        <v>972.8</v>
      </c>
      <c r="G336" s="1">
        <v>25</v>
      </c>
      <c r="H336" s="1">
        <f>D336+E336+F336+G336</f>
        <v>1916.1999999999998</v>
      </c>
      <c r="I336" s="1">
        <f>C336-H336</f>
        <v>30083.8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</row>
    <row r="337" spans="1:124" s="3" customFormat="1">
      <c r="A337" s="3" t="s">
        <v>19</v>
      </c>
      <c r="B337" s="3">
        <v>14</v>
      </c>
      <c r="C337" s="4">
        <f t="shared" ref="C337:I337" si="107">SUM(C323:C336)</f>
        <v>367450</v>
      </c>
      <c r="D337" s="4">
        <f t="shared" si="107"/>
        <v>10545.819999999998</v>
      </c>
      <c r="E337" s="4">
        <f t="shared" si="107"/>
        <v>6434.57</v>
      </c>
      <c r="F337" s="4">
        <f t="shared" si="107"/>
        <v>11170.48</v>
      </c>
      <c r="G337" s="4">
        <f t="shared" si="107"/>
        <v>6483.7999999999993</v>
      </c>
      <c r="H337" s="4">
        <f t="shared" si="107"/>
        <v>34634.67</v>
      </c>
      <c r="I337" s="4">
        <f t="shared" si="107"/>
        <v>332815.32999999996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</row>
    <row r="338" spans="1:124" s="3" customFormat="1">
      <c r="A338"/>
      <c r="B338"/>
      <c r="C338" s="1"/>
      <c r="D338" s="1"/>
      <c r="E338" s="1"/>
      <c r="F338" s="1"/>
      <c r="G338" s="1"/>
      <c r="H338" s="1"/>
      <c r="I338" s="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</row>
    <row r="339" spans="1:124" s="3" customFormat="1">
      <c r="A339" s="12" t="s">
        <v>283</v>
      </c>
      <c r="B339" s="12"/>
      <c r="C339" s="12"/>
      <c r="D339" s="12"/>
      <c r="E339" s="12"/>
      <c r="F339" s="12"/>
      <c r="G339" s="12"/>
      <c r="H339" s="12"/>
      <c r="I339" s="1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</row>
    <row r="340" spans="1:124" s="3" customFormat="1">
      <c r="A340" t="s">
        <v>284</v>
      </c>
      <c r="B340" t="s">
        <v>290</v>
      </c>
      <c r="C340" s="1">
        <v>25000</v>
      </c>
      <c r="D340" s="1">
        <v>717.5</v>
      </c>
      <c r="E340" s="1">
        <v>0</v>
      </c>
      <c r="F340" s="1">
        <v>760</v>
      </c>
      <c r="G340" s="1">
        <v>165</v>
      </c>
      <c r="H340" s="1">
        <f t="shared" ref="H340:H344" si="108">D340+E340+F340+G340</f>
        <v>1642.5</v>
      </c>
      <c r="I340" s="1">
        <f t="shared" ref="I340:I344" si="109">C340-H340</f>
        <v>23357.5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</row>
    <row r="341" spans="1:124" s="3" customFormat="1">
      <c r="A341" t="s">
        <v>285</v>
      </c>
      <c r="B341" t="s">
        <v>286</v>
      </c>
      <c r="C341" s="1">
        <v>20650</v>
      </c>
      <c r="D341" s="1">
        <v>592.66</v>
      </c>
      <c r="E341" s="1">
        <v>0</v>
      </c>
      <c r="F341" s="1">
        <v>627.76</v>
      </c>
      <c r="G341" s="1">
        <v>1097.76</v>
      </c>
      <c r="H341" s="1">
        <f t="shared" si="108"/>
        <v>2318.1800000000003</v>
      </c>
      <c r="I341" s="1">
        <f t="shared" si="109"/>
        <v>18331.82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</row>
    <row r="342" spans="1:124" s="3" customFormat="1">
      <c r="A342" t="s">
        <v>287</v>
      </c>
      <c r="B342" t="s">
        <v>189</v>
      </c>
      <c r="C342" s="1">
        <v>22500</v>
      </c>
      <c r="D342" s="1">
        <v>645.75</v>
      </c>
      <c r="E342" s="1">
        <v>0</v>
      </c>
      <c r="F342" s="1">
        <v>684</v>
      </c>
      <c r="G342" s="1">
        <v>125</v>
      </c>
      <c r="H342" s="1">
        <f t="shared" si="108"/>
        <v>1454.75</v>
      </c>
      <c r="I342" s="1">
        <f t="shared" si="109"/>
        <v>21045.25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</row>
    <row r="343" spans="1:124" s="3" customFormat="1">
      <c r="A343" t="s">
        <v>288</v>
      </c>
      <c r="B343" t="s">
        <v>24</v>
      </c>
      <c r="C343" s="1">
        <v>70000</v>
      </c>
      <c r="D343" s="1">
        <v>2009</v>
      </c>
      <c r="E343" s="1">
        <v>4995.37</v>
      </c>
      <c r="F343" s="1">
        <v>2128</v>
      </c>
      <c r="G343" s="1">
        <v>2010.52</v>
      </c>
      <c r="H343" s="1">
        <f t="shared" si="108"/>
        <v>11142.89</v>
      </c>
      <c r="I343" s="1">
        <f t="shared" si="109"/>
        <v>58857.11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</row>
    <row r="344" spans="1:124" s="3" customFormat="1">
      <c r="A344" t="s">
        <v>289</v>
      </c>
      <c r="B344" t="s">
        <v>290</v>
      </c>
      <c r="C344" s="1">
        <v>38000</v>
      </c>
      <c r="D344" s="1">
        <v>1090.5999999999999</v>
      </c>
      <c r="E344" s="1">
        <v>0</v>
      </c>
      <c r="F344" s="1">
        <v>1155.2</v>
      </c>
      <c r="G344" s="1">
        <v>25</v>
      </c>
      <c r="H344" s="1">
        <f t="shared" si="108"/>
        <v>2270.8000000000002</v>
      </c>
      <c r="I344" s="1">
        <f t="shared" si="109"/>
        <v>35729.199999999997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</row>
    <row r="345" spans="1:124" s="3" customFormat="1">
      <c r="A345" s="3" t="s">
        <v>19</v>
      </c>
      <c r="B345" s="3">
        <v>5</v>
      </c>
      <c r="C345" s="4">
        <f t="shared" ref="C345:I345" si="110">SUM(C340:C344)</f>
        <v>176150</v>
      </c>
      <c r="D345" s="4">
        <f t="shared" si="110"/>
        <v>5055.51</v>
      </c>
      <c r="E345" s="4">
        <f t="shared" si="110"/>
        <v>4995.37</v>
      </c>
      <c r="F345" s="4">
        <f t="shared" si="110"/>
        <v>5354.96</v>
      </c>
      <c r="G345" s="4">
        <f t="shared" si="110"/>
        <v>3423.2799999999997</v>
      </c>
      <c r="H345" s="4">
        <f t="shared" si="110"/>
        <v>18829.12</v>
      </c>
      <c r="I345" s="4">
        <f t="shared" si="110"/>
        <v>157320.88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</row>
    <row r="346" spans="1:124" s="3" customFormat="1">
      <c r="A346"/>
      <c r="B346"/>
      <c r="C346" s="1"/>
      <c r="D346" s="1"/>
      <c r="E346" s="1"/>
      <c r="F346" s="1"/>
      <c r="G346" s="1"/>
      <c r="H346" s="1"/>
      <c r="I346" s="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</row>
    <row r="347" spans="1:124" s="3" customFormat="1">
      <c r="A347" s="12" t="s">
        <v>291</v>
      </c>
      <c r="B347" s="12"/>
      <c r="C347" s="12"/>
      <c r="D347" s="12"/>
      <c r="E347" s="12"/>
      <c r="F347" s="12"/>
      <c r="G347" s="12"/>
      <c r="H347" s="12"/>
      <c r="I347" s="1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</row>
    <row r="348" spans="1:124" s="3" customFormat="1">
      <c r="A348" t="s">
        <v>293</v>
      </c>
      <c r="B348" t="s">
        <v>18</v>
      </c>
      <c r="C348" s="1">
        <v>140000</v>
      </c>
      <c r="D348" s="1">
        <v>4018</v>
      </c>
      <c r="E348" s="1">
        <v>21265.58</v>
      </c>
      <c r="F348" s="1">
        <v>3385.65</v>
      </c>
      <c r="G348" s="1">
        <v>1990.52</v>
      </c>
      <c r="H348" s="1">
        <f t="shared" ref="H348:H350" si="111">D348+E348+F348+G348</f>
        <v>30659.750000000004</v>
      </c>
      <c r="I348" s="1">
        <f t="shared" ref="I348:I350" si="112">C348-H348</f>
        <v>109340.25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</row>
    <row r="349" spans="1:124">
      <c r="A349" t="s">
        <v>482</v>
      </c>
      <c r="B349" t="s">
        <v>387</v>
      </c>
      <c r="C349" s="1">
        <v>40000</v>
      </c>
      <c r="D349" s="1">
        <v>1148</v>
      </c>
      <c r="E349" s="1">
        <v>442.65</v>
      </c>
      <c r="F349" s="1">
        <v>1216</v>
      </c>
      <c r="G349" s="1">
        <v>25</v>
      </c>
      <c r="H349" s="1">
        <f t="shared" si="111"/>
        <v>2831.65</v>
      </c>
      <c r="I349" s="1">
        <f t="shared" si="112"/>
        <v>37168.35</v>
      </c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</row>
    <row r="350" spans="1:124">
      <c r="A350" t="s">
        <v>483</v>
      </c>
      <c r="B350" t="s">
        <v>387</v>
      </c>
      <c r="C350" s="1">
        <v>40000</v>
      </c>
      <c r="D350" s="1">
        <v>1148</v>
      </c>
      <c r="E350" s="1">
        <v>442.65</v>
      </c>
      <c r="F350" s="1">
        <v>1216</v>
      </c>
      <c r="G350" s="1">
        <v>25</v>
      </c>
      <c r="H350" s="1">
        <f t="shared" si="111"/>
        <v>2831.65</v>
      </c>
      <c r="I350" s="1">
        <f t="shared" si="112"/>
        <v>37168.35</v>
      </c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</row>
    <row r="351" spans="1:124" s="3" customFormat="1">
      <c r="A351" s="3" t="s">
        <v>19</v>
      </c>
      <c r="B351" s="3">
        <v>3</v>
      </c>
      <c r="C351" s="4">
        <f t="shared" ref="C351:I351" si="113">SUM(C348:C350)</f>
        <v>220000</v>
      </c>
      <c r="D351" s="4">
        <f t="shared" si="113"/>
        <v>6314</v>
      </c>
      <c r="E351" s="4">
        <f t="shared" si="113"/>
        <v>22150.880000000005</v>
      </c>
      <c r="F351" s="4">
        <f t="shared" si="113"/>
        <v>5817.65</v>
      </c>
      <c r="G351" s="4">
        <f t="shared" si="113"/>
        <v>2040.52</v>
      </c>
      <c r="H351" s="4">
        <f t="shared" si="113"/>
        <v>36323.050000000003</v>
      </c>
      <c r="I351" s="4">
        <f t="shared" si="113"/>
        <v>183676.95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</row>
    <row r="352" spans="1:124" s="3" customFormat="1">
      <c r="A352"/>
      <c r="B352"/>
      <c r="C352" s="1"/>
      <c r="D352" s="1"/>
      <c r="E352" s="1"/>
      <c r="F352" s="1"/>
      <c r="G352" s="1"/>
      <c r="H352" s="1"/>
      <c r="I352" s="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</row>
    <row r="353" spans="1:124" s="3" customFormat="1">
      <c r="A353" s="12" t="s">
        <v>294</v>
      </c>
      <c r="B353" s="12"/>
      <c r="C353" s="12"/>
      <c r="D353" s="12"/>
      <c r="E353" s="12"/>
      <c r="F353" s="12"/>
      <c r="G353" s="12"/>
      <c r="H353" s="12"/>
      <c r="I353" s="1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</row>
    <row r="354" spans="1:124" s="3" customFormat="1">
      <c r="A354" t="s">
        <v>295</v>
      </c>
      <c r="B354" t="s">
        <v>27</v>
      </c>
      <c r="C354" s="1">
        <v>33000</v>
      </c>
      <c r="D354" s="1">
        <v>947.1</v>
      </c>
      <c r="E354" s="1">
        <v>0</v>
      </c>
      <c r="F354" s="1">
        <v>1003.2</v>
      </c>
      <c r="G354" s="1">
        <v>25</v>
      </c>
      <c r="H354" s="1">
        <f t="shared" ref="H354:H356" si="114">D354+E354+F354+G354</f>
        <v>1975.3000000000002</v>
      </c>
      <c r="I354" s="1">
        <f t="shared" ref="I354:I356" si="115">C354-H354</f>
        <v>31024.7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</row>
    <row r="355" spans="1:124" s="3" customFormat="1">
      <c r="A355" t="s">
        <v>296</v>
      </c>
      <c r="B355" t="s">
        <v>297</v>
      </c>
      <c r="C355" s="1">
        <v>45000</v>
      </c>
      <c r="D355" s="1">
        <v>1291.5</v>
      </c>
      <c r="E355" s="1">
        <v>1148.33</v>
      </c>
      <c r="F355" s="1">
        <v>1368</v>
      </c>
      <c r="G355" s="1">
        <v>25</v>
      </c>
      <c r="H355" s="1">
        <f t="shared" si="114"/>
        <v>3832.83</v>
      </c>
      <c r="I355" s="1">
        <f t="shared" si="115"/>
        <v>41167.17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</row>
    <row r="356" spans="1:124" s="3" customFormat="1">
      <c r="A356" t="s">
        <v>299</v>
      </c>
      <c r="B356" t="s">
        <v>194</v>
      </c>
      <c r="C356" s="1">
        <v>60000</v>
      </c>
      <c r="D356" s="1">
        <v>1722</v>
      </c>
      <c r="E356" s="1">
        <v>3486.68</v>
      </c>
      <c r="F356" s="1">
        <v>1824</v>
      </c>
      <c r="G356" s="1">
        <v>25</v>
      </c>
      <c r="H356" s="1">
        <f t="shared" si="114"/>
        <v>7057.68</v>
      </c>
      <c r="I356" s="1">
        <f t="shared" si="115"/>
        <v>52942.32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</row>
    <row r="357" spans="1:124" s="3" customFormat="1">
      <c r="A357" s="3" t="s">
        <v>19</v>
      </c>
      <c r="B357" s="3">
        <v>3</v>
      </c>
      <c r="C357" s="4">
        <f t="shared" ref="C357:I357" si="116">SUM(C354:C356)</f>
        <v>138000</v>
      </c>
      <c r="D357" s="4">
        <f t="shared" si="116"/>
        <v>3960.6</v>
      </c>
      <c r="E357" s="4">
        <f t="shared" si="116"/>
        <v>4635.01</v>
      </c>
      <c r="F357" s="4">
        <f t="shared" si="116"/>
        <v>4195.2</v>
      </c>
      <c r="G357" s="4">
        <f t="shared" si="116"/>
        <v>75</v>
      </c>
      <c r="H357" s="4">
        <f t="shared" si="116"/>
        <v>12865.810000000001</v>
      </c>
      <c r="I357" s="4">
        <f t="shared" si="116"/>
        <v>125134.19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</row>
    <row r="358" spans="1:124" s="3" customFormat="1">
      <c r="A358"/>
      <c r="B358"/>
      <c r="C358" s="1"/>
      <c r="D358" s="1"/>
      <c r="E358" s="1"/>
      <c r="F358" s="1"/>
      <c r="G358" s="1"/>
      <c r="H358" s="1"/>
      <c r="I358" s="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</row>
    <row r="359" spans="1:124" s="3" customFormat="1">
      <c r="A359" s="12" t="s">
        <v>300</v>
      </c>
      <c r="B359" s="12"/>
      <c r="C359" s="12"/>
      <c r="D359" s="12"/>
      <c r="E359" s="12"/>
      <c r="F359" s="12"/>
      <c r="G359" s="12"/>
      <c r="H359" s="12"/>
      <c r="I359" s="1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</row>
    <row r="360" spans="1:124" s="3" customFormat="1">
      <c r="A360" t="s">
        <v>301</v>
      </c>
      <c r="B360" t="s">
        <v>302</v>
      </c>
      <c r="C360" s="1">
        <v>44000</v>
      </c>
      <c r="D360" s="1">
        <v>1262.8</v>
      </c>
      <c r="E360" s="1">
        <v>1007.19</v>
      </c>
      <c r="F360" s="1">
        <v>1337.6</v>
      </c>
      <c r="G360" s="1">
        <v>25</v>
      </c>
      <c r="H360" s="1">
        <f t="shared" ref="H360:H362" si="117">D360+E360+F360+G360</f>
        <v>3632.5899999999997</v>
      </c>
      <c r="I360" s="1">
        <f t="shared" ref="I360:I362" si="118">C360-H360</f>
        <v>40367.410000000003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</row>
    <row r="361" spans="1:124" s="3" customFormat="1">
      <c r="A361" t="s">
        <v>303</v>
      </c>
      <c r="B361" t="s">
        <v>302</v>
      </c>
      <c r="C361" s="1">
        <v>75000</v>
      </c>
      <c r="D361" s="1">
        <v>2152.5</v>
      </c>
      <c r="E361" s="1">
        <v>6309.38</v>
      </c>
      <c r="F361" s="1">
        <v>2280</v>
      </c>
      <c r="G361" s="1">
        <v>565</v>
      </c>
      <c r="H361" s="1">
        <f t="shared" si="117"/>
        <v>11306.880000000001</v>
      </c>
      <c r="I361" s="1">
        <f t="shared" si="118"/>
        <v>63693.119999999995</v>
      </c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</row>
    <row r="362" spans="1:124">
      <c r="A362" t="s">
        <v>484</v>
      </c>
      <c r="B362" t="s">
        <v>24</v>
      </c>
      <c r="C362" s="1">
        <v>100000</v>
      </c>
      <c r="D362" s="1">
        <v>2870</v>
      </c>
      <c r="E362" s="1">
        <v>12105.37</v>
      </c>
      <c r="F362" s="1">
        <v>3040</v>
      </c>
      <c r="G362" s="1">
        <v>25</v>
      </c>
      <c r="H362" s="1">
        <f t="shared" si="117"/>
        <v>18040.370000000003</v>
      </c>
      <c r="I362" s="1">
        <f t="shared" si="118"/>
        <v>81959.63</v>
      </c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</row>
    <row r="363" spans="1:124" s="3" customFormat="1">
      <c r="A363" s="3" t="s">
        <v>19</v>
      </c>
      <c r="B363" s="3">
        <v>3</v>
      </c>
      <c r="C363" s="4">
        <f t="shared" ref="C363:I363" si="119">SUM(C360:C362)</f>
        <v>219000</v>
      </c>
      <c r="D363" s="4">
        <f t="shared" si="119"/>
        <v>6285.3</v>
      </c>
      <c r="E363" s="4">
        <f t="shared" si="119"/>
        <v>19421.940000000002</v>
      </c>
      <c r="F363" s="4">
        <f t="shared" si="119"/>
        <v>6657.6</v>
      </c>
      <c r="G363" s="4">
        <f t="shared" si="119"/>
        <v>615</v>
      </c>
      <c r="H363" s="4">
        <f t="shared" si="119"/>
        <v>32979.840000000004</v>
      </c>
      <c r="I363" s="4">
        <f t="shared" si="119"/>
        <v>186020.16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</row>
    <row r="364" spans="1:124" s="3" customFormat="1">
      <c r="A364"/>
      <c r="B364"/>
      <c r="C364" s="1"/>
      <c r="D364" s="1"/>
      <c r="E364" s="1"/>
      <c r="F364" s="1"/>
      <c r="G364" s="1"/>
      <c r="H364" s="1"/>
      <c r="I364" s="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</row>
    <row r="365" spans="1:124" s="3" customFormat="1">
      <c r="A365" s="12" t="s">
        <v>304</v>
      </c>
      <c r="B365" s="12"/>
      <c r="C365" s="12"/>
      <c r="D365" s="12"/>
      <c r="E365" s="12"/>
      <c r="F365" s="12"/>
      <c r="G365" s="12"/>
      <c r="H365" s="12"/>
      <c r="I365" s="1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</row>
    <row r="366" spans="1:124">
      <c r="A366" t="s">
        <v>485</v>
      </c>
      <c r="B366" t="s">
        <v>315</v>
      </c>
      <c r="C366" s="1">
        <v>15000</v>
      </c>
      <c r="D366" s="1">
        <v>430.5</v>
      </c>
      <c r="E366" s="1">
        <v>0</v>
      </c>
      <c r="F366" s="1">
        <v>456</v>
      </c>
      <c r="G366" s="1">
        <v>25</v>
      </c>
      <c r="H366" s="1">
        <f t="shared" ref="H366:H417" si="120">D366+E366+F366+G366</f>
        <v>911.5</v>
      </c>
      <c r="I366" s="1">
        <f t="shared" ref="I366:I417" si="121">C366-H366</f>
        <v>14088.5</v>
      </c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</row>
    <row r="367" spans="1:124" s="3" customFormat="1">
      <c r="A367" t="s">
        <v>305</v>
      </c>
      <c r="B367" t="s">
        <v>24</v>
      </c>
      <c r="C367" s="1">
        <v>17000</v>
      </c>
      <c r="D367" s="1">
        <v>487.9</v>
      </c>
      <c r="E367" s="1">
        <v>0</v>
      </c>
      <c r="F367" s="1">
        <v>516.79999999999995</v>
      </c>
      <c r="G367" s="1">
        <v>25</v>
      </c>
      <c r="H367" s="1">
        <f t="shared" si="120"/>
        <v>1029.6999999999998</v>
      </c>
      <c r="I367" s="1">
        <f t="shared" si="121"/>
        <v>15970.3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</row>
    <row r="368" spans="1:124" s="3" customFormat="1">
      <c r="A368" t="s">
        <v>306</v>
      </c>
      <c r="B368" t="s">
        <v>24</v>
      </c>
      <c r="C368" s="1">
        <v>16000</v>
      </c>
      <c r="D368" s="1">
        <v>459.2</v>
      </c>
      <c r="E368" s="1">
        <v>0</v>
      </c>
      <c r="F368" s="1">
        <v>486.4</v>
      </c>
      <c r="G368" s="1">
        <v>25</v>
      </c>
      <c r="H368" s="1">
        <f t="shared" si="120"/>
        <v>970.59999999999991</v>
      </c>
      <c r="I368" s="1">
        <f t="shared" si="121"/>
        <v>15029.4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</row>
    <row r="369" spans="1:124" s="3" customFormat="1">
      <c r="A369" t="s">
        <v>307</v>
      </c>
      <c r="B369" t="s">
        <v>308</v>
      </c>
      <c r="C369" s="1">
        <v>17500</v>
      </c>
      <c r="D369" s="1">
        <v>502.25</v>
      </c>
      <c r="E369" s="1">
        <v>0</v>
      </c>
      <c r="F369" s="1">
        <v>532</v>
      </c>
      <c r="G369" s="1">
        <v>25</v>
      </c>
      <c r="H369" s="1">
        <f t="shared" si="120"/>
        <v>1059.25</v>
      </c>
      <c r="I369" s="1">
        <f t="shared" si="121"/>
        <v>16440.75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</row>
    <row r="370" spans="1:124" s="3" customFormat="1">
      <c r="A370" t="s">
        <v>309</v>
      </c>
      <c r="B370" t="s">
        <v>308</v>
      </c>
      <c r="C370" s="1">
        <v>15000</v>
      </c>
      <c r="D370" s="1">
        <v>430.5</v>
      </c>
      <c r="E370" s="1">
        <v>0</v>
      </c>
      <c r="F370" s="1">
        <v>456</v>
      </c>
      <c r="G370" s="1">
        <v>957.76</v>
      </c>
      <c r="H370" s="1">
        <f t="shared" si="120"/>
        <v>1844.26</v>
      </c>
      <c r="I370" s="1">
        <f t="shared" si="121"/>
        <v>13155.74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</row>
    <row r="371" spans="1:124" s="3" customFormat="1">
      <c r="A371" t="s">
        <v>310</v>
      </c>
      <c r="B371" t="s">
        <v>110</v>
      </c>
      <c r="C371" s="1">
        <v>8167.7</v>
      </c>
      <c r="D371" s="1">
        <v>234.41</v>
      </c>
      <c r="E371" s="1">
        <v>0</v>
      </c>
      <c r="F371" s="1">
        <v>248.3</v>
      </c>
      <c r="G371" s="1">
        <v>25</v>
      </c>
      <c r="H371" s="1">
        <f t="shared" si="120"/>
        <v>507.71000000000004</v>
      </c>
      <c r="I371" s="1">
        <f t="shared" si="121"/>
        <v>7659.99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</row>
    <row r="372" spans="1:124" s="3" customFormat="1">
      <c r="A372" t="s">
        <v>311</v>
      </c>
      <c r="B372" t="s">
        <v>308</v>
      </c>
      <c r="C372" s="1">
        <v>23000</v>
      </c>
      <c r="D372" s="1">
        <v>660.1</v>
      </c>
      <c r="E372" s="1">
        <v>0</v>
      </c>
      <c r="F372" s="1">
        <v>699.2</v>
      </c>
      <c r="G372" s="1">
        <v>25</v>
      </c>
      <c r="H372" s="1">
        <f t="shared" si="120"/>
        <v>1384.3000000000002</v>
      </c>
      <c r="I372" s="1">
        <f t="shared" si="121"/>
        <v>21615.7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</row>
    <row r="373" spans="1:124" s="3" customFormat="1">
      <c r="A373" t="s">
        <v>312</v>
      </c>
      <c r="B373" t="s">
        <v>24</v>
      </c>
      <c r="C373" s="1">
        <v>9815.24</v>
      </c>
      <c r="D373" s="1">
        <v>281.7</v>
      </c>
      <c r="E373" s="1">
        <v>0</v>
      </c>
      <c r="F373" s="1">
        <v>298.38</v>
      </c>
      <c r="G373" s="1">
        <v>25</v>
      </c>
      <c r="H373" s="1">
        <f t="shared" si="120"/>
        <v>605.07999999999993</v>
      </c>
      <c r="I373" s="1">
        <f t="shared" si="121"/>
        <v>9210.16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</row>
    <row r="374" spans="1:124" s="3" customFormat="1">
      <c r="A374" t="s">
        <v>313</v>
      </c>
      <c r="B374" t="s">
        <v>308</v>
      </c>
      <c r="C374" s="1">
        <v>19000</v>
      </c>
      <c r="D374" s="1">
        <v>545.29999999999995</v>
      </c>
      <c r="E374" s="1">
        <v>0</v>
      </c>
      <c r="F374" s="1">
        <v>577.6</v>
      </c>
      <c r="G374" s="1">
        <v>25</v>
      </c>
      <c r="H374" s="1">
        <f t="shared" si="120"/>
        <v>1147.9000000000001</v>
      </c>
      <c r="I374" s="1">
        <f t="shared" si="121"/>
        <v>17852.099999999999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</row>
    <row r="375" spans="1:124" s="3" customFormat="1">
      <c r="A375" t="s">
        <v>314</v>
      </c>
      <c r="B375" t="s">
        <v>315</v>
      </c>
      <c r="C375" s="1">
        <v>15000</v>
      </c>
      <c r="D375" s="1">
        <v>430.5</v>
      </c>
      <c r="E375" s="1">
        <v>0</v>
      </c>
      <c r="F375" s="1">
        <v>456</v>
      </c>
      <c r="G375" s="1">
        <v>25</v>
      </c>
      <c r="H375" s="1">
        <f t="shared" si="120"/>
        <v>911.5</v>
      </c>
      <c r="I375" s="1">
        <f t="shared" si="121"/>
        <v>14088.5</v>
      </c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</row>
    <row r="376" spans="1:124">
      <c r="A376" t="s">
        <v>316</v>
      </c>
      <c r="B376" t="s">
        <v>24</v>
      </c>
      <c r="C376" s="1">
        <v>18400</v>
      </c>
      <c r="D376" s="1">
        <v>528.08000000000004</v>
      </c>
      <c r="E376" s="1">
        <v>0</v>
      </c>
      <c r="F376" s="1">
        <v>559.36</v>
      </c>
      <c r="G376" s="1">
        <v>125</v>
      </c>
      <c r="H376" s="1">
        <f t="shared" si="120"/>
        <v>1212.44</v>
      </c>
      <c r="I376" s="1">
        <f t="shared" si="121"/>
        <v>17187.560000000001</v>
      </c>
    </row>
    <row r="377" spans="1:124">
      <c r="A377" t="s">
        <v>317</v>
      </c>
      <c r="B377" t="s">
        <v>22</v>
      </c>
      <c r="C377" s="1">
        <v>12650</v>
      </c>
      <c r="D377" s="1">
        <v>363.06</v>
      </c>
      <c r="E377" s="1">
        <v>0</v>
      </c>
      <c r="F377" s="1">
        <v>384.56</v>
      </c>
      <c r="G377" s="1">
        <v>25</v>
      </c>
      <c r="H377" s="1">
        <f t="shared" si="120"/>
        <v>772.62</v>
      </c>
      <c r="I377" s="1">
        <f t="shared" si="121"/>
        <v>11877.38</v>
      </c>
    </row>
    <row r="378" spans="1:124">
      <c r="A378" t="s">
        <v>318</v>
      </c>
      <c r="B378" t="s">
        <v>24</v>
      </c>
      <c r="C378" s="1">
        <v>12650</v>
      </c>
      <c r="D378" s="1">
        <v>363.06</v>
      </c>
      <c r="E378" s="1">
        <v>0</v>
      </c>
      <c r="F378" s="1">
        <v>384.56</v>
      </c>
      <c r="G378" s="1">
        <v>25</v>
      </c>
      <c r="H378" s="1">
        <f t="shared" si="120"/>
        <v>772.62</v>
      </c>
      <c r="I378" s="1">
        <f t="shared" si="121"/>
        <v>11877.38</v>
      </c>
    </row>
    <row r="379" spans="1:124">
      <c r="A379" t="s">
        <v>319</v>
      </c>
      <c r="B379" t="s">
        <v>320</v>
      </c>
      <c r="C379" s="1">
        <v>23000</v>
      </c>
      <c r="D379" s="1">
        <v>660.1</v>
      </c>
      <c r="E379" s="1">
        <v>0</v>
      </c>
      <c r="F379" s="1">
        <v>699.2</v>
      </c>
      <c r="G379" s="1">
        <v>25</v>
      </c>
      <c r="H379" s="1">
        <f t="shared" si="120"/>
        <v>1384.3000000000002</v>
      </c>
      <c r="I379" s="1">
        <f t="shared" si="121"/>
        <v>21615.7</v>
      </c>
    </row>
    <row r="380" spans="1:124">
      <c r="A380" t="s">
        <v>321</v>
      </c>
      <c r="B380" t="s">
        <v>320</v>
      </c>
      <c r="C380" s="1">
        <v>13000</v>
      </c>
      <c r="D380" s="1">
        <v>373.1</v>
      </c>
      <c r="E380" s="1">
        <v>0</v>
      </c>
      <c r="F380" s="1">
        <v>395.2</v>
      </c>
      <c r="G380" s="1">
        <v>25</v>
      </c>
      <c r="H380" s="1">
        <f t="shared" si="120"/>
        <v>793.3</v>
      </c>
      <c r="I380" s="1">
        <f t="shared" si="121"/>
        <v>12206.7</v>
      </c>
    </row>
    <row r="381" spans="1:124">
      <c r="A381" t="s">
        <v>322</v>
      </c>
      <c r="B381" t="s">
        <v>274</v>
      </c>
      <c r="C381" s="1">
        <v>7455.19</v>
      </c>
      <c r="D381" s="1">
        <v>213.96</v>
      </c>
      <c r="E381" s="1">
        <v>0</v>
      </c>
      <c r="F381" s="1">
        <v>226.64</v>
      </c>
      <c r="G381" s="1">
        <v>957.76</v>
      </c>
      <c r="H381" s="1">
        <f t="shared" si="120"/>
        <v>1398.3600000000001</v>
      </c>
      <c r="I381" s="1">
        <f t="shared" si="121"/>
        <v>6056.83</v>
      </c>
    </row>
    <row r="382" spans="1:124">
      <c r="A382" t="s">
        <v>323</v>
      </c>
      <c r="B382" t="s">
        <v>24</v>
      </c>
      <c r="C382" s="1">
        <v>14000</v>
      </c>
      <c r="D382" s="1">
        <v>401.8</v>
      </c>
      <c r="E382" s="1">
        <v>0</v>
      </c>
      <c r="F382" s="1">
        <v>425.6</v>
      </c>
      <c r="G382" s="1">
        <v>75</v>
      </c>
      <c r="H382" s="1">
        <f t="shared" si="120"/>
        <v>902.40000000000009</v>
      </c>
      <c r="I382" s="1">
        <f t="shared" si="121"/>
        <v>13097.6</v>
      </c>
    </row>
    <row r="383" spans="1:124">
      <c r="A383" t="s">
        <v>324</v>
      </c>
      <c r="B383" t="s">
        <v>308</v>
      </c>
      <c r="C383" s="1">
        <v>19000</v>
      </c>
      <c r="D383" s="1">
        <v>545.29999999999995</v>
      </c>
      <c r="E383" s="1">
        <v>0</v>
      </c>
      <c r="F383" s="1">
        <v>577.6</v>
      </c>
      <c r="G383" s="1">
        <v>957.76</v>
      </c>
      <c r="H383" s="1">
        <f t="shared" si="120"/>
        <v>2080.66</v>
      </c>
      <c r="I383" s="1">
        <f t="shared" si="121"/>
        <v>16919.34</v>
      </c>
    </row>
    <row r="384" spans="1:124">
      <c r="A384" t="s">
        <v>325</v>
      </c>
      <c r="B384" t="s">
        <v>320</v>
      </c>
      <c r="C384" s="1">
        <v>12100</v>
      </c>
      <c r="D384" s="1">
        <v>347.27</v>
      </c>
      <c r="E384" s="1">
        <v>0</v>
      </c>
      <c r="F384" s="1">
        <v>367.84</v>
      </c>
      <c r="G384" s="1">
        <v>957.76</v>
      </c>
      <c r="H384" s="1">
        <f t="shared" si="120"/>
        <v>1672.87</v>
      </c>
      <c r="I384" s="1">
        <f t="shared" si="121"/>
        <v>10427.130000000001</v>
      </c>
    </row>
    <row r="385" spans="1:9">
      <c r="A385" t="s">
        <v>326</v>
      </c>
      <c r="B385" t="s">
        <v>308</v>
      </c>
      <c r="C385" s="1">
        <v>14000</v>
      </c>
      <c r="D385" s="1">
        <v>401.8</v>
      </c>
      <c r="E385" s="1">
        <v>0</v>
      </c>
      <c r="F385" s="1">
        <v>425.6</v>
      </c>
      <c r="G385" s="1">
        <v>25</v>
      </c>
      <c r="H385" s="1">
        <f t="shared" si="120"/>
        <v>852.40000000000009</v>
      </c>
      <c r="I385" s="1">
        <f t="shared" si="121"/>
        <v>13147.6</v>
      </c>
    </row>
    <row r="386" spans="1:9">
      <c r="A386" t="s">
        <v>327</v>
      </c>
      <c r="B386" t="s">
        <v>315</v>
      </c>
      <c r="C386" s="1">
        <v>13000</v>
      </c>
      <c r="D386" s="1">
        <v>373.1</v>
      </c>
      <c r="E386" s="1">
        <v>0</v>
      </c>
      <c r="F386" s="1">
        <v>395.2</v>
      </c>
      <c r="G386" s="1">
        <v>25</v>
      </c>
      <c r="H386" s="1">
        <f t="shared" si="120"/>
        <v>793.3</v>
      </c>
      <c r="I386" s="1">
        <f t="shared" si="121"/>
        <v>12206.7</v>
      </c>
    </row>
    <row r="387" spans="1:9">
      <c r="A387" t="s">
        <v>328</v>
      </c>
      <c r="B387" t="s">
        <v>308</v>
      </c>
      <c r="C387" s="1">
        <v>17650</v>
      </c>
      <c r="D387" s="1">
        <v>506.56</v>
      </c>
      <c r="E387" s="1">
        <v>0</v>
      </c>
      <c r="F387" s="1">
        <v>536.55999999999995</v>
      </c>
      <c r="G387" s="1">
        <v>25</v>
      </c>
      <c r="H387" s="1">
        <f t="shared" si="120"/>
        <v>1068.1199999999999</v>
      </c>
      <c r="I387" s="1">
        <f t="shared" si="121"/>
        <v>16581.88</v>
      </c>
    </row>
    <row r="388" spans="1:9">
      <c r="A388" t="s">
        <v>329</v>
      </c>
      <c r="B388" t="s">
        <v>308</v>
      </c>
      <c r="C388" s="1">
        <v>16000</v>
      </c>
      <c r="D388" s="1">
        <v>459.2</v>
      </c>
      <c r="E388" s="1">
        <v>0</v>
      </c>
      <c r="F388" s="1">
        <v>486.4</v>
      </c>
      <c r="G388" s="1">
        <v>25</v>
      </c>
      <c r="H388" s="1">
        <f t="shared" si="120"/>
        <v>970.59999999999991</v>
      </c>
      <c r="I388" s="1">
        <f t="shared" si="121"/>
        <v>15029.4</v>
      </c>
    </row>
    <row r="389" spans="1:9">
      <c r="A389" t="s">
        <v>330</v>
      </c>
      <c r="B389" t="s">
        <v>24</v>
      </c>
      <c r="C389" s="1">
        <v>14625</v>
      </c>
      <c r="D389" s="1">
        <v>419.74</v>
      </c>
      <c r="E389" s="1">
        <v>0</v>
      </c>
      <c r="F389" s="1">
        <v>444.6</v>
      </c>
      <c r="G389" s="1">
        <v>25</v>
      </c>
      <c r="H389" s="1">
        <f t="shared" si="120"/>
        <v>889.34</v>
      </c>
      <c r="I389" s="1">
        <f t="shared" si="121"/>
        <v>13735.66</v>
      </c>
    </row>
    <row r="390" spans="1:9">
      <c r="A390" t="s">
        <v>331</v>
      </c>
      <c r="B390" t="s">
        <v>274</v>
      </c>
      <c r="C390" s="1">
        <v>12100</v>
      </c>
      <c r="D390" s="1">
        <v>347.27</v>
      </c>
      <c r="E390" s="1">
        <v>0</v>
      </c>
      <c r="F390" s="1">
        <v>367.84</v>
      </c>
      <c r="G390" s="1">
        <v>25</v>
      </c>
      <c r="H390" s="1">
        <f t="shared" si="120"/>
        <v>740.1099999999999</v>
      </c>
      <c r="I390" s="1">
        <f t="shared" si="121"/>
        <v>11359.89</v>
      </c>
    </row>
    <row r="391" spans="1:9">
      <c r="A391" t="s">
        <v>332</v>
      </c>
      <c r="B391" t="s">
        <v>140</v>
      </c>
      <c r="C391" s="1">
        <v>8625</v>
      </c>
      <c r="D391" s="1">
        <v>247.54</v>
      </c>
      <c r="E391" s="1">
        <v>0</v>
      </c>
      <c r="F391" s="1">
        <v>262.2</v>
      </c>
      <c r="G391" s="1">
        <v>25</v>
      </c>
      <c r="H391" s="1">
        <f t="shared" si="120"/>
        <v>534.74</v>
      </c>
      <c r="I391" s="1">
        <f t="shared" si="121"/>
        <v>8090.26</v>
      </c>
    </row>
    <row r="392" spans="1:9">
      <c r="A392" t="s">
        <v>333</v>
      </c>
      <c r="B392" t="s">
        <v>140</v>
      </c>
      <c r="C392" s="1">
        <v>9500</v>
      </c>
      <c r="D392" s="1">
        <v>272.64999999999998</v>
      </c>
      <c r="E392" s="1">
        <v>0</v>
      </c>
      <c r="F392" s="1">
        <v>288.8</v>
      </c>
      <c r="G392" s="1">
        <v>25</v>
      </c>
      <c r="H392" s="1">
        <f t="shared" si="120"/>
        <v>586.45000000000005</v>
      </c>
      <c r="I392" s="1">
        <f t="shared" si="121"/>
        <v>8913.5499999999993</v>
      </c>
    </row>
    <row r="393" spans="1:9">
      <c r="A393" t="s">
        <v>334</v>
      </c>
      <c r="B393" t="s">
        <v>140</v>
      </c>
      <c r="C393" s="1">
        <v>9500</v>
      </c>
      <c r="D393" s="1">
        <v>272.64999999999998</v>
      </c>
      <c r="E393" s="1">
        <v>0</v>
      </c>
      <c r="F393" s="1">
        <v>288.8</v>
      </c>
      <c r="G393" s="1">
        <v>125</v>
      </c>
      <c r="H393" s="1">
        <f t="shared" si="120"/>
        <v>686.45</v>
      </c>
      <c r="I393" s="1">
        <f t="shared" si="121"/>
        <v>8813.5499999999993</v>
      </c>
    </row>
    <row r="394" spans="1:9">
      <c r="A394" t="s">
        <v>335</v>
      </c>
      <c r="B394" t="s">
        <v>29</v>
      </c>
      <c r="C394" s="1">
        <v>29000</v>
      </c>
      <c r="D394" s="1">
        <v>832.3</v>
      </c>
      <c r="E394" s="1">
        <v>0</v>
      </c>
      <c r="F394" s="1">
        <v>881.6</v>
      </c>
      <c r="G394" s="1">
        <v>125</v>
      </c>
      <c r="H394" s="1">
        <f t="shared" si="120"/>
        <v>1838.9</v>
      </c>
      <c r="I394" s="1">
        <f t="shared" si="121"/>
        <v>27161.1</v>
      </c>
    </row>
    <row r="395" spans="1:9">
      <c r="A395" t="s">
        <v>336</v>
      </c>
      <c r="B395" t="s">
        <v>315</v>
      </c>
      <c r="C395" s="1">
        <v>12100</v>
      </c>
      <c r="D395" s="1">
        <v>347.27</v>
      </c>
      <c r="E395" s="1">
        <v>0</v>
      </c>
      <c r="F395" s="1">
        <v>367.84</v>
      </c>
      <c r="G395" s="1">
        <v>25</v>
      </c>
      <c r="H395" s="1">
        <f t="shared" si="120"/>
        <v>740.1099999999999</v>
      </c>
      <c r="I395" s="1">
        <f t="shared" si="121"/>
        <v>11359.89</v>
      </c>
    </row>
    <row r="396" spans="1:9">
      <c r="A396" t="s">
        <v>337</v>
      </c>
      <c r="B396" t="s">
        <v>497</v>
      </c>
      <c r="C396" s="1">
        <v>34750</v>
      </c>
      <c r="D396" s="1">
        <v>997.33</v>
      </c>
      <c r="E396" s="1">
        <v>0</v>
      </c>
      <c r="F396" s="1">
        <v>1056.4000000000001</v>
      </c>
      <c r="G396" s="1">
        <v>165</v>
      </c>
      <c r="H396" s="1">
        <f t="shared" si="120"/>
        <v>2218.73</v>
      </c>
      <c r="I396" s="1">
        <f t="shared" si="121"/>
        <v>32531.27</v>
      </c>
    </row>
    <row r="397" spans="1:9">
      <c r="A397" t="s">
        <v>339</v>
      </c>
      <c r="B397" t="s">
        <v>315</v>
      </c>
      <c r="C397" s="1">
        <v>15000</v>
      </c>
      <c r="D397" s="1">
        <v>430.5</v>
      </c>
      <c r="E397" s="1">
        <v>0</v>
      </c>
      <c r="F397" s="1">
        <v>456</v>
      </c>
      <c r="G397" s="1">
        <v>25</v>
      </c>
      <c r="H397" s="1">
        <f t="shared" si="120"/>
        <v>911.5</v>
      </c>
      <c r="I397" s="1">
        <f t="shared" si="121"/>
        <v>14088.5</v>
      </c>
    </row>
    <row r="398" spans="1:9">
      <c r="A398" t="s">
        <v>340</v>
      </c>
      <c r="B398" t="s">
        <v>24</v>
      </c>
      <c r="C398" s="1">
        <v>14000</v>
      </c>
      <c r="D398" s="1">
        <v>401.8</v>
      </c>
      <c r="E398" s="1">
        <v>0</v>
      </c>
      <c r="F398" s="1">
        <v>425.6</v>
      </c>
      <c r="G398" s="1">
        <v>25</v>
      </c>
      <c r="H398" s="1">
        <f t="shared" si="120"/>
        <v>852.40000000000009</v>
      </c>
      <c r="I398" s="1">
        <f t="shared" si="121"/>
        <v>13147.6</v>
      </c>
    </row>
    <row r="399" spans="1:9">
      <c r="A399" t="s">
        <v>341</v>
      </c>
      <c r="B399" t="s">
        <v>315</v>
      </c>
      <c r="C399" s="1">
        <v>12100</v>
      </c>
      <c r="D399" s="1">
        <v>347.27</v>
      </c>
      <c r="E399" s="1">
        <v>0</v>
      </c>
      <c r="F399" s="1">
        <v>367.84</v>
      </c>
      <c r="G399" s="1">
        <v>25</v>
      </c>
      <c r="H399" s="1">
        <f t="shared" si="120"/>
        <v>740.1099999999999</v>
      </c>
      <c r="I399" s="1">
        <f t="shared" si="121"/>
        <v>11359.89</v>
      </c>
    </row>
    <row r="400" spans="1:9">
      <c r="A400" t="s">
        <v>342</v>
      </c>
      <c r="B400" t="s">
        <v>24</v>
      </c>
      <c r="C400" s="1">
        <v>14000</v>
      </c>
      <c r="D400" s="1">
        <v>401.8</v>
      </c>
      <c r="E400" s="1">
        <v>0</v>
      </c>
      <c r="F400" s="1">
        <v>425.6</v>
      </c>
      <c r="G400" s="1">
        <v>957.76</v>
      </c>
      <c r="H400" s="1">
        <f t="shared" si="120"/>
        <v>1785.16</v>
      </c>
      <c r="I400" s="1">
        <f t="shared" si="121"/>
        <v>12214.84</v>
      </c>
    </row>
    <row r="401" spans="1:9">
      <c r="A401" t="s">
        <v>343</v>
      </c>
      <c r="B401" t="s">
        <v>24</v>
      </c>
      <c r="C401" s="1">
        <v>16000</v>
      </c>
      <c r="D401" s="1">
        <v>459.2</v>
      </c>
      <c r="E401" s="1">
        <v>0</v>
      </c>
      <c r="F401" s="1">
        <v>486.4</v>
      </c>
      <c r="G401" s="1">
        <v>25</v>
      </c>
      <c r="H401" s="1">
        <f t="shared" si="120"/>
        <v>970.59999999999991</v>
      </c>
      <c r="I401" s="1">
        <f t="shared" si="121"/>
        <v>15029.4</v>
      </c>
    </row>
    <row r="402" spans="1:9">
      <c r="A402" t="s">
        <v>344</v>
      </c>
      <c r="B402" t="s">
        <v>315</v>
      </c>
      <c r="C402" s="1">
        <v>15500</v>
      </c>
      <c r="D402" s="1">
        <v>444.85</v>
      </c>
      <c r="E402" s="1">
        <v>0</v>
      </c>
      <c r="F402" s="1">
        <v>471.2</v>
      </c>
      <c r="G402" s="1">
        <v>25</v>
      </c>
      <c r="H402" s="1">
        <f t="shared" si="120"/>
        <v>941.05</v>
      </c>
      <c r="I402" s="1">
        <f t="shared" si="121"/>
        <v>14558.95</v>
      </c>
    </row>
    <row r="403" spans="1:9">
      <c r="A403" t="s">
        <v>345</v>
      </c>
      <c r="B403" t="s">
        <v>315</v>
      </c>
      <c r="C403" s="1">
        <v>13800</v>
      </c>
      <c r="D403" s="1">
        <v>396.06</v>
      </c>
      <c r="E403" s="1">
        <v>0</v>
      </c>
      <c r="F403" s="1">
        <v>419.52</v>
      </c>
      <c r="G403" s="1">
        <v>25</v>
      </c>
      <c r="H403" s="1">
        <f t="shared" si="120"/>
        <v>840.57999999999993</v>
      </c>
      <c r="I403" s="1">
        <f t="shared" si="121"/>
        <v>12959.42</v>
      </c>
    </row>
    <row r="404" spans="1:9">
      <c r="A404" t="s">
        <v>346</v>
      </c>
      <c r="B404" t="s">
        <v>308</v>
      </c>
      <c r="C404" s="1">
        <v>15000</v>
      </c>
      <c r="D404" s="1">
        <v>430.5</v>
      </c>
      <c r="E404" s="1">
        <v>0</v>
      </c>
      <c r="F404" s="1">
        <v>456</v>
      </c>
      <c r="G404" s="1">
        <v>1890.52</v>
      </c>
      <c r="H404" s="1">
        <f t="shared" si="120"/>
        <v>2777.02</v>
      </c>
      <c r="I404" s="1">
        <f t="shared" si="121"/>
        <v>12222.98</v>
      </c>
    </row>
    <row r="405" spans="1:9">
      <c r="A405" t="s">
        <v>347</v>
      </c>
      <c r="B405" t="s">
        <v>308</v>
      </c>
      <c r="C405" s="1">
        <v>15000</v>
      </c>
      <c r="D405" s="1">
        <v>430.5</v>
      </c>
      <c r="E405" s="1">
        <v>0</v>
      </c>
      <c r="F405" s="1">
        <v>456</v>
      </c>
      <c r="G405" s="1">
        <v>25</v>
      </c>
      <c r="H405" s="1">
        <f t="shared" si="120"/>
        <v>911.5</v>
      </c>
      <c r="I405" s="1">
        <f t="shared" si="121"/>
        <v>14088.5</v>
      </c>
    </row>
    <row r="406" spans="1:9">
      <c r="A406" t="s">
        <v>348</v>
      </c>
      <c r="B406" t="s">
        <v>349</v>
      </c>
      <c r="C406" s="1">
        <v>13866.67</v>
      </c>
      <c r="D406" s="1">
        <v>397.97</v>
      </c>
      <c r="E406" s="1">
        <v>0</v>
      </c>
      <c r="F406" s="1">
        <v>421.55</v>
      </c>
      <c r="G406" s="1">
        <v>25</v>
      </c>
      <c r="H406" s="1">
        <f t="shared" si="120"/>
        <v>844.52</v>
      </c>
      <c r="I406" s="1">
        <f t="shared" si="121"/>
        <v>13022.15</v>
      </c>
    </row>
    <row r="407" spans="1:9">
      <c r="A407" t="s">
        <v>350</v>
      </c>
      <c r="B407" t="s">
        <v>320</v>
      </c>
      <c r="C407" s="1">
        <v>13000</v>
      </c>
      <c r="D407" s="1">
        <v>373.1</v>
      </c>
      <c r="E407" s="1">
        <v>0</v>
      </c>
      <c r="F407" s="1">
        <v>395.2</v>
      </c>
      <c r="G407" s="1">
        <v>957.76</v>
      </c>
      <c r="H407" s="1">
        <f t="shared" si="120"/>
        <v>1726.06</v>
      </c>
      <c r="I407" s="1">
        <f t="shared" si="121"/>
        <v>11273.94</v>
      </c>
    </row>
    <row r="408" spans="1:9">
      <c r="A408" t="s">
        <v>351</v>
      </c>
      <c r="B408" t="s">
        <v>308</v>
      </c>
      <c r="C408" s="1">
        <v>16500</v>
      </c>
      <c r="D408" s="1">
        <v>473.55</v>
      </c>
      <c r="E408" s="1">
        <v>0</v>
      </c>
      <c r="F408" s="1">
        <v>501.6</v>
      </c>
      <c r="G408" s="1">
        <v>25</v>
      </c>
      <c r="H408" s="1">
        <f t="shared" si="120"/>
        <v>1000.1500000000001</v>
      </c>
      <c r="I408" s="1">
        <f t="shared" si="121"/>
        <v>15499.85</v>
      </c>
    </row>
    <row r="409" spans="1:9">
      <c r="A409" t="s">
        <v>352</v>
      </c>
      <c r="B409" t="s">
        <v>24</v>
      </c>
      <c r="C409" s="1">
        <v>14150</v>
      </c>
      <c r="D409" s="1">
        <v>406.11</v>
      </c>
      <c r="E409" s="1">
        <v>0</v>
      </c>
      <c r="F409" s="1">
        <v>430.16</v>
      </c>
      <c r="G409" s="1">
        <v>25</v>
      </c>
      <c r="H409" s="1">
        <f t="shared" si="120"/>
        <v>861.27</v>
      </c>
      <c r="I409" s="1">
        <f t="shared" si="121"/>
        <v>13288.73</v>
      </c>
    </row>
    <row r="410" spans="1:9">
      <c r="A410" t="s">
        <v>353</v>
      </c>
      <c r="B410" t="s">
        <v>274</v>
      </c>
      <c r="C410" s="1">
        <v>14000</v>
      </c>
      <c r="D410" s="1">
        <v>401.8</v>
      </c>
      <c r="E410" s="1">
        <v>0</v>
      </c>
      <c r="F410" s="1">
        <v>425.6</v>
      </c>
      <c r="G410" s="1">
        <v>957.76</v>
      </c>
      <c r="H410" s="1">
        <f t="shared" si="120"/>
        <v>1785.16</v>
      </c>
      <c r="I410" s="1">
        <f t="shared" si="121"/>
        <v>12214.84</v>
      </c>
    </row>
    <row r="411" spans="1:9">
      <c r="A411" t="s">
        <v>354</v>
      </c>
      <c r="B411" t="s">
        <v>24</v>
      </c>
      <c r="C411" s="1">
        <v>16000</v>
      </c>
      <c r="D411" s="1">
        <v>459.2</v>
      </c>
      <c r="E411" s="1">
        <v>0</v>
      </c>
      <c r="F411" s="1">
        <v>486.4</v>
      </c>
      <c r="G411" s="1">
        <v>25</v>
      </c>
      <c r="H411" s="1">
        <f t="shared" si="120"/>
        <v>970.59999999999991</v>
      </c>
      <c r="I411" s="1">
        <f t="shared" si="121"/>
        <v>15029.4</v>
      </c>
    </row>
    <row r="412" spans="1:9">
      <c r="A412" t="s">
        <v>355</v>
      </c>
      <c r="B412" t="s">
        <v>140</v>
      </c>
      <c r="C412" s="1">
        <v>9500</v>
      </c>
      <c r="D412" s="1">
        <v>272.64999999999998</v>
      </c>
      <c r="E412" s="1">
        <v>0</v>
      </c>
      <c r="F412" s="1">
        <v>288.8</v>
      </c>
      <c r="G412" s="1">
        <v>25</v>
      </c>
      <c r="H412" s="1">
        <f t="shared" si="120"/>
        <v>586.45000000000005</v>
      </c>
      <c r="I412" s="1">
        <f t="shared" si="121"/>
        <v>8913.5499999999993</v>
      </c>
    </row>
    <row r="413" spans="1:9">
      <c r="A413" t="s">
        <v>356</v>
      </c>
      <c r="B413" t="s">
        <v>315</v>
      </c>
      <c r="C413" s="1">
        <v>12100</v>
      </c>
      <c r="D413" s="1">
        <v>347.27</v>
      </c>
      <c r="E413" s="1">
        <v>0</v>
      </c>
      <c r="F413" s="1">
        <v>367.84</v>
      </c>
      <c r="G413" s="1">
        <v>25</v>
      </c>
      <c r="H413" s="1">
        <f t="shared" si="120"/>
        <v>740.1099999999999</v>
      </c>
      <c r="I413" s="1">
        <f t="shared" si="121"/>
        <v>11359.89</v>
      </c>
    </row>
    <row r="414" spans="1:9">
      <c r="A414" t="s">
        <v>357</v>
      </c>
      <c r="B414" t="s">
        <v>24</v>
      </c>
      <c r="C414" s="1">
        <v>15500</v>
      </c>
      <c r="D414" s="1">
        <v>444.85</v>
      </c>
      <c r="E414" s="1">
        <v>0</v>
      </c>
      <c r="F414" s="1">
        <v>471.2</v>
      </c>
      <c r="G414" s="1">
        <v>7457.76</v>
      </c>
      <c r="H414" s="1">
        <f t="shared" si="120"/>
        <v>8373.81</v>
      </c>
      <c r="I414" s="1">
        <f t="shared" si="121"/>
        <v>7126.1900000000005</v>
      </c>
    </row>
    <row r="415" spans="1:9">
      <c r="A415" t="s">
        <v>358</v>
      </c>
      <c r="B415" t="s">
        <v>315</v>
      </c>
      <c r="C415" s="1">
        <v>14000</v>
      </c>
      <c r="D415" s="1">
        <v>401.8</v>
      </c>
      <c r="E415" s="1">
        <v>0</v>
      </c>
      <c r="F415" s="1">
        <v>425.6</v>
      </c>
      <c r="G415" s="1">
        <v>25</v>
      </c>
      <c r="H415" s="1">
        <f t="shared" si="120"/>
        <v>852.40000000000009</v>
      </c>
      <c r="I415" s="1">
        <f t="shared" si="121"/>
        <v>13147.6</v>
      </c>
    </row>
    <row r="416" spans="1:9">
      <c r="A416" t="s">
        <v>359</v>
      </c>
      <c r="B416" t="s">
        <v>274</v>
      </c>
      <c r="C416" s="1">
        <v>12250</v>
      </c>
      <c r="D416" s="1">
        <v>351.58</v>
      </c>
      <c r="E416" s="1">
        <v>0</v>
      </c>
      <c r="F416" s="1">
        <v>372.4</v>
      </c>
      <c r="G416" s="1">
        <v>25</v>
      </c>
      <c r="H416" s="1">
        <f t="shared" si="120"/>
        <v>748.98</v>
      </c>
      <c r="I416" s="1">
        <f t="shared" si="121"/>
        <v>11501.02</v>
      </c>
    </row>
    <row r="417" spans="1:9">
      <c r="A417" t="s">
        <v>360</v>
      </c>
      <c r="B417" t="s">
        <v>24</v>
      </c>
      <c r="C417" s="1">
        <v>59000</v>
      </c>
      <c r="D417" s="1">
        <v>1693.3</v>
      </c>
      <c r="E417" s="1">
        <v>3298.5</v>
      </c>
      <c r="F417" s="1">
        <v>1793.6</v>
      </c>
      <c r="G417" s="1">
        <v>25</v>
      </c>
      <c r="H417" s="1">
        <f t="shared" si="120"/>
        <v>6810.4</v>
      </c>
      <c r="I417" s="1">
        <f t="shared" si="121"/>
        <v>52189.599999999999</v>
      </c>
    </row>
    <row r="418" spans="1:9">
      <c r="A418" s="3" t="s">
        <v>19</v>
      </c>
      <c r="B418" s="3">
        <v>52</v>
      </c>
      <c r="C418" s="4">
        <f t="shared" ref="C418:I418" si="122">SUM(C366:C417)</f>
        <v>818854.8</v>
      </c>
      <c r="D418" s="4">
        <f t="shared" si="122"/>
        <v>23501.160000000003</v>
      </c>
      <c r="E418" s="4">
        <f t="shared" si="122"/>
        <v>3298.5</v>
      </c>
      <c r="F418" s="4">
        <f t="shared" si="122"/>
        <v>24893.190000000002</v>
      </c>
      <c r="G418" s="4">
        <f t="shared" si="122"/>
        <v>17617.599999999999</v>
      </c>
      <c r="H418" s="4">
        <f t="shared" si="122"/>
        <v>69310.450000000012</v>
      </c>
      <c r="I418" s="4">
        <f t="shared" si="122"/>
        <v>749544.35</v>
      </c>
    </row>
    <row r="420" spans="1:9">
      <c r="A420" s="12" t="s">
        <v>361</v>
      </c>
      <c r="B420" s="12"/>
      <c r="C420" s="12"/>
      <c r="D420" s="12"/>
      <c r="E420" s="12"/>
      <c r="F420" s="12"/>
      <c r="G420" s="12"/>
      <c r="H420" s="12"/>
      <c r="I420" s="12"/>
    </row>
    <row r="421" spans="1:9">
      <c r="A421" t="s">
        <v>362</v>
      </c>
      <c r="B421" t="s">
        <v>363</v>
      </c>
      <c r="C421" s="1">
        <v>25000</v>
      </c>
      <c r="D421" s="1">
        <v>717.5</v>
      </c>
      <c r="E421" s="1">
        <v>0</v>
      </c>
      <c r="F421" s="1">
        <v>760</v>
      </c>
      <c r="G421" s="1">
        <v>957.76</v>
      </c>
      <c r="H421" s="1">
        <f t="shared" ref="H421:H431" si="123">D421+E421+F421+G421</f>
        <v>2435.2600000000002</v>
      </c>
      <c r="I421" s="1">
        <f t="shared" ref="I421:I431" si="124">C421-H421</f>
        <v>22564.739999999998</v>
      </c>
    </row>
    <row r="422" spans="1:9">
      <c r="A422" t="s">
        <v>365</v>
      </c>
      <c r="B422" t="s">
        <v>529</v>
      </c>
      <c r="C422" s="1">
        <v>55000</v>
      </c>
      <c r="D422" s="1">
        <v>1578.5</v>
      </c>
      <c r="E422" s="1">
        <v>2559.6799999999998</v>
      </c>
      <c r="F422" s="1">
        <v>1672</v>
      </c>
      <c r="G422" s="1">
        <v>165</v>
      </c>
      <c r="H422" s="1">
        <f t="shared" si="123"/>
        <v>5975.18</v>
      </c>
      <c r="I422" s="1">
        <f t="shared" si="124"/>
        <v>49024.82</v>
      </c>
    </row>
    <row r="423" spans="1:9">
      <c r="A423" t="s">
        <v>366</v>
      </c>
      <c r="B423" t="s">
        <v>134</v>
      </c>
      <c r="C423" s="1">
        <v>25350</v>
      </c>
      <c r="D423" s="1">
        <v>727.55</v>
      </c>
      <c r="E423" s="1">
        <v>0</v>
      </c>
      <c r="F423" s="1">
        <v>770.64</v>
      </c>
      <c r="G423" s="1">
        <v>25</v>
      </c>
      <c r="H423" s="1">
        <f t="shared" si="123"/>
        <v>1523.19</v>
      </c>
      <c r="I423" s="1">
        <f t="shared" si="124"/>
        <v>23826.81</v>
      </c>
    </row>
    <row r="424" spans="1:9">
      <c r="A424" t="s">
        <v>367</v>
      </c>
      <c r="B424" t="s">
        <v>368</v>
      </c>
      <c r="C424" s="1">
        <v>28000</v>
      </c>
      <c r="D424" s="1">
        <v>803.6</v>
      </c>
      <c r="E424" s="1">
        <v>0</v>
      </c>
      <c r="F424" s="1">
        <v>851.2</v>
      </c>
      <c r="G424" s="1">
        <v>185</v>
      </c>
      <c r="H424" s="1">
        <f t="shared" si="123"/>
        <v>1839.8000000000002</v>
      </c>
      <c r="I424" s="1">
        <f t="shared" si="124"/>
        <v>26160.2</v>
      </c>
    </row>
    <row r="425" spans="1:9">
      <c r="A425" t="s">
        <v>370</v>
      </c>
      <c r="B425" t="s">
        <v>371</v>
      </c>
      <c r="C425" s="1">
        <v>35250</v>
      </c>
      <c r="D425" s="1">
        <v>1011.68</v>
      </c>
      <c r="E425" s="1">
        <v>0</v>
      </c>
      <c r="F425" s="1">
        <v>1071.5999999999999</v>
      </c>
      <c r="G425" s="1">
        <v>185</v>
      </c>
      <c r="H425" s="1">
        <f t="shared" si="123"/>
        <v>2268.2799999999997</v>
      </c>
      <c r="I425" s="1">
        <f t="shared" si="124"/>
        <v>32981.72</v>
      </c>
    </row>
    <row r="426" spans="1:9">
      <c r="A426" t="s">
        <v>372</v>
      </c>
      <c r="B426" t="s">
        <v>368</v>
      </c>
      <c r="C426" s="1">
        <v>28000</v>
      </c>
      <c r="D426" s="1">
        <v>803.6</v>
      </c>
      <c r="E426" s="1">
        <v>0</v>
      </c>
      <c r="F426" s="1">
        <v>851.2</v>
      </c>
      <c r="G426" s="1">
        <v>145</v>
      </c>
      <c r="H426" s="1">
        <f t="shared" si="123"/>
        <v>1799.8000000000002</v>
      </c>
      <c r="I426" s="1">
        <f t="shared" si="124"/>
        <v>26200.2</v>
      </c>
    </row>
    <row r="427" spans="1:9">
      <c r="A427" t="s">
        <v>373</v>
      </c>
      <c r="B427" t="s">
        <v>363</v>
      </c>
      <c r="C427" s="1">
        <v>28000</v>
      </c>
      <c r="D427" s="1">
        <v>803.6</v>
      </c>
      <c r="E427" s="1">
        <v>0</v>
      </c>
      <c r="F427" s="1">
        <v>851.2</v>
      </c>
      <c r="G427" s="1">
        <v>25</v>
      </c>
      <c r="H427" s="1">
        <f t="shared" si="123"/>
        <v>1679.8000000000002</v>
      </c>
      <c r="I427" s="1">
        <f t="shared" si="124"/>
        <v>26320.2</v>
      </c>
    </row>
    <row r="428" spans="1:9">
      <c r="A428" t="s">
        <v>374</v>
      </c>
      <c r="B428" t="s">
        <v>375</v>
      </c>
      <c r="C428" s="1">
        <v>31700</v>
      </c>
      <c r="D428" s="1">
        <v>909.79</v>
      </c>
      <c r="E428" s="1">
        <v>0</v>
      </c>
      <c r="F428" s="1">
        <v>963.68</v>
      </c>
      <c r="G428" s="1">
        <v>25</v>
      </c>
      <c r="H428" s="1">
        <f t="shared" si="123"/>
        <v>1898.4699999999998</v>
      </c>
      <c r="I428" s="1">
        <f t="shared" si="124"/>
        <v>29801.53</v>
      </c>
    </row>
    <row r="429" spans="1:9">
      <c r="A429" t="s">
        <v>376</v>
      </c>
      <c r="B429" t="s">
        <v>377</v>
      </c>
      <c r="C429" s="1">
        <v>25000</v>
      </c>
      <c r="D429" s="1">
        <v>717.5</v>
      </c>
      <c r="E429" s="1">
        <v>0</v>
      </c>
      <c r="F429" s="1">
        <v>760</v>
      </c>
      <c r="G429" s="1">
        <v>25</v>
      </c>
      <c r="H429" s="1">
        <f t="shared" si="123"/>
        <v>1502.5</v>
      </c>
      <c r="I429" s="1">
        <f t="shared" si="124"/>
        <v>23497.5</v>
      </c>
    </row>
    <row r="430" spans="1:9">
      <c r="A430" t="s">
        <v>378</v>
      </c>
      <c r="B430" t="s">
        <v>27</v>
      </c>
      <c r="C430" s="1">
        <v>45000</v>
      </c>
      <c r="D430" s="1">
        <v>1291.5</v>
      </c>
      <c r="E430" s="1">
        <v>1148.33</v>
      </c>
      <c r="F430" s="1">
        <v>1368</v>
      </c>
      <c r="G430" s="1">
        <v>1745</v>
      </c>
      <c r="H430" s="1">
        <f t="shared" si="123"/>
        <v>5552.83</v>
      </c>
      <c r="I430" s="1">
        <f t="shared" si="124"/>
        <v>39447.17</v>
      </c>
    </row>
    <row r="431" spans="1:9">
      <c r="A431" t="s">
        <v>379</v>
      </c>
      <c r="B431" t="s">
        <v>380</v>
      </c>
      <c r="C431" s="1">
        <v>35050</v>
      </c>
      <c r="D431" s="1">
        <v>1005.94</v>
      </c>
      <c r="E431" s="1">
        <v>0</v>
      </c>
      <c r="F431" s="1">
        <v>1065.52</v>
      </c>
      <c r="G431" s="1">
        <v>25</v>
      </c>
      <c r="H431" s="1">
        <f t="shared" si="123"/>
        <v>2096.46</v>
      </c>
      <c r="I431" s="1">
        <f t="shared" si="124"/>
        <v>32953.54</v>
      </c>
    </row>
    <row r="432" spans="1:9">
      <c r="A432" s="3" t="s">
        <v>19</v>
      </c>
      <c r="B432" s="3">
        <v>11</v>
      </c>
      <c r="C432" s="4">
        <f t="shared" ref="C432:I432" si="125">SUM(C421:C431)</f>
        <v>361350</v>
      </c>
      <c r="D432" s="4">
        <f t="shared" si="125"/>
        <v>10370.76</v>
      </c>
      <c r="E432" s="4">
        <f t="shared" si="125"/>
        <v>3708.0099999999998</v>
      </c>
      <c r="F432" s="4">
        <f t="shared" si="125"/>
        <v>10985.04</v>
      </c>
      <c r="G432" s="4">
        <f t="shared" si="125"/>
        <v>3507.76</v>
      </c>
      <c r="H432" s="4">
        <f t="shared" si="125"/>
        <v>28571.57</v>
      </c>
      <c r="I432" s="4">
        <f t="shared" si="125"/>
        <v>332778.43</v>
      </c>
    </row>
    <row r="434" spans="1:9">
      <c r="A434" s="12" t="s">
        <v>381</v>
      </c>
      <c r="B434" s="12"/>
      <c r="C434" s="12"/>
      <c r="D434" s="12"/>
      <c r="E434" s="12"/>
      <c r="F434" s="12"/>
      <c r="G434" s="12"/>
      <c r="H434" s="12"/>
      <c r="I434" s="12"/>
    </row>
    <row r="435" spans="1:9">
      <c r="A435" t="s">
        <v>382</v>
      </c>
      <c r="B435" t="s">
        <v>383</v>
      </c>
      <c r="C435" s="1">
        <v>27000</v>
      </c>
      <c r="D435" s="1">
        <v>774.9</v>
      </c>
      <c r="E435" s="1">
        <v>0</v>
      </c>
      <c r="F435" s="1">
        <v>820.8</v>
      </c>
      <c r="G435" s="1">
        <v>1785</v>
      </c>
      <c r="H435" s="1">
        <f t="shared" ref="H435:H444" si="126">D435+E435+F435+G435</f>
        <v>3380.7</v>
      </c>
      <c r="I435" s="1">
        <f t="shared" ref="I435:I444" si="127">C435-H435</f>
        <v>23619.3</v>
      </c>
    </row>
    <row r="436" spans="1:9">
      <c r="A436" t="s">
        <v>384</v>
      </c>
      <c r="B436" t="s">
        <v>383</v>
      </c>
      <c r="C436" s="1">
        <v>22250</v>
      </c>
      <c r="D436" s="1">
        <v>638.58000000000004</v>
      </c>
      <c r="E436" s="1">
        <v>0</v>
      </c>
      <c r="F436" s="1">
        <v>676.4</v>
      </c>
      <c r="G436" s="1">
        <v>145</v>
      </c>
      <c r="H436" s="1">
        <f t="shared" si="126"/>
        <v>1459.98</v>
      </c>
      <c r="I436" s="1">
        <f t="shared" si="127"/>
        <v>20790.02</v>
      </c>
    </row>
    <row r="437" spans="1:9">
      <c r="A437" t="s">
        <v>386</v>
      </c>
      <c r="B437" t="s">
        <v>387</v>
      </c>
      <c r="C437" s="1">
        <v>22380</v>
      </c>
      <c r="D437" s="1">
        <v>642.30999999999995</v>
      </c>
      <c r="E437" s="1">
        <v>0</v>
      </c>
      <c r="F437" s="1">
        <v>680.35</v>
      </c>
      <c r="G437" s="1">
        <v>25</v>
      </c>
      <c r="H437" s="1">
        <f t="shared" si="126"/>
        <v>1347.6599999999999</v>
      </c>
      <c r="I437" s="1">
        <f t="shared" si="127"/>
        <v>21032.34</v>
      </c>
    </row>
    <row r="438" spans="1:9">
      <c r="A438" t="s">
        <v>388</v>
      </c>
      <c r="B438" t="s">
        <v>385</v>
      </c>
      <c r="C438" s="1">
        <v>22400</v>
      </c>
      <c r="D438" s="1">
        <v>642.88</v>
      </c>
      <c r="E438" s="1">
        <v>0</v>
      </c>
      <c r="F438" s="1">
        <v>680.96</v>
      </c>
      <c r="G438" s="1">
        <v>75</v>
      </c>
      <c r="H438" s="1">
        <f t="shared" si="126"/>
        <v>1398.8400000000001</v>
      </c>
      <c r="I438" s="1">
        <f t="shared" si="127"/>
        <v>21001.16</v>
      </c>
    </row>
    <row r="439" spans="1:9">
      <c r="A439" t="s">
        <v>389</v>
      </c>
      <c r="B439" t="s">
        <v>385</v>
      </c>
      <c r="C439" s="1">
        <v>22400</v>
      </c>
      <c r="D439" s="1">
        <v>642.88</v>
      </c>
      <c r="E439" s="1">
        <v>0</v>
      </c>
      <c r="F439" s="1">
        <v>680.96</v>
      </c>
      <c r="G439" s="1">
        <v>75</v>
      </c>
      <c r="H439" s="1">
        <f t="shared" si="126"/>
        <v>1398.8400000000001</v>
      </c>
      <c r="I439" s="1">
        <f t="shared" si="127"/>
        <v>21001.16</v>
      </c>
    </row>
    <row r="440" spans="1:9">
      <c r="A440" t="s">
        <v>390</v>
      </c>
      <c r="B440" t="s">
        <v>24</v>
      </c>
      <c r="C440" s="1">
        <v>60000</v>
      </c>
      <c r="D440" s="1">
        <v>1722</v>
      </c>
      <c r="E440" s="1">
        <v>3113.57</v>
      </c>
      <c r="F440" s="1">
        <v>1824</v>
      </c>
      <c r="G440" s="1">
        <v>4170.5200000000004</v>
      </c>
      <c r="H440" s="1">
        <f t="shared" si="126"/>
        <v>10830.09</v>
      </c>
      <c r="I440" s="1">
        <f t="shared" si="127"/>
        <v>49169.91</v>
      </c>
    </row>
    <row r="441" spans="1:9">
      <c r="A441" t="s">
        <v>391</v>
      </c>
      <c r="B441" t="s">
        <v>157</v>
      </c>
      <c r="C441" s="1">
        <v>18250</v>
      </c>
      <c r="D441" s="1">
        <v>523.78</v>
      </c>
      <c r="E441" s="1">
        <v>0</v>
      </c>
      <c r="F441" s="1">
        <v>554.79999999999995</v>
      </c>
      <c r="G441" s="1">
        <v>25</v>
      </c>
      <c r="H441" s="1">
        <f t="shared" si="126"/>
        <v>1103.58</v>
      </c>
      <c r="I441" s="1">
        <f t="shared" si="127"/>
        <v>17146.419999999998</v>
      </c>
    </row>
    <row r="442" spans="1:9">
      <c r="A442" t="s">
        <v>393</v>
      </c>
      <c r="B442" t="s">
        <v>277</v>
      </c>
      <c r="C442" s="1">
        <v>22400</v>
      </c>
      <c r="D442" s="1">
        <v>642.88</v>
      </c>
      <c r="E442" s="1">
        <v>0</v>
      </c>
      <c r="F442" s="1">
        <v>680.96</v>
      </c>
      <c r="G442" s="1">
        <v>125</v>
      </c>
      <c r="H442" s="1">
        <f t="shared" si="126"/>
        <v>1448.8400000000001</v>
      </c>
      <c r="I442" s="1">
        <f t="shared" si="127"/>
        <v>20951.16</v>
      </c>
    </row>
    <row r="443" spans="1:9">
      <c r="A443" t="s">
        <v>394</v>
      </c>
      <c r="B443" t="s">
        <v>385</v>
      </c>
      <c r="C443" s="1">
        <v>22400</v>
      </c>
      <c r="D443" s="1">
        <v>642.88</v>
      </c>
      <c r="E443" s="1">
        <v>0</v>
      </c>
      <c r="F443" s="1">
        <v>680.96</v>
      </c>
      <c r="G443" s="1">
        <v>145</v>
      </c>
      <c r="H443" s="1">
        <f t="shared" si="126"/>
        <v>1468.8400000000001</v>
      </c>
      <c r="I443" s="1">
        <f t="shared" si="127"/>
        <v>20931.16</v>
      </c>
    </row>
    <row r="444" spans="1:9">
      <c r="A444" t="s">
        <v>395</v>
      </c>
      <c r="B444" t="s">
        <v>383</v>
      </c>
      <c r="C444" s="1">
        <v>27000</v>
      </c>
      <c r="D444" s="1">
        <v>774.9</v>
      </c>
      <c r="E444" s="1">
        <v>0</v>
      </c>
      <c r="F444" s="1">
        <v>820.8</v>
      </c>
      <c r="G444" s="1">
        <v>25</v>
      </c>
      <c r="H444" s="1">
        <f t="shared" si="126"/>
        <v>1620.6999999999998</v>
      </c>
      <c r="I444" s="1">
        <f t="shared" si="127"/>
        <v>25379.3</v>
      </c>
    </row>
    <row r="445" spans="1:9">
      <c r="A445" s="3" t="s">
        <v>19</v>
      </c>
      <c r="B445" s="3">
        <v>10</v>
      </c>
      <c r="C445" s="4">
        <f t="shared" ref="C445:I445" si="128">SUM(C435:C444)</f>
        <v>266480</v>
      </c>
      <c r="D445" s="4">
        <f t="shared" si="128"/>
        <v>7647.99</v>
      </c>
      <c r="E445" s="4">
        <f t="shared" si="128"/>
        <v>3113.57</v>
      </c>
      <c r="F445" s="4">
        <f t="shared" si="128"/>
        <v>8100.99</v>
      </c>
      <c r="G445" s="4">
        <f t="shared" si="128"/>
        <v>6595.52</v>
      </c>
      <c r="H445" s="4">
        <f t="shared" si="128"/>
        <v>25458.070000000003</v>
      </c>
      <c r="I445" s="4">
        <f t="shared" si="128"/>
        <v>241021.93</v>
      </c>
    </row>
    <row r="447" spans="1:9">
      <c r="A447" s="12" t="s">
        <v>396</v>
      </c>
      <c r="B447" s="12"/>
      <c r="C447" s="12"/>
      <c r="D447" s="12"/>
      <c r="E447" s="12"/>
      <c r="F447" s="12"/>
      <c r="G447" s="12"/>
      <c r="H447" s="12"/>
      <c r="I447" s="12"/>
    </row>
    <row r="448" spans="1:9">
      <c r="A448" t="s">
        <v>397</v>
      </c>
      <c r="B448" t="s">
        <v>22</v>
      </c>
      <c r="C448" s="1">
        <v>35000</v>
      </c>
      <c r="D448" s="1">
        <v>1004.5</v>
      </c>
      <c r="E448" s="1">
        <v>0</v>
      </c>
      <c r="F448" s="1">
        <v>1064</v>
      </c>
      <c r="G448" s="1">
        <v>1105</v>
      </c>
      <c r="H448" s="1">
        <f t="shared" ref="H448:H455" si="129">D448+E448+F448+G448</f>
        <v>3173.5</v>
      </c>
      <c r="I448" s="1">
        <f t="shared" ref="I448:I455" si="130">C448-H448</f>
        <v>31826.5</v>
      </c>
    </row>
    <row r="449" spans="1:124">
      <c r="A449" t="s">
        <v>398</v>
      </c>
      <c r="B449" t="s">
        <v>399</v>
      </c>
      <c r="C449" s="1">
        <v>30150</v>
      </c>
      <c r="D449" s="1">
        <v>865.31</v>
      </c>
      <c r="E449" s="1">
        <v>0</v>
      </c>
      <c r="F449" s="1">
        <v>916.56</v>
      </c>
      <c r="G449" s="1">
        <v>565</v>
      </c>
      <c r="H449" s="1">
        <f t="shared" si="129"/>
        <v>2346.87</v>
      </c>
      <c r="I449" s="1">
        <f t="shared" si="130"/>
        <v>27803.13</v>
      </c>
    </row>
    <row r="450" spans="1:124">
      <c r="A450" t="s">
        <v>400</v>
      </c>
      <c r="B450" t="s">
        <v>399</v>
      </c>
      <c r="C450" s="1">
        <v>30000</v>
      </c>
      <c r="D450" s="1">
        <v>861</v>
      </c>
      <c r="E450" s="1">
        <v>0</v>
      </c>
      <c r="F450" s="1">
        <v>912</v>
      </c>
      <c r="G450" s="1">
        <v>957.76</v>
      </c>
      <c r="H450" s="1">
        <f t="shared" si="129"/>
        <v>2730.76</v>
      </c>
      <c r="I450" s="1">
        <f t="shared" si="130"/>
        <v>27269.239999999998</v>
      </c>
    </row>
    <row r="451" spans="1:124">
      <c r="A451" t="s">
        <v>401</v>
      </c>
      <c r="B451" t="s">
        <v>402</v>
      </c>
      <c r="C451" s="1">
        <v>25000</v>
      </c>
      <c r="D451" s="1">
        <v>717.5</v>
      </c>
      <c r="E451" s="1">
        <v>0</v>
      </c>
      <c r="F451" s="1">
        <v>760</v>
      </c>
      <c r="G451" s="1">
        <v>25</v>
      </c>
      <c r="H451" s="1">
        <f t="shared" si="129"/>
        <v>1502.5</v>
      </c>
      <c r="I451" s="1">
        <f t="shared" si="130"/>
        <v>23497.5</v>
      </c>
    </row>
    <row r="452" spans="1:124">
      <c r="A452" t="s">
        <v>403</v>
      </c>
      <c r="B452" t="s">
        <v>210</v>
      </c>
      <c r="C452" s="1">
        <v>29000</v>
      </c>
      <c r="D452" s="1">
        <v>832.3</v>
      </c>
      <c r="E452" s="1">
        <v>0</v>
      </c>
      <c r="F452" s="1">
        <v>881.6</v>
      </c>
      <c r="G452" s="1">
        <v>957.76</v>
      </c>
      <c r="H452" s="1">
        <f t="shared" si="129"/>
        <v>2671.66</v>
      </c>
      <c r="I452" s="1">
        <f t="shared" si="130"/>
        <v>26328.34</v>
      </c>
    </row>
    <row r="453" spans="1:124">
      <c r="A453" t="s">
        <v>404</v>
      </c>
      <c r="B453" t="s">
        <v>405</v>
      </c>
      <c r="C453" s="1">
        <v>24000</v>
      </c>
      <c r="D453" s="1">
        <v>688.8</v>
      </c>
      <c r="E453" s="1">
        <v>0</v>
      </c>
      <c r="F453" s="1">
        <v>729.6</v>
      </c>
      <c r="G453" s="1">
        <v>165</v>
      </c>
      <c r="H453" s="1">
        <f t="shared" si="129"/>
        <v>1583.4</v>
      </c>
      <c r="I453" s="1">
        <f t="shared" si="130"/>
        <v>22416.6</v>
      </c>
    </row>
    <row r="454" spans="1:124">
      <c r="A454" t="s">
        <v>406</v>
      </c>
      <c r="B454" t="s">
        <v>407</v>
      </c>
      <c r="C454" s="1">
        <v>60000</v>
      </c>
      <c r="D454" s="1">
        <v>1722</v>
      </c>
      <c r="E454" s="1">
        <v>3486.68</v>
      </c>
      <c r="F454" s="1">
        <v>1824</v>
      </c>
      <c r="G454" s="1">
        <v>565</v>
      </c>
      <c r="H454" s="1">
        <f t="shared" si="129"/>
        <v>7597.68</v>
      </c>
      <c r="I454" s="1">
        <f t="shared" si="130"/>
        <v>52402.32</v>
      </c>
    </row>
    <row r="455" spans="1:124">
      <c r="A455" t="s">
        <v>486</v>
      </c>
      <c r="B455" t="s">
        <v>402</v>
      </c>
      <c r="C455" s="1">
        <v>18000</v>
      </c>
      <c r="D455" s="1">
        <v>516.6</v>
      </c>
      <c r="E455" s="1">
        <v>0</v>
      </c>
      <c r="F455" s="1">
        <v>547.20000000000005</v>
      </c>
      <c r="G455" s="1">
        <v>25</v>
      </c>
      <c r="H455" s="1">
        <f t="shared" si="129"/>
        <v>1088.8000000000002</v>
      </c>
      <c r="I455" s="1">
        <f t="shared" si="130"/>
        <v>16911.2</v>
      </c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</row>
    <row r="456" spans="1:124">
      <c r="A456" s="3" t="s">
        <v>19</v>
      </c>
      <c r="B456" s="3">
        <v>8</v>
      </c>
      <c r="C456" s="4">
        <f t="shared" ref="C456:I456" si="131">SUM(C448:C455)</f>
        <v>251150</v>
      </c>
      <c r="D456" s="4">
        <f t="shared" si="131"/>
        <v>7208.01</v>
      </c>
      <c r="E456" s="4">
        <f t="shared" si="131"/>
        <v>3486.68</v>
      </c>
      <c r="F456" s="4">
        <f t="shared" si="131"/>
        <v>7634.96</v>
      </c>
      <c r="G456" s="4">
        <f t="shared" si="131"/>
        <v>4365.5200000000004</v>
      </c>
      <c r="H456" s="4">
        <f t="shared" si="131"/>
        <v>22695.170000000002</v>
      </c>
      <c r="I456" s="4">
        <f t="shared" si="131"/>
        <v>228454.83000000002</v>
      </c>
    </row>
    <row r="458" spans="1:124">
      <c r="A458" s="12" t="s">
        <v>408</v>
      </c>
      <c r="B458" s="12"/>
      <c r="C458" s="12"/>
      <c r="D458" s="12"/>
      <c r="E458" s="12"/>
      <c r="F458" s="12"/>
      <c r="G458" s="12"/>
      <c r="H458" s="12"/>
      <c r="I458" s="12"/>
    </row>
    <row r="459" spans="1:124">
      <c r="A459" t="s">
        <v>409</v>
      </c>
      <c r="B459" t="s">
        <v>410</v>
      </c>
      <c r="C459" s="1">
        <v>38000</v>
      </c>
      <c r="D459" s="1">
        <v>1090.5999999999999</v>
      </c>
      <c r="E459" s="1">
        <v>160.38</v>
      </c>
      <c r="F459" s="1">
        <v>1155.2</v>
      </c>
      <c r="G459" s="1">
        <v>2185</v>
      </c>
      <c r="H459" s="1">
        <f t="shared" ref="H459:H465" si="132">D459+E459+F459+G459</f>
        <v>4591.18</v>
      </c>
      <c r="I459" s="1">
        <f t="shared" ref="I459:I465" si="133">C459-H459</f>
        <v>33408.82</v>
      </c>
    </row>
    <row r="460" spans="1:124">
      <c r="A460" t="s">
        <v>411</v>
      </c>
      <c r="B460" t="s">
        <v>498</v>
      </c>
      <c r="C460" s="1">
        <v>32000</v>
      </c>
      <c r="D460" s="1">
        <v>918.4</v>
      </c>
      <c r="E460" s="1">
        <v>0</v>
      </c>
      <c r="F460" s="1">
        <v>972.8</v>
      </c>
      <c r="G460" s="1">
        <v>75</v>
      </c>
      <c r="H460" s="1">
        <f t="shared" si="132"/>
        <v>1966.1999999999998</v>
      </c>
      <c r="I460" s="1">
        <f t="shared" si="133"/>
        <v>30033.8</v>
      </c>
    </row>
    <row r="461" spans="1:124">
      <c r="A461" t="s">
        <v>412</v>
      </c>
      <c r="B461" t="s">
        <v>499</v>
      </c>
      <c r="C461" s="1">
        <v>34000</v>
      </c>
      <c r="D461" s="1">
        <v>975.8</v>
      </c>
      <c r="E461" s="1">
        <v>0</v>
      </c>
      <c r="F461" s="1">
        <v>1033.5999999999999</v>
      </c>
      <c r="G461" s="1">
        <v>25</v>
      </c>
      <c r="H461" s="1">
        <f t="shared" si="132"/>
        <v>2034.3999999999999</v>
      </c>
      <c r="I461" s="1">
        <f t="shared" si="133"/>
        <v>31965.599999999999</v>
      </c>
    </row>
    <row r="462" spans="1:124">
      <c r="A462" t="s">
        <v>413</v>
      </c>
      <c r="B462" t="s">
        <v>414</v>
      </c>
      <c r="C462" s="1">
        <v>47000</v>
      </c>
      <c r="D462" s="1">
        <v>1348.9</v>
      </c>
      <c r="E462" s="1">
        <v>1150.77</v>
      </c>
      <c r="F462" s="1">
        <v>1428.8</v>
      </c>
      <c r="G462" s="1">
        <v>2430.52</v>
      </c>
      <c r="H462" s="1">
        <f t="shared" si="132"/>
        <v>6358.99</v>
      </c>
      <c r="I462" s="1">
        <f t="shared" si="133"/>
        <v>40641.01</v>
      </c>
    </row>
    <row r="463" spans="1:124">
      <c r="A463" t="s">
        <v>415</v>
      </c>
      <c r="B463" t="s">
        <v>416</v>
      </c>
      <c r="C463" s="1">
        <v>27000</v>
      </c>
      <c r="D463" s="1">
        <v>774.9</v>
      </c>
      <c r="E463" s="1">
        <v>0</v>
      </c>
      <c r="F463" s="1">
        <v>820.8</v>
      </c>
      <c r="G463" s="1">
        <v>100</v>
      </c>
      <c r="H463" s="1">
        <f t="shared" si="132"/>
        <v>1695.6999999999998</v>
      </c>
      <c r="I463" s="1">
        <f t="shared" si="133"/>
        <v>25304.3</v>
      </c>
    </row>
    <row r="464" spans="1:124">
      <c r="A464" t="s">
        <v>417</v>
      </c>
      <c r="B464" t="s">
        <v>27</v>
      </c>
      <c r="C464" s="1">
        <v>28000</v>
      </c>
      <c r="D464" s="1">
        <v>803.6</v>
      </c>
      <c r="E464" s="1">
        <v>0</v>
      </c>
      <c r="F464" s="1">
        <v>851.2</v>
      </c>
      <c r="G464" s="1">
        <v>165</v>
      </c>
      <c r="H464" s="1">
        <f t="shared" si="132"/>
        <v>1819.8000000000002</v>
      </c>
      <c r="I464" s="1">
        <f t="shared" si="133"/>
        <v>26180.2</v>
      </c>
    </row>
    <row r="465" spans="1:124">
      <c r="A465" t="s">
        <v>487</v>
      </c>
      <c r="B465" t="s">
        <v>488</v>
      </c>
      <c r="C465" s="1">
        <v>40000</v>
      </c>
      <c r="D465" s="1">
        <v>1148</v>
      </c>
      <c r="E465" s="1">
        <v>442.65</v>
      </c>
      <c r="F465" s="1">
        <v>1216</v>
      </c>
      <c r="G465" s="1">
        <v>25</v>
      </c>
      <c r="H465" s="1">
        <f t="shared" si="132"/>
        <v>2831.65</v>
      </c>
      <c r="I465" s="1">
        <f t="shared" si="133"/>
        <v>37168.35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</row>
    <row r="466" spans="1:124">
      <c r="A466" s="3" t="s">
        <v>19</v>
      </c>
      <c r="B466" s="3">
        <v>7</v>
      </c>
      <c r="C466" s="4">
        <f t="shared" ref="C466:I466" si="134">SUM(C459:C465)</f>
        <v>246000</v>
      </c>
      <c r="D466" s="4">
        <f t="shared" si="134"/>
        <v>7060.2000000000007</v>
      </c>
      <c r="E466" s="4">
        <f t="shared" si="134"/>
        <v>1753.8000000000002</v>
      </c>
      <c r="F466" s="4">
        <f t="shared" si="134"/>
        <v>7478.4</v>
      </c>
      <c r="G466" s="4">
        <f t="shared" si="134"/>
        <v>5005.5200000000004</v>
      </c>
      <c r="H466" s="4">
        <f t="shared" si="134"/>
        <v>21297.920000000002</v>
      </c>
      <c r="I466" s="4">
        <f t="shared" si="134"/>
        <v>224702.08000000002</v>
      </c>
    </row>
    <row r="468" spans="1:124">
      <c r="A468" s="12" t="s">
        <v>418</v>
      </c>
      <c r="B468" s="12"/>
      <c r="C468" s="12"/>
      <c r="D468" s="12"/>
      <c r="E468" s="12"/>
      <c r="F468" s="12"/>
      <c r="G468" s="12"/>
      <c r="H468" s="12"/>
      <c r="I468" s="12"/>
    </row>
    <row r="469" spans="1:124">
      <c r="A469" t="s">
        <v>419</v>
      </c>
      <c r="B469" t="s">
        <v>420</v>
      </c>
      <c r="C469" s="1">
        <v>27000</v>
      </c>
      <c r="D469" s="1">
        <v>774.9</v>
      </c>
      <c r="E469" s="1">
        <v>0</v>
      </c>
      <c r="F469" s="1">
        <v>820.8</v>
      </c>
      <c r="G469" s="1">
        <v>25</v>
      </c>
      <c r="H469" s="1">
        <f t="shared" ref="H469:H474" si="135">D469+E469+F469+G469</f>
        <v>1620.6999999999998</v>
      </c>
      <c r="I469" s="1">
        <f t="shared" ref="I469:I474" si="136">C469-H469</f>
        <v>25379.3</v>
      </c>
    </row>
    <row r="470" spans="1:124">
      <c r="A470" t="s">
        <v>421</v>
      </c>
      <c r="B470" t="s">
        <v>420</v>
      </c>
      <c r="C470" s="1">
        <v>26250</v>
      </c>
      <c r="D470" s="1">
        <v>753.38</v>
      </c>
      <c r="E470" s="1">
        <v>0</v>
      </c>
      <c r="F470" s="1">
        <v>798</v>
      </c>
      <c r="G470" s="1">
        <v>205</v>
      </c>
      <c r="H470" s="1">
        <f t="shared" si="135"/>
        <v>1756.38</v>
      </c>
      <c r="I470" s="1">
        <f t="shared" si="136"/>
        <v>24493.62</v>
      </c>
    </row>
    <row r="471" spans="1:124">
      <c r="A471" t="s">
        <v>422</v>
      </c>
      <c r="B471" t="s">
        <v>420</v>
      </c>
      <c r="C471" s="1">
        <v>30000</v>
      </c>
      <c r="D471" s="1">
        <v>861</v>
      </c>
      <c r="E471" s="1">
        <v>0</v>
      </c>
      <c r="F471" s="1">
        <v>912</v>
      </c>
      <c r="G471" s="1">
        <v>125</v>
      </c>
      <c r="H471" s="1">
        <f t="shared" si="135"/>
        <v>1898</v>
      </c>
      <c r="I471" s="1">
        <f t="shared" si="136"/>
        <v>28102</v>
      </c>
    </row>
    <row r="472" spans="1:124">
      <c r="A472" t="s">
        <v>423</v>
      </c>
      <c r="B472" t="s">
        <v>286</v>
      </c>
      <c r="C472" s="1">
        <v>25000</v>
      </c>
      <c r="D472" s="1">
        <v>717.5</v>
      </c>
      <c r="E472" s="1">
        <v>0</v>
      </c>
      <c r="F472" s="1">
        <v>760</v>
      </c>
      <c r="G472" s="1">
        <v>265</v>
      </c>
      <c r="H472" s="1">
        <f t="shared" si="135"/>
        <v>1742.5</v>
      </c>
      <c r="I472" s="1">
        <f t="shared" si="136"/>
        <v>23257.5</v>
      </c>
    </row>
    <row r="473" spans="1:124">
      <c r="A473" t="s">
        <v>47</v>
      </c>
      <c r="B473" t="s">
        <v>530</v>
      </c>
      <c r="C473" s="1">
        <v>40000</v>
      </c>
      <c r="D473" s="1">
        <v>1148</v>
      </c>
      <c r="E473" s="1">
        <v>302.74</v>
      </c>
      <c r="F473" s="1">
        <v>1216</v>
      </c>
      <c r="G473" s="1">
        <v>1077.76</v>
      </c>
      <c r="H473" s="1">
        <f>D473+E473+F473+G473</f>
        <v>3744.5</v>
      </c>
      <c r="I473" s="1">
        <f>C473-H473</f>
        <v>36255.5</v>
      </c>
    </row>
    <row r="474" spans="1:124">
      <c r="A474" t="s">
        <v>424</v>
      </c>
      <c r="B474" t="s">
        <v>24</v>
      </c>
      <c r="C474" s="1">
        <v>74000</v>
      </c>
      <c r="D474" s="1">
        <v>2123.8000000000002</v>
      </c>
      <c r="E474" s="1">
        <v>6121.2</v>
      </c>
      <c r="F474" s="1">
        <v>2249.6</v>
      </c>
      <c r="G474" s="1">
        <v>25</v>
      </c>
      <c r="H474" s="1">
        <f t="shared" si="135"/>
        <v>10519.6</v>
      </c>
      <c r="I474" s="1">
        <f t="shared" si="136"/>
        <v>63480.4</v>
      </c>
    </row>
    <row r="475" spans="1:124">
      <c r="A475" s="3" t="s">
        <v>19</v>
      </c>
      <c r="B475" s="3">
        <v>6</v>
      </c>
      <c r="C475" s="4">
        <f t="shared" ref="C475:I475" si="137">SUM(C469:C474)</f>
        <v>222250</v>
      </c>
      <c r="D475" s="4">
        <f t="shared" si="137"/>
        <v>6378.58</v>
      </c>
      <c r="E475" s="4">
        <f t="shared" si="137"/>
        <v>6423.94</v>
      </c>
      <c r="F475" s="4">
        <f t="shared" si="137"/>
        <v>6756.4</v>
      </c>
      <c r="G475" s="4">
        <f t="shared" si="137"/>
        <v>1722.76</v>
      </c>
      <c r="H475" s="4">
        <f t="shared" si="137"/>
        <v>21281.68</v>
      </c>
      <c r="I475" s="4">
        <f t="shared" si="137"/>
        <v>200968.31999999998</v>
      </c>
    </row>
    <row r="477" spans="1:124">
      <c r="A477" s="12" t="s">
        <v>425</v>
      </c>
      <c r="B477" s="12"/>
      <c r="C477" s="12"/>
      <c r="D477" s="12"/>
      <c r="E477" s="12"/>
      <c r="F477" s="12"/>
      <c r="G477" s="12"/>
      <c r="H477" s="12"/>
      <c r="I477" s="12"/>
    </row>
    <row r="478" spans="1:124">
      <c r="A478" t="s">
        <v>426</v>
      </c>
      <c r="B478" t="s">
        <v>427</v>
      </c>
      <c r="C478" s="1">
        <v>30000</v>
      </c>
      <c r="D478" s="1">
        <v>861</v>
      </c>
      <c r="E478" s="1">
        <v>0</v>
      </c>
      <c r="F478" s="1">
        <v>912</v>
      </c>
      <c r="G478" s="1">
        <v>165</v>
      </c>
      <c r="H478" s="1">
        <f t="shared" ref="H478:H483" si="138">D478+E478+F478+G478</f>
        <v>1938</v>
      </c>
      <c r="I478" s="1">
        <f t="shared" ref="I478:I483" si="139">C478-H478</f>
        <v>28062</v>
      </c>
    </row>
    <row r="479" spans="1:124">
      <c r="A479" t="s">
        <v>428</v>
      </c>
      <c r="B479" t="s">
        <v>429</v>
      </c>
      <c r="C479" s="1">
        <v>37000</v>
      </c>
      <c r="D479" s="1">
        <v>1061.9000000000001</v>
      </c>
      <c r="E479" s="1">
        <v>19.25</v>
      </c>
      <c r="F479" s="1">
        <v>1124.8</v>
      </c>
      <c r="G479" s="1">
        <v>25</v>
      </c>
      <c r="H479" s="1">
        <f t="shared" si="138"/>
        <v>2230.9499999999998</v>
      </c>
      <c r="I479" s="1">
        <f t="shared" si="139"/>
        <v>34769.050000000003</v>
      </c>
    </row>
    <row r="480" spans="1:124">
      <c r="A480" t="s">
        <v>430</v>
      </c>
      <c r="B480" t="s">
        <v>427</v>
      </c>
      <c r="C480" s="1">
        <v>33000</v>
      </c>
      <c r="D480" s="1">
        <v>947.1</v>
      </c>
      <c r="E480" s="1">
        <v>0</v>
      </c>
      <c r="F480" s="1">
        <v>1003.2</v>
      </c>
      <c r="G480" s="1">
        <v>25</v>
      </c>
      <c r="H480" s="1">
        <f t="shared" si="138"/>
        <v>1975.3000000000002</v>
      </c>
      <c r="I480" s="1">
        <f t="shared" si="139"/>
        <v>31024.7</v>
      </c>
    </row>
    <row r="481" spans="1:124">
      <c r="A481" t="s">
        <v>431</v>
      </c>
      <c r="B481" t="s">
        <v>427</v>
      </c>
      <c r="C481" s="1">
        <v>36850</v>
      </c>
      <c r="D481" s="1">
        <v>1057.5999999999999</v>
      </c>
      <c r="E481" s="1">
        <v>0</v>
      </c>
      <c r="F481" s="1">
        <v>1120.24</v>
      </c>
      <c r="G481" s="1">
        <v>25</v>
      </c>
      <c r="H481" s="1">
        <f t="shared" si="138"/>
        <v>2202.84</v>
      </c>
      <c r="I481" s="1">
        <f t="shared" si="139"/>
        <v>34647.160000000003</v>
      </c>
    </row>
    <row r="482" spans="1:124">
      <c r="A482" t="s">
        <v>432</v>
      </c>
      <c r="B482" t="s">
        <v>433</v>
      </c>
      <c r="C482" s="1">
        <v>45000</v>
      </c>
      <c r="D482" s="1">
        <v>1291.5</v>
      </c>
      <c r="E482" s="1">
        <v>1148.33</v>
      </c>
      <c r="F482" s="1">
        <v>1368</v>
      </c>
      <c r="G482" s="1">
        <v>125</v>
      </c>
      <c r="H482" s="1">
        <f t="shared" si="138"/>
        <v>3932.83</v>
      </c>
      <c r="I482" s="1">
        <f t="shared" si="139"/>
        <v>41067.17</v>
      </c>
    </row>
    <row r="483" spans="1:124">
      <c r="A483" t="s">
        <v>434</v>
      </c>
      <c r="B483" t="s">
        <v>24</v>
      </c>
      <c r="C483" s="1">
        <v>57000</v>
      </c>
      <c r="D483" s="1">
        <v>1635.9</v>
      </c>
      <c r="E483" s="1">
        <v>2922.14</v>
      </c>
      <c r="F483" s="1">
        <v>1732.8</v>
      </c>
      <c r="G483" s="1">
        <v>25</v>
      </c>
      <c r="H483" s="1">
        <f t="shared" si="138"/>
        <v>6315.84</v>
      </c>
      <c r="I483" s="1">
        <f t="shared" si="139"/>
        <v>50684.160000000003</v>
      </c>
    </row>
    <row r="484" spans="1:124">
      <c r="A484" s="3" t="s">
        <v>19</v>
      </c>
      <c r="B484" s="3">
        <v>6</v>
      </c>
      <c r="C484" s="4">
        <f t="shared" ref="C484:I484" si="140">SUM(C478:C483)</f>
        <v>238850</v>
      </c>
      <c r="D484" s="4">
        <f t="shared" si="140"/>
        <v>6855</v>
      </c>
      <c r="E484" s="4">
        <f t="shared" si="140"/>
        <v>4089.72</v>
      </c>
      <c r="F484" s="4">
        <f t="shared" si="140"/>
        <v>7261.04</v>
      </c>
      <c r="G484" s="4">
        <f t="shared" si="140"/>
        <v>390</v>
      </c>
      <c r="H484" s="4">
        <f t="shared" si="140"/>
        <v>18595.760000000002</v>
      </c>
      <c r="I484" s="4">
        <f t="shared" si="140"/>
        <v>220254.24000000002</v>
      </c>
    </row>
    <row r="487" spans="1:124" ht="25" customHeight="1">
      <c r="A487" s="7" t="s">
        <v>436</v>
      </c>
      <c r="B487" s="7">
        <f>+B484+B475+B466+B456+B445+B432+B418+B363+B357+B351+B345+B337+B320+B314+B301+B292+B272+B261+B257+B252+B246++B238+B228+B224+B220+B215+B206+B202+B198+B191+B165+B161+B152+B146+B140+B136+B128+B124+B119+B112+B102+B93+B85+B74+B68+B62+B57+B53+B48+B44+B36+B28+B22</f>
        <v>317</v>
      </c>
      <c r="C487" s="8">
        <f>+C484+C475+C466+C456+C445+C432+C418+C363+C357+C351+C345+C337+C320+C314+C301+C292+C272+C261+C257+C252+C246+C238+C228+C224+C220+C215+C206+C202+C198+C191+C165+C161+C152+C146+C140+C136+C128+C124+C119+C112+C102+C93+C85+C74+C68+C62+C57+C53+C48+C44+C36+C28+C22</f>
        <v>11731691.189999999</v>
      </c>
      <c r="D487" s="8">
        <f>+D484+D475+D466+D456+D445+D432+D418+D363+D357+D351+D345++D337+D320+D314+D301+D292+D272+D261+D257+D252+D246+D238+D228+D224+D220+D215+D206+D202+D198+D191+D165+D161+D152+D146+D140+D136+D128+D124+D119+D112+D102+D93+D85+D74+D68+D62+D57+D53+D48+D44+D36+D28+D22</f>
        <v>336699.69000000006</v>
      </c>
      <c r="E487" s="8">
        <f>+E484+E475+E466+E456+E445+E432+E418+E363+E357+E351+E345+E337+E320+E314+E301+E292+E272+E261+E257+E252+E246+E238+E228+E224+E220+E215+E206+E202+E198+E191+E165+E161+E152+E146+E140+E136+E128+E124+E119+E112+E102+E93+E85+E74+E68+E62+E57+E53+E48+E44+E36+E28+E22</f>
        <v>527890.75</v>
      </c>
      <c r="F487" s="8">
        <f>+F484+F475+F466+F456+F445+F432+F418+F363+F357+F351+F345+F337+F320+F314+F301+F292+F272+F261+F257+F252+F246+F238+F228+F224+F220+F215+F206+F202+F198+F191+F165+F161+F152+F146+F140+F136+F128+F124+F119+F112+F102+F93+F85+F74+F68+F62+F57+F53+F48+F44+F36+F28+F22</f>
        <v>349076.56999999989</v>
      </c>
      <c r="G487" s="8">
        <f>+G484+G475+G466+G456+G445+G432+G418+G363+G357+G351+G345+G337+G320+G314+G301+G292+G272+G261+G257+G252+G246+G238+G228+G224+G220+G215+G206+G202+G198+G191+G165+G161+G152+G146+G140+G136+G128+G124+G119+G112+G102+G93+G85+G74+G68+G62+G57+G53+G48+G44+G36+G28+G22</f>
        <v>118882.23999999996</v>
      </c>
      <c r="H487" s="8">
        <f>+H484+H475+H466+H456+H445+H432+H418+H363+H357+H351+H345+H337+H320+H314+H301+H292+H272+H261+H257+H252+H246+H238+H228+H224+H220+H215+H206+H202+H198+H191+H165+H161+H152+H146+H140+H136+H128+H124+H119+H112+H102+H93+H85+H74+H68+H62+H57+H53+H48+H44+H36+H28+H22</f>
        <v>1332549.2500000007</v>
      </c>
      <c r="I487" s="8">
        <f>+I484+I475+I466+I456+I445+I432+I418+I363+I357+I351+I345+I337+I320+I314+I301++I292+I272+I261+I257+I252+I246+I238+I228+I224+I220+I215+I206+I202+I198+I191+I165+I161+I152+I146+I140+I136+I128+I124+I119+I112+I102+I93+I85+I74+I68+I62+I57+I53+I48+I44+I36+I28+I22</f>
        <v>10399141.939999999</v>
      </c>
    </row>
    <row r="488" spans="1:124" s="5" customFormat="1" ht="15.5">
      <c r="A488" s="9"/>
      <c r="B488" s="9"/>
      <c r="C488" s="10"/>
      <c r="D488" s="10"/>
      <c r="E488" s="10"/>
      <c r="F488" s="10"/>
      <c r="G488" s="10"/>
      <c r="H488" s="10"/>
      <c r="I488" s="10"/>
    </row>
    <row r="489" spans="1:124" s="5" customFormat="1" ht="15.5">
      <c r="A489" s="9"/>
      <c r="B489" s="9"/>
      <c r="C489" s="10"/>
      <c r="D489" s="10"/>
      <c r="E489" s="10"/>
      <c r="F489" s="10"/>
      <c r="G489" s="10"/>
      <c r="H489" s="10"/>
      <c r="I489" s="10"/>
    </row>
    <row r="490" spans="1:124">
      <c r="DT490"/>
    </row>
  </sheetData>
  <mergeCells count="43">
    <mergeCell ref="A95:I95"/>
    <mergeCell ref="A104:I104"/>
    <mergeCell ref="A114:I114"/>
    <mergeCell ref="A126:I126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87:I87"/>
    <mergeCell ref="A50:I50"/>
    <mergeCell ref="A10:I10"/>
    <mergeCell ref="A24:I24"/>
    <mergeCell ref="A30:I30"/>
    <mergeCell ref="A38:I38"/>
    <mergeCell ref="A46:I46"/>
    <mergeCell ref="A55:I55"/>
    <mergeCell ref="A59:I59"/>
    <mergeCell ref="A64:I64"/>
    <mergeCell ref="A70:I70"/>
    <mergeCell ref="A76:I76"/>
    <mergeCell ref="A204:I204"/>
    <mergeCell ref="A208:I208"/>
    <mergeCell ref="A148:I148"/>
    <mergeCell ref="A154:I154"/>
    <mergeCell ref="A163:I163"/>
    <mergeCell ref="A167:I167"/>
    <mergeCell ref="A193:I193"/>
    <mergeCell ref="A121:I121"/>
    <mergeCell ref="A130:I130"/>
    <mergeCell ref="A138:I138"/>
    <mergeCell ref="A142:I142"/>
    <mergeCell ref="A200:I20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4.5"/>
  <cols>
    <col min="5" max="5" width="41.26953125" bestFit="1" customWidth="1"/>
  </cols>
  <sheetData>
    <row r="2" spans="1:11">
      <c r="A2" t="s">
        <v>64</v>
      </c>
      <c r="B2">
        <v>442.65</v>
      </c>
      <c r="E2" t="s">
        <v>305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382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301</v>
      </c>
      <c r="B4">
        <v>1007.19</v>
      </c>
      <c r="E4" t="s">
        <v>306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105</v>
      </c>
      <c r="B5">
        <v>1431.82</v>
      </c>
      <c r="E5" t="s">
        <v>307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452</v>
      </c>
      <c r="B6">
        <v>2136.27</v>
      </c>
      <c r="E6" t="s">
        <v>64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81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201</v>
      </c>
      <c r="B8">
        <v>1571.73</v>
      </c>
      <c r="E8" t="s">
        <v>301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105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107</v>
      </c>
      <c r="B10">
        <v>727.36</v>
      </c>
      <c r="E10" t="s">
        <v>303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203</v>
      </c>
      <c r="B11">
        <v>1008.41</v>
      </c>
      <c r="E11" t="s">
        <v>226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186</v>
      </c>
      <c r="B12">
        <v>1571.73</v>
      </c>
      <c r="E12" t="s">
        <v>309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271</v>
      </c>
      <c r="B13">
        <v>2922.14</v>
      </c>
      <c r="E13" t="s">
        <v>364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227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296</v>
      </c>
      <c r="B15">
        <v>1148.33</v>
      </c>
      <c r="E15" t="s">
        <v>268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86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72</v>
      </c>
      <c r="B17">
        <v>868.5</v>
      </c>
      <c r="E17" t="s">
        <v>160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69</v>
      </c>
      <c r="B18">
        <v>3486.68</v>
      </c>
      <c r="E18" t="s">
        <v>139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204</v>
      </c>
      <c r="B19">
        <v>1148.33</v>
      </c>
      <c r="E19" t="s">
        <v>81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409</v>
      </c>
      <c r="B20">
        <v>160.38</v>
      </c>
      <c r="E20" t="s">
        <v>201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228</v>
      </c>
      <c r="B21">
        <v>160.38</v>
      </c>
      <c r="E21" t="s">
        <v>419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451</v>
      </c>
      <c r="B22">
        <v>3486.68</v>
      </c>
      <c r="E22" t="s">
        <v>112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125</v>
      </c>
      <c r="B23">
        <v>442.65</v>
      </c>
      <c r="E23" t="s">
        <v>153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445</v>
      </c>
      <c r="B24">
        <v>727.36</v>
      </c>
      <c r="E24" t="s">
        <v>384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288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449</v>
      </c>
      <c r="B26">
        <v>27900.01</v>
      </c>
      <c r="E26" t="s">
        <v>310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216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57</v>
      </c>
      <c r="B28">
        <v>20251.03</v>
      </c>
      <c r="E28" t="s">
        <v>214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444</v>
      </c>
      <c r="B29">
        <v>3300.12</v>
      </c>
      <c r="E29" t="s">
        <v>114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413</v>
      </c>
      <c r="B30">
        <v>1430.6</v>
      </c>
      <c r="E30" t="s">
        <v>312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265</v>
      </c>
      <c r="B31">
        <v>160.38</v>
      </c>
      <c r="E31" t="s">
        <v>270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453</v>
      </c>
      <c r="B32">
        <v>8576.99</v>
      </c>
      <c r="E32" t="s">
        <v>107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390</v>
      </c>
      <c r="B33">
        <v>3113.57</v>
      </c>
      <c r="E33" t="s">
        <v>284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428</v>
      </c>
      <c r="B34">
        <v>19.25</v>
      </c>
      <c r="E34" t="s">
        <v>92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365</v>
      </c>
      <c r="B35">
        <v>1430.6</v>
      </c>
      <c r="E35" t="s">
        <v>295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231</v>
      </c>
      <c r="B36">
        <v>302.74</v>
      </c>
      <c r="E36" t="s">
        <v>130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102</v>
      </c>
      <c r="B37">
        <v>981.41</v>
      </c>
      <c r="E37" t="s">
        <v>203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292</v>
      </c>
      <c r="B38">
        <v>727.36</v>
      </c>
      <c r="E38" t="s">
        <v>186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196</v>
      </c>
      <c r="B39">
        <v>1290.68</v>
      </c>
      <c r="E39" t="s">
        <v>152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293</v>
      </c>
      <c r="B40">
        <v>21363.01</v>
      </c>
      <c r="E40" t="s">
        <v>271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247</v>
      </c>
      <c r="B41">
        <v>6309.38</v>
      </c>
      <c r="E41" t="s">
        <v>128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446</v>
      </c>
      <c r="B42">
        <v>1149.55</v>
      </c>
      <c r="E42" t="s">
        <v>148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48</v>
      </c>
      <c r="B43">
        <v>302.74</v>
      </c>
      <c r="E43" t="s">
        <v>272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450</v>
      </c>
      <c r="B45">
        <v>1066.0899999999999</v>
      </c>
      <c r="E45" t="s">
        <v>273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218</v>
      </c>
      <c r="B46">
        <v>3486.68</v>
      </c>
      <c r="E46" t="s">
        <v>251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90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96</v>
      </c>
      <c r="B48">
        <v>9753.1200000000008</v>
      </c>
      <c r="E48" t="s">
        <v>241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146</v>
      </c>
      <c r="B49">
        <v>1149.55</v>
      </c>
      <c r="E49" s="11" t="s">
        <v>418</v>
      </c>
      <c r="F49" s="11"/>
      <c r="G49" s="11"/>
      <c r="H49" s="11"/>
      <c r="I49" s="11"/>
      <c r="J49" s="11"/>
      <c r="K49">
        <v>459</v>
      </c>
    </row>
    <row r="50" spans="1:11">
      <c r="A50" t="s">
        <v>264</v>
      </c>
      <c r="B50">
        <v>21829.39</v>
      </c>
      <c r="E50" t="s">
        <v>417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234</v>
      </c>
      <c r="B51">
        <v>3486.68</v>
      </c>
      <c r="E51" t="s">
        <v>252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219</v>
      </c>
      <c r="B52">
        <v>8576.99</v>
      </c>
      <c r="E52" t="s">
        <v>209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311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299</v>
      </c>
      <c r="B54">
        <v>1148.33</v>
      </c>
      <c r="E54" t="s">
        <v>136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191</v>
      </c>
      <c r="B55">
        <v>1997.58</v>
      </c>
      <c r="E55" t="s">
        <v>313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142</v>
      </c>
      <c r="B56">
        <v>1430.6</v>
      </c>
      <c r="E56" t="s">
        <v>372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193</v>
      </c>
      <c r="B57">
        <v>1571.73</v>
      </c>
      <c r="E57" t="s">
        <v>296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243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75</v>
      </c>
      <c r="B59">
        <v>442.65</v>
      </c>
      <c r="E59" t="s">
        <v>86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239</v>
      </c>
      <c r="B60">
        <v>301.52</v>
      </c>
      <c r="E60" t="s">
        <v>72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85</v>
      </c>
      <c r="B61">
        <v>442.65</v>
      </c>
      <c r="E61" t="s">
        <v>69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180</v>
      </c>
      <c r="B62">
        <v>10929.24</v>
      </c>
      <c r="E62" t="s">
        <v>204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93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289</v>
      </c>
      <c r="B64">
        <v>160.38</v>
      </c>
      <c r="E64" t="s">
        <v>285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54</v>
      </c>
      <c r="B65">
        <v>583.79</v>
      </c>
      <c r="E65" t="s">
        <v>150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167</v>
      </c>
      <c r="B66">
        <v>5933.02</v>
      </c>
      <c r="E66" t="s">
        <v>397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79</v>
      </c>
      <c r="B67">
        <v>5368.48</v>
      </c>
      <c r="E67" s="11" t="s">
        <v>97</v>
      </c>
      <c r="F67" s="11"/>
      <c r="G67" s="11"/>
      <c r="H67" s="11"/>
      <c r="I67" s="11"/>
      <c r="J67" s="11"/>
      <c r="K67">
        <v>107</v>
      </c>
    </row>
    <row r="68" spans="1:11">
      <c r="A68" t="s">
        <v>109</v>
      </c>
      <c r="B68">
        <v>1571.73</v>
      </c>
      <c r="E68" s="11" t="s">
        <v>361</v>
      </c>
      <c r="F68" s="11"/>
      <c r="G68" s="11"/>
      <c r="H68" s="11"/>
      <c r="I68" s="11"/>
      <c r="J68" s="11"/>
      <c r="K68">
        <v>406</v>
      </c>
    </row>
    <row r="69" spans="1:11">
      <c r="A69" t="s">
        <v>198</v>
      </c>
      <c r="B69">
        <v>230.95</v>
      </c>
      <c r="E69" s="11" t="s">
        <v>176</v>
      </c>
      <c r="F69" s="11"/>
      <c r="G69" s="11"/>
      <c r="H69" s="11"/>
      <c r="I69" s="11"/>
      <c r="J69" s="11"/>
      <c r="K69">
        <v>202</v>
      </c>
    </row>
    <row r="70" spans="1:11">
      <c r="A70" t="s">
        <v>206</v>
      </c>
      <c r="B70">
        <v>1995.14</v>
      </c>
      <c r="E70" s="11" t="s">
        <v>408</v>
      </c>
      <c r="F70" s="11"/>
      <c r="G70" s="11"/>
      <c r="H70" s="11"/>
      <c r="I70" s="11"/>
      <c r="J70" s="11"/>
      <c r="K70">
        <v>449</v>
      </c>
    </row>
    <row r="71" spans="1:11">
      <c r="A71" t="s">
        <v>84</v>
      </c>
      <c r="B71">
        <v>9764.8799999999992</v>
      </c>
      <c r="E71" s="11" t="s">
        <v>192</v>
      </c>
      <c r="F71" s="11"/>
      <c r="G71" s="11"/>
      <c r="H71" s="11"/>
      <c r="I71" s="11"/>
      <c r="J71" s="11"/>
      <c r="K71">
        <v>222</v>
      </c>
    </row>
    <row r="72" spans="1:11">
      <c r="A72" t="s">
        <v>454</v>
      </c>
      <c r="B72">
        <v>1148.33</v>
      </c>
      <c r="E72" s="11" t="s">
        <v>263</v>
      </c>
      <c r="F72" s="11"/>
      <c r="G72" s="11"/>
      <c r="H72" s="11"/>
      <c r="I72" s="11"/>
      <c r="J72" s="11"/>
      <c r="K72">
        <v>299</v>
      </c>
    </row>
    <row r="73" spans="1:11">
      <c r="A73" t="s">
        <v>434</v>
      </c>
      <c r="B73">
        <v>2922.14</v>
      </c>
      <c r="E73" s="11" t="s">
        <v>213</v>
      </c>
      <c r="F73" s="11"/>
      <c r="G73" s="11"/>
      <c r="H73" s="11"/>
      <c r="I73" s="11"/>
      <c r="J73" s="11"/>
      <c r="K73">
        <v>247</v>
      </c>
    </row>
    <row r="74" spans="1:11">
      <c r="A74" t="s">
        <v>261</v>
      </c>
      <c r="B74">
        <v>3486.68</v>
      </c>
      <c r="E74" s="11" t="s">
        <v>294</v>
      </c>
      <c r="F74" s="11"/>
      <c r="G74" s="11"/>
      <c r="H74" s="11"/>
      <c r="I74" s="11"/>
      <c r="J74" s="11"/>
      <c r="K74">
        <v>336</v>
      </c>
    </row>
    <row r="75" spans="1:11">
      <c r="A75" t="s">
        <v>169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60</v>
      </c>
      <c r="B76">
        <v>3113.57</v>
      </c>
      <c r="E76" s="11" t="s">
        <v>442</v>
      </c>
      <c r="F76" s="11"/>
      <c r="G76" s="11"/>
      <c r="H76" s="11"/>
      <c r="I76" s="11"/>
      <c r="J76" s="11"/>
      <c r="K76">
        <v>39</v>
      </c>
    </row>
    <row r="77" spans="1:11">
      <c r="A77" t="s">
        <v>87</v>
      </c>
      <c r="B77">
        <v>1854</v>
      </c>
      <c r="E77" s="11" t="s">
        <v>56</v>
      </c>
      <c r="F77" s="11"/>
      <c r="G77" s="11"/>
      <c r="H77" s="11"/>
      <c r="I77" s="11"/>
      <c r="J77" s="11"/>
      <c r="K77">
        <v>60</v>
      </c>
    </row>
    <row r="78" spans="1:11">
      <c r="A78" t="s">
        <v>424</v>
      </c>
      <c r="B78">
        <v>6121.2</v>
      </c>
      <c r="E78" s="11" t="s">
        <v>53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409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133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207</v>
      </c>
      <c r="B81">
        <v>1148.33</v>
      </c>
      <c r="E81" s="11" t="s">
        <v>173</v>
      </c>
      <c r="F81" s="11"/>
      <c r="G81" s="11"/>
      <c r="H81" s="11"/>
      <c r="I81" s="11"/>
      <c r="J81" s="11"/>
      <c r="K81">
        <v>197</v>
      </c>
    </row>
    <row r="82" spans="1:11">
      <c r="A82" t="s">
        <v>83</v>
      </c>
      <c r="B82">
        <v>442.65</v>
      </c>
      <c r="E82" s="11" t="s">
        <v>291</v>
      </c>
      <c r="F82" s="11"/>
      <c r="G82" s="11"/>
      <c r="H82" s="11"/>
      <c r="I82" s="11"/>
      <c r="J82" s="11"/>
      <c r="K82">
        <v>330</v>
      </c>
    </row>
    <row r="83" spans="1:11">
      <c r="A83" t="s">
        <v>406</v>
      </c>
      <c r="B83">
        <v>3486.68</v>
      </c>
      <c r="E83" s="11" t="s">
        <v>119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300</v>
      </c>
      <c r="F84" s="11"/>
      <c r="G84" s="11"/>
      <c r="H84" s="11"/>
      <c r="I84" s="11"/>
      <c r="J84" s="11"/>
      <c r="K84">
        <v>344</v>
      </c>
    </row>
    <row r="85" spans="1:11">
      <c r="A85" t="s">
        <v>447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78</v>
      </c>
      <c r="F86" s="11"/>
      <c r="G86" s="11"/>
      <c r="H86" s="11"/>
      <c r="I86" s="11"/>
      <c r="J86" s="11"/>
      <c r="K86">
        <v>85</v>
      </c>
    </row>
    <row r="87" spans="1:11">
      <c r="A87" t="s">
        <v>257</v>
      </c>
      <c r="B87">
        <v>8576.99</v>
      </c>
      <c r="E87" s="11" t="s">
        <v>200</v>
      </c>
      <c r="F87" s="11"/>
      <c r="G87" s="11"/>
      <c r="H87" s="11"/>
      <c r="I87" s="11"/>
      <c r="J87" s="11"/>
      <c r="K87">
        <v>231</v>
      </c>
    </row>
    <row r="88" spans="1:11">
      <c r="A88" t="s">
        <v>51</v>
      </c>
      <c r="B88">
        <v>1007.19</v>
      </c>
      <c r="E88" s="11" t="s">
        <v>283</v>
      </c>
      <c r="F88" s="11"/>
      <c r="G88" s="11"/>
      <c r="H88" s="11"/>
      <c r="I88" s="11"/>
      <c r="J88" s="11"/>
      <c r="K88">
        <v>321</v>
      </c>
    </row>
    <row r="89" spans="1:11">
      <c r="A89" t="s">
        <v>448</v>
      </c>
      <c r="B89">
        <v>9753.1200000000008</v>
      </c>
      <c r="E89" s="11" t="s">
        <v>240</v>
      </c>
      <c r="F89" s="11"/>
      <c r="G89" s="11"/>
      <c r="H89" s="11"/>
      <c r="I89" s="11"/>
      <c r="J89" s="11"/>
      <c r="K89">
        <v>274</v>
      </c>
    </row>
    <row r="90" spans="1:11">
      <c r="A90" t="s">
        <v>223</v>
      </c>
      <c r="B90">
        <v>442.65</v>
      </c>
      <c r="E90" s="11" t="s">
        <v>396</v>
      </c>
      <c r="F90" s="11"/>
      <c r="G90" s="11"/>
      <c r="H90" s="11"/>
      <c r="I90" s="11"/>
      <c r="J90" s="11"/>
      <c r="K90">
        <v>438</v>
      </c>
    </row>
    <row r="91" spans="1:11">
      <c r="A91" t="s">
        <v>360</v>
      </c>
      <c r="B91">
        <v>3111.94</v>
      </c>
      <c r="E91" s="11" t="s">
        <v>250</v>
      </c>
      <c r="F91" s="11"/>
      <c r="G91" s="11"/>
      <c r="H91" s="11"/>
      <c r="I91" s="11"/>
      <c r="J91" s="11"/>
      <c r="K91">
        <v>286</v>
      </c>
    </row>
    <row r="92" spans="1:11">
      <c r="E92" s="11" t="s">
        <v>225</v>
      </c>
      <c r="F92" s="11"/>
      <c r="G92" s="11"/>
      <c r="H92" s="11"/>
      <c r="I92" s="11"/>
      <c r="J92" s="11"/>
      <c r="K92">
        <v>258</v>
      </c>
    </row>
    <row r="93" spans="1:11">
      <c r="E93" s="11" t="s">
        <v>304</v>
      </c>
      <c r="F93" s="11"/>
      <c r="G93" s="11"/>
      <c r="H93" s="11"/>
      <c r="I93" s="11"/>
      <c r="J93" s="11"/>
      <c r="K93">
        <v>350</v>
      </c>
    </row>
    <row r="94" spans="1:11">
      <c r="E94" s="11" t="s">
        <v>381</v>
      </c>
      <c r="F94" s="11"/>
      <c r="G94" s="11"/>
      <c r="H94" s="11"/>
      <c r="I94" s="11"/>
      <c r="J94" s="11"/>
      <c r="K94">
        <v>423</v>
      </c>
    </row>
    <row r="95" spans="1:11">
      <c r="E95" s="11" t="s">
        <v>190</v>
      </c>
      <c r="F95" s="11"/>
      <c r="G95" s="11"/>
      <c r="H95" s="11"/>
      <c r="I95" s="11"/>
      <c r="J95" s="11"/>
      <c r="K95">
        <v>217</v>
      </c>
    </row>
    <row r="96" spans="1:11">
      <c r="E96" s="11" t="s">
        <v>208</v>
      </c>
      <c r="F96" s="11"/>
      <c r="G96" s="11"/>
      <c r="H96" s="11"/>
      <c r="I96" s="11"/>
      <c r="J96" s="11"/>
      <c r="K96">
        <v>240</v>
      </c>
    </row>
    <row r="97" spans="5:11">
      <c r="E97" s="11" t="s">
        <v>59</v>
      </c>
      <c r="F97" s="11"/>
      <c r="G97" s="11"/>
      <c r="H97" s="11"/>
      <c r="I97" s="11"/>
      <c r="J97" s="11"/>
      <c r="K97">
        <v>66</v>
      </c>
    </row>
    <row r="98" spans="5:11">
      <c r="E98" s="11" t="s">
        <v>89</v>
      </c>
      <c r="F98" s="11"/>
      <c r="G98" s="11"/>
      <c r="H98" s="11"/>
      <c r="I98" s="11"/>
      <c r="J98" s="11"/>
      <c r="K98">
        <v>96</v>
      </c>
    </row>
    <row r="99" spans="5:11">
      <c r="E99" s="11" t="s">
        <v>425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50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101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185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267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314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228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98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316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411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244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95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155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211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275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317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400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245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287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230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67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166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125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144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318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117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321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401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177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163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288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171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212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319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216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412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322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421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443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111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323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57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246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120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324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126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66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413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265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298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390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430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231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391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276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253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195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102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392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374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292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422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325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326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393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196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293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327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328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247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122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423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62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174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48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278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329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218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233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90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96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154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188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330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146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403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179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264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331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145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234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219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394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370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299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332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335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333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221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334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158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279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280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58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191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336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248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337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338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141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142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193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235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159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255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75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116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239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431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85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362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281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180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339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162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289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340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236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54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73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91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341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132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342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343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344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182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167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249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345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346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165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79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109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256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198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206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282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347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84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432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434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348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261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169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60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350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404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87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351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118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222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424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352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161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353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354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207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83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151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135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104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124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115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138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71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113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76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183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237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441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156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74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100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257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51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259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199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121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373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223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238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94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360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262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victor.valdez</cp:lastModifiedBy>
  <dcterms:created xsi:type="dcterms:W3CDTF">2017-02-23T14:23:40Z</dcterms:created>
  <dcterms:modified xsi:type="dcterms:W3CDTF">2017-06-28T15:50:40Z</dcterms:modified>
</cp:coreProperties>
</file>