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28800" windowHeight="12435"/>
  </bookViews>
  <sheets>
    <sheet name="Plantilla Ejecucion Oct  2023" sheetId="8" r:id="rId1"/>
    <sheet name="Hoja1" sheetId="9" r:id="rId2"/>
  </sheets>
  <definedNames>
    <definedName name="_xlnm.Print_Area" localSheetId="0">'Plantilla Ejecucion Oct  2023'!$B$1:$R$102</definedName>
    <definedName name="_xlnm.Print_Titles" localSheetId="0">'Plantilla Ejecucion Oct 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8" l="1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N75" i="8" s="1"/>
  <c r="N88" i="8" s="1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<sst xmlns="http://schemas.openxmlformats.org/spreadsheetml/2006/main" count="104" uniqueCount="103">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</sst>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png"/><Relationship Id="rId7" Type="http://schemas.openxmlformats.org/officeDocument/2006/relationships/image" Target="../media/image11.em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91</xdr:row>
      <xdr:rowOff>180975</xdr:rowOff>
    </xdr:from>
    <xdr:to>
      <xdr:col>1</xdr:col>
      <xdr:colOff>2952750</xdr:colOff>
      <xdr:row>97</xdr:row>
      <xdr:rowOff>9525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457325" y="31899225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390525</xdr:colOff>
      <xdr:row>90</xdr:row>
      <xdr:rowOff>180975</xdr:rowOff>
    </xdr:from>
    <xdr:to>
      <xdr:col>6</xdr:col>
      <xdr:colOff>219075</xdr:colOff>
      <xdr:row>97</xdr:row>
      <xdr:rowOff>6312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58075" y="316992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90</xdr:row>
      <xdr:rowOff>38100</xdr:rowOff>
    </xdr:from>
    <xdr:to>
      <xdr:col>11</xdr:col>
      <xdr:colOff>923925</xdr:colOff>
      <xdr:row>97</xdr:row>
      <xdr:rowOff>68997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4163675" y="31556325"/>
          <a:ext cx="1838325" cy="14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15</xdr:col>
      <xdr:colOff>219075</xdr:colOff>
      <xdr:row>24</xdr:row>
      <xdr:rowOff>126147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10750" y="3267075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topLeftCell="B64" zoomScaleNormal="100" zoomScaleSheetLayoutView="100" workbookViewId="0">
      <selection activeCell="C95" sqref="C95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15.42578125" style="5" customWidth="1"/>
    <col min="13" max="13" width="16.7109375" style="5" customWidth="1"/>
    <col min="14" max="14" width="15.5703125" style="5" bestFit="1" customWidth="1"/>
    <col min="15" max="15" width="16.42578125" style="5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9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29" ht="18.75" customHeight="1" x14ac:dyDescent="0.25">
      <c r="B3" s="65">
        <v>2023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9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5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4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50653613.269999996</v>
      </c>
      <c r="E10" s="47">
        <f>+C10+D10</f>
        <v>563012232.26999998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46236540.039999999</v>
      </c>
      <c r="M10" s="26">
        <f t="shared" si="0"/>
        <v>32335494.43</v>
      </c>
      <c r="N10" s="26">
        <f t="shared" si="0"/>
        <v>31218921.829999998</v>
      </c>
      <c r="O10" s="26">
        <f t="shared" si="0"/>
        <v>32603015.370000001</v>
      </c>
      <c r="P10" s="26">
        <f t="shared" si="0"/>
        <v>0</v>
      </c>
      <c r="Q10" s="26">
        <f t="shared" ref="Q10" si="1">SUM(Q11:Q15)</f>
        <v>0</v>
      </c>
      <c r="R10" s="26">
        <f>SUM(F10:Q10)</f>
        <v>359750776.28999996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55262696.509999998</v>
      </c>
      <c r="E11" s="21">
        <f>+C11+D11</f>
        <v>472163442.50999999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42214749.060000002</v>
      </c>
      <c r="M11" s="21">
        <v>27524987.039999999</v>
      </c>
      <c r="N11" s="21">
        <v>27066551.969999999</v>
      </c>
      <c r="O11" s="21">
        <v>28538742.77</v>
      </c>
      <c r="P11" s="21">
        <v>0</v>
      </c>
      <c r="Q11" s="21">
        <v>0</v>
      </c>
      <c r="R11" s="21">
        <f t="shared" ref="R11:R74" si="2">SUM(F11:Q11)</f>
        <v>311715733.38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-4494860.13</v>
      </c>
      <c r="E12" s="21">
        <f t="shared" ref="E12:E15" si="3">+C12+D12</f>
        <v>34768621.869999997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290000</v>
      </c>
      <c r="M12" s="21">
        <v>995415.6</v>
      </c>
      <c r="N12" s="21">
        <v>358500</v>
      </c>
      <c r="O12" s="21">
        <v>291875</v>
      </c>
      <c r="P12" s="21">
        <v>0</v>
      </c>
      <c r="Q12" s="21">
        <v>0</v>
      </c>
      <c r="R12" s="21">
        <f t="shared" si="2"/>
        <v>8781879.4499999993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-114223.11</v>
      </c>
      <c r="E15" s="21">
        <f t="shared" si="3"/>
        <v>56080167.890000001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3731790.98</v>
      </c>
      <c r="M15" s="21">
        <v>3815091.79</v>
      </c>
      <c r="N15" s="21">
        <v>3793869.86</v>
      </c>
      <c r="O15" s="21">
        <v>3772397.6</v>
      </c>
      <c r="P15" s="21">
        <v>0</v>
      </c>
      <c r="Q15" s="21">
        <v>0</v>
      </c>
      <c r="R15" s="21">
        <f t="shared" si="2"/>
        <v>39253163.460000001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83045865.019999981</v>
      </c>
      <c r="E16" s="47">
        <f>+C16+D16</f>
        <v>262376180.01999998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7054065.21</v>
      </c>
      <c r="M16" s="26">
        <f t="shared" si="5"/>
        <v>4970198.3100000005</v>
      </c>
      <c r="N16" s="26">
        <f t="shared" si="5"/>
        <v>10049710.120000001</v>
      </c>
      <c r="O16" s="26">
        <f t="shared" si="5"/>
        <v>11131747.610000001</v>
      </c>
      <c r="P16" s="26">
        <f t="shared" si="5"/>
        <v>0</v>
      </c>
      <c r="Q16" s="26">
        <f t="shared" ref="Q16" si="6">SUM(Q17:Q25)</f>
        <v>0</v>
      </c>
      <c r="R16" s="26">
        <f t="shared" si="2"/>
        <v>134620443.65000001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10018851.939999999</v>
      </c>
      <c r="E17" s="21">
        <f>+C17+D17</f>
        <v>76837851.939999998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1956673.55</v>
      </c>
      <c r="M17" s="21">
        <v>485599.27</v>
      </c>
      <c r="N17" s="21">
        <v>4055677.17</v>
      </c>
      <c r="O17" s="21">
        <v>806481.8</v>
      </c>
      <c r="P17" s="21">
        <v>0</v>
      </c>
      <c r="Q17" s="21">
        <v>0</v>
      </c>
      <c r="R17" s="21">
        <f t="shared" si="2"/>
        <v>70047814.349999994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-14688990</v>
      </c>
      <c r="E18" s="21">
        <f t="shared" ref="E18:E25" si="7">+C18+D18</f>
        <v>4661010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14750</v>
      </c>
      <c r="N18" s="21">
        <v>0</v>
      </c>
      <c r="O18" s="21">
        <v>54114.8</v>
      </c>
      <c r="P18" s="21">
        <v>0</v>
      </c>
      <c r="Q18" s="21">
        <v>0</v>
      </c>
      <c r="R18" s="21">
        <f t="shared" si="2"/>
        <v>438341.68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75631788.599999994</v>
      </c>
      <c r="E19" s="21">
        <f t="shared" si="7"/>
        <v>100760188.59999999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1021000</v>
      </c>
      <c r="M19" s="21">
        <v>1830200</v>
      </c>
      <c r="N19" s="21">
        <v>3499750</v>
      </c>
      <c r="O19" s="21">
        <v>716950</v>
      </c>
      <c r="P19" s="21">
        <v>0</v>
      </c>
      <c r="Q19" s="21">
        <v>0</v>
      </c>
      <c r="R19" s="21">
        <f t="shared" si="2"/>
        <v>30636577.760000002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8368800</v>
      </c>
      <c r="E20" s="21">
        <f t="shared" si="7"/>
        <v>14448615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8000</v>
      </c>
      <c r="N20" s="21">
        <v>34000</v>
      </c>
      <c r="O20" s="21">
        <v>0</v>
      </c>
      <c r="P20" s="21">
        <v>0</v>
      </c>
      <c r="Q20" s="21">
        <v>0</v>
      </c>
      <c r="R20" s="21">
        <f t="shared" si="2"/>
        <v>386700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7434500.5999999996</v>
      </c>
      <c r="E21" s="21">
        <f t="shared" si="7"/>
        <v>23046600.600000001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734213.33</v>
      </c>
      <c r="M21" s="21">
        <v>585799</v>
      </c>
      <c r="N21" s="21">
        <v>1420300</v>
      </c>
      <c r="O21" s="21">
        <v>692855.95</v>
      </c>
      <c r="P21" s="21">
        <v>0</v>
      </c>
      <c r="Q21" s="21">
        <v>0</v>
      </c>
      <c r="R21" s="21">
        <f t="shared" si="2"/>
        <v>12753915.01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5944000</v>
      </c>
      <c r="E22" s="21">
        <f t="shared" si="7"/>
        <v>10324000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2091591.66</v>
      </c>
      <c r="M22" s="21">
        <v>238177.81</v>
      </c>
      <c r="N22" s="21">
        <v>242678.43</v>
      </c>
      <c r="O22" s="21">
        <v>5395529.7599999998</v>
      </c>
      <c r="P22" s="21">
        <v>0</v>
      </c>
      <c r="Q22" s="21">
        <v>0</v>
      </c>
      <c r="R22" s="21">
        <f t="shared" si="2"/>
        <v>9251853.2699999996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2567000</v>
      </c>
      <c r="E23" s="21">
        <f t="shared" si="7"/>
        <v>5527000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432684.57</v>
      </c>
      <c r="M23" s="21">
        <v>108335</v>
      </c>
      <c r="N23" s="21">
        <v>115971.42</v>
      </c>
      <c r="O23" s="21">
        <v>500236.9</v>
      </c>
      <c r="P23" s="21">
        <v>0</v>
      </c>
      <c r="Q23" s="21">
        <v>0</v>
      </c>
      <c r="R23" s="21">
        <f t="shared" si="2"/>
        <v>2185813.13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-15953320</v>
      </c>
      <c r="E24" s="21">
        <f t="shared" si="7"/>
        <v>19970680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708964.5</v>
      </c>
      <c r="M24" s="21">
        <v>1045570.03</v>
      </c>
      <c r="N24" s="21">
        <v>401661.3</v>
      </c>
      <c r="O24" s="21">
        <v>2351264.5</v>
      </c>
      <c r="P24" s="21">
        <v>0</v>
      </c>
      <c r="Q24" s="21">
        <v>0</v>
      </c>
      <c r="R24" s="21">
        <f t="shared" si="2"/>
        <v>6240204.8300000001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3723233.88</v>
      </c>
      <c r="E25" s="21">
        <f t="shared" si="7"/>
        <v>6800233.8799999999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108937.60000000001</v>
      </c>
      <c r="M25" s="21">
        <v>653767.19999999995</v>
      </c>
      <c r="N25" s="21">
        <v>279671.8</v>
      </c>
      <c r="O25" s="21">
        <v>614313.9</v>
      </c>
      <c r="P25" s="21">
        <v>0</v>
      </c>
      <c r="Q25" s="21">
        <v>0</v>
      </c>
      <c r="R25" s="21">
        <f t="shared" si="2"/>
        <v>2679223.62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10358726.66</v>
      </c>
      <c r="E26" s="47">
        <f>+C26+D26</f>
        <v>30076078.66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1352409.91</v>
      </c>
      <c r="M26" s="26">
        <f t="shared" si="9"/>
        <v>520350.11000000004</v>
      </c>
      <c r="N26" s="26">
        <f t="shared" si="9"/>
        <v>2462233.25</v>
      </c>
      <c r="O26" s="26">
        <f t="shared" si="9"/>
        <v>2654034.0299999998</v>
      </c>
      <c r="P26" s="26">
        <f t="shared" si="9"/>
        <v>0</v>
      </c>
      <c r="Q26" s="26">
        <f t="shared" ref="Q26" si="10">SUM(Q27:Q35)</f>
        <v>0</v>
      </c>
      <c r="R26" s="26">
        <f t="shared" si="2"/>
        <v>12108488.67</v>
      </c>
    </row>
    <row r="27" spans="1:25" ht="15.75" x14ac:dyDescent="0.25">
      <c r="A27" s="6"/>
      <c r="B27" s="10" t="s">
        <v>16</v>
      </c>
      <c r="C27" s="44">
        <v>751280</v>
      </c>
      <c r="D27" s="21">
        <v>324000</v>
      </c>
      <c r="E27" s="21">
        <f>+C27+D27</f>
        <v>1075280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22594.240000000002</v>
      </c>
      <c r="M27" s="21">
        <v>118570</v>
      </c>
      <c r="N27" s="21">
        <v>45122.04</v>
      </c>
      <c r="O27" s="21">
        <v>94417.16</v>
      </c>
      <c r="P27" s="21">
        <v>0</v>
      </c>
      <c r="Q27" s="21">
        <v>0</v>
      </c>
      <c r="R27" s="21">
        <f t="shared" si="2"/>
        <v>477816.13</v>
      </c>
    </row>
    <row r="28" spans="1:25" ht="15.75" x14ac:dyDescent="0.25">
      <c r="A28" s="6"/>
      <c r="B28" s="10" t="s">
        <v>17</v>
      </c>
      <c r="C28" s="44">
        <v>1833000</v>
      </c>
      <c r="D28" s="21">
        <v>187379.13</v>
      </c>
      <c r="E28" s="21">
        <f t="shared" ref="E28:E35" si="11">+C28+D28</f>
        <v>2020379.13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145432.64000000001</v>
      </c>
      <c r="N28" s="21">
        <v>0</v>
      </c>
      <c r="O28" s="21">
        <v>127440</v>
      </c>
      <c r="P28" s="21">
        <v>0</v>
      </c>
      <c r="Q28" s="21">
        <v>0</v>
      </c>
      <c r="R28" s="21">
        <f t="shared" si="2"/>
        <v>993962.97000000009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124421.96</v>
      </c>
      <c r="E29" s="21">
        <f t="shared" si="11"/>
        <v>1452501.96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96288</v>
      </c>
      <c r="M29" s="21">
        <v>62070</v>
      </c>
      <c r="N29" s="21">
        <v>19293</v>
      </c>
      <c r="O29" s="21">
        <v>675.43</v>
      </c>
      <c r="P29" s="21">
        <v>0</v>
      </c>
      <c r="Q29" s="21">
        <v>0</v>
      </c>
      <c r="R29" s="21">
        <f>SUM(F29:Q29)</f>
        <v>423267.05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134160</v>
      </c>
      <c r="E30" s="21">
        <f t="shared" si="11"/>
        <v>249160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21524.959999999999</v>
      </c>
      <c r="N30" s="21">
        <v>0</v>
      </c>
      <c r="O30" s="21"/>
      <c r="P30" s="21">
        <v>0</v>
      </c>
      <c r="Q30" s="21">
        <v>0</v>
      </c>
      <c r="R30" s="21">
        <f t="shared" si="2"/>
        <v>66068.959999999992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5000</v>
      </c>
      <c r="E31" s="21">
        <f t="shared" si="11"/>
        <v>180000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21000</v>
      </c>
      <c r="N31" s="21">
        <v>0</v>
      </c>
      <c r="O31" s="21">
        <v>58056</v>
      </c>
      <c r="P31" s="21">
        <v>0</v>
      </c>
      <c r="Q31" s="21">
        <v>0</v>
      </c>
      <c r="R31" s="21">
        <f t="shared" si="2"/>
        <v>79056</v>
      </c>
    </row>
    <row r="32" spans="1:25" ht="31.5" x14ac:dyDescent="0.25">
      <c r="A32" s="6"/>
      <c r="B32" s="10" t="s">
        <v>71</v>
      </c>
      <c r="C32" s="44">
        <v>46000</v>
      </c>
      <c r="D32" s="21">
        <v>123000</v>
      </c>
      <c r="E32" s="21">
        <f t="shared" si="11"/>
        <v>169000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3717</v>
      </c>
      <c r="M32" s="21">
        <v>0</v>
      </c>
      <c r="N32" s="21">
        <v>513.29999999999995</v>
      </c>
      <c r="O32" s="21">
        <v>0</v>
      </c>
      <c r="P32" s="21"/>
      <c r="Q32" s="21">
        <v>0</v>
      </c>
      <c r="R32" s="21">
        <f t="shared" si="2"/>
        <v>60690.559999999998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7207602.4000000004</v>
      </c>
      <c r="E33" s="21">
        <f t="shared" si="11"/>
        <v>15378562.4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775932</v>
      </c>
      <c r="M33" s="21">
        <v>0</v>
      </c>
      <c r="N33" s="21">
        <v>540000</v>
      </c>
      <c r="O33" s="21">
        <v>200000</v>
      </c>
      <c r="P33" s="21">
        <v>0</v>
      </c>
      <c r="Q33" s="21">
        <v>0</v>
      </c>
      <c r="R33" s="21">
        <f t="shared" si="2"/>
        <v>4210620.3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2253163.17</v>
      </c>
      <c r="E35" s="21">
        <f t="shared" si="11"/>
        <v>9551195.1699999999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453878.67</v>
      </c>
      <c r="M35" s="21">
        <v>151752.51</v>
      </c>
      <c r="N35" s="21">
        <v>1857304.91</v>
      </c>
      <c r="O35" s="21">
        <v>2173445.44</v>
      </c>
      <c r="P35" s="21">
        <v>0</v>
      </c>
      <c r="Q35" s="21">
        <v>0</v>
      </c>
      <c r="R35" s="21">
        <f t="shared" si="2"/>
        <v>5797006.6999999993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366000</v>
      </c>
      <c r="E36" s="47">
        <f>+C36+D36</f>
        <v>1366000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866226.81</v>
      </c>
      <c r="N36" s="26">
        <f t="shared" si="12"/>
        <v>112030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1228036.81</v>
      </c>
    </row>
    <row r="37" spans="1:18" ht="31.5" x14ac:dyDescent="0.25">
      <c r="A37" s="6"/>
      <c r="B37" s="10" t="s">
        <v>74</v>
      </c>
      <c r="C37" s="21">
        <v>1000000</v>
      </c>
      <c r="D37" s="21">
        <v>-494000</v>
      </c>
      <c r="E37" s="21">
        <f>+C37+D37</f>
        <v>506000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9000</v>
      </c>
      <c r="N37" s="21">
        <v>112030</v>
      </c>
      <c r="O37" s="21"/>
      <c r="P37" s="21">
        <v>0</v>
      </c>
      <c r="Q37" s="21">
        <v>0</v>
      </c>
      <c r="R37" s="21">
        <f t="shared" si="2"/>
        <v>370810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860000</v>
      </c>
      <c r="E42" s="21">
        <f t="shared" si="14"/>
        <v>860000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857226.81</v>
      </c>
      <c r="N42" s="21">
        <v>0</v>
      </c>
      <c r="O42" s="21"/>
      <c r="P42" s="21"/>
      <c r="Q42" s="21">
        <v>0</v>
      </c>
      <c r="R42" s="21">
        <f t="shared" si="2"/>
        <v>857226.81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-6487513</v>
      </c>
      <c r="E52" s="55">
        <f>+C52+D52</f>
        <v>3805987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469672.27999999997</v>
      </c>
      <c r="N52" s="26">
        <f t="shared" si="17"/>
        <v>0</v>
      </c>
      <c r="O52" s="26">
        <f t="shared" si="17"/>
        <v>566400</v>
      </c>
      <c r="P52" s="26">
        <f t="shared" si="17"/>
        <v>0</v>
      </c>
      <c r="Q52" s="26">
        <f t="shared" ref="Q52" si="18">SUM(Q53:Q61)</f>
        <v>0</v>
      </c>
      <c r="R52" s="26">
        <f t="shared" si="2"/>
        <v>1351840.28</v>
      </c>
    </row>
    <row r="53" spans="1:18" ht="15.75" x14ac:dyDescent="0.25">
      <c r="A53" s="6"/>
      <c r="B53" s="10" t="s">
        <v>24</v>
      </c>
      <c r="C53" s="21">
        <v>8810000</v>
      </c>
      <c r="D53" s="21">
        <v>-7368736</v>
      </c>
      <c r="E53" s="21">
        <f>+C53+D53</f>
        <v>1441264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59172.3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162717.29999999999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20000</v>
      </c>
      <c r="E54" s="21">
        <f t="shared" ref="E54:E61" si="19">+C54+D54</f>
        <v>420000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4000</v>
      </c>
      <c r="E55" s="21">
        <f t="shared" si="19"/>
        <v>4000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608500</v>
      </c>
      <c r="E57" s="21">
        <f t="shared" si="19"/>
        <v>1408500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410499.98</v>
      </c>
      <c r="N57" s="21">
        <v>0</v>
      </c>
      <c r="O57" s="21">
        <v>247800</v>
      </c>
      <c r="P57" s="21">
        <v>0</v>
      </c>
      <c r="Q57" s="21">
        <v>0</v>
      </c>
      <c r="R57" s="21">
        <f t="shared" si="2"/>
        <v>658299.98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320000</v>
      </c>
      <c r="E58" s="21">
        <f t="shared" si="19"/>
        <v>320000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318600</v>
      </c>
      <c r="P58" s="21">
        <v>0</v>
      </c>
      <c r="Q58" s="21">
        <v>0</v>
      </c>
      <c r="R58" s="21">
        <f t="shared" si="2"/>
        <v>318600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>
        <f>SUM(L63:L66)</f>
        <v>-181529.06</v>
      </c>
      <c r="M62" s="26"/>
      <c r="N62" s="26">
        <f>SUM(N63:N66)</f>
        <v>-3354521.55</v>
      </c>
      <c r="O62" s="26">
        <f>SUM(O63:O66)</f>
        <v>3354521.55</v>
      </c>
      <c r="P62" s="26">
        <f t="shared" ref="P62:Q62" si="21">SUM(P63:P71)</f>
        <v>0</v>
      </c>
      <c r="Q62" s="26">
        <f t="shared" si="21"/>
        <v>0</v>
      </c>
      <c r="R62" s="26">
        <f t="shared" si="2"/>
        <v>3354521.55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-181529.06</v>
      </c>
      <c r="M63" s="21">
        <v>0</v>
      </c>
      <c r="N63" s="21">
        <v>-3354521.55</v>
      </c>
      <c r="O63" s="21">
        <v>3354521.55</v>
      </c>
      <c r="P63" s="21">
        <v>0</v>
      </c>
      <c r="Q63" s="21">
        <v>0</v>
      </c>
      <c r="R63" s="15">
        <f t="shared" si="2"/>
        <v>3354521.55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27147.119999999999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27147.119999999999</v>
      </c>
      <c r="S74" s="21"/>
    </row>
    <row r="75" spans="1:24" ht="15.75" x14ac:dyDescent="0.25">
      <c r="A75" s="6"/>
      <c r="B75" s="76" t="s">
        <v>29</v>
      </c>
      <c r="C75" s="62">
        <f>+C70+C67+C62+C52+C44+C36+C26+C16+C10</f>
        <v>722699786</v>
      </c>
      <c r="D75" s="62">
        <f>+D70+D67+D62+D52+D44+D36+D26+D16+D10</f>
        <v>141578290.53999996</v>
      </c>
      <c r="E75" s="62">
        <f>+C75+D75</f>
        <v>864278076.53999996</v>
      </c>
      <c r="F75" s="62">
        <f t="shared" ref="F75:Q75" si="25">+F70+F67+F62+F52+F44+F36+F26+F16+F10</f>
        <v>46298535.599999994</v>
      </c>
      <c r="G75" s="62">
        <f>+G70+G67+G62+G52+G44+G36+G26+G16+G10</f>
        <v>30868968.530000001</v>
      </c>
      <c r="H75" s="62">
        <f>+H70+H67+H62+H52+H44+H36+H26+H16+H10</f>
        <v>73062211.539999992</v>
      </c>
      <c r="I75" s="62">
        <f t="shared" si="25"/>
        <v>42008661.590000004</v>
      </c>
      <c r="J75" s="62">
        <f t="shared" si="25"/>
        <v>65097340.010000005</v>
      </c>
      <c r="K75" s="62">
        <f t="shared" si="25"/>
        <v>70684016.849999994</v>
      </c>
      <c r="L75" s="62">
        <f t="shared" si="25"/>
        <v>54461486.100000001</v>
      </c>
      <c r="M75" s="62">
        <f t="shared" si="25"/>
        <v>39161941.939999998</v>
      </c>
      <c r="N75" s="62">
        <f>+N70+N67+N62+N52+N44+N36+N26+N16+N10</f>
        <v>40488373.649999999</v>
      </c>
      <c r="O75" s="62">
        <f t="shared" si="25"/>
        <v>50309718.560000002</v>
      </c>
      <c r="P75" s="62">
        <f t="shared" si="25"/>
        <v>0</v>
      </c>
      <c r="Q75" s="62">
        <f t="shared" si="25"/>
        <v>0</v>
      </c>
      <c r="R75" s="62">
        <f>SUM(F75:Q75)</f>
        <v>512441254.37</v>
      </c>
    </row>
    <row r="76" spans="1:24" ht="15.75" x14ac:dyDescent="0.25">
      <c r="A76" s="6"/>
      <c r="B76" s="7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141578290.53999999</v>
      </c>
      <c r="E88" s="49">
        <f>+C88+D88</f>
        <v>864278076.53999996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54461486.099999994</v>
      </c>
      <c r="M88" s="31">
        <f t="shared" si="31"/>
        <v>39161941.940000005</v>
      </c>
      <c r="N88" s="31">
        <f>SUM(N75:N87)</f>
        <v>40488373.649999999</v>
      </c>
      <c r="O88" s="31">
        <f>SUM(O75:O87)</f>
        <v>50309718.560000002</v>
      </c>
      <c r="P88" s="31">
        <f>+P84+P81+P78+P75</f>
        <v>0</v>
      </c>
      <c r="Q88" s="31">
        <f>+Q84+Q81+Q78+Q75</f>
        <v>0</v>
      </c>
      <c r="R88" s="31">
        <f t="shared" si="26"/>
        <v>512441254.37</v>
      </c>
    </row>
    <row r="89" spans="1:24" ht="15.75" x14ac:dyDescent="0.25">
      <c r="A89" s="34"/>
      <c r="B89" s="77" t="s">
        <v>99</v>
      </c>
      <c r="C89" s="77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"/>
      <c r="O98" s="7"/>
      <c r="P98" s="33"/>
      <c r="Q98" s="7"/>
      <c r="R98" s="7"/>
    </row>
    <row r="99" spans="1:29" ht="18.75" x14ac:dyDescent="0.3">
      <c r="A99" s="41"/>
      <c r="B99" s="81"/>
      <c r="C99" s="81"/>
      <c r="D99" s="81"/>
      <c r="E99" s="81"/>
      <c r="F99" s="81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79"/>
      <c r="H114" s="79"/>
      <c r="I114" s="79"/>
    </row>
    <row r="115" spans="1:29" s="5" customFormat="1" ht="18.75" x14ac:dyDescent="0.3">
      <c r="A115"/>
      <c r="B115"/>
      <c r="C115"/>
      <c r="D115"/>
      <c r="E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B89:C89"/>
    <mergeCell ref="B98:M98"/>
    <mergeCell ref="G114:I114"/>
    <mergeCell ref="G115:I115"/>
    <mergeCell ref="G116:I116"/>
    <mergeCell ref="B99:F99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32" fitToHeight="0" orientation="portrait" r:id="rId1"/>
  <headerFooter>
    <oddFooter>&amp;RPág. &amp;P / &amp;N</oddFooter>
  </headerFooter>
  <rowBreaks count="2" manualBreakCount="2">
    <brk id="66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Oct  2023</vt:lpstr>
      <vt:lpstr>Hoja1</vt:lpstr>
      <vt:lpstr>'Plantilla Ejecucion Oct  2023'!Área_de_impresión</vt:lpstr>
      <vt:lpstr>'Plantilla Ejecucion Oct 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2023-11-10T13:58:21Z</cp:lastPrinted>
  <dcterms:created xsi:type="dcterms:W3CDTF">2018-04-17T18:57:16Z</dcterms:created>
  <dcterms:modified xsi:type="dcterms:W3CDTF">2023-11-10T14:08:43Z</dcterms:modified>
</cp:coreProperties>
</file>