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0" yWindow="0" windowWidth="28800" windowHeight="11835"/>
  </bookViews>
  <sheets>
    <sheet name="Plantilla Ejecucion agost  2022" sheetId="8" r:id="rId1"/>
  </sheets>
  <definedNames>
    <definedName name="_xlnm.Print_Area" localSheetId="0">'Plantilla Ejecucion agost  2022'!$B$1:$P$103</definedName>
    <definedName name="_xlnm.Print_Titles" localSheetId="0">'Plantilla Ejecucion agost  2022'!$1:$9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8" i="8" l="1"/>
  <c r="D63" i="8"/>
  <c r="G75" i="8" l="1"/>
  <c r="H75" i="8"/>
  <c r="I75" i="8"/>
  <c r="J75" i="8"/>
  <c r="K75" i="8"/>
  <c r="L75" i="8"/>
  <c r="N75" i="8"/>
  <c r="O75" i="8"/>
  <c r="P75" i="8"/>
  <c r="Q75" i="8"/>
  <c r="R75" i="8"/>
  <c r="F75" i="8"/>
  <c r="E38" i="8"/>
  <c r="E40" i="8"/>
  <c r="E39" i="8"/>
  <c r="E37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D17" i="8"/>
  <c r="F17" i="8"/>
  <c r="G17" i="8"/>
  <c r="H17" i="8"/>
  <c r="J17" i="8"/>
  <c r="K17" i="8"/>
  <c r="L17" i="8"/>
  <c r="M17" i="8"/>
  <c r="N17" i="8"/>
  <c r="O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D75" i="8" l="1"/>
  <c r="M75" i="8"/>
  <c r="E75" i="8" s="1"/>
  <c r="E68" i="8"/>
  <c r="E71" i="8"/>
  <c r="E45" i="8"/>
  <c r="E78" i="8"/>
  <c r="E63" i="8"/>
  <c r="E53" i="8"/>
  <c r="E27" i="8"/>
  <c r="E17" i="8"/>
  <c r="E11" i="8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<sst xmlns="http://schemas.openxmlformats.org/spreadsheetml/2006/main" count="102" uniqueCount="101">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</sst>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816253</xdr:colOff>
      <xdr:row>0</xdr:row>
      <xdr:rowOff>81840</xdr:rowOff>
    </xdr:from>
    <xdr:to>
      <xdr:col>11</xdr:col>
      <xdr:colOff>530197</xdr:colOff>
      <xdr:row>4</xdr:row>
      <xdr:rowOff>41890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694" y="81840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942800</xdr:colOff>
      <xdr:row>96</xdr:row>
      <xdr:rowOff>133059</xdr:rowOff>
    </xdr:from>
    <xdr:to>
      <xdr:col>1</xdr:col>
      <xdr:colOff>3216088</xdr:colOff>
      <xdr:row>99</xdr:row>
      <xdr:rowOff>151686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918" y="32036206"/>
          <a:ext cx="2273288" cy="690980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9</xdr:col>
      <xdr:colOff>280147</xdr:colOff>
      <xdr:row>96</xdr:row>
      <xdr:rowOff>67237</xdr:rowOff>
    </xdr:from>
    <xdr:to>
      <xdr:col>11</xdr:col>
      <xdr:colOff>593911</xdr:colOff>
      <xdr:row>99</xdr:row>
      <xdr:rowOff>86963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256559" y="31970384"/>
          <a:ext cx="2711823" cy="692079"/>
        </a:xfrm>
        <a:prstGeom prst="rect">
          <a:avLst/>
        </a:prstGeom>
      </xdr:spPr>
    </xdr:pic>
    <xdr:clientData/>
  </xdr:twoCellAnchor>
  <xdr:twoCellAnchor editAs="oneCell">
    <xdr:from>
      <xdr:col>4</xdr:col>
      <xdr:colOff>134471</xdr:colOff>
      <xdr:row>92</xdr:row>
      <xdr:rowOff>190499</xdr:rowOff>
    </xdr:from>
    <xdr:to>
      <xdr:col>6</xdr:col>
      <xdr:colOff>360480</xdr:colOff>
      <xdr:row>97</xdr:row>
      <xdr:rowOff>145676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94177" y="31286823"/>
          <a:ext cx="2624068" cy="963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A73" zoomScale="85" zoomScaleNormal="100" zoomScaleSheetLayoutView="85" workbookViewId="0">
      <selection activeCell="D89" sqref="D89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hidden="1" customWidth="1"/>
    <col min="9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4" t="s">
        <v>48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9" ht="18.75" customHeight="1" x14ac:dyDescent="0.25">
      <c r="B2" s="74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9" ht="18.7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"/>
      <c r="O3" s="9"/>
      <c r="P3" s="9"/>
      <c r="Q3" s="9">
        <v>42</v>
      </c>
    </row>
    <row r="4" spans="1:29" ht="18.75" x14ac:dyDescent="0.25">
      <c r="B4" s="74">
        <v>2022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9" ht="15.75" customHeight="1" x14ac:dyDescent="0.25">
      <c r="B5" s="74" t="s">
        <v>46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9" ht="18.75" x14ac:dyDescent="0.3">
      <c r="B6" s="73" t="s">
        <v>30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8" t="s">
        <v>0</v>
      </c>
      <c r="C8" s="76" t="s">
        <v>97</v>
      </c>
      <c r="D8" s="76" t="s">
        <v>98</v>
      </c>
      <c r="E8" s="78" t="s">
        <v>47</v>
      </c>
      <c r="F8" s="80" t="s">
        <v>99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67"/>
    </row>
    <row r="9" spans="1:29" ht="42.75" customHeight="1" thickBot="1" x14ac:dyDescent="0.3">
      <c r="A9" s="8"/>
      <c r="B9" s="79"/>
      <c r="C9" s="77"/>
      <c r="D9" s="77"/>
      <c r="E9" s="79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-714164460.23000002</v>
      </c>
      <c r="E11" s="33">
        <f>SUM(F11:V11)</f>
        <v>313033543.22999996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53497599.789999999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-712756658.39999998</v>
      </c>
      <c r="E12" s="26">
        <f>SUM(F12:U12)</f>
        <v>269580888.62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42768201.259999998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-5906580</v>
      </c>
      <c r="E13" s="26">
        <f>SUM(F13:U13)</f>
        <v>5636913.8499999996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4473663.8499999996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4498778.17</v>
      </c>
      <c r="E16" s="26">
        <f>SUM(F16:U16)</f>
        <v>37815740.760000005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6255734.6799999997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-13412162.160000004</v>
      </c>
      <c r="E17" s="33">
        <f>SUM(F17:V17)</f>
        <v>81653877.620000005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12230769.93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-792667.56</v>
      </c>
      <c r="E18" s="25">
        <f t="shared" ref="E18:E26" si="6">SUM(F18:T18)</f>
        <v>12911815.890000001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1619921.3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4114305</v>
      </c>
      <c r="E19" s="25">
        <f t="shared" si="6"/>
        <v>1037577.16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-8678289.0600000005</v>
      </c>
      <c r="E20" s="25">
        <f t="shared" si="6"/>
        <v>20249258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166450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-11090562</v>
      </c>
      <c r="E21" s="25">
        <f t="shared" si="6"/>
        <v>1462510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23500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40990670.609999999</v>
      </c>
      <c r="E22" s="25">
        <f t="shared" si="6"/>
        <v>34646013.740000002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7391152.0999999996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2868570.24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182980.6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-4090587</v>
      </c>
      <c r="E24" s="25">
        <f t="shared" si="6"/>
        <v>1040212.7300000001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535466.17000000004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-41795959.490000002</v>
      </c>
      <c r="E25" s="25">
        <f t="shared" si="6"/>
        <v>5671170.959999999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1250724.3999999999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599595</v>
      </c>
      <c r="E26" s="25">
        <f t="shared" si="6"/>
        <v>1766748.9000000001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1060575.3600000001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109736635.89</v>
      </c>
      <c r="E27" s="33">
        <f>SUM(F27:V27)</f>
        <v>28309198.139999997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1537073.37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1116098</v>
      </c>
      <c r="E28" s="25">
        <f>+SUM(F28:T28)</f>
        <v>648259.41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338735.78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1269270</v>
      </c>
      <c r="E29" s="25">
        <f t="shared" ref="E29:E36" si="10">+SUM(F29:T29)</f>
        <v>1475222.46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1435338</v>
      </c>
      <c r="E30" s="25">
        <f t="shared" si="10"/>
        <v>800911.24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113488.5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-10176063</v>
      </c>
      <c r="E32" s="25">
        <f t="shared" si="10"/>
        <v>269771.60000000003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-99819</v>
      </c>
      <c r="E33" s="25">
        <f t="shared" si="10"/>
        <v>6769.66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4130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3297248.22</v>
      </c>
      <c r="E34" s="25">
        <f t="shared" si="10"/>
        <v>4957276.1099999994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27140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112569796.31</v>
      </c>
      <c r="E36" s="25">
        <f t="shared" si="10"/>
        <v>20060206.379999999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1053579.0900000001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366329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f>+SUM(F38:T38)</f>
        <v>366329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626283786.5</v>
      </c>
      <c r="E53" s="33">
        <f>SUM(F53:V53)</f>
        <v>300418217.38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3981200.37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561198404.40999997</v>
      </c>
      <c r="E54" s="25">
        <f>+SUM(F54:V54)</f>
        <v>297897352.35000002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3766764.75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2102057</v>
      </c>
      <c r="E55" s="25">
        <f>+SUM(F55:V55)</f>
        <v>1070129.6299999999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75010.399999999994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19637265</v>
      </c>
      <c r="E57" s="25">
        <f>+SUM(F57:V57)</f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39419660.090000004</v>
      </c>
      <c r="E58" s="25">
        <f>+SUM(F58:V58)</f>
        <v>1399090.34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139425.22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>
        <f>+SUM(D64:D67)</f>
        <v>6250000</v>
      </c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>
        <v>6250000</v>
      </c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14590000</v>
      </c>
      <c r="E75" s="59">
        <f>SUM(F75:V75)</f>
        <v>723781165.37</v>
      </c>
      <c r="F75" s="59">
        <f>+F71+F68+F63+F53+F45+F37+F27+F17+F11</f>
        <v>23282118.98</v>
      </c>
      <c r="G75" s="59">
        <f t="shared" ref="G75:R75" si="23">+G71+G68+G63+G53+G45+G37+G27+G17+G11</f>
        <v>39492680.710000001</v>
      </c>
      <c r="H75" s="59">
        <f t="shared" si="23"/>
        <v>54910124.339999996</v>
      </c>
      <c r="I75" s="59">
        <f t="shared" si="23"/>
        <v>47920149.369999997</v>
      </c>
      <c r="J75" s="59">
        <f t="shared" si="23"/>
        <v>54917249.070000008</v>
      </c>
      <c r="K75" s="59">
        <f t="shared" si="23"/>
        <v>204312157.30999997</v>
      </c>
      <c r="L75" s="59">
        <f t="shared" si="23"/>
        <v>227700042.13</v>
      </c>
      <c r="M75" s="59">
        <f t="shared" si="23"/>
        <v>71246643.460000008</v>
      </c>
      <c r="N75" s="59">
        <f t="shared" si="23"/>
        <v>0</v>
      </c>
      <c r="O75" s="59">
        <f t="shared" si="23"/>
        <v>0</v>
      </c>
      <c r="P75" s="59">
        <f t="shared" si="23"/>
        <v>0</v>
      </c>
      <c r="Q75" s="59">
        <f t="shared" si="23"/>
        <v>0</v>
      </c>
      <c r="R75" s="59">
        <f t="shared" si="23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4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5">SUM(H79:H80)</f>
        <v>0</v>
      </c>
      <c r="I78" s="33">
        <f t="shared" si="25"/>
        <v>0</v>
      </c>
      <c r="J78" s="33">
        <f t="shared" si="25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4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4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6">SUM(G82:G83)</f>
        <v>0</v>
      </c>
      <c r="H81" s="33">
        <f t="shared" si="26"/>
        <v>0</v>
      </c>
      <c r="I81" s="33">
        <f t="shared" si="26"/>
        <v>0</v>
      </c>
      <c r="J81" s="33">
        <f t="shared" si="26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4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7">SUM(G85)</f>
        <v>0</v>
      </c>
      <c r="H84" s="33">
        <f t="shared" si="27"/>
        <v>0</v>
      </c>
      <c r="I84" s="33">
        <f t="shared" si="27"/>
        <v>0</v>
      </c>
      <c r="J84" s="33">
        <f t="shared" si="27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4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8">+G84+G81+G78</f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+D53+D37+D27+D17+D11+D63</f>
        <v>14590000</v>
      </c>
      <c r="E88" s="39">
        <f>SUM(F88:V88)</f>
        <v>723781165.37</v>
      </c>
      <c r="F88" s="40">
        <f t="shared" ref="F88:M88" si="29">F11+F17+F27+F37+F45+F53+F63+F68+F71+F78+F81+F84</f>
        <v>23282118.98</v>
      </c>
      <c r="G88" s="40">
        <f t="shared" si="29"/>
        <v>39492680.710000001</v>
      </c>
      <c r="H88" s="40">
        <f t="shared" si="29"/>
        <v>54910124.339999996</v>
      </c>
      <c r="I88" s="40">
        <f t="shared" si="29"/>
        <v>47920149.36999999</v>
      </c>
      <c r="J88" s="40">
        <f t="shared" si="29"/>
        <v>54917249.07</v>
      </c>
      <c r="K88" s="40">
        <f t="shared" si="29"/>
        <v>204312157.31</v>
      </c>
      <c r="L88" s="40">
        <f t="shared" si="29"/>
        <v>227700042.13000003</v>
      </c>
      <c r="M88" s="40">
        <f t="shared" si="29"/>
        <v>71246643.460000008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82" t="s">
        <v>100</v>
      </c>
      <c r="C89" s="82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72"/>
      <c r="F91" s="72"/>
      <c r="G91" s="72"/>
      <c r="H91" s="72"/>
      <c r="I91" s="72"/>
      <c r="J91" s="72"/>
      <c r="K91" s="72"/>
      <c r="L91" s="72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41"/>
      <c r="O98" s="41"/>
      <c r="P98" s="44"/>
      <c r="Q98" s="9"/>
      <c r="R98" s="9"/>
    </row>
    <row r="99" spans="1:29" ht="18.75" x14ac:dyDescent="0.3">
      <c r="A99" s="8"/>
      <c r="B99" s="87"/>
      <c r="C99" s="87"/>
      <c r="D99" s="87"/>
      <c r="E99" s="87"/>
      <c r="F99" s="87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4"/>
      <c r="H114" s="84"/>
      <c r="I114" s="8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5"/>
      <c r="H115" s="85"/>
      <c r="I115" s="8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6"/>
      <c r="H116" s="86"/>
      <c r="I116" s="86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37" fitToHeight="0" orientation="portrait" r:id="rId1"/>
  <headerFooter>
    <oddFooter>&amp;RPág. &amp;P / &amp;N</oddFooter>
  </headerFooter>
  <rowBreaks count="1" manualBreakCount="1">
    <brk id="66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agost  2022</vt:lpstr>
      <vt:lpstr>'Plantilla Ejecucion agost  2022'!Área_de_impresión</vt:lpstr>
      <vt:lpstr>'Plantilla Ejecucion agost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2022-09-06T15:18:28Z</cp:lastPrinted>
  <dcterms:created xsi:type="dcterms:W3CDTF">2018-04-17T18:57:16Z</dcterms:created>
  <dcterms:modified xsi:type="dcterms:W3CDTF">2022-09-06T15:40:35Z</dcterms:modified>
</cp:coreProperties>
</file>