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59" i="1"/>
  <c r="I55"/>
  <c r="I56" s="1"/>
  <c r="I40"/>
  <c r="I39"/>
  <c r="I38"/>
  <c r="I37"/>
  <c r="I36"/>
  <c r="I35"/>
  <c r="I34"/>
  <c r="I33"/>
  <c r="I32"/>
  <c r="I28"/>
  <c r="I29" s="1"/>
  <c r="I24"/>
  <c r="I20"/>
  <c r="I21" s="1"/>
  <c r="I19"/>
  <c r="I15"/>
  <c r="H15"/>
  <c r="H16" s="1"/>
  <c r="I11"/>
  <c r="C60"/>
  <c r="D60"/>
  <c r="E60"/>
  <c r="F60"/>
  <c r="G60"/>
  <c r="H60"/>
  <c r="I60"/>
  <c r="C56"/>
  <c r="D56"/>
  <c r="E56"/>
  <c r="F56"/>
  <c r="G56"/>
  <c r="H56"/>
  <c r="C52"/>
  <c r="D52"/>
  <c r="E52"/>
  <c r="F52"/>
  <c r="G52"/>
  <c r="H52"/>
  <c r="I52"/>
  <c r="C46"/>
  <c r="D46"/>
  <c r="E46"/>
  <c r="F46"/>
  <c r="G46"/>
  <c r="H46"/>
  <c r="I46"/>
  <c r="C40"/>
  <c r="D40"/>
  <c r="E40"/>
  <c r="F40"/>
  <c r="G40"/>
  <c r="H40"/>
  <c r="C29"/>
  <c r="D29"/>
  <c r="E29"/>
  <c r="F29"/>
  <c r="G29"/>
  <c r="H29"/>
  <c r="C25"/>
  <c r="D25"/>
  <c r="E25"/>
  <c r="F25"/>
  <c r="G25"/>
  <c r="H25"/>
  <c r="I25"/>
  <c r="C21"/>
  <c r="D21"/>
  <c r="E21"/>
  <c r="F21"/>
  <c r="G21"/>
  <c r="H21"/>
  <c r="C16"/>
  <c r="D16"/>
  <c r="E16"/>
  <c r="F16"/>
  <c r="G16"/>
  <c r="I16"/>
  <c r="C12"/>
  <c r="D12"/>
  <c r="E12"/>
  <c r="F12"/>
  <c r="G12"/>
  <c r="H12"/>
  <c r="I12"/>
  <c r="I45"/>
  <c r="H45"/>
  <c r="B63"/>
  <c r="H59"/>
  <c r="H55"/>
  <c r="H51"/>
  <c r="I51" s="1"/>
  <c r="H49"/>
  <c r="I49" s="1"/>
  <c r="H44"/>
  <c r="I44" s="1"/>
  <c r="H43"/>
  <c r="I43" s="1"/>
  <c r="H39"/>
  <c r="H38"/>
  <c r="H37"/>
  <c r="H36"/>
  <c r="H35"/>
  <c r="H34"/>
  <c r="H33"/>
  <c r="H32"/>
  <c r="H28"/>
  <c r="H24"/>
  <c r="H20"/>
  <c r="H19"/>
  <c r="H11"/>
  <c r="D63"/>
  <c r="F63"/>
  <c r="E63" l="1"/>
  <c r="G63"/>
  <c r="C63"/>
  <c r="I63" l="1"/>
  <c r="H63"/>
</calcChain>
</file>

<file path=xl/sharedStrings.xml><?xml version="1.0" encoding="utf-8"?>
<sst xmlns="http://schemas.openxmlformats.org/spreadsheetml/2006/main" count="79" uniqueCount="62">
  <si>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</si>
  <si>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</si>
  <si>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</si>
  <si>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</si>
  <si>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</si>
  <si>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</si>
  <si>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</si>
  <si>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</si>
  <si>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</si>
  <si>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</si>
  <si>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</si>
  <si>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</si>
  <si>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</si>
  <si>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</si>
  <si>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</si>
  <si>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</si>
  <si>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</si>
  <si>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</si>
  <si>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</si>
  <si>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</si>
  <si>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</si>
  <si>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</si>
  <si>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</si>
  <si>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</si>
  <si>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</si>
  <si>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</si>
  <si>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</si>
  <si>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</si>
  <si>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</si>
  <si>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</si>
  <si>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</si>
  <si>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</si>
  <si>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</si>
  <si>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</si>
  <si>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</si>
  <si>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</si>
  <si>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</si>
  <si>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</si>
  <si>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</si>
  <si>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</si>
  <si>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</si>
  <si>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</si>
  <si>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</si>
  <si>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</si>
  <si>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</si>
  <si>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</si>
  <si>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</si>
  <si>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</si>
  <si>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</si>
  <si>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</si>
  <si>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</si>
  <si>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</si>
  <si>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</si>
  <si>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</si>
  <si>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</si>
  <si>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</si>
  <si>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</si>
  <si>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ANA FRANCISCA DE SENA MEDINA</t>
  </si>
  <si>
    <t>ASISTENTE EJECUTIVA</t>
  </si>
  <si>
    <t>MARITZA DE LOS ANGELES OLMO NOLASCO</t>
  </si>
  <si>
    <t>ENCARGADO PROVINCIAL</t>
  </si>
  <si>
    <t>Mes mayo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</si>
</sst>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43" fontId="0" fillId="0" borderId="0" xfId="1" applyFont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="80" zoomScaleNormal="80" zoomScalePageLayoutView="60" workbookViewId="0">
      <pane ySplit="8" topLeftCell="A42" activePane="bottomLeft" state="frozen"/>
      <selection pane="bottomLeft" activeCell="E70" sqref="E70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14"/>
      <c r="B1" s="14"/>
      <c r="C1" s="14"/>
      <c r="D1" s="14"/>
      <c r="E1" s="14"/>
      <c r="F1" s="14"/>
      <c r="G1" s="14"/>
      <c r="H1" s="14"/>
      <c r="I1" s="14"/>
    </row>
    <row r="2" spans="1:9" ht="26.25">
      <c r="A2" s="15" t="s">
        <v>0</v>
      </c>
      <c r="B2" s="16"/>
      <c r="C2" s="16"/>
      <c r="D2" s="16"/>
      <c r="E2" s="16"/>
      <c r="F2" s="16"/>
      <c r="G2" s="16"/>
      <c r="H2" s="16"/>
      <c r="I2" s="16"/>
    </row>
    <row r="3" spans="1:9" ht="26.25">
      <c r="A3" s="15" t="s">
        <v>1</v>
      </c>
      <c r="B3" s="16"/>
      <c r="C3" s="16"/>
      <c r="D3" s="16"/>
      <c r="E3" s="16"/>
      <c r="F3" s="16"/>
      <c r="G3" s="16"/>
      <c r="H3" s="16"/>
      <c r="I3" s="16"/>
    </row>
    <row r="4" spans="1:9" ht="20.25">
      <c r="A4" s="12" t="s">
        <v>2</v>
      </c>
      <c r="B4" s="13"/>
      <c r="C4" s="13"/>
      <c r="D4" s="13"/>
      <c r="E4" s="13"/>
      <c r="F4" s="13"/>
      <c r="G4" s="13"/>
      <c r="H4" s="13"/>
      <c r="I4" s="13"/>
    </row>
    <row r="5" spans="1:9" ht="20.25">
      <c r="A5" s="12" t="s">
        <v>52</v>
      </c>
      <c r="B5" s="13"/>
      <c r="C5" s="13"/>
      <c r="D5" s="13"/>
      <c r="E5" s="13"/>
      <c r="F5" s="13"/>
      <c r="G5" s="13"/>
      <c r="H5" s="13"/>
      <c r="I5" s="13"/>
    </row>
    <row r="6" spans="1:9" ht="21" thickBot="1">
      <c r="A6" s="12" t="s">
        <v>61</v>
      </c>
      <c r="B6" s="13"/>
      <c r="C6" s="13"/>
      <c r="D6" s="13"/>
      <c r="E6" s="13"/>
      <c r="F6" s="13"/>
      <c r="G6" s="13"/>
      <c r="H6" s="13"/>
      <c r="I6" s="13"/>
    </row>
    <row r="7" spans="1:9">
      <c r="A7" s="21" t="s">
        <v>3</v>
      </c>
      <c r="B7" s="23" t="s">
        <v>4</v>
      </c>
      <c r="C7" s="17" t="s">
        <v>5</v>
      </c>
      <c r="D7" s="25" t="s">
        <v>6</v>
      </c>
      <c r="E7" s="17" t="s">
        <v>7</v>
      </c>
      <c r="F7" s="25" t="s">
        <v>8</v>
      </c>
      <c r="G7" s="17" t="s">
        <v>9</v>
      </c>
      <c r="H7" s="17" t="s">
        <v>10</v>
      </c>
      <c r="I7" s="19" t="s">
        <v>11</v>
      </c>
    </row>
    <row r="8" spans="1:9" ht="15.75" thickBot="1">
      <c r="A8" s="22"/>
      <c r="B8" s="24"/>
      <c r="C8" s="18"/>
      <c r="D8" s="26"/>
      <c r="E8" s="18"/>
      <c r="F8" s="26"/>
      <c r="G8" s="18"/>
      <c r="H8" s="18"/>
      <c r="I8" s="20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27" t="s">
        <v>56</v>
      </c>
      <c r="B10" s="27"/>
      <c r="C10" s="27"/>
      <c r="D10" s="27"/>
      <c r="E10" s="27"/>
      <c r="F10" s="27"/>
      <c r="G10" s="27"/>
      <c r="H10" s="27"/>
      <c r="I10" s="27"/>
    </row>
    <row r="11" spans="1:9">
      <c r="A11" t="s">
        <v>55</v>
      </c>
      <c r="B11" t="s">
        <v>54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50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27" t="s">
        <v>12</v>
      </c>
      <c r="B14" s="27"/>
      <c r="C14" s="27"/>
      <c r="D14" s="27"/>
      <c r="E14" s="27"/>
      <c r="F14" s="27"/>
      <c r="G14" s="27"/>
      <c r="H14" s="27"/>
      <c r="I14" s="27"/>
    </row>
    <row r="15" spans="1:9">
      <c r="A15" t="s">
        <v>13</v>
      </c>
      <c r="B15" t="s">
        <v>14</v>
      </c>
      <c r="C15" s="1">
        <v>5700.16</v>
      </c>
      <c r="D15" s="1">
        <v>163.59</v>
      </c>
      <c r="E15" s="1">
        <v>0</v>
      </c>
      <c r="F15" s="1">
        <v>173.28</v>
      </c>
      <c r="G15" s="1">
        <v>25</v>
      </c>
      <c r="H15" s="1">
        <f>+D15+E15+F15+G15</f>
        <v>361.87</v>
      </c>
      <c r="I15" s="1">
        <f>+C15-H15</f>
        <v>5338.29</v>
      </c>
    </row>
    <row r="16" spans="1:9">
      <c r="A16" s="3" t="s">
        <v>50</v>
      </c>
      <c r="B16" s="3">
        <v>1</v>
      </c>
      <c r="C16" s="4">
        <f t="shared" ref="C16:I16" si="1">SUM(C15)</f>
        <v>5700.16</v>
      </c>
      <c r="D16" s="4">
        <f t="shared" si="1"/>
        <v>163.59</v>
      </c>
      <c r="E16" s="4">
        <f t="shared" si="1"/>
        <v>0</v>
      </c>
      <c r="F16" s="4">
        <f t="shared" si="1"/>
        <v>173.28</v>
      </c>
      <c r="G16" s="4">
        <f t="shared" si="1"/>
        <v>25</v>
      </c>
      <c r="H16" s="4">
        <f t="shared" si="1"/>
        <v>361.87</v>
      </c>
      <c r="I16" s="4">
        <f t="shared" si="1"/>
        <v>5338.29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27" t="s">
        <v>15</v>
      </c>
      <c r="B18" s="27"/>
      <c r="C18" s="27"/>
      <c r="D18" s="27"/>
      <c r="E18" s="27"/>
      <c r="F18" s="27"/>
      <c r="G18" s="27"/>
      <c r="H18" s="27"/>
      <c r="I18" s="27"/>
    </row>
    <row r="19" spans="1:9">
      <c r="A19" t="s">
        <v>16</v>
      </c>
      <c r="B19" t="s">
        <v>17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t="s">
        <v>18</v>
      </c>
      <c r="B20" t="s">
        <v>19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+C20-H20</f>
        <v>4790.0600000000004</v>
      </c>
    </row>
    <row r="21" spans="1:9">
      <c r="A21" s="3" t="s">
        <v>50</v>
      </c>
      <c r="B21" s="3">
        <v>2</v>
      </c>
      <c r="C21" s="4">
        <f t="shared" ref="C21:I21" si="2">SUM(C19:C20)</f>
        <v>45117.5</v>
      </c>
      <c r="D21" s="4">
        <f t="shared" si="2"/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27" t="s">
        <v>20</v>
      </c>
      <c r="B23" s="27"/>
      <c r="C23" s="27"/>
      <c r="D23" s="27"/>
      <c r="E23" s="27"/>
      <c r="F23" s="27"/>
      <c r="G23" s="27"/>
      <c r="H23" s="27"/>
      <c r="I23" s="27"/>
    </row>
    <row r="24" spans="1:9">
      <c r="A24" t="s">
        <v>21</v>
      </c>
      <c r="B24" t="s">
        <v>22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+C24-H24</f>
        <v>4790.0600000000004</v>
      </c>
    </row>
    <row r="25" spans="1:9">
      <c r="A25" s="3" t="s">
        <v>50</v>
      </c>
      <c r="B25" s="3">
        <v>1</v>
      </c>
      <c r="C25" s="4">
        <f t="shared" ref="C25:I25" si="3">SUM(C24)</f>
        <v>5117.5</v>
      </c>
      <c r="D25" s="4">
        <f t="shared" si="3"/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27" t="s">
        <v>23</v>
      </c>
      <c r="B27" s="27"/>
      <c r="C27" s="27"/>
      <c r="D27" s="27"/>
      <c r="E27" s="27"/>
      <c r="F27" s="27"/>
      <c r="G27" s="27"/>
      <c r="H27" s="27"/>
      <c r="I27" s="27"/>
    </row>
    <row r="28" spans="1:9">
      <c r="A28" t="s">
        <v>24</v>
      </c>
      <c r="B28" t="s">
        <v>51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+C28-H28</f>
        <v>4790.0600000000004</v>
      </c>
    </row>
    <row r="29" spans="1:9">
      <c r="A29" s="3" t="s">
        <v>50</v>
      </c>
      <c r="B29" s="3">
        <v>1</v>
      </c>
      <c r="C29" s="4">
        <f t="shared" ref="C29:I29" si="4">SUM(C28)</f>
        <v>5117.5</v>
      </c>
      <c r="D29" s="4">
        <f t="shared" si="4"/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27" t="s">
        <v>25</v>
      </c>
      <c r="B31" s="27"/>
      <c r="C31" s="27"/>
      <c r="D31" s="27"/>
      <c r="E31" s="27"/>
      <c r="F31" s="27"/>
      <c r="G31" s="27"/>
      <c r="H31" s="27"/>
      <c r="I31" s="27"/>
    </row>
    <row r="32" spans="1:9">
      <c r="A32" t="s">
        <v>26</v>
      </c>
      <c r="B32" t="s">
        <v>27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9" si="5">SUM(D32:G32)</f>
        <v>327.44</v>
      </c>
      <c r="I32" s="1">
        <f t="shared" ref="I32:I39" si="6">+C32-H32</f>
        <v>4790.0600000000004</v>
      </c>
    </row>
    <row r="33" spans="1:9">
      <c r="A33" t="s">
        <v>28</v>
      </c>
      <c r="B33" t="s">
        <v>27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29</v>
      </c>
      <c r="B34" t="s">
        <v>30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f t="shared" si="5"/>
        <v>1324.0500000000002</v>
      </c>
      <c r="I34" s="1">
        <f t="shared" si="6"/>
        <v>18625.95</v>
      </c>
    </row>
    <row r="35" spans="1:9">
      <c r="A35" t="s">
        <v>31</v>
      </c>
      <c r="B35" t="s">
        <v>27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32</v>
      </c>
      <c r="B36" t="s">
        <v>27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33</v>
      </c>
      <c r="B37" t="s">
        <v>27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34</v>
      </c>
      <c r="B38" t="s">
        <v>27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t="s">
        <v>35</v>
      </c>
      <c r="B39" t="s">
        <v>36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s="3" t="s">
        <v>50</v>
      </c>
      <c r="B40" s="3">
        <v>8</v>
      </c>
      <c r="C40" s="4">
        <f t="shared" ref="C40:H40" si="7">SUM(C32:C39)</f>
        <v>55772.5</v>
      </c>
      <c r="D40" s="4">
        <f t="shared" si="7"/>
        <v>1600.6599999999999</v>
      </c>
      <c r="E40" s="4">
        <f t="shared" si="7"/>
        <v>0</v>
      </c>
      <c r="F40" s="4">
        <f t="shared" si="7"/>
        <v>1695.4699999999998</v>
      </c>
      <c r="G40" s="4">
        <f t="shared" si="7"/>
        <v>320</v>
      </c>
      <c r="H40" s="4">
        <f t="shared" si="7"/>
        <v>3616.1300000000006</v>
      </c>
      <c r="I40" s="4">
        <f>SUM(I32:I39)</f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A42" s="27" t="s">
        <v>37</v>
      </c>
      <c r="B42" s="27"/>
      <c r="C42" s="27"/>
      <c r="D42" s="27"/>
      <c r="E42" s="27"/>
      <c r="F42" s="27"/>
      <c r="G42" s="27"/>
      <c r="H42" s="27"/>
      <c r="I42" s="27"/>
    </row>
    <row r="43" spans="1:9">
      <c r="A43" t="s">
        <v>38</v>
      </c>
      <c r="B43" t="s">
        <v>39</v>
      </c>
      <c r="C43" s="1">
        <v>10363.94</v>
      </c>
      <c r="D43" s="1">
        <v>297.45</v>
      </c>
      <c r="E43" s="1">
        <v>0</v>
      </c>
      <c r="F43" s="1">
        <v>315.06</v>
      </c>
      <c r="G43" s="1">
        <v>25</v>
      </c>
      <c r="H43" s="1">
        <f t="shared" ref="H43" si="8">SUM(D43:G43)</f>
        <v>637.51</v>
      </c>
      <c r="I43" s="1">
        <f t="shared" ref="I43" si="9">SUM(C43-H43)</f>
        <v>9726.43</v>
      </c>
    </row>
    <row r="44" spans="1:9">
      <c r="A44" t="s">
        <v>40</v>
      </c>
      <c r="B44" t="s">
        <v>19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>SUM(D44:G44)</f>
        <v>327.44</v>
      </c>
      <c r="I44" s="1">
        <f>SUM(C44-H44)</f>
        <v>4790.0600000000004</v>
      </c>
    </row>
    <row r="45" spans="1:9">
      <c r="A45" t="s">
        <v>57</v>
      </c>
      <c r="B45" t="s">
        <v>58</v>
      </c>
      <c r="C45" s="11">
        <v>29000</v>
      </c>
      <c r="D45" s="11">
        <v>832.3</v>
      </c>
      <c r="E45" s="11"/>
      <c r="F45" s="11">
        <v>881.6</v>
      </c>
      <c r="G45" s="11">
        <v>125</v>
      </c>
      <c r="H45" s="11">
        <f>+D45+F45+G45</f>
        <v>1838.9</v>
      </c>
      <c r="I45" s="11">
        <f>+C45-H45</f>
        <v>27161.1</v>
      </c>
    </row>
    <row r="46" spans="1:9">
      <c r="A46" s="3" t="s">
        <v>50</v>
      </c>
      <c r="B46" s="3">
        <v>3</v>
      </c>
      <c r="C46" s="4">
        <f t="shared" ref="C46:I46" si="10">SUM(C43:C45)</f>
        <v>44481.440000000002</v>
      </c>
      <c r="D46" s="4">
        <f t="shared" si="10"/>
        <v>1276.6199999999999</v>
      </c>
      <c r="E46" s="4">
        <f t="shared" si="10"/>
        <v>0</v>
      </c>
      <c r="F46" s="4">
        <f t="shared" si="10"/>
        <v>1352.23</v>
      </c>
      <c r="G46" s="4">
        <f t="shared" si="10"/>
        <v>175</v>
      </c>
      <c r="H46" s="4">
        <f t="shared" si="10"/>
        <v>2803.8500000000004</v>
      </c>
      <c r="I46" s="4">
        <f t="shared" si="10"/>
        <v>41677.589999999997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A48" s="27" t="s">
        <v>41</v>
      </c>
      <c r="B48" s="27"/>
      <c r="C48" s="27"/>
      <c r="D48" s="27"/>
      <c r="E48" s="27"/>
      <c r="F48" s="27"/>
      <c r="G48" s="27"/>
      <c r="H48" s="27"/>
      <c r="I48" s="27"/>
    </row>
    <row r="49" spans="1:9">
      <c r="A49" t="s">
        <v>42</v>
      </c>
      <c r="B49" t="s">
        <v>43</v>
      </c>
      <c r="C49" s="1">
        <v>16300</v>
      </c>
      <c r="D49" s="1">
        <v>467.81</v>
      </c>
      <c r="E49" s="1">
        <v>0</v>
      </c>
      <c r="F49" s="1">
        <v>495.52</v>
      </c>
      <c r="G49" s="1">
        <v>25</v>
      </c>
      <c r="H49" s="1">
        <f t="shared" ref="H49:H51" si="11">SUM(D49:G49)</f>
        <v>988.32999999999993</v>
      </c>
      <c r="I49" s="1">
        <f t="shared" ref="I49:I51" si="12">SUM(C49-H49)</f>
        <v>15311.67</v>
      </c>
    </row>
    <row r="50" spans="1:9">
      <c r="A50" t="s">
        <v>59</v>
      </c>
      <c r="B50" t="s">
        <v>60</v>
      </c>
      <c r="C50" s="1">
        <v>17500</v>
      </c>
      <c r="D50" s="1">
        <v>502.25</v>
      </c>
      <c r="E50" s="1"/>
      <c r="F50" s="1">
        <v>532</v>
      </c>
      <c r="G50" s="1">
        <v>6083.65</v>
      </c>
      <c r="H50" s="1">
        <v>7117.9</v>
      </c>
      <c r="I50" s="1">
        <v>10382.1</v>
      </c>
    </row>
    <row r="51" spans="1:9">
      <c r="A51" t="s">
        <v>44</v>
      </c>
      <c r="B51" t="s">
        <v>45</v>
      </c>
      <c r="C51" s="1">
        <v>5700.17</v>
      </c>
      <c r="D51" s="1">
        <v>163.59</v>
      </c>
      <c r="E51" s="1">
        <v>0</v>
      </c>
      <c r="F51" s="1">
        <v>173.29</v>
      </c>
      <c r="G51" s="1">
        <v>25</v>
      </c>
      <c r="H51" s="1">
        <f t="shared" si="11"/>
        <v>361.88</v>
      </c>
      <c r="I51" s="1">
        <f t="shared" si="12"/>
        <v>5338.29</v>
      </c>
    </row>
    <row r="52" spans="1:9">
      <c r="A52" s="3" t="s">
        <v>50</v>
      </c>
      <c r="B52" s="3">
        <v>3</v>
      </c>
      <c r="C52" s="4">
        <f t="shared" ref="C52:I52" si="13">SUM(C49:C51)</f>
        <v>39500.17</v>
      </c>
      <c r="D52" s="4">
        <f t="shared" si="13"/>
        <v>1133.6499999999999</v>
      </c>
      <c r="E52" s="4">
        <f t="shared" si="13"/>
        <v>0</v>
      </c>
      <c r="F52" s="4">
        <f t="shared" si="13"/>
        <v>1200.81</v>
      </c>
      <c r="G52" s="4">
        <f t="shared" si="13"/>
        <v>6133.65</v>
      </c>
      <c r="H52" s="4">
        <f t="shared" si="13"/>
        <v>8468.1099999999988</v>
      </c>
      <c r="I52" s="4">
        <f t="shared" si="13"/>
        <v>31032.06</v>
      </c>
    </row>
    <row r="53" spans="1:9">
      <c r="C53" s="1"/>
      <c r="D53" s="1"/>
      <c r="E53" s="1"/>
      <c r="F53" s="1"/>
      <c r="G53" s="1"/>
      <c r="H53" s="1"/>
      <c r="I53" s="1"/>
    </row>
    <row r="54" spans="1:9">
      <c r="A54" s="27" t="s">
        <v>46</v>
      </c>
      <c r="B54" s="27"/>
      <c r="C54" s="27"/>
      <c r="D54" s="27"/>
      <c r="E54" s="27"/>
      <c r="F54" s="27"/>
      <c r="G54" s="27"/>
      <c r="H54" s="27"/>
      <c r="I54" s="27"/>
    </row>
    <row r="55" spans="1:9">
      <c r="A55" t="s">
        <v>47</v>
      </c>
      <c r="B55" t="s">
        <v>43</v>
      </c>
      <c r="C55" s="1">
        <v>16458.46</v>
      </c>
      <c r="D55" s="1">
        <v>472.36</v>
      </c>
      <c r="E55" s="1">
        <v>0</v>
      </c>
      <c r="F55" s="1">
        <v>500.34</v>
      </c>
      <c r="G55" s="1">
        <v>25</v>
      </c>
      <c r="H55" s="1">
        <f t="shared" ref="H55" si="14">SUM(D55:G55)</f>
        <v>997.7</v>
      </c>
      <c r="I55" s="1">
        <f>+C55-H55</f>
        <v>15460.759999999998</v>
      </c>
    </row>
    <row r="56" spans="1:9">
      <c r="A56" s="3" t="s">
        <v>50</v>
      </c>
      <c r="B56" s="3">
        <v>1</v>
      </c>
      <c r="C56" s="4">
        <f t="shared" ref="C56:I56" si="15">SUM(C55)</f>
        <v>16458.46</v>
      </c>
      <c r="D56" s="4">
        <f t="shared" si="15"/>
        <v>472.36</v>
      </c>
      <c r="E56" s="4">
        <f t="shared" si="15"/>
        <v>0</v>
      </c>
      <c r="F56" s="4">
        <f t="shared" si="15"/>
        <v>500.34</v>
      </c>
      <c r="G56" s="4">
        <f t="shared" si="15"/>
        <v>25</v>
      </c>
      <c r="H56" s="4">
        <f t="shared" si="15"/>
        <v>997.7</v>
      </c>
      <c r="I56" s="4">
        <f t="shared" si="15"/>
        <v>15460.759999999998</v>
      </c>
    </row>
    <row r="57" spans="1:9">
      <c r="C57" s="1"/>
      <c r="D57" s="1"/>
      <c r="E57" s="1"/>
      <c r="F57" s="1"/>
      <c r="G57" s="1"/>
      <c r="H57" s="1"/>
      <c r="I57" s="1"/>
    </row>
    <row r="58" spans="1:9">
      <c r="A58" s="27" t="s">
        <v>48</v>
      </c>
      <c r="B58" s="27"/>
      <c r="C58" s="27"/>
      <c r="D58" s="27"/>
      <c r="E58" s="27"/>
      <c r="F58" s="27"/>
      <c r="G58" s="27"/>
      <c r="H58" s="27"/>
      <c r="I58" s="27"/>
    </row>
    <row r="59" spans="1:9">
      <c r="A59" t="s">
        <v>49</v>
      </c>
      <c r="B59" t="s">
        <v>19</v>
      </c>
      <c r="C59" s="1">
        <v>6080.18</v>
      </c>
      <c r="D59" s="1">
        <v>174.5</v>
      </c>
      <c r="E59" s="1">
        <v>0</v>
      </c>
      <c r="F59" s="1">
        <v>184.84</v>
      </c>
      <c r="G59" s="1">
        <v>25</v>
      </c>
      <c r="H59" s="1">
        <f t="shared" ref="H59" si="16">SUM(D59:G59)</f>
        <v>384.34000000000003</v>
      </c>
      <c r="I59" s="1">
        <f>+C59-H59</f>
        <v>5695.84</v>
      </c>
    </row>
    <row r="60" spans="1:9">
      <c r="A60" s="3" t="s">
        <v>50</v>
      </c>
      <c r="B60" s="3">
        <v>1</v>
      </c>
      <c r="C60" s="4">
        <f t="shared" ref="C60:I60" si="17">SUM(C59)</f>
        <v>6080.18</v>
      </c>
      <c r="D60" s="4">
        <f t="shared" si="17"/>
        <v>174.5</v>
      </c>
      <c r="E60" s="4">
        <f t="shared" si="17"/>
        <v>0</v>
      </c>
      <c r="F60" s="4">
        <f t="shared" si="17"/>
        <v>184.84</v>
      </c>
      <c r="G60" s="4">
        <f t="shared" si="17"/>
        <v>25</v>
      </c>
      <c r="H60" s="4">
        <f t="shared" si="17"/>
        <v>384.34000000000003</v>
      </c>
      <c r="I60" s="4">
        <f t="shared" si="17"/>
        <v>5695.84</v>
      </c>
    </row>
    <row r="61" spans="1:9">
      <c r="C61" s="1"/>
      <c r="D61" s="1"/>
      <c r="E61" s="1"/>
      <c r="F61" s="1"/>
      <c r="G61" s="1"/>
      <c r="H61" s="1"/>
      <c r="I61" s="1"/>
    </row>
    <row r="62" spans="1:9">
      <c r="C62" s="1"/>
      <c r="D62" s="1"/>
      <c r="E62" s="1"/>
      <c r="F62" s="1"/>
      <c r="G62" s="1"/>
      <c r="H62" s="1"/>
      <c r="I62" s="1"/>
    </row>
    <row r="63" spans="1:9" s="5" customFormat="1" ht="24.95" customHeight="1">
      <c r="A63" s="6" t="s">
        <v>53</v>
      </c>
      <c r="B63" s="6">
        <f>B60+B56+B52+B46+B40+B29+B25+B21+B16+B12</f>
        <v>22</v>
      </c>
      <c r="C63" s="7">
        <f t="shared" ref="C63:I63" si="18">C12+C16+C21+C25+C29+C40+C46+C52+C56+C60</f>
        <v>310345.41000000003</v>
      </c>
      <c r="D63" s="7">
        <f t="shared" si="18"/>
        <v>8906.8900000000012</v>
      </c>
      <c r="E63" s="7">
        <f t="shared" si="18"/>
        <v>9490.09</v>
      </c>
      <c r="F63" s="7">
        <f t="shared" si="18"/>
        <v>9434.48</v>
      </c>
      <c r="G63" s="7">
        <f t="shared" si="18"/>
        <v>7068.65</v>
      </c>
      <c r="H63" s="7">
        <f t="shared" si="18"/>
        <v>34900.109999999993</v>
      </c>
      <c r="I63" s="7">
        <f t="shared" si="18"/>
        <v>275445.3</v>
      </c>
    </row>
  </sheetData>
  <mergeCells count="25">
    <mergeCell ref="A31:I31"/>
    <mergeCell ref="A42:I42"/>
    <mergeCell ref="A48:I48"/>
    <mergeCell ref="A54:I54"/>
    <mergeCell ref="A58:I58"/>
    <mergeCell ref="A10:I10"/>
    <mergeCell ref="A14:I14"/>
    <mergeCell ref="A18:I18"/>
    <mergeCell ref="A23:I23"/>
    <mergeCell ref="A27:I27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scale="51" orientation="landscape" r:id="rId1"/>
  <ignoredErrors>
    <ignoredError sqref="H11 H19:H20 H24 H28 H39 H51:I51 H55 H59 H43:I43 H49:I49 H32 H33 H34 H35 H36 H37 H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2017-05-25T19:31:08Z</dcterms:modified>
</cp:coreProperties>
</file>