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ine.local\perfil\ONE\ismael.bautista\Desktop\NOMINAS JULIO, AGOSTO, SEPTIEMBRE\"/>
    </mc:Choice>
  </mc:AlternateContent>
  <bookViews>
    <workbookView xWindow="0" yWindow="0" windowWidth="19200" windowHeight="11595" tabRatio="204"/>
  </bookViews>
  <sheets>
    <sheet name="New Text Document" sheetId="1" r:id="rId1"/>
  </sheets>
  <definedNames>
    <definedName name="_xlnm._FilterDatabase" localSheetId="0" hidden="1">'New Text Document'!$A$9:$L$230</definedName>
    <definedName name="_xlnm.Print_Area" localSheetId="0">'New Text Document'!$A$1:$L$179</definedName>
    <definedName name="_xlnm.Print_Titles" localSheetId="0">'New Text Document'!$1:$8</definedName>
    <definedName name="Z_204BDDCD_F0EA_4D68_8827_ED13C8623E2D_.wvu.Cols" localSheetId="0" hidden="1">'New Text Document'!$AY:$AY</definedName>
    <definedName name="Z_204BDDCD_F0EA_4D68_8827_ED13C8623E2D_.wvu.FilterData" localSheetId="0" hidden="1">'New Text Document'!$A$9:$L$230</definedName>
    <definedName name="Z_204BDDCD_F0EA_4D68_8827_ED13C8623E2D_.wvu.PrintArea" localSheetId="0" hidden="1">'New Text Document'!$A$1:$L$179</definedName>
    <definedName name="Z_204BDDCD_F0EA_4D68_8827_ED13C8623E2D_.wvu.PrintTitles" localSheetId="0" hidden="1">'New Text Document'!$1:$8</definedName>
  </definedNames>
  <calcPr calcId="152511"/>
  <customWorkbookViews>
    <customWorkbookView name="68" guid="{204BDDCD-F0EA-4D68-8827-ED13C8623E2D}" maximized="1" xWindow="-8" yWindow="-8" windowWidth="1296" windowHeight="1000" tabRatio="204" activeSheetId="1"/>
  </customWorkbookViews>
</workbook>
</file>

<file path=xl/calcChain.xml><?xml version="1.0" encoding="utf-8"?>
<calcChain xmlns="http://schemas.openxmlformats.org/spreadsheetml/2006/main">
  <c r="G151" i="1" l="1"/>
  <c r="G153" i="1"/>
  <c r="J155" i="1" l="1"/>
  <c r="J159" i="1"/>
  <c r="J161" i="1"/>
  <c r="G149" i="1"/>
  <c r="F155" i="1"/>
  <c r="L155" i="1"/>
  <c r="L159" i="1"/>
  <c r="L100" i="1" l="1"/>
  <c r="G97" i="1"/>
  <c r="K97" i="1" s="1"/>
  <c r="F100" i="1"/>
  <c r="H100" i="1"/>
  <c r="J100" i="1"/>
  <c r="G94" i="1"/>
  <c r="G95" i="1"/>
  <c r="K95" i="1" s="1"/>
  <c r="G96" i="1"/>
  <c r="K96" i="1" s="1"/>
  <c r="G98" i="1"/>
  <c r="K98" i="1" s="1"/>
  <c r="L48" i="1"/>
  <c r="K48" i="1"/>
  <c r="J48" i="1"/>
  <c r="H48" i="1"/>
  <c r="F48" i="1"/>
  <c r="J43" i="1"/>
  <c r="I46" i="1"/>
  <c r="G46" i="1"/>
  <c r="I149" i="1"/>
  <c r="H149" i="1"/>
  <c r="K94" i="1" l="1"/>
  <c r="H155" i="1"/>
  <c r="L143" i="1"/>
  <c r="K143" i="1"/>
  <c r="J143" i="1"/>
  <c r="I143" i="1"/>
  <c r="H143" i="1"/>
  <c r="G143" i="1"/>
  <c r="F143" i="1"/>
  <c r="J139" i="1"/>
  <c r="H139" i="1"/>
  <c r="F139" i="1"/>
  <c r="L91" i="1"/>
  <c r="K91" i="1"/>
  <c r="J91" i="1"/>
  <c r="I91" i="1"/>
  <c r="H91" i="1"/>
  <c r="G91" i="1"/>
  <c r="F91" i="1"/>
  <c r="L60" i="1"/>
  <c r="K60" i="1"/>
  <c r="J60" i="1"/>
  <c r="I60" i="1"/>
  <c r="H60" i="1"/>
  <c r="G60" i="1"/>
  <c r="F60" i="1"/>
  <c r="F57" i="1"/>
  <c r="L38" i="1" l="1"/>
  <c r="K38" i="1"/>
  <c r="J38" i="1"/>
  <c r="I38" i="1"/>
  <c r="H38" i="1"/>
  <c r="G38" i="1"/>
  <c r="F38" i="1"/>
  <c r="L35" i="1"/>
  <c r="J35" i="1"/>
  <c r="I35" i="1"/>
  <c r="H35" i="1"/>
  <c r="G35" i="1"/>
  <c r="F35" i="1"/>
  <c r="L31" i="1"/>
  <c r="J31" i="1"/>
  <c r="I31" i="1"/>
  <c r="H31" i="1"/>
  <c r="G31" i="1"/>
  <c r="F31" i="1"/>
  <c r="K35" i="1"/>
  <c r="K31" i="1"/>
  <c r="F159" i="1"/>
  <c r="G159" i="1"/>
  <c r="H159" i="1"/>
  <c r="I159" i="1"/>
  <c r="L24" i="1"/>
  <c r="K24" i="1"/>
  <c r="J24" i="1"/>
  <c r="I24" i="1"/>
  <c r="H24" i="1"/>
  <c r="G24" i="1"/>
  <c r="F24" i="1"/>
  <c r="F19" i="1" l="1"/>
  <c r="K57" i="1"/>
  <c r="J57" i="1"/>
  <c r="H57" i="1"/>
  <c r="H19" i="1"/>
  <c r="H87" i="1"/>
  <c r="F87" i="1"/>
  <c r="F129" i="1"/>
  <c r="B161" i="1" l="1"/>
  <c r="J19" i="1"/>
  <c r="F146" i="1" l="1"/>
  <c r="H11" i="1"/>
  <c r="J11" i="1"/>
  <c r="H27" i="1"/>
  <c r="J27" i="1"/>
  <c r="H43" i="1"/>
  <c r="H52" i="1"/>
  <c r="J52" i="1"/>
  <c r="H67" i="1"/>
  <c r="I67" i="1"/>
  <c r="J67" i="1"/>
  <c r="H71" i="1"/>
  <c r="J71" i="1"/>
  <c r="G78" i="1"/>
  <c r="H78" i="1"/>
  <c r="I78" i="1"/>
  <c r="J78" i="1"/>
  <c r="H82" i="1"/>
  <c r="J82" i="1"/>
  <c r="J87" i="1"/>
  <c r="H104" i="1"/>
  <c r="I104" i="1"/>
  <c r="J104" i="1"/>
  <c r="H111" i="1"/>
  <c r="J111" i="1"/>
  <c r="H119" i="1"/>
  <c r="J119" i="1"/>
  <c r="H129" i="1"/>
  <c r="J129" i="1"/>
  <c r="H133" i="1"/>
  <c r="J133" i="1"/>
  <c r="H146" i="1"/>
  <c r="J146" i="1"/>
  <c r="F133" i="1"/>
  <c r="F124" i="1"/>
  <c r="F119" i="1"/>
  <c r="F111" i="1"/>
  <c r="F104" i="1"/>
  <c r="F82" i="1"/>
  <c r="F78" i="1"/>
  <c r="F71" i="1"/>
  <c r="F67" i="1"/>
  <c r="F63" i="1"/>
  <c r="F52" i="1"/>
  <c r="F43" i="1"/>
  <c r="F27" i="1"/>
  <c r="F11" i="1"/>
  <c r="I132" i="1"/>
  <c r="I133" i="1" s="1"/>
  <c r="G132" i="1"/>
  <c r="G133" i="1" s="1"/>
  <c r="H124" i="1"/>
  <c r="J124" i="1"/>
  <c r="I114" i="1"/>
  <c r="G114" i="1"/>
  <c r="I118" i="1"/>
  <c r="G118" i="1"/>
  <c r="I117" i="1"/>
  <c r="G117" i="1"/>
  <c r="I116" i="1"/>
  <c r="G116" i="1"/>
  <c r="I115" i="1"/>
  <c r="G115" i="1"/>
  <c r="I110" i="1"/>
  <c r="G110" i="1"/>
  <c r="I107" i="1"/>
  <c r="I111" i="1" s="1"/>
  <c r="G107" i="1"/>
  <c r="K77" i="1"/>
  <c r="K78" i="1" s="1"/>
  <c r="I69" i="1"/>
  <c r="G69" i="1"/>
  <c r="J63" i="1"/>
  <c r="H63" i="1"/>
  <c r="I62" i="1"/>
  <c r="G62" i="1"/>
  <c r="G63" i="1" s="1"/>
  <c r="I63" i="1"/>
  <c r="I55" i="1"/>
  <c r="I57" i="1" s="1"/>
  <c r="G55" i="1"/>
  <c r="G57" i="1" s="1"/>
  <c r="G42" i="1"/>
  <c r="F161" i="1" l="1"/>
  <c r="H161" i="1"/>
  <c r="K114" i="1"/>
  <c r="K115" i="1"/>
  <c r="L115" i="1" s="1"/>
  <c r="K116" i="1"/>
  <c r="L116" i="1" s="1"/>
  <c r="K117" i="1"/>
  <c r="L117" i="1" s="1"/>
  <c r="K118" i="1"/>
  <c r="L118" i="1" s="1"/>
  <c r="K69" i="1"/>
  <c r="K107" i="1"/>
  <c r="L110" i="1"/>
  <c r="G111" i="1"/>
  <c r="K132" i="1"/>
  <c r="K133" i="1" s="1"/>
  <c r="K62" i="1"/>
  <c r="L62" i="1" s="1"/>
  <c r="I136" i="1"/>
  <c r="G136" i="1"/>
  <c r="G47" i="1"/>
  <c r="G48" i="1" s="1"/>
  <c r="I47" i="1"/>
  <c r="I48" i="1" s="1"/>
  <c r="I18" i="1"/>
  <c r="G18" i="1"/>
  <c r="G10" i="1"/>
  <c r="G11" i="1" s="1"/>
  <c r="L132" i="1" l="1"/>
  <c r="L133" i="1" s="1"/>
  <c r="L107" i="1"/>
  <c r="L111" i="1" s="1"/>
  <c r="K111" i="1"/>
  <c r="L114" i="1"/>
  <c r="L69" i="1"/>
  <c r="K136" i="1"/>
  <c r="K139" i="1" s="1"/>
  <c r="K63" i="1"/>
  <c r="L63" i="1"/>
  <c r="L55" i="1"/>
  <c r="L57" i="1" s="1"/>
  <c r="K18" i="1"/>
  <c r="L18" i="1" s="1"/>
  <c r="I119" i="1"/>
  <c r="G119" i="1"/>
  <c r="I127" i="1"/>
  <c r="I129" i="1" s="1"/>
  <c r="G127" i="1"/>
  <c r="G129" i="1" s="1"/>
  <c r="I137" i="1"/>
  <c r="I139" i="1" s="1"/>
  <c r="G137" i="1"/>
  <c r="G139" i="1" s="1"/>
  <c r="I16" i="1"/>
  <c r="I19" i="1" s="1"/>
  <c r="G16" i="1"/>
  <c r="G19" i="1" s="1"/>
  <c r="K127" i="1" l="1"/>
  <c r="K129" i="1" s="1"/>
  <c r="L136" i="1"/>
  <c r="K119" i="1"/>
  <c r="K16" i="1"/>
  <c r="K19" i="1" s="1"/>
  <c r="G122" i="1"/>
  <c r="I122" i="1"/>
  <c r="I124" i="1" s="1"/>
  <c r="I85" i="1"/>
  <c r="I87" i="1" s="1"/>
  <c r="G85" i="1"/>
  <c r="G87" i="1" s="1"/>
  <c r="G41" i="1"/>
  <c r="G43" i="1" s="1"/>
  <c r="I43" i="1"/>
  <c r="I145" i="1"/>
  <c r="I146" i="1" s="1"/>
  <c r="G145" i="1"/>
  <c r="G146" i="1" s="1"/>
  <c r="G103" i="1"/>
  <c r="G104" i="1" s="1"/>
  <c r="G123" i="1"/>
  <c r="K123" i="1" s="1"/>
  <c r="L77" i="1"/>
  <c r="L78" i="1" s="1"/>
  <c r="I70" i="1"/>
  <c r="I71" i="1" s="1"/>
  <c r="G70" i="1"/>
  <c r="G71" i="1" s="1"/>
  <c r="G66" i="1"/>
  <c r="G67" i="1" s="1"/>
  <c r="I99" i="1"/>
  <c r="I100" i="1" s="1"/>
  <c r="G99" i="1"/>
  <c r="G100" i="1" s="1"/>
  <c r="L139" i="1" l="1"/>
  <c r="K11" i="1"/>
  <c r="I11" i="1"/>
  <c r="L16" i="1"/>
  <c r="L19" i="1" s="1"/>
  <c r="L127" i="1"/>
  <c r="L129" i="1" s="1"/>
  <c r="G124" i="1"/>
  <c r="L119" i="1"/>
  <c r="K70" i="1"/>
  <c r="K71" i="1" s="1"/>
  <c r="K122" i="1"/>
  <c r="K124" i="1" s="1"/>
  <c r="K85" i="1"/>
  <c r="K87" i="1" s="1"/>
  <c r="L11" i="1"/>
  <c r="K41" i="1"/>
  <c r="K43" i="1" s="1"/>
  <c r="K146" i="1"/>
  <c r="K103" i="1"/>
  <c r="K104" i="1" s="1"/>
  <c r="K66" i="1"/>
  <c r="K67" i="1" s="1"/>
  <c r="K99" i="1"/>
  <c r="K100" i="1" s="1"/>
  <c r="L85" i="1" l="1"/>
  <c r="L87" i="1" s="1"/>
  <c r="L122" i="1"/>
  <c r="L43" i="1"/>
  <c r="L145" i="1"/>
  <c r="L146" i="1" s="1"/>
  <c r="L104" i="1"/>
  <c r="L124" i="1"/>
  <c r="L70" i="1"/>
  <c r="L71" i="1" s="1"/>
  <c r="L67" i="1"/>
  <c r="I151" i="1" l="1"/>
  <c r="I153" i="1"/>
  <c r="I81" i="1"/>
  <c r="I82" i="1" s="1"/>
  <c r="G81" i="1"/>
  <c r="G82" i="1" s="1"/>
  <c r="I52" i="1"/>
  <c r="G51" i="1"/>
  <c r="G52" i="1" s="1"/>
  <c r="I26" i="1"/>
  <c r="I27" i="1" s="1"/>
  <c r="G26" i="1"/>
  <c r="G27" i="1" s="1"/>
  <c r="G155" i="1" l="1"/>
  <c r="G161" i="1" s="1"/>
  <c r="I155" i="1"/>
  <c r="K153" i="1"/>
  <c r="I161" i="1"/>
  <c r="K151" i="1"/>
  <c r="K82" i="1"/>
  <c r="K27" i="1"/>
  <c r="K52" i="1"/>
  <c r="K155" i="1" l="1"/>
  <c r="K161" i="1" s="1"/>
  <c r="L81" i="1"/>
  <c r="L82" i="1" s="1"/>
  <c r="L27" i="1"/>
  <c r="L52" i="1"/>
  <c r="L161" i="1" l="1"/>
</calcChain>
</file>

<file path=xl/sharedStrings.xml><?xml version="1.0" encoding="utf-8"?>
<sst xmlns="http://schemas.openxmlformats.org/spreadsheetml/2006/main" count="281" uniqueCount="150">
  <si>
    <t>Cargo</t>
  </si>
  <si>
    <t>AFP</t>
  </si>
  <si>
    <t>ISR</t>
  </si>
  <si>
    <t>SFS</t>
  </si>
  <si>
    <t>Otros Desc.</t>
  </si>
  <si>
    <t>Total Desc.</t>
  </si>
  <si>
    <t>Neto</t>
  </si>
  <si>
    <t>Sueldo Bruto</t>
  </si>
  <si>
    <t>OFICINA NACIONAL DE ESTADÍSTICA</t>
  </si>
  <si>
    <t>Santo Domingo, República Dominicana</t>
  </si>
  <si>
    <t>Nomina de Empleados Contratados</t>
  </si>
  <si>
    <t>MINISTERIO DE ECONOMÍA, PLANIFICACIÓN Y DESARROLLO</t>
  </si>
  <si>
    <t>Fecha de Inicio</t>
  </si>
  <si>
    <t>Fecha  Termino</t>
  </si>
  <si>
    <t>Nombre</t>
  </si>
  <si>
    <t xml:space="preserve">Subtotal </t>
  </si>
  <si>
    <t xml:space="preserve">Total general: </t>
  </si>
  <si>
    <t>ANALISTA</t>
  </si>
  <si>
    <t>TECNICO</t>
  </si>
  <si>
    <t>OFICINA NACIONAL DE ESTADISTICA- ONE</t>
  </si>
  <si>
    <t>CHARINA RODRIGUEZ</t>
  </si>
  <si>
    <t>LIZZY ALEXANDRA FRIAS NUÑEZ</t>
  </si>
  <si>
    <t>ENCARGADO(A)</t>
  </si>
  <si>
    <t>ANDREA PEREZ FERRERA</t>
  </si>
  <si>
    <t>EDILI PEREZ VALLEJO</t>
  </si>
  <si>
    <t>MILDRED GRABIELA MARTINEZ MEJIA</t>
  </si>
  <si>
    <t>DEPARTAMENTO DE RECURSOS HUMANOS - ONE</t>
  </si>
  <si>
    <t>JORDY MEREJO DE LA CRUZ</t>
  </si>
  <si>
    <t>AMADA RAMONA MARTINEZ FERREIRAS</t>
  </si>
  <si>
    <t>DIRECTORA ADMINISTRATIVA</t>
  </si>
  <si>
    <t>CLARIBEL VIZCAINO PEGUERO</t>
  </si>
  <si>
    <t>YAJAIRA ANTONIA FELIZ RAMIREZ</t>
  </si>
  <si>
    <t>ENCARGADO (O)</t>
  </si>
  <si>
    <t>CRISTINA CABRERA PEREZ</t>
  </si>
  <si>
    <t>DIRECCION DE ESTADISTICAS ECONOMICAS- ONE</t>
  </si>
  <si>
    <t>AUGUSTO VIRGILIO DE LOS SANTOS ALMANZAR</t>
  </si>
  <si>
    <t>DIRECTOR (A)</t>
  </si>
  <si>
    <t>DIRECCION DE ESTADISTICAS DEMOGRAFICA - ONE</t>
  </si>
  <si>
    <t>RAUL EMILIO DESENA GALARZA</t>
  </si>
  <si>
    <t>PERLA MASSIEL ROSARIO FABIAN</t>
  </si>
  <si>
    <t>MARITZA ALEXANDRA PEREZ DOMINGUEZ</t>
  </si>
  <si>
    <t>LEA ELIZABETH PAYANO SANTANA</t>
  </si>
  <si>
    <t>ENCARGADO(A) OFICINA ACCESO</t>
  </si>
  <si>
    <t>LEYDA ALTAGRACIA DAMBLAU</t>
  </si>
  <si>
    <t>TECNICO DE RECURSOS HUMANOS</t>
  </si>
  <si>
    <t>DIOSMARY ELIZABETH VALLEJO ACOSTA</t>
  </si>
  <si>
    <t>ANALISTA CAPACITACION</t>
  </si>
  <si>
    <t>HANSEL ARMANDO DIAZ DIAZ</t>
  </si>
  <si>
    <t>CORINA DEL CARMEN MENA MENA</t>
  </si>
  <si>
    <t>TECNICO CONTABILIDAD</t>
  </si>
  <si>
    <t>NATHALIE GUZMAN BENCOSME</t>
  </si>
  <si>
    <t>FREIDY HINOJOSA SANCHEZ</t>
  </si>
  <si>
    <t>COORDINADOR</t>
  </si>
  <si>
    <t>DEPARTAMENTO DE PLANIFICACION Y DESARROLLO - ONE</t>
  </si>
  <si>
    <t>ORLANDO ALBERTO ASENCIO SANTOS</t>
  </si>
  <si>
    <t xml:space="preserve">RAFAEL ESTEBAN PEREZ SOLER </t>
  </si>
  <si>
    <t>ANALISTA PROYECTO</t>
  </si>
  <si>
    <t>ANALISTA DE DATOS</t>
  </si>
  <si>
    <t>LUIS ALFREDO TAVERAS MARMOLEJOS</t>
  </si>
  <si>
    <t>MADELIN DE LEON CONTRERAS</t>
  </si>
  <si>
    <t>DIVISION DE INVESTIGACIONES- ONE</t>
  </si>
  <si>
    <t>ANDRI MONTERO MONTERO</t>
  </si>
  <si>
    <t>MARIEL MEJIA GENAO</t>
  </si>
  <si>
    <t>YOMAYRIS ROSARIO MEDINA</t>
  </si>
  <si>
    <t>EDWIN PEREZ BRITO</t>
  </si>
  <si>
    <t>LEIDY IVELISSE VENTURA DELBA</t>
  </si>
  <si>
    <t>ANDY RAFAEL PORTORREAL RODRIGUEZ</t>
  </si>
  <si>
    <t>ALISON OMAR GIL JIMENEZ</t>
  </si>
  <si>
    <t>DIVISION DE RECLUTAMIENTO Y SELECCIÓN Y ORGANIZACIÓN DEL TRABAJO- ONE</t>
  </si>
  <si>
    <t>KEDMAY TANIA KLINGER BALMASEDA</t>
  </si>
  <si>
    <t>ENCARGADO (A)</t>
  </si>
  <si>
    <t>DIVISION DE EVALUACION DEL DESEMPEÑO Y CAPACITACION- ONE</t>
  </si>
  <si>
    <t>DIVISION DE RELACIONES LABORALES Y SOCIALES- ONE</t>
  </si>
  <si>
    <t>ESCUELA NACIONAL DE ESTADISTICA- ONE</t>
  </si>
  <si>
    <t>DIVISION DE COORDINACION ACADEMICA- ONE</t>
  </si>
  <si>
    <t>DIRECCION ADMINISTRATIVA Y FINANCIERA - ONE</t>
  </si>
  <si>
    <t>DEPARTAMENTO ADMINISTRATIVO - ONE</t>
  </si>
  <si>
    <t>DIVISION DE SERVICIOS GENERALES- ONE</t>
  </si>
  <si>
    <t>VIANKA ELIZABETH ABREU PEÑA</t>
  </si>
  <si>
    <t>TECNICO ADMINISTRATIVO</t>
  </si>
  <si>
    <t>DEPARTAMENTO DE COMPRAS Y CONTRATACIONES- ONE</t>
  </si>
  <si>
    <t>DIVISION DE CONTABILIDAD - ONE</t>
  </si>
  <si>
    <t>DEPARTAMENTO DE ESTADISTICAS AMBIENTALES- ONE</t>
  </si>
  <si>
    <t>DIVISION DE ESTADISTICAS SOCIALES Y CULTURALES- ONE</t>
  </si>
  <si>
    <t>DEPARTAMENTO DE ESTADISTICAS COYUNTURALES- ONE</t>
  </si>
  <si>
    <t>DIVISION DE INDICE DE PRODUCCION- ONE</t>
  </si>
  <si>
    <t>DEPARTAMENTO DE ESTADISTICAS ESTRUCTURALES- ONE</t>
  </si>
  <si>
    <t>DIVISION DE DIRECTORIOS- ONE</t>
  </si>
  <si>
    <t>JORGE LUIS VARGAS MARTINEZ</t>
  </si>
  <si>
    <t>COORDINADOR DE PROGRAMACION</t>
  </si>
  <si>
    <t>M</t>
  </si>
  <si>
    <t>F</t>
  </si>
  <si>
    <t xml:space="preserve">AIMEE ARVEL0 GENAO </t>
  </si>
  <si>
    <t>LUIS MANUEL PEÑA SEGURA</t>
  </si>
  <si>
    <t>DEPARTAMENTO JURIDICO- ONE</t>
  </si>
  <si>
    <t xml:space="preserve">ROSANNA COLON TORRES </t>
  </si>
  <si>
    <t>DANIEL ALEJANDRO DE OLEO SEGURA</t>
  </si>
  <si>
    <t>GENOLIA ALEXANDRA GOMEZ CESPEDES</t>
  </si>
  <si>
    <t>AUXILIAR ADMINSTRATIVO</t>
  </si>
  <si>
    <t>DIVISION DE DISEÑO Y PLUBLICACIONES-ONE</t>
  </si>
  <si>
    <t>HUASCAR ESTEVAN ASENCIO SANTOS</t>
  </si>
  <si>
    <t>DIANA ABUJAROUR PEÑA</t>
  </si>
  <si>
    <t>DISEÑADOR GRAFICO</t>
  </si>
  <si>
    <t xml:space="preserve">                             </t>
  </si>
  <si>
    <t>SECCION DE CORRESPONDENCIA-ONE</t>
  </si>
  <si>
    <t>ANA ADELINA JACOBO LOPEZ</t>
  </si>
  <si>
    <t>MENSAJERIA INTERNA</t>
  </si>
  <si>
    <t xml:space="preserve">LORENY TORRES KING </t>
  </si>
  <si>
    <t>SAGRARIO MARGARITA MATOS ESCOLASTICO</t>
  </si>
  <si>
    <t>DIVISION DE RELACIONES INTERNACIONALES-ONE</t>
  </si>
  <si>
    <t>RUTH NAOMI MATEO ABREU</t>
  </si>
  <si>
    <t>SECCION DE NOMINAS-ONE</t>
  </si>
  <si>
    <t>ISMAEL BAUTISTA ROMERO</t>
  </si>
  <si>
    <t>TECNICO DE NOMINAS</t>
  </si>
  <si>
    <t xml:space="preserve">DEPARTAMENTO DE GEOESTADISTICAS-ONE </t>
  </si>
  <si>
    <t>HECTOR ALEXANDER MEJIA</t>
  </si>
  <si>
    <t>DIVINA ROSARIO BERNARD ESPINAL</t>
  </si>
  <si>
    <t>ENCARGADO</t>
  </si>
  <si>
    <t>DIRRECCION DE ESTADISTICAS DEMOGRAFICAS, SOCIALES Y AMBIENTALES- ONE</t>
  </si>
  <si>
    <t>NANCY  MERCEDES MORA ALCANTARA</t>
  </si>
  <si>
    <t xml:space="preserve">ALEXA  CHANEL MARTINEZ GURRERO </t>
  </si>
  <si>
    <t>DIVISION DE ESTADISTICAS DE COMERCIO EXTERIOR- ONE</t>
  </si>
  <si>
    <t>LUIS MANUEL ALBURQUERQUE SEGURA</t>
  </si>
  <si>
    <t>LUZ SANDRA ETIENNIE JOSE</t>
  </si>
  <si>
    <t>COORDINADOR  (A)</t>
  </si>
  <si>
    <t>Mes de Septiembre2021</t>
  </si>
  <si>
    <t xml:space="preserve">JOSE MIGUEL PEREZ DEL CARMEN </t>
  </si>
  <si>
    <t>DIVISION DE FORMULACION Y SEGUIMIENTO PLAN PRODUCCION ESTADISTICA-ONE</t>
  </si>
  <si>
    <t>FABIO GALARZA LOPEZ                                                                                                                                                                                                                     ANALISTA                                      M                    9/9/201                               30/12/2021</t>
  </si>
  <si>
    <t xml:space="preserve">                27.728.09</t>
  </si>
  <si>
    <t xml:space="preserve">         TECNICO ADMINISTRATIVO</t>
  </si>
  <si>
    <t xml:space="preserve"> 30/12/2021</t>
  </si>
  <si>
    <t>DIVISION DE PRESUPUESTO-ONE</t>
  </si>
  <si>
    <t xml:space="preserve">DACHEL  ESTEFANY MONEGRO </t>
  </si>
  <si>
    <t xml:space="preserve">ANALISTA </t>
  </si>
  <si>
    <t>DIVISION DE ADMINISTRACION DE SERVICIOS- ONE</t>
  </si>
  <si>
    <t>JACMAEL LINARES GOMEZ</t>
  </si>
  <si>
    <t>SOPORTE TECNICO</t>
  </si>
  <si>
    <t xml:space="preserve">FRANCISCO JAVIER DE JESUS DE LA ROS </t>
  </si>
  <si>
    <t>SORANYI DAMIAN RAMIREZ  DE RODRIGUEZ</t>
  </si>
  <si>
    <t xml:space="preserve">JOSE ANTONIO DIAZ RAMIREZ </t>
  </si>
  <si>
    <t>RODOLFO GABRIEL JIMENEZ ARIAS</t>
  </si>
  <si>
    <t>CRISMAIRY MARLENNY JIMENEZ MENA</t>
  </si>
  <si>
    <t xml:space="preserve">COORDINADOR DE PROYECTO </t>
  </si>
  <si>
    <t xml:space="preserve">SILL NATANAEL BATISTA PERDOMO </t>
  </si>
  <si>
    <t xml:space="preserve">                          ANALISTA</t>
  </si>
  <si>
    <t xml:space="preserve">   F</t>
  </si>
  <si>
    <t xml:space="preserve">            4/9/2021</t>
  </si>
  <si>
    <t xml:space="preserve">            1/9/2021</t>
  </si>
  <si>
    <t>GENERO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</si>
</sst>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#,##0.000"/>
    <numFmt numFmtId="165" formatCode="#,##0.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12"/>
      <color theme="1"/>
      <name val="Calibri"/>
      <family val="2"/>
      <scheme val="minor"/>
    </font>
    <font>
      <b/>
      <sz val="20"/>
      <color theme="0"/>
      <name val="Arial"/>
      <family val="2"/>
    </font>
    <font>
      <b/>
      <sz val="16"/>
      <color theme="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26"/>
      <color theme="1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64">
    <xf numFmtId="0" fontId="0" fillId="0" borderId="0" xfId="0"/>
    <xf numFmtId="14" fontId="0" fillId="0" borderId="0" xfId="0" applyNumberFormat="1" applyFon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center" vertical="center"/>
    </xf>
    <xf numFmtId="4" fontId="0" fillId="0" borderId="0" xfId="0" applyNumberFormat="1" applyFont="1" applyBorder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4" fontId="16" fillId="33" borderId="0" xfId="0" applyNumberFormat="1" applyFont="1" applyFill="1" applyAlignment="1">
      <alignment horizontal="center" vertical="center"/>
    </xf>
    <xf numFmtId="0" fontId="0" fillId="0" borderId="0" xfId="0" applyFill="1" applyAlignment="1">
      <alignment horizontal="center"/>
    </xf>
    <xf numFmtId="14" fontId="0" fillId="0" borderId="0" xfId="0" applyNumberFormat="1" applyFont="1" applyAlignment="1">
      <alignment horizontal="center"/>
    </xf>
    <xf numFmtId="14" fontId="0" fillId="0" borderId="0" xfId="0" applyNumberFormat="1" applyFont="1" applyBorder="1" applyAlignment="1">
      <alignment horizontal="center" vertical="center"/>
    </xf>
    <xf numFmtId="4" fontId="16" fillId="0" borderId="0" xfId="0" applyNumberFormat="1" applyFont="1" applyFill="1" applyAlignment="1">
      <alignment horizontal="center" vertical="center"/>
    </xf>
    <xf numFmtId="0" fontId="16" fillId="33" borderId="0" xfId="0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0" fontId="0" fillId="0" borderId="0" xfId="0" applyNumberFormat="1" applyAlignment="1">
      <alignment horizontal="center"/>
    </xf>
    <xf numFmtId="164" fontId="0" fillId="0" borderId="0" xfId="0" applyNumberFormat="1" applyFont="1" applyBorder="1" applyAlignment="1">
      <alignment horizontal="center" vertical="center"/>
    </xf>
    <xf numFmtId="165" fontId="0" fillId="0" borderId="0" xfId="0" applyNumberFormat="1" applyFont="1" applyBorder="1" applyAlignment="1">
      <alignment horizontal="center" vertical="center"/>
    </xf>
    <xf numFmtId="4" fontId="16" fillId="11" borderId="0" xfId="21" applyNumberFormat="1" applyFont="1" applyAlignment="1">
      <alignment horizontal="center" vertical="center"/>
    </xf>
    <xf numFmtId="0" fontId="0" fillId="38" borderId="0" xfId="0" applyFill="1" applyAlignment="1">
      <alignment horizontal="center"/>
    </xf>
    <xf numFmtId="0" fontId="16" fillId="38" borderId="0" xfId="0" applyFont="1" applyFill="1" applyAlignment="1">
      <alignment horizontal="center"/>
    </xf>
    <xf numFmtId="4" fontId="16" fillId="38" borderId="0" xfId="0" applyNumberFormat="1" applyFont="1" applyFill="1" applyAlignment="1">
      <alignment horizontal="center" vertical="center"/>
    </xf>
    <xf numFmtId="0" fontId="0" fillId="38" borderId="0" xfId="0" applyFont="1" applyFill="1" applyAlignment="1">
      <alignment horizontal="center"/>
    </xf>
    <xf numFmtId="4" fontId="0" fillId="38" borderId="0" xfId="0" applyNumberFormat="1" applyFont="1" applyFill="1" applyAlignment="1">
      <alignment horizontal="center" vertical="center"/>
    </xf>
    <xf numFmtId="14" fontId="0" fillId="38" borderId="0" xfId="0" applyNumberFormat="1" applyFont="1" applyFill="1" applyAlignment="1">
      <alignment horizontal="center" vertical="center"/>
    </xf>
    <xf numFmtId="14" fontId="0" fillId="38" borderId="0" xfId="0" applyNumberFormat="1" applyFont="1" applyFill="1" applyAlignment="1">
      <alignment horizontal="center"/>
    </xf>
    <xf numFmtId="0" fontId="22" fillId="33" borderId="0" xfId="0" applyFont="1" applyFill="1" applyAlignment="1">
      <alignment horizontal="center"/>
    </xf>
    <xf numFmtId="0" fontId="22" fillId="38" borderId="0" xfId="0" applyFont="1" applyFill="1" applyAlignment="1">
      <alignment horizontal="center"/>
    </xf>
    <xf numFmtId="4" fontId="22" fillId="38" borderId="0" xfId="0" applyNumberFormat="1" applyFont="1" applyFill="1" applyAlignment="1">
      <alignment horizontal="center" vertical="center"/>
    </xf>
    <xf numFmtId="0" fontId="23" fillId="0" borderId="0" xfId="0" applyFont="1" applyFill="1" applyAlignment="1">
      <alignment horizontal="center"/>
    </xf>
    <xf numFmtId="4" fontId="22" fillId="0" borderId="0" xfId="0" applyNumberFormat="1" applyFont="1" applyFill="1" applyAlignment="1">
      <alignment horizontal="center" vertical="center"/>
    </xf>
    <xf numFmtId="0" fontId="22" fillId="37" borderId="0" xfId="0" applyFont="1" applyFill="1" applyAlignment="1">
      <alignment horizontal="center"/>
    </xf>
    <xf numFmtId="4" fontId="22" fillId="37" borderId="0" xfId="0" applyNumberFormat="1" applyFont="1" applyFill="1" applyAlignment="1">
      <alignment horizontal="center" vertical="center"/>
    </xf>
    <xf numFmtId="4" fontId="23" fillId="0" borderId="0" xfId="0" applyNumberFormat="1" applyFont="1" applyFill="1" applyAlignment="1">
      <alignment horizontal="center" vertical="center"/>
    </xf>
    <xf numFmtId="14" fontId="23" fillId="0" borderId="0" xfId="0" applyNumberFormat="1" applyFont="1" applyFill="1" applyAlignment="1">
      <alignment horizontal="center"/>
    </xf>
    <xf numFmtId="0" fontId="0" fillId="0" borderId="0" xfId="0" applyFont="1" applyFill="1" applyAlignment="1">
      <alignment horizontal="center"/>
    </xf>
    <xf numFmtId="4" fontId="0" fillId="0" borderId="0" xfId="0" applyNumberFormat="1" applyFont="1" applyFill="1" applyAlignment="1">
      <alignment horizontal="center" vertical="center"/>
    </xf>
    <xf numFmtId="14" fontId="0" fillId="0" borderId="0" xfId="0" applyNumberFormat="1" applyFont="1" applyFill="1" applyAlignment="1">
      <alignment horizontal="center"/>
    </xf>
    <xf numFmtId="14" fontId="0" fillId="33" borderId="0" xfId="0" applyNumberFormat="1" applyFont="1" applyFill="1" applyAlignment="1">
      <alignment horizontal="center"/>
    </xf>
    <xf numFmtId="4" fontId="16" fillId="38" borderId="0" xfId="21" applyNumberFormat="1" applyFont="1" applyFill="1" applyAlignment="1">
      <alignment horizontal="center" vertical="center"/>
    </xf>
    <xf numFmtId="43" fontId="16" fillId="37" borderId="0" xfId="1" applyFont="1" applyFill="1" applyBorder="1" applyAlignment="1">
      <alignment horizontal="left"/>
    </xf>
    <xf numFmtId="43" fontId="0" fillId="37" borderId="0" xfId="1" applyFont="1" applyFill="1" applyBorder="1" applyAlignment="1">
      <alignment horizontal="center"/>
    </xf>
    <xf numFmtId="43" fontId="0" fillId="0" borderId="0" xfId="1" applyFont="1" applyBorder="1" applyAlignment="1">
      <alignment horizontal="center"/>
    </xf>
    <xf numFmtId="43" fontId="16" fillId="33" borderId="0" xfId="1" applyFont="1" applyFill="1" applyAlignment="1"/>
    <xf numFmtId="43" fontId="0" fillId="0" borderId="0" xfId="1" applyFont="1" applyAlignment="1"/>
    <xf numFmtId="43" fontId="19" fillId="35" borderId="0" xfId="1" applyFont="1" applyFill="1" applyAlignment="1"/>
    <xf numFmtId="43" fontId="24" fillId="0" borderId="0" xfId="1" applyFont="1" applyBorder="1" applyAlignment="1"/>
    <xf numFmtId="43" fontId="0" fillId="0" borderId="0" xfId="1" applyFont="1" applyFill="1" applyAlignment="1"/>
    <xf numFmtId="43" fontId="0" fillId="0" borderId="0" xfId="1" applyFont="1" applyBorder="1" applyAlignment="1"/>
    <xf numFmtId="43" fontId="16" fillId="37" borderId="0" xfId="1" applyFont="1" applyFill="1" applyAlignment="1"/>
    <xf numFmtId="0" fontId="16" fillId="37" borderId="0" xfId="1" applyNumberFormat="1" applyFont="1" applyFill="1" applyBorder="1" applyAlignment="1">
      <alignment horizontal="center"/>
    </xf>
    <xf numFmtId="4" fontId="1" fillId="38" borderId="0" xfId="21" applyNumberFormat="1" applyFont="1" applyFill="1" applyAlignment="1">
      <alignment horizontal="right" vertical="center"/>
    </xf>
    <xf numFmtId="0" fontId="0" fillId="0" borderId="0" xfId="0" applyFont="1" applyAlignment="1">
      <alignment horizontal="center" vertical="center"/>
    </xf>
    <xf numFmtId="2" fontId="0" fillId="0" borderId="0" xfId="0" applyNumberFormat="1" applyFont="1" applyBorder="1" applyAlignment="1">
      <alignment horizontal="center" vertical="center"/>
    </xf>
    <xf numFmtId="43" fontId="16" fillId="0" borderId="0" xfId="1" applyFont="1" applyAlignment="1"/>
    <xf numFmtId="2" fontId="1" fillId="0" borderId="0" xfId="1" applyNumberFormat="1" applyFont="1" applyBorder="1" applyAlignment="1">
      <alignment horizontal="center" vertical="center"/>
    </xf>
    <xf numFmtId="0" fontId="0" fillId="36" borderId="19" xfId="0" applyFill="1" applyBorder="1" applyAlignment="1"/>
    <xf numFmtId="0" fontId="0" fillId="36" borderId="20" xfId="0" applyFill="1" applyBorder="1" applyAlignment="1"/>
    <xf numFmtId="0" fontId="0" fillId="38" borderId="0" xfId="0" applyFont="1" applyFill="1" applyBorder="1" applyAlignment="1">
      <alignment horizontal="left" vertical="center"/>
    </xf>
    <xf numFmtId="0" fontId="16" fillId="33" borderId="0" xfId="1" applyNumberFormat="1" applyFont="1" applyFill="1" applyAlignment="1">
      <alignment horizontal="center"/>
    </xf>
    <xf numFmtId="0" fontId="16" fillId="0" borderId="0" xfId="0" applyFont="1" applyBorder="1" applyAlignment="1">
      <alignment horizontal="left" vertical="center"/>
    </xf>
    <xf numFmtId="0" fontId="0" fillId="0" borderId="0" xfId="0" applyAlignment="1"/>
    <xf numFmtId="0" fontId="16" fillId="0" borderId="0" xfId="0" applyFont="1" applyFill="1" applyAlignment="1"/>
    <xf numFmtId="0" fontId="16" fillId="38" borderId="0" xfId="0" applyFont="1" applyFill="1" applyAlignment="1"/>
    <xf numFmtId="0" fontId="16" fillId="33" borderId="0" xfId="0" applyFont="1" applyFill="1" applyAlignment="1"/>
    <xf numFmtId="4" fontId="0" fillId="0" borderId="0" xfId="0" applyNumberFormat="1" applyAlignment="1"/>
    <xf numFmtId="0" fontId="0" fillId="0" borderId="0" xfId="0" applyNumberFormat="1" applyAlignment="1"/>
    <xf numFmtId="2" fontId="0" fillId="0" borderId="0" xfId="1" applyNumberFormat="1" applyFont="1" applyBorder="1" applyAlignment="1">
      <alignment horizontal="center"/>
    </xf>
    <xf numFmtId="0" fontId="0" fillId="0" borderId="0" xfId="0" applyFont="1" applyFill="1" applyAlignment="1"/>
    <xf numFmtId="0" fontId="0" fillId="38" borderId="0" xfId="0" applyFill="1" applyAlignment="1"/>
    <xf numFmtId="0" fontId="0" fillId="38" borderId="0" xfId="0" applyFont="1" applyFill="1" applyAlignment="1"/>
    <xf numFmtId="0" fontId="0" fillId="0" borderId="0" xfId="0" applyFill="1" applyAlignment="1"/>
    <xf numFmtId="0" fontId="23" fillId="38" borderId="0" xfId="0" applyFont="1" applyFill="1" applyAlignment="1"/>
    <xf numFmtId="0" fontId="22" fillId="38" borderId="0" xfId="0" applyFont="1" applyFill="1" applyAlignment="1"/>
    <xf numFmtId="0" fontId="22" fillId="0" borderId="0" xfId="0" applyFont="1" applyFill="1" applyAlignment="1"/>
    <xf numFmtId="0" fontId="23" fillId="0" borderId="0" xfId="0" applyFont="1" applyFill="1" applyAlignment="1"/>
    <xf numFmtId="0" fontId="22" fillId="37" borderId="0" xfId="0" applyFont="1" applyFill="1" applyAlignment="1"/>
    <xf numFmtId="0" fontId="19" fillId="0" borderId="0" xfId="0" applyFont="1" applyAlignment="1"/>
    <xf numFmtId="0" fontId="0" fillId="37" borderId="0" xfId="0" applyFill="1" applyAlignment="1"/>
    <xf numFmtId="4" fontId="0" fillId="0" borderId="0" xfId="0" applyNumberFormat="1" applyFill="1" applyAlignment="1"/>
    <xf numFmtId="14" fontId="0" fillId="0" borderId="0" xfId="0" applyNumberFormat="1" applyFill="1" applyAlignment="1"/>
    <xf numFmtId="4" fontId="16" fillId="0" borderId="0" xfId="0" applyNumberFormat="1" applyFont="1" applyFill="1" applyAlignment="1"/>
    <xf numFmtId="4" fontId="19" fillId="0" borderId="0" xfId="0" applyNumberFormat="1" applyFont="1" applyAlignment="1"/>
    <xf numFmtId="0" fontId="0" fillId="36" borderId="21" xfId="0" applyFill="1" applyBorder="1" applyAlignment="1">
      <alignment wrapText="1"/>
    </xf>
    <xf numFmtId="4" fontId="0" fillId="0" borderId="0" xfId="0" applyNumberFormat="1" applyFont="1" applyBorder="1" applyAlignment="1">
      <alignment horizontal="center" vertical="center" wrapText="1"/>
    </xf>
    <xf numFmtId="4" fontId="16" fillId="33" borderId="0" xfId="0" applyNumberFormat="1" applyFont="1" applyFill="1" applyAlignment="1">
      <alignment horizontal="center" vertical="center" wrapText="1"/>
    </xf>
    <xf numFmtId="4" fontId="0" fillId="0" borderId="0" xfId="0" applyNumberFormat="1" applyAlignment="1">
      <alignment wrapText="1"/>
    </xf>
    <xf numFmtId="0" fontId="16" fillId="0" borderId="0" xfId="0" applyFont="1" applyBorder="1" applyAlignment="1">
      <alignment horizontal="left" vertical="center" wrapText="1"/>
    </xf>
    <xf numFmtId="2" fontId="0" fillId="0" borderId="0" xfId="1" applyNumberFormat="1" applyFont="1" applyBorder="1" applyAlignment="1">
      <alignment horizontal="center" vertical="center" wrapText="1"/>
    </xf>
    <xf numFmtId="4" fontId="0" fillId="38" borderId="0" xfId="0" applyNumberFormat="1" applyFont="1" applyFill="1" applyAlignment="1">
      <alignment horizontal="center" vertical="center" wrapText="1"/>
    </xf>
    <xf numFmtId="4" fontId="16" fillId="38" borderId="0" xfId="0" applyNumberFormat="1" applyFont="1" applyFill="1" applyAlignment="1">
      <alignment horizontal="center" vertical="center" wrapText="1"/>
    </xf>
    <xf numFmtId="4" fontId="16" fillId="0" borderId="0" xfId="0" applyNumberFormat="1" applyFont="1" applyFill="1" applyAlignment="1">
      <alignment horizontal="center" vertical="center" wrapText="1"/>
    </xf>
    <xf numFmtId="4" fontId="0" fillId="0" borderId="0" xfId="0" applyNumberFormat="1" applyFont="1" applyFill="1" applyAlignment="1">
      <alignment horizontal="center" vertical="center" wrapText="1"/>
    </xf>
    <xf numFmtId="0" fontId="16" fillId="0" borderId="0" xfId="0" applyFont="1" applyFill="1" applyAlignment="1">
      <alignment wrapText="1"/>
    </xf>
    <xf numFmtId="0" fontId="0" fillId="0" borderId="0" xfId="0" applyFont="1" applyBorder="1" applyAlignment="1">
      <alignment horizontal="center" vertical="center" wrapText="1"/>
    </xf>
    <xf numFmtId="4" fontId="22" fillId="38" borderId="0" xfId="0" applyNumberFormat="1" applyFont="1" applyFill="1" applyAlignment="1">
      <alignment horizontal="center" vertical="center" wrapText="1"/>
    </xf>
    <xf numFmtId="4" fontId="22" fillId="0" borderId="0" xfId="0" applyNumberFormat="1" applyFont="1" applyFill="1" applyAlignment="1">
      <alignment horizontal="center" vertical="center" wrapText="1"/>
    </xf>
    <xf numFmtId="4" fontId="23" fillId="0" borderId="0" xfId="0" applyNumberFormat="1" applyFont="1" applyFill="1" applyAlignment="1">
      <alignment horizontal="center" vertical="center" wrapText="1"/>
    </xf>
    <xf numFmtId="4" fontId="22" fillId="37" borderId="0" xfId="0" applyNumberFormat="1" applyFont="1" applyFill="1" applyAlignment="1">
      <alignment horizontal="center" vertical="center" wrapText="1"/>
    </xf>
    <xf numFmtId="4" fontId="16" fillId="11" borderId="0" xfId="21" applyNumberFormat="1" applyFont="1" applyAlignment="1">
      <alignment horizontal="center" vertical="center" wrapText="1"/>
    </xf>
    <xf numFmtId="4" fontId="16" fillId="38" borderId="0" xfId="21" applyNumberFormat="1" applyFont="1" applyFill="1" applyAlignment="1">
      <alignment horizontal="center" vertical="center" wrapText="1"/>
    </xf>
    <xf numFmtId="4" fontId="1" fillId="38" borderId="0" xfId="21" applyNumberFormat="1" applyFont="1" applyFill="1" applyAlignment="1">
      <alignment horizontal="right" vertical="center" wrapText="1"/>
    </xf>
    <xf numFmtId="43" fontId="16" fillId="37" borderId="0" xfId="1" applyFont="1" applyFill="1" applyBorder="1" applyAlignment="1">
      <alignment vertical="center" wrapText="1"/>
    </xf>
    <xf numFmtId="43" fontId="0" fillId="33" borderId="0" xfId="1" applyFont="1" applyFill="1" applyAlignment="1">
      <alignment wrapText="1"/>
    </xf>
    <xf numFmtId="43" fontId="0" fillId="0" borderId="0" xfId="1" applyFont="1" applyAlignment="1">
      <alignment wrapText="1"/>
    </xf>
    <xf numFmtId="43" fontId="0" fillId="37" borderId="0" xfId="1" applyFont="1" applyFill="1" applyAlignment="1">
      <alignment wrapText="1"/>
    </xf>
    <xf numFmtId="43" fontId="24" fillId="0" borderId="0" xfId="1" applyFont="1" applyBorder="1" applyAlignment="1">
      <alignment horizontal="left" wrapText="1"/>
    </xf>
    <xf numFmtId="43" fontId="0" fillId="0" borderId="0" xfId="1" applyFont="1" applyFill="1" applyAlignment="1">
      <alignment wrapText="1"/>
    </xf>
    <xf numFmtId="4" fontId="0" fillId="0" borderId="0" xfId="0" applyNumberFormat="1" applyFill="1" applyAlignment="1">
      <alignment wrapText="1"/>
    </xf>
    <xf numFmtId="4" fontId="16" fillId="0" borderId="0" xfId="0" applyNumberFormat="1" applyFont="1" applyFill="1" applyAlignment="1">
      <alignment wrapText="1"/>
    </xf>
    <xf numFmtId="4" fontId="0" fillId="0" borderId="0" xfId="0" applyNumberFormat="1" applyAlignment="1">
      <alignment horizontal="center" vertical="center" wrapText="1"/>
    </xf>
    <xf numFmtId="4" fontId="1" fillId="38" borderId="0" xfId="21" applyNumberFormat="1" applyFont="1" applyFill="1" applyAlignment="1">
      <alignment vertical="center" wrapText="1"/>
    </xf>
    <xf numFmtId="43" fontId="0" fillId="37" borderId="0" xfId="1" applyFont="1" applyFill="1" applyBorder="1" applyAlignment="1">
      <alignment wrapText="1"/>
    </xf>
    <xf numFmtId="43" fontId="0" fillId="0" borderId="0" xfId="1" applyFont="1" applyAlignment="1">
      <alignment horizontal="center" wrapText="1"/>
    </xf>
    <xf numFmtId="43" fontId="0" fillId="37" borderId="0" xfId="1" applyFont="1" applyFill="1" applyAlignment="1">
      <alignment horizontal="center" wrapText="1"/>
    </xf>
    <xf numFmtId="43" fontId="0" fillId="0" borderId="0" xfId="1" applyFont="1" applyBorder="1" applyAlignment="1">
      <alignment horizontal="center" wrapText="1"/>
    </xf>
    <xf numFmtId="43" fontId="0" fillId="33" borderId="0" xfId="1" applyFont="1" applyFill="1" applyAlignment="1">
      <alignment horizontal="center" wrapText="1"/>
    </xf>
    <xf numFmtId="4" fontId="1" fillId="38" borderId="0" xfId="21" applyNumberFormat="1" applyFont="1" applyFill="1" applyAlignment="1">
      <alignment horizontal="center" vertical="center" wrapText="1"/>
    </xf>
    <xf numFmtId="14" fontId="0" fillId="38" borderId="0" xfId="0" applyNumberFormat="1" applyFont="1" applyFill="1" applyAlignment="1">
      <alignment horizontal="center" wrapText="1"/>
    </xf>
    <xf numFmtId="43" fontId="0" fillId="37" borderId="0" xfId="1" applyFont="1" applyFill="1" applyBorder="1" applyAlignment="1">
      <alignment horizontal="center" wrapText="1"/>
    </xf>
    <xf numFmtId="43" fontId="19" fillId="35" borderId="0" xfId="1" applyFont="1" applyFill="1" applyAlignment="1">
      <alignment horizontal="center" wrapText="1"/>
    </xf>
    <xf numFmtId="0" fontId="0" fillId="37" borderId="0" xfId="1" applyNumberFormat="1" applyFont="1" applyFill="1" applyAlignment="1">
      <alignment horizontal="center"/>
    </xf>
    <xf numFmtId="0" fontId="19" fillId="35" borderId="0" xfId="1" applyNumberFormat="1" applyFont="1" applyFill="1" applyAlignment="1">
      <alignment horizontal="center"/>
    </xf>
    <xf numFmtId="43" fontId="0" fillId="0" borderId="0" xfId="1" applyFont="1" applyAlignment="1">
      <alignment horizontal="right" wrapText="1"/>
    </xf>
    <xf numFmtId="43" fontId="16" fillId="33" borderId="0" xfId="1" applyFont="1" applyFill="1" applyAlignment="1">
      <alignment horizontal="right" wrapText="1"/>
    </xf>
    <xf numFmtId="43" fontId="16" fillId="37" borderId="0" xfId="1" applyFont="1" applyFill="1" applyAlignment="1">
      <alignment horizontal="right" wrapText="1"/>
    </xf>
    <xf numFmtId="43" fontId="19" fillId="35" borderId="0" xfId="1" applyFont="1" applyFill="1" applyAlignment="1">
      <alignment horizontal="right" wrapText="1"/>
    </xf>
    <xf numFmtId="43" fontId="0" fillId="0" borderId="0" xfId="1" applyFont="1" applyBorder="1" applyAlignment="1">
      <alignment horizontal="right" wrapText="1"/>
    </xf>
    <xf numFmtId="43" fontId="0" fillId="33" borderId="0" xfId="1" applyFont="1" applyFill="1" applyAlignment="1">
      <alignment horizontal="right" wrapText="1"/>
    </xf>
    <xf numFmtId="43" fontId="0" fillId="37" borderId="0" xfId="1" applyFont="1" applyFill="1" applyAlignment="1">
      <alignment horizontal="right" wrapText="1"/>
    </xf>
    <xf numFmtId="43" fontId="0" fillId="37" borderId="0" xfId="1" applyFont="1" applyFill="1" applyBorder="1" applyAlignment="1">
      <alignment horizontal="right" vertical="center"/>
    </xf>
    <xf numFmtId="43" fontId="0" fillId="37" borderId="0" xfId="1" applyFont="1" applyFill="1" applyBorder="1" applyAlignment="1">
      <alignment horizontal="right" wrapText="1"/>
    </xf>
    <xf numFmtId="43" fontId="0" fillId="0" borderId="0" xfId="1" applyFont="1" applyAlignment="1">
      <alignment horizontal="right"/>
    </xf>
    <xf numFmtId="43" fontId="0" fillId="0" borderId="0" xfId="1" applyFont="1" applyBorder="1" applyAlignment="1">
      <alignment horizontal="right"/>
    </xf>
    <xf numFmtId="43" fontId="0" fillId="33" borderId="0" xfId="1" applyFont="1" applyFill="1" applyAlignment="1">
      <alignment horizontal="right"/>
    </xf>
    <xf numFmtId="43" fontId="0" fillId="37" borderId="0" xfId="1" applyFont="1" applyFill="1" applyAlignment="1">
      <alignment horizontal="right"/>
    </xf>
    <xf numFmtId="0" fontId="16" fillId="0" borderId="0" xfId="0" applyFont="1" applyBorder="1" applyAlignment="1">
      <alignment horizontal="left" vertical="center"/>
    </xf>
    <xf numFmtId="14" fontId="0" fillId="0" borderId="0" xfId="1" applyNumberFormat="1" applyFont="1" applyBorder="1" applyAlignment="1">
      <alignment horizontal="center" vertical="center" wrapText="1"/>
    </xf>
    <xf numFmtId="14" fontId="0" fillId="0" borderId="0" xfId="1" applyNumberFormat="1" applyFont="1" applyBorder="1" applyAlignment="1">
      <alignment horizontal="center" wrapText="1"/>
    </xf>
    <xf numFmtId="14" fontId="0" fillId="0" borderId="0" xfId="1" applyNumberFormat="1" applyFont="1" applyAlignment="1">
      <alignment horizontal="center" wrapText="1"/>
    </xf>
    <xf numFmtId="4" fontId="18" fillId="34" borderId="14" xfId="1" applyNumberFormat="1" applyFont="1" applyFill="1" applyBorder="1" applyAlignment="1">
      <alignment horizontal="center" vertical="center" wrapText="1"/>
    </xf>
    <xf numFmtId="4" fontId="18" fillId="34" borderId="18" xfId="1" applyNumberFormat="1" applyFont="1" applyFill="1" applyBorder="1" applyAlignment="1">
      <alignment horizontal="center" vertical="center" wrapText="1"/>
    </xf>
    <xf numFmtId="43" fontId="18" fillId="34" borderId="13" xfId="1" applyFont="1" applyFill="1" applyBorder="1" applyAlignment="1">
      <alignment horizontal="center" vertical="center"/>
    </xf>
    <xf numFmtId="43" fontId="18" fillId="34" borderId="17" xfId="1" applyFont="1" applyFill="1" applyBorder="1" applyAlignment="1">
      <alignment horizontal="center" vertical="center"/>
    </xf>
    <xf numFmtId="0" fontId="16" fillId="0" borderId="0" xfId="0" applyFont="1" applyBorder="1" applyAlignment="1">
      <alignment horizontal="left" vertical="center"/>
    </xf>
    <xf numFmtId="0" fontId="16" fillId="0" borderId="0" xfId="0" applyFont="1" applyFill="1" applyBorder="1" applyAlignment="1">
      <alignment horizontal="left" vertical="center"/>
    </xf>
    <xf numFmtId="0" fontId="20" fillId="36" borderId="10" xfId="0" applyFont="1" applyFill="1" applyBorder="1" applyAlignment="1">
      <alignment horizontal="center"/>
    </xf>
    <xf numFmtId="0" fontId="20" fillId="36" borderId="0" xfId="0" applyFont="1" applyFill="1" applyBorder="1" applyAlignment="1">
      <alignment horizontal="center"/>
    </xf>
    <xf numFmtId="0" fontId="20" fillId="36" borderId="22" xfId="0" applyFont="1" applyFill="1" applyBorder="1" applyAlignment="1">
      <alignment horizontal="center"/>
    </xf>
    <xf numFmtId="0" fontId="21" fillId="36" borderId="10" xfId="0" applyFont="1" applyFill="1" applyBorder="1" applyAlignment="1">
      <alignment horizontal="center"/>
    </xf>
    <xf numFmtId="0" fontId="21" fillId="36" borderId="0" xfId="0" applyFont="1" applyFill="1" applyBorder="1" applyAlignment="1">
      <alignment horizontal="center"/>
    </xf>
    <xf numFmtId="0" fontId="21" fillId="36" borderId="22" xfId="0" applyFont="1" applyFill="1" applyBorder="1" applyAlignment="1">
      <alignment horizontal="center"/>
    </xf>
    <xf numFmtId="43" fontId="16" fillId="0" borderId="0" xfId="1" applyFont="1" applyBorder="1" applyAlignment="1"/>
    <xf numFmtId="43" fontId="18" fillId="34" borderId="12" xfId="1" applyFont="1" applyFill="1" applyBorder="1" applyAlignment="1">
      <alignment horizontal="center" vertical="center"/>
    </xf>
    <xf numFmtId="43" fontId="18" fillId="34" borderId="16" xfId="1" applyFont="1" applyFill="1" applyBorder="1" applyAlignment="1">
      <alignment horizontal="center" vertical="center"/>
    </xf>
    <xf numFmtId="0" fontId="21" fillId="36" borderId="23" xfId="0" applyFont="1" applyFill="1" applyBorder="1" applyAlignment="1">
      <alignment horizontal="center"/>
    </xf>
    <xf numFmtId="0" fontId="21" fillId="36" borderId="24" xfId="0" applyFont="1" applyFill="1" applyBorder="1" applyAlignment="1">
      <alignment horizontal="center"/>
    </xf>
    <xf numFmtId="0" fontId="21" fillId="36" borderId="25" xfId="0" applyFont="1" applyFill="1" applyBorder="1" applyAlignment="1">
      <alignment horizontal="center"/>
    </xf>
    <xf numFmtId="43" fontId="18" fillId="34" borderId="11" xfId="1" applyFont="1" applyFill="1" applyBorder="1" applyAlignment="1">
      <alignment horizontal="center" vertical="center"/>
    </xf>
    <xf numFmtId="43" fontId="18" fillId="34" borderId="15" xfId="1" applyFont="1" applyFill="1" applyBorder="1" applyAlignment="1">
      <alignment horizontal="center" vertical="center"/>
    </xf>
    <xf numFmtId="4" fontId="18" fillId="34" borderId="12" xfId="1" applyNumberFormat="1" applyFont="1" applyFill="1" applyBorder="1" applyAlignment="1">
      <alignment horizontal="center" vertical="center"/>
    </xf>
    <xf numFmtId="4" fontId="18" fillId="34" borderId="16" xfId="1" applyNumberFormat="1" applyFont="1" applyFill="1" applyBorder="1" applyAlignment="1">
      <alignment horizontal="center" vertical="center"/>
    </xf>
    <xf numFmtId="4" fontId="18" fillId="34" borderId="13" xfId="1" applyNumberFormat="1" applyFont="1" applyFill="1" applyBorder="1" applyAlignment="1">
      <alignment horizontal="center" vertical="center"/>
    </xf>
    <xf numFmtId="4" fontId="18" fillId="34" borderId="17" xfId="1" applyNumberFormat="1" applyFont="1" applyFill="1" applyBorder="1" applyAlignment="1">
      <alignment horizontal="center" vertical="center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421822</xdr:colOff>
      <xdr:row>0</xdr:row>
      <xdr:rowOff>163285</xdr:rowOff>
    </xdr:from>
    <xdr:to>
      <xdr:col>0</xdr:col>
      <xdr:colOff>1734734</xdr:colOff>
      <xdr:row>5</xdr:row>
      <xdr:rowOff>86080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1822" y="163285"/>
          <a:ext cx="1312912" cy="1310724"/>
        </a:xfrm>
        <a:prstGeom prst="rect">
          <a:avLst/>
        </a:prstGeom>
        <a:solidFill>
          <a:schemeClr val="bg1"/>
        </a:solidFill>
        <a:ln w="28575">
          <a:solidFill>
            <a:schemeClr val="tx1"/>
          </a:solidFill>
        </a:ln>
        <a:effectLst>
          <a:outerShdw blurRad="76200" dir="13500000" sy="23000" kx="1200000" algn="br" rotWithShape="0">
            <a:schemeClr val="bg1">
              <a:alpha val="20000"/>
            </a:schemeClr>
          </a:outerShdw>
        </a:effectLst>
      </xdr:spPr>
    </xdr:pic>
    <xdr:clientData/>
  </xdr:twoCellAnchor>
  <xdr:twoCellAnchor editAs="oneCell">
    <xdr:from>
      <xdr:col>7</xdr:col>
      <xdr:colOff>444953</xdr:colOff>
      <xdr:row>0</xdr:row>
      <xdr:rowOff>68035</xdr:rowOff>
    </xdr:from>
    <xdr:to>
      <xdr:col>9</xdr:col>
      <xdr:colOff>712117</xdr:colOff>
      <xdr:row>4</xdr:row>
      <xdr:rowOff>147439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120132" y="68035"/>
          <a:ext cx="2343727" cy="1208797"/>
        </a:xfrm>
        <a:prstGeom prst="rect">
          <a:avLst/>
        </a:prstGeom>
        <a:solidFill>
          <a:schemeClr val="bg1"/>
        </a:solidFill>
        <a:ln w="28575">
          <a:solidFill>
            <a:schemeClr val="tx1"/>
          </a:solidFill>
        </a:ln>
        <a:effectLst>
          <a:outerShdw blurRad="76200" dir="13500000" sy="23000" kx="1200000" algn="br" rotWithShape="0">
            <a:schemeClr val="bg1">
              <a:alpha val="20000"/>
            </a:schemeClr>
          </a:outerShdw>
        </a:effectLst>
      </xdr:spPr>
    </xdr:pic>
    <xdr:clientData/>
  </xdr:twoCellAnchor>
  <xdr:twoCellAnchor editAs="oneCell">
    <xdr:from>
      <xdr:col>0</xdr:col>
      <xdr:colOff>5124451</xdr:colOff>
      <xdr:row>161</xdr:row>
      <xdr:rowOff>418523</xdr:rowOff>
    </xdr:from>
    <xdr:to>
      <xdr:col>7</xdr:col>
      <xdr:colOff>114947</xdr:colOff>
      <xdr:row>177</xdr:row>
      <xdr:rowOff>144318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24451" y="32327273"/>
          <a:ext cx="8380250" cy="29729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R203"/>
  <sheetViews>
    <sheetView showGridLines="0" tabSelected="1" showWhiteSpace="0" zoomScale="64" zoomScaleNormal="64" zoomScaleSheetLayoutView="57" zoomScalePageLayoutView="70" workbookViewId="0">
      <selection activeCell="B33" sqref="B33"/>
    </sheetView>
  </sheetViews>
  <sheetFormatPr baseColWidth="10" defaultRowHeight="15" x14ac:dyDescent="0.25"/>
  <cols>
    <col min="1" max="1" width="68.28515625" style="61" customWidth="1"/>
    <col min="2" max="2" width="39.85546875" style="15" customWidth="1"/>
    <col min="3" max="3" width="11.42578125" style="15" customWidth="1"/>
    <col min="4" max="4" width="19.140625" style="66" customWidth="1"/>
    <col min="5" max="5" width="18" style="66" customWidth="1"/>
    <col min="6" max="6" width="19.140625" style="65" customWidth="1"/>
    <col min="7" max="7" width="16.85546875" style="65" customWidth="1"/>
    <col min="8" max="8" width="16.28515625" style="65" bestFit="1" customWidth="1"/>
    <col min="9" max="9" width="14.85546875" style="65" customWidth="1"/>
    <col min="10" max="10" width="18.140625" style="65" customWidth="1"/>
    <col min="11" max="11" width="13" style="65" customWidth="1"/>
    <col min="12" max="12" width="18.140625" style="86" customWidth="1"/>
    <col min="13" max="13" width="17.7109375" style="61" customWidth="1"/>
    <col min="14" max="40" width="11.42578125" style="61"/>
    <col min="41" max="50" width="11.42578125" style="61" customWidth="1"/>
    <col min="51" max="51" width="11.42578125" style="61" hidden="1" customWidth="1"/>
    <col min="52" max="16384" width="11.42578125" style="61"/>
  </cols>
  <sheetData>
    <row r="1" spans="1:236" x14ac:dyDescent="0.25">
      <c r="A1" s="56"/>
      <c r="B1" s="57"/>
      <c r="C1" s="57"/>
      <c r="D1" s="57"/>
      <c r="E1" s="57"/>
      <c r="F1" s="57"/>
      <c r="G1" s="57"/>
      <c r="H1" s="57"/>
      <c r="I1" s="57"/>
      <c r="J1" s="57"/>
      <c r="K1" s="57"/>
      <c r="L1" s="83"/>
    </row>
    <row r="2" spans="1:236" ht="26.25" x14ac:dyDescent="0.4">
      <c r="A2" s="146" t="s">
        <v>11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8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2"/>
      <c r="AI2" s="62"/>
      <c r="AJ2" s="62"/>
      <c r="AK2" s="62"/>
      <c r="AL2" s="62"/>
      <c r="AM2" s="62"/>
      <c r="AN2" s="62"/>
      <c r="AO2" s="62"/>
      <c r="AP2" s="62"/>
      <c r="AQ2" s="62"/>
      <c r="AR2" s="62"/>
      <c r="AS2" s="62"/>
      <c r="AT2" s="62"/>
      <c r="AU2" s="62"/>
      <c r="AV2" s="62"/>
      <c r="AW2" s="62"/>
      <c r="AX2" s="62"/>
      <c r="AY2" s="62"/>
      <c r="AZ2" s="62"/>
      <c r="BA2" s="62"/>
      <c r="BB2" s="62"/>
      <c r="BC2" s="62"/>
      <c r="BD2" s="62"/>
      <c r="BE2" s="62"/>
      <c r="BF2" s="62"/>
      <c r="BG2" s="62"/>
      <c r="BH2" s="62"/>
      <c r="BI2" s="62"/>
      <c r="BJ2" s="62"/>
      <c r="BK2" s="62"/>
      <c r="BL2" s="62"/>
      <c r="BM2" s="62"/>
      <c r="BN2" s="62"/>
      <c r="BO2" s="62"/>
      <c r="BP2" s="62"/>
      <c r="BQ2" s="62"/>
      <c r="BR2" s="62"/>
      <c r="BS2" s="62"/>
      <c r="BT2" s="62"/>
      <c r="BU2" s="62"/>
      <c r="BV2" s="62"/>
      <c r="BW2" s="62"/>
      <c r="BX2" s="62"/>
      <c r="BY2" s="62"/>
      <c r="BZ2" s="62"/>
      <c r="CA2" s="62"/>
      <c r="CB2" s="62"/>
      <c r="CC2" s="62"/>
      <c r="CD2" s="62"/>
      <c r="CE2" s="62"/>
      <c r="CF2" s="62"/>
      <c r="CG2" s="62"/>
      <c r="CH2" s="62"/>
      <c r="CI2" s="62"/>
      <c r="CJ2" s="62"/>
      <c r="CK2" s="62"/>
      <c r="CL2" s="62"/>
      <c r="CM2" s="62"/>
      <c r="CN2" s="62"/>
      <c r="CO2" s="62"/>
      <c r="CP2" s="62"/>
      <c r="CQ2" s="62"/>
      <c r="CR2" s="62"/>
      <c r="CS2" s="62"/>
      <c r="CT2" s="62"/>
      <c r="CU2" s="62"/>
      <c r="CV2" s="62"/>
      <c r="CW2" s="62"/>
      <c r="CX2" s="62"/>
      <c r="CY2" s="62"/>
      <c r="CZ2" s="62"/>
      <c r="DA2" s="62"/>
      <c r="DB2" s="62"/>
      <c r="DC2" s="62"/>
      <c r="DD2" s="62"/>
      <c r="DE2" s="62"/>
      <c r="DF2" s="62"/>
      <c r="DG2" s="62"/>
      <c r="DH2" s="62"/>
      <c r="DI2" s="62"/>
      <c r="DJ2" s="62"/>
      <c r="DK2" s="62"/>
      <c r="DL2" s="62"/>
      <c r="DM2" s="62"/>
      <c r="DN2" s="62"/>
      <c r="DO2" s="62"/>
      <c r="DP2" s="62"/>
      <c r="DQ2" s="62"/>
      <c r="DR2" s="62"/>
      <c r="DS2" s="62"/>
      <c r="DT2" s="62"/>
      <c r="DU2" s="62"/>
      <c r="DV2" s="62"/>
      <c r="DW2" s="62"/>
      <c r="DX2" s="62"/>
      <c r="DY2" s="62"/>
      <c r="DZ2" s="62"/>
      <c r="EA2" s="62"/>
      <c r="EB2" s="62"/>
      <c r="EC2" s="62"/>
      <c r="ED2" s="62"/>
      <c r="EE2" s="62"/>
      <c r="EF2" s="62"/>
      <c r="EG2" s="62"/>
      <c r="EH2" s="62"/>
      <c r="EI2" s="62"/>
      <c r="EJ2" s="62"/>
      <c r="EK2" s="62"/>
      <c r="EL2" s="62"/>
      <c r="EM2" s="62"/>
      <c r="EN2" s="62"/>
      <c r="EO2" s="62"/>
      <c r="EP2" s="62"/>
      <c r="EQ2" s="62"/>
      <c r="ER2" s="62"/>
      <c r="ES2" s="62"/>
      <c r="ET2" s="62"/>
      <c r="EU2" s="62"/>
      <c r="EV2" s="62"/>
      <c r="EW2" s="62"/>
      <c r="EX2" s="62"/>
      <c r="EY2" s="62"/>
      <c r="EZ2" s="62"/>
      <c r="FA2" s="62"/>
      <c r="FB2" s="62"/>
      <c r="FC2" s="62"/>
      <c r="FD2" s="62"/>
      <c r="FE2" s="62"/>
      <c r="FF2" s="62"/>
      <c r="FG2" s="62"/>
      <c r="FH2" s="62"/>
      <c r="FI2" s="62"/>
      <c r="FJ2" s="62"/>
      <c r="FK2" s="62"/>
      <c r="FL2" s="62"/>
      <c r="FM2" s="62"/>
      <c r="FN2" s="62"/>
      <c r="FO2" s="62"/>
      <c r="FP2" s="62"/>
      <c r="FQ2" s="62"/>
      <c r="FR2" s="62"/>
      <c r="FS2" s="62"/>
      <c r="FT2" s="62"/>
      <c r="FU2" s="62"/>
      <c r="FV2" s="62"/>
      <c r="FW2" s="62"/>
      <c r="FX2" s="62"/>
      <c r="FY2" s="62"/>
      <c r="FZ2" s="62"/>
      <c r="GA2" s="62"/>
      <c r="GB2" s="62"/>
      <c r="GC2" s="62"/>
      <c r="GD2" s="62"/>
      <c r="GE2" s="62"/>
      <c r="GF2" s="62"/>
      <c r="GG2" s="62"/>
      <c r="GH2" s="62"/>
      <c r="GI2" s="62"/>
      <c r="GJ2" s="62"/>
      <c r="GK2" s="62"/>
      <c r="GL2" s="62"/>
      <c r="GM2" s="62"/>
      <c r="GN2" s="62"/>
      <c r="GO2" s="62"/>
      <c r="GP2" s="62"/>
      <c r="GQ2" s="62"/>
      <c r="GR2" s="62"/>
      <c r="GS2" s="62"/>
      <c r="GT2" s="62"/>
      <c r="GU2" s="62"/>
      <c r="GV2" s="62"/>
      <c r="GW2" s="62"/>
      <c r="GX2" s="62"/>
      <c r="GY2" s="62"/>
      <c r="GZ2" s="62"/>
      <c r="HA2" s="62"/>
      <c r="HB2" s="62"/>
      <c r="HC2" s="62"/>
      <c r="HD2" s="62"/>
      <c r="HE2" s="62"/>
      <c r="HF2" s="62"/>
      <c r="HG2" s="62"/>
      <c r="HH2" s="62"/>
      <c r="HI2" s="62"/>
      <c r="HJ2" s="62"/>
      <c r="HK2" s="62"/>
      <c r="HL2" s="62"/>
      <c r="HM2" s="62"/>
      <c r="HN2" s="62"/>
      <c r="HO2" s="62"/>
      <c r="HP2" s="62"/>
      <c r="HQ2" s="62"/>
      <c r="HR2" s="62"/>
      <c r="HS2" s="62"/>
      <c r="HT2" s="62"/>
      <c r="HU2" s="62"/>
      <c r="HV2" s="62"/>
      <c r="HW2" s="62"/>
      <c r="HX2" s="62"/>
      <c r="HY2" s="62"/>
      <c r="HZ2" s="62"/>
      <c r="IA2" s="62"/>
      <c r="IB2" s="62"/>
    </row>
    <row r="3" spans="1:236" ht="26.25" x14ac:dyDescent="0.4">
      <c r="A3" s="146" t="s">
        <v>8</v>
      </c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8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  <c r="AG3" s="62"/>
      <c r="AH3" s="62"/>
      <c r="AI3" s="62"/>
      <c r="AJ3" s="62"/>
      <c r="AK3" s="62"/>
      <c r="AL3" s="62"/>
      <c r="AM3" s="62"/>
      <c r="AN3" s="62"/>
      <c r="AO3" s="62"/>
      <c r="AP3" s="62"/>
      <c r="AQ3" s="62"/>
      <c r="AR3" s="62"/>
      <c r="AS3" s="62"/>
      <c r="AT3" s="62"/>
      <c r="AU3" s="62"/>
      <c r="AV3" s="62"/>
      <c r="AW3" s="62"/>
      <c r="AX3" s="62"/>
      <c r="AY3" s="62"/>
      <c r="AZ3" s="62"/>
      <c r="BA3" s="62"/>
      <c r="BB3" s="62"/>
      <c r="BC3" s="62"/>
      <c r="BD3" s="62"/>
      <c r="BE3" s="62"/>
      <c r="BF3" s="62"/>
      <c r="BG3" s="62"/>
      <c r="BH3" s="62"/>
      <c r="BI3" s="62"/>
      <c r="BJ3" s="62"/>
      <c r="BK3" s="62"/>
      <c r="BL3" s="62"/>
      <c r="BM3" s="62"/>
      <c r="BN3" s="62"/>
      <c r="BO3" s="62"/>
      <c r="BP3" s="62"/>
      <c r="BQ3" s="62"/>
      <c r="BR3" s="62"/>
      <c r="BS3" s="62"/>
      <c r="BT3" s="62"/>
      <c r="BU3" s="62"/>
      <c r="BV3" s="62"/>
      <c r="BW3" s="62"/>
      <c r="BX3" s="62"/>
      <c r="BY3" s="62"/>
      <c r="BZ3" s="62"/>
      <c r="CA3" s="62"/>
      <c r="CB3" s="62"/>
      <c r="CC3" s="62"/>
      <c r="CD3" s="62"/>
      <c r="CE3" s="62"/>
      <c r="CF3" s="62"/>
      <c r="CG3" s="62"/>
      <c r="CH3" s="62"/>
      <c r="CI3" s="62"/>
      <c r="CJ3" s="62"/>
      <c r="CK3" s="62"/>
      <c r="CL3" s="62"/>
      <c r="CM3" s="62"/>
      <c r="CN3" s="62"/>
      <c r="CO3" s="62"/>
      <c r="CP3" s="62"/>
      <c r="CQ3" s="62"/>
      <c r="CR3" s="62"/>
      <c r="CS3" s="62"/>
      <c r="CT3" s="62"/>
      <c r="CU3" s="62"/>
      <c r="CV3" s="62"/>
      <c r="CW3" s="62"/>
      <c r="CX3" s="62"/>
      <c r="CY3" s="62"/>
      <c r="CZ3" s="62"/>
      <c r="DA3" s="62"/>
      <c r="DB3" s="62"/>
      <c r="DC3" s="62"/>
      <c r="DD3" s="62"/>
      <c r="DE3" s="62"/>
      <c r="DF3" s="62"/>
      <c r="DG3" s="62"/>
      <c r="DH3" s="62"/>
      <c r="DI3" s="62"/>
      <c r="DJ3" s="62"/>
      <c r="DK3" s="62"/>
      <c r="DL3" s="62"/>
      <c r="DM3" s="62"/>
      <c r="DN3" s="62"/>
      <c r="DO3" s="62"/>
      <c r="DP3" s="62"/>
      <c r="DQ3" s="62"/>
      <c r="DR3" s="62"/>
      <c r="DS3" s="62"/>
      <c r="DT3" s="62"/>
      <c r="DU3" s="62"/>
      <c r="DV3" s="62"/>
      <c r="DW3" s="62"/>
      <c r="DX3" s="62"/>
      <c r="DY3" s="62"/>
      <c r="DZ3" s="62"/>
      <c r="EA3" s="62"/>
      <c r="EB3" s="62"/>
      <c r="EC3" s="62"/>
      <c r="ED3" s="62"/>
      <c r="EE3" s="62"/>
      <c r="EF3" s="62"/>
      <c r="EG3" s="62"/>
      <c r="EH3" s="62"/>
      <c r="EI3" s="62"/>
      <c r="EJ3" s="62"/>
      <c r="EK3" s="62"/>
      <c r="EL3" s="62"/>
      <c r="EM3" s="62"/>
      <c r="EN3" s="62"/>
      <c r="EO3" s="62"/>
      <c r="EP3" s="62"/>
      <c r="EQ3" s="62"/>
      <c r="ER3" s="62"/>
      <c r="ES3" s="62"/>
      <c r="ET3" s="62"/>
      <c r="EU3" s="62"/>
      <c r="EV3" s="62"/>
      <c r="EW3" s="62"/>
      <c r="EX3" s="62"/>
      <c r="EY3" s="62"/>
      <c r="EZ3" s="62"/>
      <c r="FA3" s="62"/>
      <c r="FB3" s="62"/>
      <c r="FC3" s="62"/>
      <c r="FD3" s="62"/>
      <c r="FE3" s="62"/>
      <c r="FF3" s="62"/>
      <c r="FG3" s="62"/>
      <c r="FH3" s="62"/>
      <c r="FI3" s="62"/>
      <c r="FJ3" s="62"/>
      <c r="FK3" s="62"/>
      <c r="FL3" s="62"/>
      <c r="FM3" s="62"/>
      <c r="FN3" s="62"/>
      <c r="FO3" s="62"/>
      <c r="FP3" s="62"/>
      <c r="FQ3" s="62"/>
      <c r="FR3" s="62"/>
      <c r="FS3" s="62"/>
      <c r="FT3" s="62"/>
      <c r="FU3" s="62"/>
      <c r="FV3" s="62"/>
      <c r="FW3" s="62"/>
      <c r="FX3" s="62"/>
      <c r="FY3" s="62"/>
      <c r="FZ3" s="62"/>
      <c r="GA3" s="62"/>
      <c r="GB3" s="62"/>
      <c r="GC3" s="62"/>
      <c r="GD3" s="62"/>
      <c r="GE3" s="62"/>
      <c r="GF3" s="62"/>
      <c r="GG3" s="62"/>
      <c r="GH3" s="62"/>
      <c r="GI3" s="62"/>
      <c r="GJ3" s="62"/>
      <c r="GK3" s="62"/>
      <c r="GL3" s="62"/>
      <c r="GM3" s="62"/>
      <c r="GN3" s="62"/>
      <c r="GO3" s="62"/>
      <c r="GP3" s="62"/>
      <c r="GQ3" s="62"/>
      <c r="GR3" s="62"/>
      <c r="GS3" s="62"/>
      <c r="GT3" s="62"/>
      <c r="GU3" s="62"/>
      <c r="GV3" s="62"/>
      <c r="GW3" s="62"/>
      <c r="GX3" s="62"/>
      <c r="GY3" s="62"/>
      <c r="GZ3" s="62"/>
      <c r="HA3" s="62"/>
      <c r="HB3" s="62"/>
      <c r="HC3" s="62"/>
      <c r="HD3" s="62"/>
      <c r="HE3" s="62"/>
      <c r="HF3" s="62"/>
      <c r="HG3" s="62"/>
      <c r="HH3" s="62"/>
      <c r="HI3" s="62"/>
      <c r="HJ3" s="62"/>
      <c r="HK3" s="62"/>
      <c r="HL3" s="62"/>
      <c r="HM3" s="62"/>
      <c r="HN3" s="62"/>
      <c r="HO3" s="62"/>
      <c r="HP3" s="62"/>
      <c r="HQ3" s="62"/>
      <c r="HR3" s="62"/>
      <c r="HS3" s="62"/>
      <c r="HT3" s="62"/>
      <c r="HU3" s="62"/>
      <c r="HV3" s="62"/>
      <c r="HW3" s="62"/>
      <c r="HX3" s="62"/>
      <c r="HY3" s="62"/>
      <c r="HZ3" s="62"/>
      <c r="IA3" s="62"/>
      <c r="IB3" s="62"/>
    </row>
    <row r="4" spans="1:236" ht="20.25" x14ac:dyDescent="0.3">
      <c r="A4" s="149" t="s">
        <v>9</v>
      </c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1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62"/>
      <c r="AH4" s="62"/>
      <c r="AI4" s="62"/>
      <c r="AJ4" s="62"/>
      <c r="AK4" s="62"/>
      <c r="AL4" s="62"/>
      <c r="AM4" s="62"/>
      <c r="AN4" s="62"/>
      <c r="AO4" s="62"/>
      <c r="AP4" s="62"/>
      <c r="AQ4" s="62"/>
      <c r="AR4" s="62"/>
      <c r="AS4" s="62"/>
      <c r="AT4" s="62"/>
      <c r="AU4" s="62"/>
      <c r="AV4" s="62"/>
      <c r="AW4" s="62"/>
      <c r="AX4" s="62"/>
      <c r="AY4" s="62"/>
      <c r="AZ4" s="62"/>
      <c r="BA4" s="62"/>
      <c r="BB4" s="62"/>
      <c r="BC4" s="62"/>
      <c r="BD4" s="62"/>
      <c r="BE4" s="62"/>
      <c r="BF4" s="62"/>
      <c r="BG4" s="62"/>
      <c r="BH4" s="62"/>
      <c r="BI4" s="62"/>
      <c r="BJ4" s="62"/>
      <c r="BK4" s="62"/>
      <c r="BL4" s="62"/>
      <c r="BM4" s="62"/>
      <c r="BN4" s="62"/>
      <c r="BO4" s="62"/>
      <c r="BP4" s="62"/>
      <c r="BQ4" s="62"/>
      <c r="BR4" s="62"/>
      <c r="BS4" s="62"/>
      <c r="BT4" s="62"/>
      <c r="BU4" s="62"/>
      <c r="BV4" s="62"/>
      <c r="BW4" s="62"/>
      <c r="BX4" s="62"/>
      <c r="BY4" s="62"/>
      <c r="BZ4" s="62"/>
      <c r="CA4" s="62"/>
      <c r="CB4" s="62"/>
      <c r="CC4" s="62"/>
      <c r="CD4" s="62"/>
      <c r="CE4" s="62"/>
      <c r="CF4" s="62"/>
      <c r="CG4" s="62"/>
      <c r="CH4" s="62"/>
      <c r="CI4" s="62"/>
      <c r="CJ4" s="62"/>
      <c r="CK4" s="62"/>
      <c r="CL4" s="62"/>
      <c r="CM4" s="62"/>
      <c r="CN4" s="62"/>
      <c r="CO4" s="62"/>
      <c r="CP4" s="62"/>
      <c r="CQ4" s="62"/>
      <c r="CR4" s="62"/>
      <c r="CS4" s="62"/>
      <c r="CT4" s="62"/>
      <c r="CU4" s="62"/>
      <c r="CV4" s="62"/>
      <c r="CW4" s="62"/>
      <c r="CX4" s="62"/>
      <c r="CY4" s="62"/>
      <c r="CZ4" s="62"/>
      <c r="DA4" s="62"/>
      <c r="DB4" s="62"/>
      <c r="DC4" s="62"/>
      <c r="DD4" s="62"/>
      <c r="DE4" s="62"/>
      <c r="DF4" s="62"/>
      <c r="DG4" s="62"/>
      <c r="DH4" s="62"/>
      <c r="DI4" s="62"/>
      <c r="DJ4" s="62"/>
      <c r="DK4" s="62"/>
      <c r="DL4" s="62"/>
      <c r="DM4" s="62"/>
      <c r="DN4" s="62"/>
      <c r="DO4" s="62"/>
      <c r="DP4" s="62"/>
      <c r="DQ4" s="62"/>
      <c r="DR4" s="62"/>
      <c r="DS4" s="62"/>
      <c r="DT4" s="62"/>
      <c r="DU4" s="62"/>
      <c r="DV4" s="62"/>
      <c r="DW4" s="62"/>
      <c r="DX4" s="62"/>
      <c r="DY4" s="62"/>
      <c r="DZ4" s="62"/>
      <c r="EA4" s="62"/>
      <c r="EB4" s="62"/>
      <c r="EC4" s="62"/>
      <c r="ED4" s="62"/>
      <c r="EE4" s="62"/>
      <c r="EF4" s="62"/>
      <c r="EG4" s="62"/>
      <c r="EH4" s="62"/>
      <c r="EI4" s="62"/>
      <c r="EJ4" s="62"/>
      <c r="EK4" s="62"/>
      <c r="EL4" s="62"/>
      <c r="EM4" s="62"/>
      <c r="EN4" s="62"/>
      <c r="EO4" s="62"/>
      <c r="EP4" s="62"/>
      <c r="EQ4" s="62"/>
      <c r="ER4" s="62"/>
      <c r="ES4" s="62"/>
      <c r="ET4" s="62"/>
      <c r="EU4" s="62"/>
      <c r="EV4" s="62"/>
      <c r="EW4" s="62"/>
      <c r="EX4" s="62"/>
      <c r="EY4" s="62"/>
      <c r="EZ4" s="62"/>
      <c r="FA4" s="62"/>
      <c r="FB4" s="62"/>
      <c r="FC4" s="62"/>
      <c r="FD4" s="62"/>
      <c r="FE4" s="62"/>
      <c r="FF4" s="62"/>
      <c r="FG4" s="62"/>
      <c r="FH4" s="62"/>
      <c r="FI4" s="62"/>
      <c r="FJ4" s="62"/>
      <c r="FK4" s="62"/>
      <c r="FL4" s="62"/>
      <c r="FM4" s="62"/>
      <c r="FN4" s="62"/>
      <c r="FO4" s="62"/>
      <c r="FP4" s="62"/>
      <c r="FQ4" s="62"/>
      <c r="FR4" s="62"/>
      <c r="FS4" s="62"/>
      <c r="FT4" s="62"/>
      <c r="FU4" s="62"/>
      <c r="FV4" s="62"/>
      <c r="FW4" s="62"/>
      <c r="FX4" s="62"/>
      <c r="FY4" s="62"/>
      <c r="FZ4" s="62"/>
      <c r="GA4" s="62"/>
      <c r="GB4" s="62"/>
      <c r="GC4" s="62"/>
      <c r="GD4" s="62"/>
      <c r="GE4" s="62"/>
      <c r="GF4" s="62"/>
      <c r="GG4" s="62"/>
      <c r="GH4" s="62"/>
      <c r="GI4" s="62"/>
      <c r="GJ4" s="62"/>
      <c r="GK4" s="62"/>
      <c r="GL4" s="62"/>
      <c r="GM4" s="62"/>
      <c r="GN4" s="62"/>
      <c r="GO4" s="62"/>
      <c r="GP4" s="62"/>
      <c r="GQ4" s="62"/>
      <c r="GR4" s="62"/>
      <c r="GS4" s="62"/>
      <c r="GT4" s="62"/>
      <c r="GU4" s="62"/>
      <c r="GV4" s="62"/>
      <c r="GW4" s="62"/>
      <c r="GX4" s="62"/>
      <c r="GY4" s="62"/>
      <c r="GZ4" s="62"/>
      <c r="HA4" s="62"/>
      <c r="HB4" s="62"/>
      <c r="HC4" s="62"/>
      <c r="HD4" s="62"/>
      <c r="HE4" s="62"/>
      <c r="HF4" s="62"/>
      <c r="HG4" s="62"/>
      <c r="HH4" s="62"/>
      <c r="HI4" s="62"/>
      <c r="HJ4" s="62"/>
      <c r="HK4" s="62"/>
      <c r="HL4" s="62"/>
      <c r="HM4" s="62"/>
      <c r="HN4" s="62"/>
      <c r="HO4" s="62"/>
      <c r="HP4" s="62"/>
      <c r="HQ4" s="62"/>
      <c r="HR4" s="62"/>
      <c r="HS4" s="62"/>
      <c r="HT4" s="62"/>
      <c r="HU4" s="62"/>
      <c r="HV4" s="62"/>
      <c r="HW4" s="62"/>
      <c r="HX4" s="62"/>
      <c r="HY4" s="62"/>
      <c r="HZ4" s="62"/>
      <c r="IA4" s="62"/>
      <c r="IB4" s="62"/>
    </row>
    <row r="5" spans="1:236" ht="20.25" x14ac:dyDescent="0.3">
      <c r="A5" s="149" t="s">
        <v>10</v>
      </c>
      <c r="B5" s="150"/>
      <c r="C5" s="150"/>
      <c r="D5" s="150"/>
      <c r="E5" s="150"/>
      <c r="F5" s="150"/>
      <c r="G5" s="150"/>
      <c r="H5" s="150"/>
      <c r="I5" s="150"/>
      <c r="J5" s="150"/>
      <c r="K5" s="150"/>
      <c r="L5" s="151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  <c r="AB5" s="62"/>
      <c r="AC5" s="62"/>
      <c r="AD5" s="62"/>
      <c r="AE5" s="62"/>
      <c r="AF5" s="62"/>
      <c r="AG5" s="62"/>
      <c r="AH5" s="62"/>
      <c r="AI5" s="62"/>
      <c r="AJ5" s="62"/>
      <c r="AK5" s="62"/>
      <c r="AL5" s="62"/>
      <c r="AM5" s="62"/>
      <c r="AN5" s="62"/>
      <c r="AO5" s="62"/>
      <c r="AP5" s="62"/>
      <c r="AQ5" s="62"/>
      <c r="AR5" s="62"/>
      <c r="AS5" s="62"/>
      <c r="AT5" s="62"/>
      <c r="AU5" s="62"/>
      <c r="AV5" s="62"/>
      <c r="AW5" s="62"/>
      <c r="AX5" s="62"/>
      <c r="AY5" s="62"/>
      <c r="AZ5" s="62"/>
      <c r="BA5" s="62"/>
      <c r="BB5" s="62"/>
      <c r="BC5" s="62"/>
      <c r="BD5" s="62"/>
      <c r="BE5" s="62"/>
      <c r="BF5" s="62"/>
      <c r="BG5" s="62"/>
      <c r="BH5" s="62"/>
      <c r="BI5" s="62"/>
      <c r="BJ5" s="62"/>
      <c r="BK5" s="62"/>
      <c r="BL5" s="62"/>
      <c r="BM5" s="62"/>
      <c r="BN5" s="62"/>
      <c r="BO5" s="62"/>
      <c r="BP5" s="62"/>
      <c r="BQ5" s="62"/>
      <c r="BR5" s="62"/>
      <c r="BS5" s="62"/>
      <c r="BT5" s="62"/>
      <c r="BU5" s="62"/>
      <c r="BV5" s="62"/>
      <c r="BW5" s="62"/>
      <c r="BX5" s="62"/>
      <c r="BY5" s="62"/>
      <c r="BZ5" s="62"/>
      <c r="CA5" s="62"/>
      <c r="CB5" s="62"/>
      <c r="CC5" s="62"/>
      <c r="CD5" s="62"/>
      <c r="CE5" s="62"/>
      <c r="CF5" s="62"/>
      <c r="CG5" s="62"/>
      <c r="CH5" s="62"/>
      <c r="CI5" s="62"/>
      <c r="CJ5" s="62"/>
      <c r="CK5" s="62"/>
      <c r="CL5" s="62"/>
      <c r="CM5" s="62"/>
      <c r="CN5" s="62"/>
      <c r="CO5" s="62"/>
      <c r="CP5" s="62"/>
      <c r="CQ5" s="62"/>
      <c r="CR5" s="62"/>
      <c r="CS5" s="62"/>
      <c r="CT5" s="62"/>
      <c r="CU5" s="62"/>
      <c r="CV5" s="62"/>
      <c r="CW5" s="62"/>
      <c r="CX5" s="62"/>
      <c r="CY5" s="62"/>
      <c r="CZ5" s="62"/>
      <c r="DA5" s="62"/>
      <c r="DB5" s="62"/>
      <c r="DC5" s="62"/>
      <c r="DD5" s="62"/>
      <c r="DE5" s="62"/>
      <c r="DF5" s="62"/>
      <c r="DG5" s="62"/>
      <c r="DH5" s="62"/>
      <c r="DI5" s="62"/>
      <c r="DJ5" s="62"/>
      <c r="DK5" s="62"/>
      <c r="DL5" s="62"/>
      <c r="DM5" s="62"/>
      <c r="DN5" s="62"/>
      <c r="DO5" s="62"/>
      <c r="DP5" s="62"/>
      <c r="DQ5" s="62"/>
      <c r="DR5" s="62"/>
      <c r="DS5" s="62"/>
      <c r="DT5" s="62"/>
      <c r="DU5" s="62"/>
      <c r="DV5" s="62"/>
      <c r="DW5" s="62"/>
      <c r="DX5" s="62"/>
      <c r="DY5" s="62"/>
      <c r="DZ5" s="62"/>
      <c r="EA5" s="62"/>
      <c r="EB5" s="62"/>
      <c r="EC5" s="62"/>
      <c r="ED5" s="62"/>
      <c r="EE5" s="62"/>
      <c r="EF5" s="62"/>
      <c r="EG5" s="62"/>
      <c r="EH5" s="62"/>
      <c r="EI5" s="62"/>
      <c r="EJ5" s="62"/>
      <c r="EK5" s="62"/>
      <c r="EL5" s="62"/>
      <c r="EM5" s="62"/>
      <c r="EN5" s="62"/>
      <c r="EO5" s="62"/>
      <c r="EP5" s="62"/>
      <c r="EQ5" s="62"/>
      <c r="ER5" s="62"/>
      <c r="ES5" s="62"/>
      <c r="ET5" s="62"/>
      <c r="EU5" s="62"/>
      <c r="EV5" s="62"/>
      <c r="EW5" s="62"/>
      <c r="EX5" s="62"/>
      <c r="EY5" s="62"/>
      <c r="EZ5" s="62"/>
      <c r="FA5" s="62"/>
      <c r="FB5" s="62"/>
      <c r="FC5" s="62"/>
      <c r="FD5" s="62"/>
      <c r="FE5" s="62"/>
      <c r="FF5" s="62"/>
      <c r="FG5" s="62"/>
      <c r="FH5" s="62"/>
      <c r="FI5" s="62"/>
      <c r="FJ5" s="62"/>
      <c r="FK5" s="62"/>
      <c r="FL5" s="62"/>
      <c r="FM5" s="62"/>
      <c r="FN5" s="62"/>
      <c r="FO5" s="62"/>
      <c r="FP5" s="62"/>
      <c r="FQ5" s="62"/>
      <c r="FR5" s="62"/>
      <c r="FS5" s="62"/>
      <c r="FT5" s="62"/>
      <c r="FU5" s="62"/>
      <c r="FV5" s="62"/>
      <c r="FW5" s="62"/>
      <c r="FX5" s="62"/>
      <c r="FY5" s="62"/>
      <c r="FZ5" s="62"/>
      <c r="GA5" s="62"/>
      <c r="GB5" s="62"/>
      <c r="GC5" s="62"/>
      <c r="GD5" s="62"/>
      <c r="GE5" s="62"/>
      <c r="GF5" s="62"/>
      <c r="GG5" s="62"/>
      <c r="GH5" s="62"/>
      <c r="GI5" s="62"/>
      <c r="GJ5" s="62"/>
      <c r="GK5" s="62"/>
      <c r="GL5" s="62"/>
      <c r="GM5" s="62"/>
      <c r="GN5" s="62"/>
      <c r="GO5" s="62"/>
      <c r="GP5" s="62"/>
      <c r="GQ5" s="62"/>
      <c r="GR5" s="62"/>
      <c r="GS5" s="62"/>
      <c r="GT5" s="62"/>
      <c r="GU5" s="62"/>
      <c r="GV5" s="62"/>
      <c r="GW5" s="62"/>
      <c r="GX5" s="62"/>
      <c r="GY5" s="62"/>
      <c r="GZ5" s="62"/>
      <c r="HA5" s="62"/>
      <c r="HB5" s="62"/>
      <c r="HC5" s="62"/>
      <c r="HD5" s="62"/>
      <c r="HE5" s="62"/>
      <c r="HF5" s="62"/>
      <c r="HG5" s="62"/>
      <c r="HH5" s="62"/>
      <c r="HI5" s="62"/>
      <c r="HJ5" s="62"/>
      <c r="HK5" s="62"/>
      <c r="HL5" s="62"/>
      <c r="HM5" s="62"/>
      <c r="HN5" s="62"/>
      <c r="HO5" s="62"/>
      <c r="HP5" s="62"/>
      <c r="HQ5" s="62"/>
      <c r="HR5" s="62"/>
      <c r="HS5" s="62"/>
      <c r="HT5" s="62"/>
      <c r="HU5" s="62"/>
      <c r="HV5" s="62"/>
      <c r="HW5" s="62"/>
      <c r="HX5" s="62"/>
      <c r="HY5" s="62"/>
      <c r="HZ5" s="62"/>
      <c r="IA5" s="62"/>
      <c r="IB5" s="62"/>
    </row>
    <row r="6" spans="1:236" ht="21" thickBot="1" x14ac:dyDescent="0.35">
      <c r="A6" s="155" t="s">
        <v>125</v>
      </c>
      <c r="B6" s="156"/>
      <c r="C6" s="156"/>
      <c r="D6" s="156"/>
      <c r="E6" s="156"/>
      <c r="F6" s="156"/>
      <c r="G6" s="156"/>
      <c r="H6" s="156"/>
      <c r="I6" s="156"/>
      <c r="J6" s="156"/>
      <c r="K6" s="156"/>
      <c r="L6" s="157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2"/>
      <c r="AG6" s="62"/>
      <c r="AH6" s="62"/>
      <c r="AI6" s="62"/>
      <c r="AJ6" s="62"/>
      <c r="AK6" s="62"/>
      <c r="AL6" s="62"/>
      <c r="AM6" s="62"/>
      <c r="AN6" s="62"/>
      <c r="AO6" s="62"/>
      <c r="AP6" s="62"/>
      <c r="AQ6" s="62"/>
      <c r="AR6" s="62"/>
      <c r="AS6" s="62"/>
      <c r="AT6" s="62"/>
      <c r="AU6" s="62"/>
      <c r="AV6" s="62"/>
      <c r="AW6" s="62"/>
      <c r="AX6" s="62"/>
      <c r="AY6" s="62"/>
      <c r="AZ6" s="62"/>
      <c r="BA6" s="62"/>
      <c r="BB6" s="62"/>
      <c r="BC6" s="62"/>
      <c r="BD6" s="62"/>
      <c r="BE6" s="62"/>
      <c r="BF6" s="62"/>
      <c r="BG6" s="62"/>
      <c r="BH6" s="62"/>
      <c r="BI6" s="62"/>
      <c r="BJ6" s="62"/>
      <c r="BK6" s="62"/>
      <c r="BL6" s="62"/>
      <c r="BM6" s="62"/>
      <c r="BN6" s="62"/>
      <c r="BO6" s="62"/>
      <c r="BP6" s="62"/>
      <c r="BQ6" s="62"/>
      <c r="BR6" s="62"/>
      <c r="BS6" s="62"/>
      <c r="BT6" s="62"/>
      <c r="BU6" s="62"/>
      <c r="BV6" s="62"/>
      <c r="BW6" s="62"/>
      <c r="BX6" s="62"/>
      <c r="BY6" s="62"/>
      <c r="BZ6" s="62"/>
      <c r="CA6" s="62"/>
      <c r="CB6" s="62"/>
      <c r="CC6" s="62"/>
      <c r="CD6" s="62"/>
      <c r="CE6" s="62"/>
      <c r="CF6" s="62"/>
      <c r="CG6" s="62"/>
      <c r="CH6" s="62"/>
      <c r="CI6" s="62"/>
      <c r="CJ6" s="62"/>
      <c r="CK6" s="62"/>
      <c r="CL6" s="62"/>
      <c r="CM6" s="62"/>
      <c r="CN6" s="62"/>
      <c r="CO6" s="62"/>
      <c r="CP6" s="62"/>
      <c r="CQ6" s="62"/>
      <c r="CR6" s="62"/>
      <c r="CS6" s="62"/>
      <c r="CT6" s="62"/>
      <c r="CU6" s="62"/>
      <c r="CV6" s="62"/>
      <c r="CW6" s="62"/>
      <c r="CX6" s="62"/>
      <c r="CY6" s="62"/>
      <c r="CZ6" s="62"/>
      <c r="DA6" s="62"/>
      <c r="DB6" s="62"/>
      <c r="DC6" s="62"/>
      <c r="DD6" s="62"/>
      <c r="DE6" s="62"/>
      <c r="DF6" s="62"/>
      <c r="DG6" s="62"/>
      <c r="DH6" s="62"/>
      <c r="DI6" s="62"/>
      <c r="DJ6" s="62"/>
      <c r="DK6" s="62"/>
      <c r="DL6" s="62"/>
      <c r="DM6" s="62"/>
      <c r="DN6" s="62"/>
      <c r="DO6" s="62"/>
      <c r="DP6" s="62"/>
      <c r="DQ6" s="62"/>
      <c r="DR6" s="62"/>
      <c r="DS6" s="62"/>
      <c r="DT6" s="62"/>
      <c r="DU6" s="62"/>
      <c r="DV6" s="62"/>
      <c r="DW6" s="62"/>
      <c r="DX6" s="62"/>
      <c r="DY6" s="62"/>
      <c r="DZ6" s="62"/>
      <c r="EA6" s="62"/>
      <c r="EB6" s="62"/>
      <c r="EC6" s="62"/>
      <c r="ED6" s="62"/>
      <c r="EE6" s="62"/>
      <c r="EF6" s="62"/>
      <c r="EG6" s="62"/>
      <c r="EH6" s="62"/>
      <c r="EI6" s="62"/>
      <c r="EJ6" s="62"/>
      <c r="EK6" s="62"/>
      <c r="EL6" s="62"/>
      <c r="EM6" s="62"/>
      <c r="EN6" s="62"/>
      <c r="EO6" s="62"/>
      <c r="EP6" s="62"/>
      <c r="EQ6" s="62"/>
      <c r="ER6" s="62"/>
      <c r="ES6" s="62"/>
      <c r="ET6" s="62"/>
      <c r="EU6" s="62"/>
      <c r="EV6" s="62"/>
      <c r="EW6" s="62"/>
      <c r="EX6" s="62"/>
      <c r="EY6" s="62"/>
      <c r="EZ6" s="62"/>
      <c r="FA6" s="62"/>
      <c r="FB6" s="62"/>
      <c r="FC6" s="62"/>
      <c r="FD6" s="62"/>
      <c r="FE6" s="62"/>
      <c r="FF6" s="62"/>
      <c r="FG6" s="62"/>
      <c r="FH6" s="62"/>
      <c r="FI6" s="62"/>
      <c r="FJ6" s="62"/>
      <c r="FK6" s="62"/>
      <c r="FL6" s="62"/>
      <c r="FM6" s="62"/>
      <c r="FN6" s="62"/>
      <c r="FO6" s="62"/>
      <c r="FP6" s="62"/>
      <c r="FQ6" s="62"/>
      <c r="FR6" s="62"/>
      <c r="FS6" s="62"/>
      <c r="FT6" s="62"/>
      <c r="FU6" s="62"/>
      <c r="FV6" s="62"/>
      <c r="FW6" s="62"/>
      <c r="FX6" s="62"/>
      <c r="FY6" s="62"/>
      <c r="FZ6" s="62"/>
      <c r="GA6" s="62"/>
      <c r="GB6" s="62"/>
      <c r="GC6" s="62"/>
      <c r="GD6" s="62"/>
      <c r="GE6" s="62"/>
      <c r="GF6" s="62"/>
      <c r="GG6" s="62"/>
      <c r="GH6" s="62"/>
      <c r="GI6" s="62"/>
      <c r="GJ6" s="62"/>
      <c r="GK6" s="62"/>
      <c r="GL6" s="62"/>
      <c r="GM6" s="62"/>
      <c r="GN6" s="62"/>
      <c r="GO6" s="62"/>
      <c r="GP6" s="62"/>
      <c r="GQ6" s="62"/>
      <c r="GR6" s="62"/>
      <c r="GS6" s="62"/>
      <c r="GT6" s="62"/>
      <c r="GU6" s="62"/>
      <c r="GV6" s="62"/>
      <c r="GW6" s="62"/>
      <c r="GX6" s="62"/>
      <c r="GY6" s="62"/>
      <c r="GZ6" s="62"/>
      <c r="HA6" s="62"/>
      <c r="HB6" s="62"/>
      <c r="HC6" s="62"/>
      <c r="HD6" s="62"/>
      <c r="HE6" s="62"/>
      <c r="HF6" s="62"/>
      <c r="HG6" s="62"/>
      <c r="HH6" s="62"/>
      <c r="HI6" s="62"/>
      <c r="HJ6" s="62"/>
      <c r="HK6" s="62"/>
      <c r="HL6" s="62"/>
      <c r="HM6" s="62"/>
      <c r="HN6" s="62"/>
      <c r="HO6" s="62"/>
      <c r="HP6" s="62"/>
      <c r="HQ6" s="62"/>
      <c r="HR6" s="62"/>
      <c r="HS6" s="62"/>
      <c r="HT6" s="62"/>
      <c r="HU6" s="62"/>
      <c r="HV6" s="62"/>
      <c r="HW6" s="62"/>
      <c r="HX6" s="62"/>
      <c r="HY6" s="62"/>
      <c r="HZ6" s="62"/>
      <c r="IA6" s="62"/>
      <c r="IB6" s="62"/>
    </row>
    <row r="7" spans="1:236" x14ac:dyDescent="0.25">
      <c r="A7" s="158" t="s">
        <v>14</v>
      </c>
      <c r="B7" s="153" t="s">
        <v>0</v>
      </c>
      <c r="C7" s="153" t="s">
        <v>149</v>
      </c>
      <c r="D7" s="142" t="s">
        <v>12</v>
      </c>
      <c r="E7" s="142" t="s">
        <v>13</v>
      </c>
      <c r="F7" s="160" t="s">
        <v>7</v>
      </c>
      <c r="G7" s="162" t="s">
        <v>1</v>
      </c>
      <c r="H7" s="160" t="s">
        <v>2</v>
      </c>
      <c r="I7" s="162" t="s">
        <v>3</v>
      </c>
      <c r="J7" s="160" t="s">
        <v>4</v>
      </c>
      <c r="K7" s="160" t="s">
        <v>5</v>
      </c>
      <c r="L7" s="140" t="s">
        <v>6</v>
      </c>
      <c r="O7" s="62"/>
      <c r="P7" s="63"/>
      <c r="Q7" s="62"/>
      <c r="R7" s="62"/>
      <c r="S7" s="62"/>
      <c r="T7" s="62"/>
      <c r="U7" s="62"/>
      <c r="V7" s="62"/>
      <c r="W7" s="62"/>
      <c r="X7" s="62"/>
      <c r="Y7" s="62"/>
      <c r="Z7" s="62"/>
      <c r="AA7" s="62"/>
      <c r="AB7" s="62"/>
      <c r="AC7" s="62"/>
      <c r="AD7" s="62"/>
      <c r="AE7" s="62"/>
      <c r="AF7" s="62"/>
      <c r="AG7" s="62"/>
      <c r="AH7" s="62"/>
      <c r="AI7" s="62"/>
      <c r="AJ7" s="62"/>
      <c r="AK7" s="62"/>
      <c r="AL7" s="62"/>
      <c r="AM7" s="62"/>
      <c r="AN7" s="62"/>
      <c r="AO7" s="62"/>
      <c r="AP7" s="62"/>
      <c r="AQ7" s="62"/>
      <c r="AR7" s="62"/>
      <c r="AS7" s="62"/>
      <c r="AT7" s="62"/>
      <c r="AU7" s="62"/>
      <c r="AV7" s="62"/>
      <c r="AW7" s="62"/>
      <c r="AX7" s="62"/>
      <c r="AY7" s="62"/>
      <c r="AZ7" s="62"/>
      <c r="BA7" s="62"/>
      <c r="BB7" s="62"/>
      <c r="BC7" s="62"/>
      <c r="BD7" s="62"/>
      <c r="BE7" s="62"/>
      <c r="BF7" s="62"/>
      <c r="BG7" s="62"/>
      <c r="BH7" s="62"/>
      <c r="BI7" s="62"/>
      <c r="BJ7" s="62"/>
      <c r="BK7" s="62"/>
      <c r="BL7" s="62"/>
      <c r="BM7" s="62"/>
      <c r="BN7" s="62"/>
      <c r="BO7" s="62"/>
      <c r="BP7" s="62"/>
      <c r="BQ7" s="62"/>
      <c r="BR7" s="62"/>
      <c r="BS7" s="62"/>
      <c r="BT7" s="62"/>
      <c r="BU7" s="62"/>
      <c r="BV7" s="62"/>
      <c r="BW7" s="62"/>
      <c r="BX7" s="62"/>
      <c r="BY7" s="62"/>
      <c r="BZ7" s="62"/>
      <c r="CA7" s="62"/>
      <c r="CB7" s="62"/>
      <c r="CC7" s="62"/>
      <c r="CD7" s="62"/>
      <c r="CE7" s="62"/>
      <c r="CF7" s="62"/>
      <c r="CG7" s="62"/>
      <c r="CH7" s="62"/>
      <c r="CI7" s="62"/>
      <c r="CJ7" s="62"/>
      <c r="CK7" s="62"/>
      <c r="CL7" s="62"/>
      <c r="CM7" s="62"/>
      <c r="CN7" s="62"/>
      <c r="CO7" s="62"/>
      <c r="CP7" s="62"/>
      <c r="CQ7" s="62"/>
      <c r="CR7" s="62"/>
      <c r="CS7" s="62"/>
      <c r="CT7" s="62"/>
      <c r="CU7" s="62"/>
      <c r="CV7" s="62"/>
      <c r="CW7" s="62"/>
      <c r="CX7" s="62"/>
      <c r="CY7" s="62"/>
      <c r="CZ7" s="62"/>
      <c r="DA7" s="62"/>
      <c r="DB7" s="62"/>
      <c r="DC7" s="62"/>
      <c r="DD7" s="62"/>
      <c r="DE7" s="62"/>
      <c r="DF7" s="62"/>
      <c r="DG7" s="62"/>
      <c r="DH7" s="62"/>
      <c r="DI7" s="62"/>
      <c r="DJ7" s="62"/>
      <c r="DK7" s="62"/>
      <c r="DL7" s="62"/>
      <c r="DM7" s="62"/>
      <c r="DN7" s="62"/>
      <c r="DO7" s="62"/>
      <c r="DP7" s="62"/>
      <c r="DQ7" s="62"/>
      <c r="DR7" s="62"/>
      <c r="DS7" s="62"/>
      <c r="DT7" s="62"/>
      <c r="DU7" s="62"/>
      <c r="DV7" s="62"/>
      <c r="DW7" s="62"/>
      <c r="DX7" s="62"/>
      <c r="DY7" s="62"/>
      <c r="DZ7" s="62"/>
      <c r="EA7" s="62"/>
      <c r="EB7" s="62"/>
      <c r="EC7" s="62"/>
      <c r="ED7" s="62"/>
      <c r="EE7" s="62"/>
      <c r="EF7" s="62"/>
      <c r="EG7" s="62"/>
      <c r="EH7" s="62"/>
      <c r="EI7" s="62"/>
      <c r="EJ7" s="62"/>
      <c r="EK7" s="62"/>
      <c r="EL7" s="62"/>
      <c r="EM7" s="62"/>
      <c r="EN7" s="62"/>
      <c r="EO7" s="62"/>
      <c r="EP7" s="62"/>
      <c r="EQ7" s="62"/>
      <c r="ER7" s="62"/>
      <c r="ES7" s="62"/>
      <c r="ET7" s="62"/>
      <c r="EU7" s="62"/>
      <c r="EV7" s="62"/>
      <c r="EW7" s="62"/>
      <c r="EX7" s="62"/>
      <c r="EY7" s="62"/>
      <c r="EZ7" s="62"/>
      <c r="FA7" s="62"/>
      <c r="FB7" s="62"/>
      <c r="FC7" s="62"/>
      <c r="FD7" s="62"/>
      <c r="FE7" s="62"/>
      <c r="FF7" s="62"/>
      <c r="FG7" s="62"/>
      <c r="FH7" s="62"/>
      <c r="FI7" s="62"/>
      <c r="FJ7" s="62"/>
      <c r="FK7" s="62"/>
      <c r="FL7" s="62"/>
      <c r="FM7" s="62"/>
      <c r="FN7" s="62"/>
      <c r="FO7" s="62"/>
      <c r="FP7" s="62"/>
      <c r="FQ7" s="62"/>
      <c r="FR7" s="62"/>
      <c r="FS7" s="62"/>
      <c r="FT7" s="62"/>
      <c r="FU7" s="62"/>
      <c r="FV7" s="62"/>
      <c r="FW7" s="62"/>
      <c r="FX7" s="62"/>
      <c r="FY7" s="62"/>
      <c r="FZ7" s="62"/>
      <c r="GA7" s="62"/>
      <c r="GB7" s="62"/>
      <c r="GC7" s="62"/>
      <c r="GD7" s="62"/>
      <c r="GE7" s="62"/>
      <c r="GF7" s="62"/>
      <c r="GG7" s="62"/>
      <c r="GH7" s="62"/>
      <c r="GI7" s="62"/>
      <c r="GJ7" s="62"/>
      <c r="GK7" s="62"/>
      <c r="GL7" s="62"/>
      <c r="GM7" s="62"/>
      <c r="GN7" s="62"/>
      <c r="GO7" s="62"/>
      <c r="GP7" s="62"/>
      <c r="GQ7" s="62"/>
      <c r="GR7" s="62"/>
      <c r="GS7" s="62"/>
      <c r="GT7" s="62"/>
      <c r="GU7" s="62"/>
      <c r="GV7" s="62"/>
      <c r="GW7" s="62"/>
      <c r="GX7" s="62"/>
      <c r="GY7" s="62"/>
      <c r="GZ7" s="62"/>
      <c r="HA7" s="62"/>
      <c r="HB7" s="62"/>
      <c r="HC7" s="62"/>
      <c r="HD7" s="62"/>
      <c r="HE7" s="62"/>
      <c r="HF7" s="62"/>
      <c r="HG7" s="62"/>
      <c r="HH7" s="62"/>
      <c r="HI7" s="62"/>
      <c r="HJ7" s="62"/>
      <c r="HK7" s="62"/>
      <c r="HL7" s="62"/>
      <c r="HM7" s="62"/>
      <c r="HN7" s="62"/>
      <c r="HO7" s="62"/>
      <c r="HP7" s="62"/>
      <c r="HQ7" s="62"/>
      <c r="HR7" s="62"/>
      <c r="HS7" s="62"/>
      <c r="HT7" s="62"/>
      <c r="HU7" s="62"/>
      <c r="HV7" s="62"/>
      <c r="HW7" s="62"/>
      <c r="HX7" s="62"/>
      <c r="HY7" s="62"/>
      <c r="HZ7" s="62"/>
      <c r="IA7" s="62"/>
      <c r="IB7" s="62"/>
    </row>
    <row r="8" spans="1:236" ht="15.75" thickBot="1" x14ac:dyDescent="0.3">
      <c r="A8" s="159"/>
      <c r="B8" s="154"/>
      <c r="C8" s="154"/>
      <c r="D8" s="143"/>
      <c r="E8" s="143"/>
      <c r="F8" s="161"/>
      <c r="G8" s="163"/>
      <c r="H8" s="161"/>
      <c r="I8" s="163"/>
      <c r="J8" s="161"/>
      <c r="K8" s="161"/>
      <c r="L8" s="141"/>
    </row>
    <row r="9" spans="1:236" x14ac:dyDescent="0.25">
      <c r="A9" s="144" t="s">
        <v>19</v>
      </c>
      <c r="B9" s="144"/>
      <c r="C9" s="144"/>
      <c r="D9" s="144"/>
      <c r="E9" s="144"/>
      <c r="F9" s="144"/>
      <c r="G9" s="144"/>
      <c r="H9" s="144"/>
      <c r="I9" s="144"/>
      <c r="J9" s="144"/>
      <c r="K9" s="144"/>
      <c r="L9" s="144"/>
      <c r="O9" s="62"/>
      <c r="P9" s="62"/>
      <c r="Q9" s="62"/>
      <c r="R9" s="62"/>
      <c r="S9" s="62"/>
      <c r="T9" s="62"/>
      <c r="U9" s="62"/>
      <c r="V9" s="62"/>
      <c r="W9" s="62"/>
      <c r="X9" s="62"/>
      <c r="Y9" s="62"/>
      <c r="Z9" s="62"/>
      <c r="AA9" s="62"/>
      <c r="AB9" s="62"/>
      <c r="AC9" s="62"/>
      <c r="AD9" s="62"/>
      <c r="AE9" s="62"/>
      <c r="AF9" s="62"/>
      <c r="AG9" s="62"/>
      <c r="AH9" s="62"/>
      <c r="AI9" s="62"/>
      <c r="AJ9" s="62"/>
      <c r="AK9" s="62"/>
      <c r="AL9" s="62"/>
      <c r="AM9" s="62"/>
      <c r="AN9" s="62"/>
      <c r="AO9" s="62"/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62"/>
      <c r="BA9" s="62"/>
      <c r="BB9" s="62"/>
      <c r="BC9" s="62"/>
      <c r="BD9" s="62"/>
      <c r="BE9" s="62"/>
      <c r="BF9" s="62"/>
      <c r="BG9" s="62"/>
      <c r="BH9" s="62"/>
      <c r="BI9" s="62"/>
      <c r="BJ9" s="62"/>
      <c r="BK9" s="62"/>
      <c r="BL9" s="62"/>
      <c r="BM9" s="62"/>
      <c r="BN9" s="62"/>
      <c r="BO9" s="62"/>
      <c r="BP9" s="62"/>
      <c r="BQ9" s="62"/>
      <c r="BR9" s="62"/>
      <c r="BS9" s="62"/>
      <c r="BT9" s="62"/>
      <c r="BU9" s="62"/>
      <c r="BV9" s="62"/>
      <c r="BW9" s="62"/>
      <c r="BX9" s="62"/>
      <c r="BY9" s="62"/>
      <c r="BZ9" s="62"/>
      <c r="CA9" s="62"/>
      <c r="CB9" s="62"/>
      <c r="CC9" s="62"/>
      <c r="CD9" s="62"/>
      <c r="CE9" s="62"/>
      <c r="CF9" s="62"/>
      <c r="CG9" s="62"/>
      <c r="CH9" s="62"/>
      <c r="CI9" s="62"/>
      <c r="CJ9" s="62"/>
      <c r="CK9" s="62"/>
      <c r="CL9" s="62"/>
      <c r="CM9" s="62"/>
      <c r="CN9" s="62"/>
      <c r="CO9" s="62"/>
      <c r="CP9" s="62"/>
      <c r="CQ9" s="62"/>
      <c r="CR9" s="62"/>
      <c r="CS9" s="62"/>
      <c r="CT9" s="62"/>
      <c r="CU9" s="62"/>
      <c r="CV9" s="62"/>
      <c r="CW9" s="62"/>
      <c r="CX9" s="62"/>
      <c r="CY9" s="62"/>
      <c r="CZ9" s="62"/>
      <c r="DA9" s="62"/>
      <c r="DB9" s="62"/>
      <c r="DC9" s="62"/>
      <c r="DD9" s="62"/>
      <c r="DE9" s="62"/>
      <c r="DF9" s="62"/>
      <c r="DG9" s="62"/>
      <c r="DH9" s="62"/>
      <c r="DI9" s="62"/>
      <c r="DJ9" s="62"/>
      <c r="DK9" s="62"/>
      <c r="DL9" s="62"/>
      <c r="DM9" s="62"/>
      <c r="DN9" s="62"/>
      <c r="DO9" s="62"/>
      <c r="DP9" s="62"/>
      <c r="DQ9" s="62"/>
      <c r="DR9" s="62"/>
      <c r="DS9" s="62"/>
      <c r="DT9" s="62"/>
      <c r="DU9" s="62"/>
      <c r="DV9" s="62"/>
      <c r="DW9" s="62"/>
      <c r="DX9" s="62"/>
      <c r="DY9" s="62"/>
      <c r="DZ9" s="62"/>
      <c r="EA9" s="62"/>
      <c r="EB9" s="62"/>
      <c r="EC9" s="62"/>
      <c r="ED9" s="62"/>
      <c r="EE9" s="62"/>
      <c r="EF9" s="62"/>
      <c r="EG9" s="62"/>
      <c r="EH9" s="62"/>
      <c r="EI9" s="62"/>
      <c r="EJ9" s="62"/>
      <c r="EK9" s="62"/>
      <c r="EL9" s="62"/>
      <c r="EM9" s="62"/>
      <c r="EN9" s="62"/>
      <c r="EO9" s="62"/>
      <c r="EP9" s="62"/>
      <c r="EQ9" s="62"/>
      <c r="ER9" s="62"/>
      <c r="ES9" s="62"/>
      <c r="ET9" s="62"/>
      <c r="EU9" s="62"/>
      <c r="EV9" s="62"/>
      <c r="EW9" s="62"/>
      <c r="EX9" s="62"/>
      <c r="EY9" s="62"/>
      <c r="EZ9" s="62"/>
      <c r="FA9" s="62"/>
      <c r="FB9" s="62"/>
      <c r="FC9" s="62"/>
      <c r="FD9" s="62"/>
      <c r="FE9" s="62"/>
      <c r="FF9" s="62"/>
      <c r="FG9" s="62"/>
      <c r="FH9" s="62"/>
      <c r="FI9" s="62"/>
      <c r="FJ9" s="62"/>
      <c r="FK9" s="62"/>
      <c r="FL9" s="62"/>
      <c r="FM9" s="62"/>
      <c r="FN9" s="62"/>
      <c r="FO9" s="62"/>
      <c r="FP9" s="62"/>
      <c r="FQ9" s="62"/>
      <c r="FR9" s="62"/>
      <c r="FS9" s="62"/>
      <c r="FT9" s="62"/>
      <c r="FU9" s="62"/>
      <c r="FV9" s="62"/>
      <c r="FW9" s="62"/>
      <c r="FX9" s="62"/>
      <c r="FY9" s="62"/>
      <c r="FZ9" s="62"/>
      <c r="GA9" s="62"/>
      <c r="GB9" s="62"/>
      <c r="GC9" s="62"/>
      <c r="GD9" s="62"/>
      <c r="GE9" s="62"/>
      <c r="GF9" s="62"/>
      <c r="GG9" s="62"/>
      <c r="GH9" s="62"/>
      <c r="GI9" s="62"/>
      <c r="GJ9" s="62"/>
      <c r="GK9" s="62"/>
      <c r="GL9" s="62"/>
      <c r="GM9" s="62"/>
      <c r="GN9" s="62"/>
      <c r="GO9" s="62"/>
      <c r="GP9" s="62"/>
      <c r="GQ9" s="62"/>
      <c r="GR9" s="62"/>
      <c r="GS9" s="62"/>
      <c r="GT9" s="62"/>
      <c r="GU9" s="62"/>
      <c r="GV9" s="62"/>
      <c r="GW9" s="62"/>
      <c r="GX9" s="62"/>
      <c r="GY9" s="62"/>
      <c r="GZ9" s="62"/>
      <c r="HA9" s="62"/>
      <c r="HB9" s="62"/>
      <c r="HC9" s="62"/>
      <c r="HD9" s="62"/>
      <c r="HE9" s="62"/>
      <c r="HF9" s="62"/>
      <c r="HG9" s="62"/>
      <c r="HH9" s="62"/>
      <c r="HI9" s="62"/>
      <c r="HJ9" s="62"/>
      <c r="HK9" s="62"/>
      <c r="HL9" s="62"/>
      <c r="HM9" s="62"/>
      <c r="HN9" s="62"/>
      <c r="HO9" s="62"/>
      <c r="HP9" s="62"/>
      <c r="HQ9" s="62"/>
      <c r="HR9" s="62"/>
      <c r="HS9" s="62"/>
      <c r="HT9" s="62"/>
      <c r="HU9" s="62"/>
      <c r="HV9" s="62"/>
      <c r="HW9" s="62"/>
      <c r="HX9" s="62"/>
      <c r="HY9" s="62"/>
      <c r="HZ9" s="62"/>
      <c r="IA9" s="62"/>
      <c r="IB9" s="62"/>
    </row>
    <row r="10" spans="1:236" x14ac:dyDescent="0.25">
      <c r="A10" s="61" t="s">
        <v>41</v>
      </c>
      <c r="B10" s="3" t="s">
        <v>42</v>
      </c>
      <c r="C10" s="6" t="s">
        <v>91</v>
      </c>
      <c r="D10" s="11">
        <v>44470</v>
      </c>
      <c r="E10" s="11">
        <v>44561</v>
      </c>
      <c r="F10" s="7">
        <v>89500</v>
      </c>
      <c r="G10" s="6">
        <f>F10*0.0287</f>
        <v>2568.65</v>
      </c>
      <c r="H10" s="6">
        <v>9040.4500000000007</v>
      </c>
      <c r="I10" s="6">
        <v>2720.8</v>
      </c>
      <c r="J10" s="6">
        <v>2380.2399999999998</v>
      </c>
      <c r="K10" s="16">
        <v>15817.55</v>
      </c>
      <c r="L10" s="84">
        <v>72789.86</v>
      </c>
      <c r="O10" s="62"/>
      <c r="P10" s="62"/>
      <c r="Q10" s="62"/>
      <c r="R10" s="62"/>
      <c r="S10" s="62"/>
      <c r="T10" s="62"/>
      <c r="U10" s="62"/>
      <c r="V10" s="62"/>
      <c r="W10" s="62"/>
      <c r="X10" s="62"/>
      <c r="Y10" s="62"/>
      <c r="Z10" s="62"/>
      <c r="AA10" s="62"/>
      <c r="AB10" s="62"/>
      <c r="AC10" s="62"/>
      <c r="AD10" s="62"/>
      <c r="AE10" s="62"/>
      <c r="AF10" s="62"/>
      <c r="AG10" s="62"/>
      <c r="AH10" s="62"/>
      <c r="AI10" s="62"/>
      <c r="AJ10" s="62"/>
      <c r="AK10" s="62"/>
      <c r="AL10" s="62"/>
      <c r="AM10" s="62"/>
      <c r="AN10" s="62"/>
      <c r="AO10" s="62"/>
      <c r="AP10" s="62"/>
      <c r="AQ10" s="62"/>
      <c r="AR10" s="62"/>
      <c r="AS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F10" s="62"/>
      <c r="BG10" s="62"/>
      <c r="BH10" s="62"/>
      <c r="BI10" s="62"/>
      <c r="BJ10" s="62"/>
      <c r="BK10" s="62"/>
      <c r="BL10" s="62"/>
      <c r="BM10" s="62"/>
      <c r="BN10" s="62"/>
      <c r="BO10" s="62"/>
      <c r="BP10" s="62"/>
      <c r="BQ10" s="62"/>
      <c r="BR10" s="62"/>
      <c r="BS10" s="62"/>
      <c r="BT10" s="62"/>
      <c r="BU10" s="62"/>
      <c r="BV10" s="62"/>
      <c r="BW10" s="62"/>
      <c r="BX10" s="62"/>
      <c r="BY10" s="62"/>
      <c r="BZ10" s="62"/>
      <c r="CA10" s="62"/>
      <c r="CB10" s="62"/>
      <c r="CC10" s="62"/>
      <c r="CD10" s="62"/>
      <c r="CE10" s="62"/>
      <c r="CF10" s="62"/>
      <c r="CG10" s="62"/>
      <c r="CH10" s="62"/>
      <c r="CI10" s="62"/>
      <c r="CJ10" s="62"/>
      <c r="CK10" s="62"/>
      <c r="CL10" s="62"/>
      <c r="CM10" s="62"/>
      <c r="CN10" s="62"/>
      <c r="CO10" s="62"/>
      <c r="CP10" s="62"/>
      <c r="CQ10" s="62"/>
      <c r="CR10" s="62"/>
      <c r="CS10" s="62"/>
      <c r="CT10" s="62"/>
      <c r="CU10" s="62"/>
      <c r="CV10" s="62"/>
      <c r="CW10" s="62"/>
      <c r="CX10" s="62"/>
      <c r="CY10" s="62"/>
      <c r="CZ10" s="62"/>
      <c r="DA10" s="62"/>
      <c r="DB10" s="62"/>
      <c r="DC10" s="62"/>
      <c r="DD10" s="62"/>
      <c r="DE10" s="62"/>
      <c r="DF10" s="62"/>
      <c r="DG10" s="62"/>
      <c r="DH10" s="62"/>
      <c r="DI10" s="62"/>
      <c r="DJ10" s="62"/>
      <c r="DK10" s="62"/>
      <c r="DL10" s="62"/>
      <c r="DM10" s="62"/>
      <c r="DN10" s="62"/>
      <c r="DO10" s="62"/>
      <c r="DP10" s="62"/>
      <c r="DQ10" s="62"/>
      <c r="DR10" s="62"/>
      <c r="DS10" s="62"/>
      <c r="DT10" s="62"/>
      <c r="DU10" s="62"/>
      <c r="DV10" s="62"/>
      <c r="DW10" s="62"/>
      <c r="DX10" s="62"/>
      <c r="DY10" s="62"/>
      <c r="DZ10" s="62"/>
      <c r="EA10" s="62"/>
      <c r="EB10" s="62"/>
      <c r="EC10" s="62"/>
      <c r="ED10" s="62"/>
      <c r="EE10" s="62"/>
      <c r="EF10" s="62"/>
      <c r="EG10" s="62"/>
      <c r="EH10" s="62"/>
      <c r="EI10" s="62"/>
      <c r="EJ10" s="62"/>
      <c r="EK10" s="62"/>
      <c r="EL10" s="62"/>
      <c r="EM10" s="62"/>
      <c r="EN10" s="62"/>
      <c r="EO10" s="62"/>
      <c r="EP10" s="62"/>
      <c r="EQ10" s="62"/>
      <c r="ER10" s="62"/>
      <c r="ES10" s="62"/>
      <c r="ET10" s="62"/>
      <c r="EU10" s="62"/>
      <c r="EV10" s="62"/>
      <c r="EW10" s="62"/>
      <c r="EX10" s="62"/>
      <c r="EY10" s="62"/>
      <c r="EZ10" s="62"/>
      <c r="FA10" s="62"/>
      <c r="FB10" s="62"/>
      <c r="FC10" s="62"/>
      <c r="FD10" s="62"/>
      <c r="FE10" s="62"/>
      <c r="FF10" s="62"/>
      <c r="FG10" s="62"/>
      <c r="FH10" s="62"/>
      <c r="FI10" s="62"/>
      <c r="FJ10" s="62"/>
      <c r="FK10" s="62"/>
      <c r="FL10" s="62"/>
      <c r="FM10" s="62"/>
      <c r="FN10" s="62"/>
      <c r="FO10" s="62"/>
      <c r="FP10" s="62"/>
      <c r="FQ10" s="62"/>
      <c r="FR10" s="62"/>
      <c r="FS10" s="62"/>
      <c r="FT10" s="62"/>
      <c r="FU10" s="62"/>
      <c r="FV10" s="62"/>
      <c r="FW10" s="62"/>
      <c r="FX10" s="62"/>
      <c r="FY10" s="62"/>
      <c r="FZ10" s="62"/>
      <c r="GA10" s="62"/>
      <c r="GB10" s="62"/>
      <c r="GC10" s="62"/>
      <c r="GD10" s="62"/>
      <c r="GE10" s="62"/>
      <c r="GF10" s="62"/>
      <c r="GG10" s="62"/>
      <c r="GH10" s="62"/>
      <c r="GI10" s="62"/>
      <c r="GJ10" s="62"/>
      <c r="GK10" s="62"/>
      <c r="GL10" s="62"/>
      <c r="GM10" s="62"/>
      <c r="GN10" s="62"/>
      <c r="GO10" s="62"/>
      <c r="GP10" s="62"/>
      <c r="GQ10" s="62"/>
      <c r="GR10" s="62"/>
      <c r="GS10" s="62"/>
      <c r="GT10" s="62"/>
      <c r="GU10" s="62"/>
      <c r="GV10" s="62"/>
      <c r="GW10" s="62"/>
      <c r="GX10" s="62"/>
      <c r="GY10" s="62"/>
      <c r="GZ10" s="62"/>
      <c r="HA10" s="62"/>
      <c r="HB10" s="62"/>
      <c r="HC10" s="62"/>
      <c r="HD10" s="62"/>
      <c r="HE10" s="62"/>
      <c r="HF10" s="62"/>
      <c r="HG10" s="62"/>
      <c r="HH10" s="62"/>
      <c r="HI10" s="62"/>
      <c r="HJ10" s="62"/>
      <c r="HK10" s="62"/>
      <c r="HL10" s="62"/>
      <c r="HM10" s="62"/>
      <c r="HN10" s="62"/>
      <c r="HO10" s="62"/>
      <c r="HP10" s="62"/>
      <c r="HQ10" s="62"/>
      <c r="HR10" s="62"/>
      <c r="HS10" s="62"/>
      <c r="HT10" s="62"/>
      <c r="HU10" s="62"/>
      <c r="HV10" s="62"/>
      <c r="HW10" s="62"/>
      <c r="HX10" s="62"/>
      <c r="HY10" s="62"/>
      <c r="HZ10" s="62"/>
      <c r="IA10" s="62"/>
      <c r="IB10" s="62"/>
    </row>
    <row r="11" spans="1:236" x14ac:dyDescent="0.25">
      <c r="A11" s="64" t="s">
        <v>15</v>
      </c>
      <c r="B11" s="13">
        <v>1</v>
      </c>
      <c r="C11" s="8"/>
      <c r="D11" s="64"/>
      <c r="E11" s="64"/>
      <c r="F11" s="8">
        <f>SUM(F10:F10)</f>
        <v>89500</v>
      </c>
      <c r="G11" s="8">
        <f t="shared" ref="G11:L11" si="0">SUM(G10:G10)</f>
        <v>2568.65</v>
      </c>
      <c r="H11" s="8">
        <f t="shared" si="0"/>
        <v>9040.4500000000007</v>
      </c>
      <c r="I11" s="8">
        <f t="shared" si="0"/>
        <v>2720.8</v>
      </c>
      <c r="J11" s="8">
        <f t="shared" si="0"/>
        <v>2380.2399999999998</v>
      </c>
      <c r="K11" s="8">
        <f t="shared" si="0"/>
        <v>15817.55</v>
      </c>
      <c r="L11" s="85">
        <f t="shared" si="0"/>
        <v>72789.86</v>
      </c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62"/>
      <c r="AA11" s="62"/>
      <c r="AB11" s="62"/>
      <c r="AC11" s="62"/>
      <c r="AD11" s="62"/>
      <c r="AE11" s="62"/>
      <c r="AF11" s="62"/>
      <c r="AG11" s="62"/>
      <c r="AH11" s="62"/>
      <c r="AI11" s="62"/>
      <c r="AJ11" s="62"/>
      <c r="AK11" s="62"/>
      <c r="AL11" s="62"/>
      <c r="AM11" s="62"/>
      <c r="AN11" s="62"/>
      <c r="AO11" s="62"/>
      <c r="AP11" s="62"/>
      <c r="AQ11" s="62"/>
      <c r="AR11" s="62"/>
      <c r="AS11" s="62"/>
      <c r="AT11" s="62"/>
      <c r="AU11" s="62"/>
      <c r="AV11" s="62"/>
      <c r="AW11" s="62"/>
      <c r="AX11" s="62"/>
      <c r="AY11" s="62"/>
      <c r="AZ11" s="62"/>
      <c r="BA11" s="62"/>
      <c r="BB11" s="62"/>
      <c r="BC11" s="62"/>
      <c r="BD11" s="62"/>
      <c r="BE11" s="62"/>
      <c r="BF11" s="62"/>
      <c r="BG11" s="62"/>
      <c r="BH11" s="62"/>
      <c r="BI11" s="62"/>
      <c r="BJ11" s="62"/>
      <c r="BK11" s="62"/>
      <c r="BL11" s="62"/>
      <c r="BM11" s="62"/>
      <c r="BN11" s="62"/>
      <c r="BO11" s="62"/>
      <c r="BP11" s="62"/>
      <c r="BQ11" s="62"/>
      <c r="BR11" s="62"/>
      <c r="BS11" s="62"/>
      <c r="BT11" s="62"/>
      <c r="BU11" s="62"/>
      <c r="BV11" s="62"/>
      <c r="BW11" s="62"/>
      <c r="BX11" s="62"/>
      <c r="BY11" s="62"/>
      <c r="BZ11" s="62"/>
      <c r="CA11" s="62"/>
      <c r="CB11" s="62"/>
      <c r="CC11" s="62"/>
      <c r="CD11" s="62"/>
      <c r="CE11" s="62"/>
      <c r="CF11" s="62"/>
      <c r="CG11" s="62"/>
      <c r="CH11" s="62"/>
      <c r="CI11" s="62"/>
      <c r="CJ11" s="62"/>
      <c r="CK11" s="62"/>
      <c r="CL11" s="62"/>
      <c r="CM11" s="62"/>
      <c r="CN11" s="62"/>
      <c r="CO11" s="62"/>
      <c r="CP11" s="62"/>
      <c r="CQ11" s="62"/>
      <c r="CR11" s="62"/>
      <c r="CS11" s="62"/>
      <c r="CT11" s="62"/>
      <c r="CU11" s="62"/>
      <c r="CV11" s="62"/>
      <c r="CW11" s="62"/>
      <c r="CX11" s="62"/>
      <c r="CY11" s="62"/>
      <c r="CZ11" s="62"/>
      <c r="DA11" s="62"/>
      <c r="DB11" s="62"/>
      <c r="DC11" s="62"/>
      <c r="DD11" s="62"/>
      <c r="DE11" s="62"/>
      <c r="DF11" s="62"/>
      <c r="DG11" s="62"/>
      <c r="DH11" s="62"/>
      <c r="DI11" s="62"/>
      <c r="DJ11" s="62"/>
      <c r="DK11" s="62"/>
      <c r="DL11" s="62"/>
      <c r="DM11" s="62"/>
      <c r="DN11" s="62"/>
      <c r="DO11" s="62"/>
      <c r="DP11" s="62"/>
      <c r="DQ11" s="62"/>
      <c r="DR11" s="62"/>
      <c r="DS11" s="62"/>
      <c r="DT11" s="62"/>
      <c r="DU11" s="62"/>
      <c r="DV11" s="62"/>
      <c r="DW11" s="62"/>
      <c r="DX11" s="62"/>
      <c r="DY11" s="62"/>
      <c r="DZ11" s="62"/>
      <c r="EA11" s="62"/>
      <c r="EB11" s="62"/>
      <c r="EC11" s="62"/>
      <c r="ED11" s="62"/>
      <c r="EE11" s="62"/>
      <c r="EF11" s="62"/>
      <c r="EG11" s="62"/>
      <c r="EH11" s="62"/>
      <c r="EI11" s="62"/>
      <c r="EJ11" s="62"/>
      <c r="EK11" s="62"/>
      <c r="EL11" s="62"/>
      <c r="EM11" s="62"/>
      <c r="EN11" s="62"/>
      <c r="EO11" s="62"/>
      <c r="EP11" s="62"/>
      <c r="EQ11" s="62"/>
      <c r="ER11" s="62"/>
      <c r="ES11" s="62"/>
      <c r="ET11" s="62"/>
      <c r="EU11" s="62"/>
      <c r="EV11" s="62"/>
      <c r="EW11" s="62"/>
      <c r="EX11" s="62"/>
      <c r="EY11" s="62"/>
      <c r="EZ11" s="62"/>
      <c r="FA11" s="62"/>
      <c r="FB11" s="62"/>
      <c r="FC11" s="62"/>
      <c r="FD11" s="62"/>
      <c r="FE11" s="62"/>
      <c r="FF11" s="62"/>
      <c r="FG11" s="62"/>
      <c r="FH11" s="62"/>
      <c r="FI11" s="62"/>
      <c r="FJ11" s="62"/>
      <c r="FK11" s="62"/>
      <c r="FL11" s="62"/>
      <c r="FM11" s="62"/>
      <c r="FN11" s="62"/>
      <c r="FO11" s="62"/>
      <c r="FP11" s="62"/>
      <c r="FQ11" s="62"/>
      <c r="FR11" s="62"/>
      <c r="FS11" s="62"/>
      <c r="FT11" s="62"/>
      <c r="FU11" s="62"/>
      <c r="FV11" s="62"/>
      <c r="FW11" s="62"/>
      <c r="FX11" s="62"/>
      <c r="FY11" s="62"/>
      <c r="FZ11" s="62"/>
      <c r="GA11" s="62"/>
      <c r="GB11" s="62"/>
      <c r="GC11" s="62"/>
      <c r="GD11" s="62"/>
      <c r="GE11" s="62"/>
      <c r="GF11" s="62"/>
      <c r="GG11" s="62"/>
      <c r="GH11" s="62"/>
      <c r="GI11" s="62"/>
      <c r="GJ11" s="62"/>
      <c r="GK11" s="62"/>
      <c r="GL11" s="62"/>
      <c r="GM11" s="62"/>
      <c r="GN11" s="62"/>
      <c r="GO11" s="62"/>
      <c r="GP11" s="62"/>
      <c r="GQ11" s="62"/>
      <c r="GR11" s="62"/>
      <c r="GS11" s="62"/>
      <c r="GT11" s="62"/>
      <c r="GU11" s="62"/>
      <c r="GV11" s="62"/>
      <c r="GW11" s="62"/>
      <c r="GX11" s="62"/>
      <c r="GY11" s="62"/>
      <c r="GZ11" s="62"/>
      <c r="HA11" s="62"/>
      <c r="HB11" s="62"/>
      <c r="HC11" s="62"/>
      <c r="HD11" s="62"/>
      <c r="HE11" s="62"/>
      <c r="HF11" s="62"/>
      <c r="HG11" s="62"/>
      <c r="HH11" s="62"/>
      <c r="HI11" s="62"/>
      <c r="HJ11" s="62"/>
      <c r="HK11" s="62"/>
      <c r="HL11" s="62"/>
      <c r="HM11" s="62"/>
      <c r="HN11" s="62"/>
      <c r="HO11" s="62"/>
      <c r="HP11" s="62"/>
      <c r="HQ11" s="62"/>
      <c r="HR11" s="62"/>
      <c r="HS11" s="62"/>
      <c r="HT11" s="62"/>
      <c r="HU11" s="62"/>
      <c r="HV11" s="62"/>
      <c r="HW11" s="62"/>
      <c r="HX11" s="62"/>
      <c r="HY11" s="62"/>
      <c r="HZ11" s="62"/>
      <c r="IA11" s="62"/>
      <c r="IB11" s="62"/>
    </row>
    <row r="12" spans="1:236" x14ac:dyDescent="0.25">
      <c r="C12" s="6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35"/>
      <c r="BR12" s="35"/>
      <c r="BS12" s="35"/>
      <c r="BT12" s="35"/>
      <c r="BU12" s="35"/>
      <c r="BV12" s="35"/>
      <c r="BW12" s="35"/>
      <c r="BX12" s="35"/>
      <c r="BY12" s="35"/>
      <c r="BZ12" s="35"/>
      <c r="CA12" s="35"/>
      <c r="CB12" s="35"/>
      <c r="CC12" s="35"/>
      <c r="CD12" s="35"/>
      <c r="CE12" s="35"/>
      <c r="CF12" s="35"/>
      <c r="CG12" s="35"/>
      <c r="CH12" s="35"/>
      <c r="CI12" s="35"/>
      <c r="CJ12" s="35"/>
      <c r="CK12" s="35"/>
      <c r="CL12" s="35"/>
      <c r="CM12" s="35"/>
      <c r="CN12" s="35"/>
      <c r="CO12" s="35"/>
      <c r="CP12" s="35"/>
      <c r="CQ12" s="35"/>
      <c r="CR12" s="35"/>
      <c r="CS12" s="35"/>
      <c r="CT12" s="35"/>
      <c r="CU12" s="35"/>
      <c r="CV12" s="35"/>
      <c r="CW12" s="35"/>
      <c r="CX12" s="35"/>
      <c r="CY12" s="35"/>
      <c r="CZ12" s="35"/>
      <c r="DA12" s="35"/>
      <c r="DB12" s="35"/>
      <c r="DC12" s="35"/>
      <c r="DD12" s="35"/>
      <c r="DE12" s="35"/>
      <c r="DF12" s="35"/>
      <c r="DG12" s="35"/>
      <c r="DH12" s="35"/>
      <c r="DI12" s="35"/>
      <c r="DJ12" s="35"/>
      <c r="DK12" s="35"/>
      <c r="DL12" s="35"/>
      <c r="DM12" s="35"/>
      <c r="DN12" s="35"/>
      <c r="DO12" s="35"/>
      <c r="DP12" s="35"/>
      <c r="DQ12" s="35"/>
      <c r="DR12" s="35"/>
      <c r="DS12" s="35"/>
      <c r="DT12" s="35"/>
      <c r="DU12" s="35"/>
      <c r="DV12" s="35"/>
      <c r="DW12" s="35"/>
      <c r="DX12" s="35"/>
      <c r="DY12" s="35"/>
      <c r="DZ12" s="35"/>
      <c r="EA12" s="35"/>
      <c r="EB12" s="35"/>
      <c r="EC12" s="35"/>
      <c r="ED12" s="35"/>
      <c r="EE12" s="35"/>
      <c r="EF12" s="35"/>
      <c r="EG12" s="35"/>
      <c r="EH12" s="35"/>
      <c r="EI12" s="35"/>
      <c r="EJ12" s="35"/>
      <c r="EK12" s="35"/>
      <c r="EL12" s="35"/>
      <c r="EM12" s="35"/>
      <c r="EN12" s="35"/>
      <c r="EO12" s="35"/>
      <c r="EP12" s="35"/>
      <c r="EQ12" s="35"/>
      <c r="ER12" s="35"/>
      <c r="ES12" s="35"/>
      <c r="ET12" s="35"/>
      <c r="EU12" s="35"/>
      <c r="EV12" s="35"/>
      <c r="EW12" s="35"/>
      <c r="EX12" s="35"/>
      <c r="EY12" s="35"/>
      <c r="EZ12" s="35"/>
      <c r="FA12" s="35"/>
      <c r="FB12" s="35"/>
      <c r="FC12" s="35"/>
      <c r="FD12" s="35"/>
      <c r="FE12" s="35"/>
      <c r="FF12" s="35"/>
      <c r="FG12" s="35"/>
      <c r="FH12" s="35"/>
      <c r="FI12" s="35"/>
      <c r="FJ12" s="35"/>
      <c r="FK12" s="35"/>
      <c r="FL12" s="35"/>
      <c r="FM12" s="35"/>
      <c r="FN12" s="35"/>
      <c r="FO12" s="35"/>
      <c r="FP12" s="35"/>
      <c r="FQ12" s="35"/>
      <c r="FR12" s="35"/>
      <c r="FS12" s="35"/>
      <c r="FT12" s="35"/>
      <c r="FU12" s="35"/>
      <c r="FV12" s="35"/>
      <c r="FW12" s="35"/>
      <c r="FX12" s="35"/>
      <c r="FY12" s="35"/>
      <c r="FZ12" s="35"/>
      <c r="GA12" s="35"/>
      <c r="GB12" s="35"/>
      <c r="GC12" s="35"/>
      <c r="GD12" s="35"/>
      <c r="GE12" s="35"/>
      <c r="GF12" s="35"/>
      <c r="GG12" s="35"/>
      <c r="GH12" s="35"/>
      <c r="GI12" s="35"/>
      <c r="GJ12" s="35"/>
      <c r="GK12" s="35"/>
      <c r="GL12" s="35"/>
      <c r="GM12" s="35"/>
      <c r="GN12" s="35"/>
      <c r="GO12" s="35"/>
      <c r="GP12" s="35"/>
      <c r="GQ12" s="35"/>
      <c r="GR12" s="35"/>
      <c r="GS12" s="35"/>
      <c r="GT12" s="35"/>
      <c r="GU12" s="35"/>
      <c r="GV12" s="35"/>
      <c r="GW12" s="35"/>
      <c r="GX12" s="35"/>
      <c r="GY12" s="35"/>
      <c r="GZ12" s="35"/>
      <c r="HA12" s="35"/>
      <c r="HB12" s="35"/>
      <c r="HC12" s="35"/>
      <c r="HD12" s="35"/>
      <c r="HE12" s="35"/>
      <c r="HF12" s="35"/>
      <c r="HG12" s="35"/>
      <c r="HH12" s="35"/>
      <c r="HI12" s="35"/>
      <c r="HJ12" s="35"/>
      <c r="HK12" s="35"/>
      <c r="HL12" s="35"/>
      <c r="HM12" s="35"/>
      <c r="HN12" s="35"/>
      <c r="HO12" s="35"/>
      <c r="HP12" s="35"/>
      <c r="HQ12" s="35"/>
      <c r="HR12" s="35"/>
      <c r="HS12" s="35"/>
      <c r="HT12" s="35"/>
      <c r="HU12" s="35"/>
      <c r="HV12" s="35"/>
      <c r="HW12" s="35"/>
      <c r="HX12" s="35"/>
      <c r="HY12" s="35"/>
      <c r="HZ12" s="35"/>
      <c r="IA12" s="35"/>
      <c r="IB12" s="35"/>
    </row>
    <row r="13" spans="1:236" ht="11.25" customHeight="1" x14ac:dyDescent="0.25">
      <c r="A13" s="60" t="s">
        <v>53</v>
      </c>
      <c r="B13" s="60"/>
      <c r="C13" s="60"/>
      <c r="D13" s="136"/>
      <c r="E13" s="60"/>
      <c r="F13" s="60"/>
      <c r="G13" s="60"/>
      <c r="H13" s="60"/>
      <c r="I13" s="60"/>
      <c r="J13" s="60"/>
      <c r="K13" s="60"/>
      <c r="L13" s="87"/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62"/>
      <c r="AA13" s="62"/>
      <c r="AB13" s="62"/>
      <c r="AC13" s="62"/>
      <c r="AD13" s="62"/>
      <c r="AE13" s="62"/>
      <c r="AF13" s="62"/>
      <c r="AG13" s="62"/>
      <c r="AH13" s="62"/>
      <c r="AI13" s="62"/>
      <c r="AJ13" s="62"/>
      <c r="AK13" s="62"/>
      <c r="AL13" s="62"/>
      <c r="AM13" s="62"/>
      <c r="AN13" s="62"/>
      <c r="AO13" s="62"/>
      <c r="AP13" s="62"/>
      <c r="AQ13" s="62"/>
      <c r="AR13" s="62"/>
      <c r="AS13" s="62"/>
      <c r="AT13" s="62"/>
      <c r="AU13" s="62"/>
      <c r="AV13" s="62"/>
      <c r="AW13" s="62"/>
      <c r="AX13" s="62"/>
      <c r="AY13" s="62"/>
      <c r="AZ13" s="62"/>
      <c r="BA13" s="62"/>
      <c r="BB13" s="62"/>
      <c r="BC13" s="62"/>
      <c r="BD13" s="62"/>
      <c r="BE13" s="62"/>
      <c r="BF13" s="62"/>
      <c r="BG13" s="62"/>
      <c r="BH13" s="62"/>
      <c r="BI13" s="62"/>
      <c r="BJ13" s="62"/>
      <c r="BK13" s="62"/>
      <c r="BL13" s="62"/>
      <c r="BM13" s="62"/>
      <c r="BN13" s="62"/>
      <c r="BO13" s="62"/>
      <c r="BP13" s="62"/>
      <c r="BQ13" s="62"/>
      <c r="BR13" s="62"/>
      <c r="BS13" s="62"/>
      <c r="BT13" s="62"/>
      <c r="BU13" s="62"/>
      <c r="BV13" s="62"/>
      <c r="BW13" s="62"/>
      <c r="BX13" s="62"/>
      <c r="BY13" s="62"/>
      <c r="BZ13" s="62"/>
      <c r="CA13" s="62"/>
      <c r="CB13" s="62"/>
      <c r="CC13" s="62"/>
      <c r="CD13" s="62"/>
      <c r="CE13" s="62"/>
      <c r="CF13" s="62"/>
      <c r="CG13" s="62"/>
      <c r="CH13" s="62"/>
      <c r="CI13" s="62"/>
      <c r="CJ13" s="62"/>
      <c r="CK13" s="62"/>
      <c r="CL13" s="62"/>
      <c r="CM13" s="62"/>
      <c r="CN13" s="62"/>
      <c r="CO13" s="62"/>
      <c r="CP13" s="62"/>
      <c r="CQ13" s="62"/>
      <c r="CR13" s="62"/>
      <c r="CS13" s="62"/>
      <c r="CT13" s="62"/>
      <c r="CU13" s="62"/>
      <c r="CV13" s="62"/>
      <c r="CW13" s="62"/>
      <c r="CX13" s="62"/>
      <c r="CY13" s="62"/>
      <c r="CZ13" s="62"/>
      <c r="DA13" s="62"/>
      <c r="DB13" s="62"/>
      <c r="DC13" s="62"/>
      <c r="DD13" s="62"/>
      <c r="DE13" s="62"/>
      <c r="DF13" s="62"/>
      <c r="DG13" s="62"/>
      <c r="DH13" s="62"/>
      <c r="DI13" s="62"/>
      <c r="DJ13" s="62"/>
      <c r="DK13" s="62"/>
      <c r="DL13" s="62"/>
      <c r="DM13" s="62"/>
      <c r="DN13" s="62"/>
      <c r="DO13" s="62"/>
      <c r="DP13" s="62"/>
      <c r="DQ13" s="62"/>
      <c r="DR13" s="62"/>
      <c r="DS13" s="62"/>
      <c r="DT13" s="62"/>
      <c r="DU13" s="62"/>
      <c r="DV13" s="62"/>
      <c r="DW13" s="62"/>
      <c r="DX13" s="62"/>
      <c r="DY13" s="62"/>
      <c r="DZ13" s="62"/>
      <c r="EA13" s="62"/>
      <c r="EB13" s="62"/>
      <c r="EC13" s="62"/>
      <c r="ED13" s="62"/>
      <c r="EE13" s="62"/>
      <c r="EF13" s="62"/>
      <c r="EG13" s="62"/>
      <c r="EH13" s="62"/>
      <c r="EI13" s="62"/>
      <c r="EJ13" s="62"/>
      <c r="EK13" s="62"/>
      <c r="EL13" s="62"/>
      <c r="EM13" s="62"/>
      <c r="EN13" s="62"/>
      <c r="EO13" s="62"/>
      <c r="EP13" s="62"/>
      <c r="EQ13" s="62"/>
      <c r="ER13" s="62"/>
      <c r="ES13" s="62"/>
      <c r="ET13" s="62"/>
      <c r="EU13" s="62"/>
      <c r="EV13" s="62"/>
      <c r="EW13" s="62"/>
      <c r="EX13" s="62"/>
      <c r="EY13" s="62"/>
      <c r="EZ13" s="62"/>
      <c r="FA13" s="62"/>
      <c r="FB13" s="62"/>
      <c r="FC13" s="62"/>
      <c r="FD13" s="62"/>
      <c r="FE13" s="62"/>
      <c r="FF13" s="62"/>
      <c r="FG13" s="62"/>
      <c r="FH13" s="62"/>
      <c r="FI13" s="62"/>
      <c r="FJ13" s="62"/>
      <c r="FK13" s="62"/>
      <c r="FL13" s="62"/>
      <c r="FM13" s="62"/>
      <c r="FN13" s="62"/>
      <c r="FO13" s="62"/>
      <c r="FP13" s="62"/>
      <c r="FQ13" s="62"/>
      <c r="FR13" s="62"/>
      <c r="FS13" s="62"/>
      <c r="FT13" s="62"/>
      <c r="FU13" s="62"/>
      <c r="FV13" s="62"/>
      <c r="FW13" s="62"/>
      <c r="FX13" s="62"/>
      <c r="FY13" s="62"/>
      <c r="FZ13" s="62"/>
      <c r="GA13" s="62"/>
      <c r="GB13" s="62"/>
      <c r="GC13" s="62"/>
      <c r="GD13" s="62"/>
      <c r="GE13" s="62"/>
      <c r="GF13" s="62"/>
      <c r="GG13" s="62"/>
      <c r="GH13" s="62"/>
      <c r="GI13" s="62"/>
      <c r="GJ13" s="62"/>
      <c r="GK13" s="62"/>
      <c r="GL13" s="62"/>
      <c r="GM13" s="62"/>
      <c r="GN13" s="62"/>
      <c r="GO13" s="62"/>
      <c r="GP13" s="62"/>
      <c r="GQ13" s="62"/>
      <c r="GR13" s="62"/>
      <c r="GS13" s="62"/>
      <c r="GT13" s="62"/>
      <c r="GU13" s="62"/>
      <c r="GV13" s="62"/>
      <c r="GW13" s="62"/>
      <c r="GX13" s="62"/>
      <c r="GY13" s="62"/>
      <c r="GZ13" s="62"/>
      <c r="HA13" s="62"/>
      <c r="HB13" s="62"/>
      <c r="HC13" s="62"/>
      <c r="HD13" s="62"/>
      <c r="HE13" s="62"/>
      <c r="HF13" s="62"/>
      <c r="HG13" s="62"/>
      <c r="HH13" s="62"/>
      <c r="HI13" s="62"/>
      <c r="HJ13" s="62"/>
      <c r="HK13" s="62"/>
      <c r="HL13" s="62"/>
      <c r="HM13" s="62"/>
      <c r="HN13" s="62"/>
      <c r="HO13" s="62"/>
      <c r="HP13" s="62"/>
      <c r="HQ13" s="62"/>
      <c r="HR13" s="62"/>
      <c r="HS13" s="62"/>
      <c r="HT13" s="62"/>
      <c r="HU13" s="62"/>
      <c r="HV13" s="62"/>
      <c r="HW13" s="62"/>
      <c r="HX13" s="62"/>
      <c r="HY13" s="62"/>
      <c r="HZ13" s="62"/>
      <c r="IA13" s="62"/>
      <c r="IB13" s="62"/>
    </row>
    <row r="14" spans="1:236" s="52" customFormat="1" ht="11.25" customHeight="1" x14ac:dyDescent="0.25">
      <c r="A14" s="4" t="s">
        <v>107</v>
      </c>
      <c r="B14" s="5" t="s">
        <v>130</v>
      </c>
      <c r="C14" s="5" t="s">
        <v>91</v>
      </c>
      <c r="D14" s="4" t="s">
        <v>147</v>
      </c>
      <c r="E14" s="5" t="s">
        <v>131</v>
      </c>
      <c r="F14" s="67">
        <v>44000</v>
      </c>
      <c r="G14" s="53">
        <v>1148</v>
      </c>
      <c r="H14" s="53">
        <v>442.65</v>
      </c>
      <c r="I14" s="53">
        <v>1216</v>
      </c>
      <c r="J14" s="53">
        <v>2806.65</v>
      </c>
      <c r="K14" s="53">
        <v>0</v>
      </c>
      <c r="L14" s="88">
        <v>37193.35</v>
      </c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  <c r="AM14" s="62"/>
      <c r="AN14" s="62"/>
      <c r="AO14" s="62"/>
      <c r="AP14" s="62"/>
      <c r="AQ14" s="62"/>
      <c r="AR14" s="62"/>
      <c r="AS14" s="62"/>
      <c r="AT14" s="62"/>
      <c r="AU14" s="62"/>
      <c r="AV14" s="62"/>
      <c r="AW14" s="62"/>
      <c r="AX14" s="62"/>
      <c r="AY14" s="62"/>
      <c r="AZ14" s="62"/>
      <c r="BA14" s="62"/>
      <c r="BB14" s="62"/>
      <c r="BC14" s="62"/>
      <c r="BD14" s="62"/>
      <c r="BE14" s="62"/>
      <c r="BF14" s="62"/>
      <c r="BG14" s="62"/>
      <c r="BH14" s="62"/>
      <c r="BI14" s="62"/>
      <c r="BJ14" s="62"/>
      <c r="BK14" s="62"/>
      <c r="BL14" s="62"/>
      <c r="BM14" s="62"/>
      <c r="BN14" s="62"/>
      <c r="BO14" s="62"/>
      <c r="BP14" s="62"/>
      <c r="BQ14" s="62"/>
      <c r="BR14" s="62"/>
      <c r="BS14" s="62"/>
      <c r="BT14" s="62"/>
      <c r="BU14" s="62"/>
      <c r="BV14" s="62"/>
      <c r="BW14" s="62"/>
      <c r="BX14" s="62"/>
      <c r="BY14" s="62"/>
      <c r="BZ14" s="62"/>
      <c r="CA14" s="62"/>
      <c r="CB14" s="62"/>
      <c r="CC14" s="62"/>
      <c r="CD14" s="62"/>
      <c r="CE14" s="62"/>
      <c r="CF14" s="62"/>
      <c r="CG14" s="62"/>
      <c r="CH14" s="62"/>
      <c r="CI14" s="62"/>
      <c r="CJ14" s="62"/>
      <c r="CK14" s="62"/>
      <c r="CL14" s="62"/>
      <c r="CM14" s="62"/>
      <c r="CN14" s="62"/>
      <c r="CO14" s="62"/>
      <c r="CP14" s="62"/>
      <c r="CQ14" s="62"/>
      <c r="CR14" s="62"/>
      <c r="CS14" s="62"/>
      <c r="CT14" s="62"/>
      <c r="CU14" s="62"/>
      <c r="CV14" s="62"/>
      <c r="CW14" s="62"/>
      <c r="CX14" s="62"/>
      <c r="CY14" s="62"/>
      <c r="CZ14" s="62"/>
      <c r="DA14" s="62"/>
      <c r="DB14" s="62"/>
      <c r="DC14" s="62"/>
      <c r="DD14" s="62"/>
      <c r="DE14" s="62"/>
      <c r="DF14" s="62"/>
      <c r="DG14" s="62"/>
      <c r="DH14" s="62"/>
      <c r="DI14" s="62"/>
      <c r="DJ14" s="62"/>
      <c r="DK14" s="62"/>
      <c r="DL14" s="62"/>
      <c r="DM14" s="62"/>
      <c r="DN14" s="62"/>
      <c r="DO14" s="62"/>
      <c r="DP14" s="62"/>
      <c r="DQ14" s="62"/>
      <c r="DR14" s="62"/>
      <c r="DS14" s="62"/>
      <c r="DT14" s="62"/>
      <c r="DU14" s="62"/>
      <c r="DV14" s="62"/>
      <c r="DW14" s="62"/>
      <c r="DX14" s="62"/>
      <c r="DY14" s="62"/>
      <c r="DZ14" s="62"/>
      <c r="EA14" s="62"/>
      <c r="EB14" s="62"/>
      <c r="EC14" s="62"/>
      <c r="ED14" s="62"/>
      <c r="EE14" s="62"/>
      <c r="EF14" s="62"/>
      <c r="EG14" s="62"/>
      <c r="EH14" s="62"/>
      <c r="EI14" s="62"/>
      <c r="EJ14" s="62"/>
      <c r="EK14" s="62"/>
      <c r="EL14" s="62"/>
      <c r="EM14" s="62"/>
      <c r="EN14" s="62"/>
      <c r="EO14" s="62"/>
      <c r="EP14" s="62"/>
      <c r="EQ14" s="62"/>
      <c r="ER14" s="62"/>
      <c r="ES14" s="62"/>
      <c r="ET14" s="62"/>
      <c r="EU14" s="62"/>
      <c r="EV14" s="62"/>
      <c r="EW14" s="62"/>
      <c r="EX14" s="62"/>
      <c r="EY14" s="62"/>
      <c r="EZ14" s="62"/>
      <c r="FA14" s="62"/>
      <c r="FB14" s="62"/>
      <c r="FC14" s="62"/>
      <c r="FD14" s="62"/>
      <c r="FE14" s="62"/>
      <c r="FF14" s="62"/>
      <c r="FG14" s="62"/>
      <c r="FH14" s="62"/>
      <c r="FI14" s="62"/>
      <c r="FJ14" s="62"/>
      <c r="FK14" s="62"/>
      <c r="FL14" s="62"/>
      <c r="FM14" s="62"/>
      <c r="FN14" s="62"/>
      <c r="FO14" s="62"/>
      <c r="FP14" s="62"/>
      <c r="FQ14" s="62"/>
      <c r="FR14" s="62"/>
      <c r="FS14" s="62"/>
      <c r="FT14" s="62"/>
      <c r="FU14" s="62"/>
      <c r="FV14" s="62"/>
      <c r="FW14" s="62"/>
      <c r="FX14" s="62"/>
      <c r="FY14" s="62"/>
      <c r="FZ14" s="62"/>
      <c r="GA14" s="62"/>
      <c r="GB14" s="62"/>
      <c r="GC14" s="62"/>
      <c r="GD14" s="62"/>
      <c r="GE14" s="62"/>
      <c r="GF14" s="62"/>
      <c r="GG14" s="62"/>
      <c r="GH14" s="62"/>
      <c r="GI14" s="62"/>
      <c r="GJ14" s="62"/>
      <c r="GK14" s="62"/>
      <c r="GL14" s="62"/>
      <c r="GM14" s="62"/>
      <c r="GN14" s="62"/>
      <c r="GO14" s="62"/>
      <c r="GP14" s="62"/>
      <c r="GQ14" s="62"/>
      <c r="GR14" s="62"/>
      <c r="GS14" s="62"/>
      <c r="GT14" s="62"/>
      <c r="GU14" s="62"/>
      <c r="GV14" s="62"/>
      <c r="GW14" s="62"/>
      <c r="GX14" s="62"/>
      <c r="GY14" s="62"/>
      <c r="GZ14" s="62"/>
      <c r="HA14" s="62"/>
      <c r="HB14" s="62"/>
      <c r="HC14" s="62"/>
      <c r="HD14" s="62"/>
      <c r="HE14" s="62"/>
      <c r="HF14" s="62"/>
      <c r="HG14" s="62"/>
      <c r="HH14" s="62"/>
      <c r="HI14" s="62"/>
      <c r="HJ14" s="62"/>
      <c r="HK14" s="62"/>
      <c r="HL14" s="62"/>
      <c r="HM14" s="62"/>
      <c r="HN14" s="62"/>
      <c r="HO14" s="62"/>
      <c r="HP14" s="62"/>
      <c r="HQ14" s="62"/>
      <c r="HR14" s="62"/>
      <c r="HS14" s="62"/>
      <c r="HT14" s="62"/>
      <c r="HU14" s="62"/>
      <c r="HV14" s="62"/>
      <c r="HW14" s="62"/>
      <c r="HX14" s="62"/>
      <c r="HY14" s="62"/>
      <c r="HZ14" s="62"/>
      <c r="IA14" s="62"/>
      <c r="IB14" s="62"/>
    </row>
    <row r="15" spans="1:236" s="69" customFormat="1" x14ac:dyDescent="0.25">
      <c r="A15" s="68" t="s">
        <v>108</v>
      </c>
      <c r="B15" s="22" t="s">
        <v>70</v>
      </c>
      <c r="C15" s="23" t="s">
        <v>91</v>
      </c>
      <c r="D15" s="4" t="s">
        <v>147</v>
      </c>
      <c r="E15" s="25">
        <v>44561</v>
      </c>
      <c r="F15" s="23">
        <v>133000</v>
      </c>
      <c r="G15" s="23">
        <v>3817.1</v>
      </c>
      <c r="H15" s="23">
        <v>19867.79</v>
      </c>
      <c r="I15" s="23">
        <v>1216</v>
      </c>
      <c r="J15" s="23">
        <v>4043.2</v>
      </c>
      <c r="K15" s="23">
        <v>27728.09</v>
      </c>
      <c r="L15" s="89">
        <v>105271.91</v>
      </c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62"/>
      <c r="Z15" s="62"/>
      <c r="AA15" s="62"/>
      <c r="AB15" s="62"/>
      <c r="AC15" s="62"/>
      <c r="AD15" s="62"/>
      <c r="AE15" s="62"/>
      <c r="AF15" s="62"/>
      <c r="AG15" s="62"/>
      <c r="AH15" s="62"/>
      <c r="AI15" s="62"/>
      <c r="AJ15" s="62"/>
      <c r="AK15" s="62"/>
      <c r="AL15" s="62"/>
      <c r="AM15" s="62"/>
      <c r="AN15" s="62"/>
      <c r="AO15" s="62"/>
      <c r="AP15" s="62"/>
      <c r="AQ15" s="62"/>
      <c r="AR15" s="62"/>
      <c r="AS15" s="62"/>
      <c r="AT15" s="62"/>
      <c r="AU15" s="62"/>
      <c r="AV15" s="62"/>
      <c r="AW15" s="62"/>
      <c r="AX15" s="62"/>
      <c r="AY15" s="62"/>
      <c r="AZ15" s="62"/>
      <c r="BA15" s="62"/>
      <c r="BB15" s="62"/>
      <c r="BC15" s="62"/>
      <c r="BD15" s="62"/>
      <c r="BE15" s="62"/>
      <c r="BF15" s="62"/>
      <c r="BG15" s="62"/>
      <c r="BH15" s="62"/>
      <c r="BI15" s="62"/>
      <c r="BJ15" s="62"/>
      <c r="BK15" s="62"/>
      <c r="BL15" s="62"/>
      <c r="BM15" s="62"/>
      <c r="BN15" s="62"/>
      <c r="BO15" s="62"/>
      <c r="BP15" s="62"/>
      <c r="BQ15" s="62"/>
      <c r="BR15" s="62"/>
      <c r="BS15" s="62"/>
      <c r="BT15" s="62"/>
      <c r="BU15" s="62"/>
      <c r="BV15" s="62"/>
      <c r="BW15" s="62"/>
      <c r="BX15" s="62"/>
      <c r="BY15" s="62"/>
      <c r="BZ15" s="62"/>
      <c r="CA15" s="62"/>
      <c r="CB15" s="62"/>
      <c r="CC15" s="62"/>
      <c r="CD15" s="62"/>
      <c r="CE15" s="62"/>
      <c r="CF15" s="62"/>
      <c r="CG15" s="62"/>
      <c r="CH15" s="62"/>
      <c r="CI15" s="62"/>
      <c r="CJ15" s="62"/>
      <c r="CK15" s="62"/>
      <c r="CL15" s="62"/>
      <c r="CM15" s="62"/>
      <c r="CN15" s="62"/>
      <c r="CO15" s="62"/>
      <c r="CP15" s="62"/>
      <c r="CQ15" s="62"/>
      <c r="CR15" s="62"/>
      <c r="CS15" s="62"/>
      <c r="CT15" s="62"/>
      <c r="CU15" s="62"/>
      <c r="CV15" s="62"/>
      <c r="CW15" s="62"/>
      <c r="CX15" s="62"/>
      <c r="CY15" s="62"/>
      <c r="CZ15" s="62"/>
      <c r="DA15" s="62"/>
      <c r="DB15" s="62"/>
      <c r="DC15" s="62"/>
      <c r="DD15" s="62"/>
      <c r="DE15" s="62"/>
      <c r="DF15" s="62"/>
      <c r="DG15" s="62"/>
      <c r="DH15" s="62"/>
      <c r="DI15" s="62"/>
      <c r="DJ15" s="62"/>
      <c r="DK15" s="62"/>
      <c r="DL15" s="62"/>
      <c r="DM15" s="62"/>
      <c r="DN15" s="62"/>
      <c r="DO15" s="62"/>
      <c r="DP15" s="62"/>
      <c r="DQ15" s="62"/>
      <c r="DR15" s="62"/>
      <c r="DS15" s="62"/>
      <c r="DT15" s="62"/>
      <c r="DU15" s="62"/>
      <c r="DV15" s="62"/>
      <c r="DW15" s="62"/>
      <c r="DX15" s="62"/>
      <c r="DY15" s="62"/>
      <c r="DZ15" s="62"/>
      <c r="EA15" s="62"/>
      <c r="EB15" s="62"/>
      <c r="EC15" s="62"/>
      <c r="ED15" s="62"/>
      <c r="EE15" s="62"/>
      <c r="EF15" s="62"/>
      <c r="EG15" s="62"/>
      <c r="EH15" s="62"/>
      <c r="EI15" s="62"/>
      <c r="EJ15" s="62"/>
      <c r="EK15" s="62"/>
      <c r="EL15" s="62"/>
      <c r="EM15" s="62"/>
      <c r="EN15" s="62"/>
      <c r="EO15" s="62"/>
      <c r="EP15" s="62"/>
      <c r="EQ15" s="62"/>
      <c r="ER15" s="62"/>
      <c r="ES15" s="62"/>
      <c r="ET15" s="62"/>
      <c r="EU15" s="62"/>
      <c r="EV15" s="62"/>
      <c r="EW15" s="62"/>
      <c r="EX15" s="62"/>
      <c r="EY15" s="62"/>
      <c r="EZ15" s="62"/>
      <c r="FA15" s="62"/>
      <c r="FB15" s="62"/>
      <c r="FC15" s="62"/>
      <c r="FD15" s="62"/>
      <c r="FE15" s="62"/>
      <c r="FF15" s="62"/>
      <c r="FG15" s="62"/>
      <c r="FH15" s="62"/>
      <c r="FI15" s="62"/>
      <c r="FJ15" s="62"/>
      <c r="FK15" s="62"/>
      <c r="FL15" s="62"/>
      <c r="FM15" s="62"/>
      <c r="FN15" s="62"/>
      <c r="FO15" s="62"/>
      <c r="FP15" s="62"/>
      <c r="FQ15" s="62"/>
      <c r="FR15" s="62"/>
      <c r="FS15" s="62"/>
      <c r="FT15" s="62"/>
      <c r="FU15" s="62"/>
      <c r="FV15" s="62"/>
      <c r="FW15" s="62"/>
      <c r="FX15" s="62"/>
      <c r="FY15" s="62"/>
      <c r="FZ15" s="62"/>
      <c r="GA15" s="62"/>
      <c r="GB15" s="62"/>
      <c r="GC15" s="62"/>
      <c r="GD15" s="62"/>
      <c r="GE15" s="62"/>
      <c r="GF15" s="62"/>
      <c r="GG15" s="62"/>
      <c r="GH15" s="62"/>
      <c r="GI15" s="62"/>
      <c r="GJ15" s="62"/>
      <c r="GK15" s="62"/>
      <c r="GL15" s="62"/>
      <c r="GM15" s="62"/>
      <c r="GN15" s="62"/>
      <c r="GO15" s="62"/>
      <c r="GP15" s="62"/>
      <c r="GQ15" s="62"/>
      <c r="GR15" s="62"/>
      <c r="GS15" s="62"/>
      <c r="GT15" s="62"/>
      <c r="GU15" s="62"/>
      <c r="GV15" s="62"/>
      <c r="GW15" s="62"/>
      <c r="GX15" s="62"/>
      <c r="GY15" s="62"/>
      <c r="GZ15" s="62"/>
      <c r="HA15" s="62"/>
      <c r="HB15" s="62"/>
      <c r="HC15" s="62"/>
      <c r="HD15" s="62"/>
      <c r="HE15" s="62"/>
      <c r="HF15" s="62"/>
      <c r="HG15" s="62"/>
      <c r="HH15" s="62"/>
      <c r="HI15" s="62"/>
      <c r="HJ15" s="62"/>
      <c r="HK15" s="62"/>
      <c r="HL15" s="62"/>
      <c r="HM15" s="62"/>
      <c r="HN15" s="62"/>
      <c r="HO15" s="62"/>
      <c r="HP15" s="62"/>
      <c r="HQ15" s="62"/>
      <c r="HR15" s="62"/>
      <c r="HS15" s="62"/>
      <c r="HT15" s="62"/>
      <c r="HU15" s="62"/>
      <c r="HV15" s="62"/>
      <c r="HW15" s="62"/>
      <c r="HX15" s="62"/>
      <c r="HY15" s="62"/>
      <c r="HZ15" s="62"/>
      <c r="IA15" s="62"/>
      <c r="IB15" s="62"/>
    </row>
    <row r="16" spans="1:236" x14ac:dyDescent="0.25">
      <c r="A16" s="4" t="s">
        <v>54</v>
      </c>
      <c r="B16" s="5" t="s">
        <v>56</v>
      </c>
      <c r="C16" s="6" t="s">
        <v>90</v>
      </c>
      <c r="D16" s="4" t="s">
        <v>147</v>
      </c>
      <c r="E16" s="11">
        <v>44560</v>
      </c>
      <c r="F16" s="7">
        <v>52000</v>
      </c>
      <c r="G16" s="6">
        <f>F16*0.0287</f>
        <v>1492.4</v>
      </c>
      <c r="H16" s="6">
        <v>2136.27</v>
      </c>
      <c r="I16" s="6">
        <f>F16*0.0304</f>
        <v>1580.8</v>
      </c>
      <c r="J16" s="6">
        <v>170</v>
      </c>
      <c r="K16" s="6">
        <f>+G16+H16+I16+J16</f>
        <v>5379.47</v>
      </c>
      <c r="L16" s="84">
        <f>F16-K16</f>
        <v>46620.53</v>
      </c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62"/>
      <c r="AH16" s="62"/>
      <c r="AI16" s="62"/>
      <c r="AJ16" s="62"/>
      <c r="AK16" s="62"/>
      <c r="AL16" s="62"/>
      <c r="AM16" s="62"/>
      <c r="AN16" s="62"/>
      <c r="AO16" s="62"/>
      <c r="AP16" s="62"/>
      <c r="AQ16" s="62"/>
      <c r="AR16" s="62"/>
      <c r="AS16" s="62"/>
      <c r="AT16" s="62"/>
      <c r="AU16" s="62"/>
      <c r="AV16" s="62"/>
      <c r="AW16" s="62"/>
      <c r="AX16" s="62"/>
      <c r="AY16" s="62"/>
      <c r="AZ16" s="62"/>
      <c r="BA16" s="62"/>
      <c r="BB16" s="62"/>
      <c r="BC16" s="62"/>
      <c r="BD16" s="62"/>
      <c r="BE16" s="62"/>
      <c r="BF16" s="62"/>
      <c r="BG16" s="62"/>
      <c r="BH16" s="62"/>
      <c r="BI16" s="62"/>
      <c r="BJ16" s="62"/>
      <c r="BK16" s="62"/>
      <c r="BL16" s="62"/>
      <c r="BM16" s="62"/>
      <c r="BN16" s="62"/>
      <c r="BO16" s="62"/>
      <c r="BP16" s="62"/>
      <c r="BQ16" s="62"/>
      <c r="BR16" s="62"/>
      <c r="BS16" s="62"/>
      <c r="BT16" s="62"/>
      <c r="BU16" s="62"/>
      <c r="BV16" s="62"/>
      <c r="BW16" s="62"/>
      <c r="BX16" s="62"/>
      <c r="BY16" s="62"/>
      <c r="BZ16" s="62"/>
      <c r="CA16" s="62"/>
      <c r="CB16" s="62"/>
      <c r="CC16" s="62"/>
      <c r="CD16" s="62"/>
      <c r="CE16" s="62"/>
      <c r="CF16" s="62"/>
      <c r="CG16" s="62"/>
      <c r="CH16" s="62"/>
      <c r="CI16" s="62"/>
      <c r="CJ16" s="62"/>
      <c r="CK16" s="62"/>
      <c r="CL16" s="62"/>
      <c r="CM16" s="62"/>
      <c r="CN16" s="62"/>
      <c r="CO16" s="62"/>
      <c r="CP16" s="62"/>
      <c r="CQ16" s="62"/>
      <c r="CR16" s="62"/>
      <c r="CS16" s="62"/>
      <c r="CT16" s="62"/>
      <c r="CU16" s="62"/>
      <c r="CV16" s="62"/>
      <c r="CW16" s="62"/>
      <c r="CX16" s="62"/>
      <c r="CY16" s="62"/>
      <c r="CZ16" s="62"/>
      <c r="DA16" s="62"/>
      <c r="DB16" s="62"/>
      <c r="DC16" s="62"/>
      <c r="DD16" s="62"/>
      <c r="DE16" s="62"/>
      <c r="DF16" s="62"/>
      <c r="DG16" s="62"/>
      <c r="DH16" s="62"/>
      <c r="DI16" s="62"/>
      <c r="DJ16" s="62"/>
      <c r="DK16" s="62"/>
      <c r="DL16" s="62"/>
      <c r="DM16" s="62"/>
      <c r="DN16" s="62"/>
      <c r="DO16" s="62"/>
      <c r="DP16" s="62"/>
      <c r="DQ16" s="62"/>
      <c r="DR16" s="62"/>
      <c r="DS16" s="62"/>
      <c r="DT16" s="62"/>
      <c r="DU16" s="62"/>
      <c r="DV16" s="62"/>
      <c r="DW16" s="62"/>
      <c r="DX16" s="62"/>
      <c r="DY16" s="62"/>
      <c r="DZ16" s="62"/>
      <c r="EA16" s="62"/>
      <c r="EB16" s="62"/>
      <c r="EC16" s="62"/>
      <c r="ED16" s="62"/>
      <c r="EE16" s="62"/>
      <c r="EF16" s="62"/>
      <c r="EG16" s="62"/>
      <c r="EH16" s="62"/>
      <c r="EI16" s="62"/>
      <c r="EJ16" s="62"/>
      <c r="EK16" s="62"/>
      <c r="EL16" s="62"/>
      <c r="EM16" s="62"/>
      <c r="EN16" s="62"/>
      <c r="EO16" s="62"/>
      <c r="EP16" s="62"/>
      <c r="EQ16" s="62"/>
      <c r="ER16" s="62"/>
      <c r="ES16" s="62"/>
      <c r="ET16" s="62"/>
      <c r="EU16" s="62"/>
      <c r="EV16" s="62"/>
      <c r="EW16" s="62"/>
      <c r="EX16" s="62"/>
      <c r="EY16" s="62"/>
      <c r="EZ16" s="62"/>
      <c r="FA16" s="62"/>
      <c r="FB16" s="62"/>
      <c r="FC16" s="62"/>
      <c r="FD16" s="62"/>
      <c r="FE16" s="62"/>
      <c r="FF16" s="62"/>
      <c r="FG16" s="62"/>
      <c r="FH16" s="62"/>
      <c r="FI16" s="62"/>
      <c r="FJ16" s="62"/>
      <c r="FK16" s="62"/>
      <c r="FL16" s="62"/>
      <c r="FM16" s="62"/>
      <c r="FN16" s="62"/>
      <c r="FO16" s="62"/>
      <c r="FP16" s="62"/>
      <c r="FQ16" s="62"/>
      <c r="FR16" s="62"/>
      <c r="FS16" s="62"/>
      <c r="FT16" s="62"/>
      <c r="FU16" s="62"/>
      <c r="FV16" s="62"/>
      <c r="FW16" s="62"/>
      <c r="FX16" s="62"/>
      <c r="FY16" s="62"/>
      <c r="FZ16" s="62"/>
      <c r="GA16" s="62"/>
      <c r="GB16" s="62"/>
      <c r="GC16" s="62"/>
      <c r="GD16" s="62"/>
      <c r="GE16" s="62"/>
      <c r="GF16" s="62"/>
      <c r="GG16" s="62"/>
      <c r="GH16" s="62"/>
      <c r="GI16" s="62"/>
      <c r="GJ16" s="62"/>
      <c r="GK16" s="62"/>
      <c r="GL16" s="62"/>
      <c r="GM16" s="62"/>
      <c r="GN16" s="62"/>
      <c r="GO16" s="62"/>
      <c r="GP16" s="62"/>
      <c r="GQ16" s="62"/>
      <c r="GR16" s="62"/>
      <c r="GS16" s="62"/>
      <c r="GT16" s="62"/>
      <c r="GU16" s="62"/>
      <c r="GV16" s="62"/>
      <c r="GW16" s="62"/>
      <c r="GX16" s="62"/>
      <c r="GY16" s="62"/>
      <c r="GZ16" s="62"/>
      <c r="HA16" s="62"/>
      <c r="HB16" s="62"/>
      <c r="HC16" s="62"/>
      <c r="HD16" s="62"/>
      <c r="HE16" s="62"/>
      <c r="HF16" s="62"/>
      <c r="HG16" s="62"/>
      <c r="HH16" s="62"/>
      <c r="HI16" s="62"/>
      <c r="HJ16" s="62"/>
      <c r="HK16" s="62"/>
      <c r="HL16" s="62"/>
      <c r="HM16" s="62"/>
      <c r="HN16" s="62"/>
      <c r="HO16" s="62"/>
      <c r="HP16" s="62"/>
      <c r="HQ16" s="62"/>
      <c r="HR16" s="62"/>
      <c r="HS16" s="62"/>
      <c r="HT16" s="62"/>
      <c r="HU16" s="62"/>
      <c r="HV16" s="62"/>
      <c r="HW16" s="62"/>
      <c r="HX16" s="62"/>
      <c r="HY16" s="62"/>
      <c r="HZ16" s="62"/>
      <c r="IA16" s="62"/>
      <c r="IB16" s="62"/>
    </row>
    <row r="17" spans="1:236" x14ac:dyDescent="0.25">
      <c r="A17" s="4" t="s">
        <v>88</v>
      </c>
      <c r="B17" s="5" t="s">
        <v>89</v>
      </c>
      <c r="C17" s="6" t="s">
        <v>90</v>
      </c>
      <c r="D17" s="4" t="s">
        <v>148</v>
      </c>
      <c r="E17" s="11">
        <v>44551</v>
      </c>
      <c r="F17" s="7">
        <v>75000</v>
      </c>
      <c r="G17" s="6">
        <v>2152.5</v>
      </c>
      <c r="H17" s="6">
        <v>6309.38</v>
      </c>
      <c r="I17" s="6">
        <v>2280</v>
      </c>
      <c r="J17" s="6">
        <v>0</v>
      </c>
      <c r="K17" s="6">
        <v>10741.88</v>
      </c>
      <c r="L17" s="84">
        <v>64258.12</v>
      </c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62"/>
      <c r="Z17" s="62"/>
      <c r="AA17" s="62"/>
      <c r="AB17" s="62"/>
      <c r="AC17" s="62"/>
      <c r="AD17" s="62"/>
      <c r="AE17" s="62"/>
      <c r="AF17" s="62"/>
      <c r="AG17" s="62"/>
      <c r="AH17" s="62"/>
      <c r="AI17" s="62"/>
      <c r="AJ17" s="62"/>
      <c r="AK17" s="62"/>
      <c r="AL17" s="62"/>
      <c r="AM17" s="62"/>
      <c r="AN17" s="62"/>
      <c r="AO17" s="62"/>
      <c r="AP17" s="62"/>
      <c r="AQ17" s="62"/>
      <c r="AR17" s="62"/>
      <c r="AS17" s="62"/>
      <c r="AT17" s="62"/>
      <c r="AU17" s="62"/>
      <c r="AV17" s="62"/>
      <c r="AW17" s="62"/>
      <c r="AX17" s="62"/>
      <c r="AY17" s="62"/>
      <c r="AZ17" s="62"/>
      <c r="BA17" s="62"/>
      <c r="BB17" s="62"/>
      <c r="BC17" s="62"/>
      <c r="BD17" s="62"/>
      <c r="BE17" s="62"/>
      <c r="BF17" s="62"/>
      <c r="BG17" s="62"/>
      <c r="BH17" s="62"/>
      <c r="BI17" s="62"/>
      <c r="BJ17" s="62"/>
      <c r="BK17" s="62"/>
      <c r="BL17" s="62"/>
      <c r="BM17" s="62"/>
      <c r="BN17" s="62"/>
      <c r="BO17" s="62"/>
      <c r="BP17" s="62"/>
      <c r="BQ17" s="62"/>
      <c r="BR17" s="62"/>
      <c r="BS17" s="62"/>
      <c r="BT17" s="62"/>
      <c r="BU17" s="62"/>
      <c r="BV17" s="62"/>
      <c r="BW17" s="62"/>
      <c r="BX17" s="62"/>
      <c r="BY17" s="62"/>
      <c r="BZ17" s="62"/>
      <c r="CA17" s="62"/>
      <c r="CB17" s="62"/>
      <c r="CC17" s="62"/>
      <c r="CD17" s="62"/>
      <c r="CE17" s="62"/>
      <c r="CF17" s="62"/>
      <c r="CG17" s="62"/>
      <c r="CH17" s="62"/>
      <c r="CI17" s="62"/>
      <c r="CJ17" s="62"/>
      <c r="CK17" s="62"/>
      <c r="CL17" s="62"/>
      <c r="CM17" s="62"/>
      <c r="CN17" s="62"/>
      <c r="CO17" s="62"/>
      <c r="CP17" s="62"/>
      <c r="CQ17" s="62"/>
      <c r="CR17" s="62"/>
      <c r="CS17" s="62"/>
      <c r="CT17" s="62"/>
      <c r="CU17" s="62"/>
      <c r="CV17" s="62"/>
      <c r="CW17" s="62"/>
      <c r="CX17" s="62"/>
      <c r="CY17" s="62"/>
      <c r="CZ17" s="62"/>
      <c r="DA17" s="62"/>
      <c r="DB17" s="62"/>
      <c r="DC17" s="62"/>
      <c r="DD17" s="62"/>
      <c r="DE17" s="62"/>
      <c r="DF17" s="62"/>
      <c r="DG17" s="62"/>
      <c r="DH17" s="62"/>
      <c r="DI17" s="62"/>
      <c r="DJ17" s="62"/>
      <c r="DK17" s="62"/>
      <c r="DL17" s="62"/>
      <c r="DM17" s="62"/>
      <c r="DN17" s="62"/>
      <c r="DO17" s="62"/>
      <c r="DP17" s="62"/>
      <c r="DQ17" s="62"/>
      <c r="DR17" s="62"/>
      <c r="DS17" s="62"/>
      <c r="DT17" s="62"/>
      <c r="DU17" s="62"/>
      <c r="DV17" s="62"/>
      <c r="DW17" s="62"/>
      <c r="DX17" s="62"/>
      <c r="DY17" s="62"/>
      <c r="DZ17" s="62"/>
      <c r="EA17" s="62"/>
      <c r="EB17" s="62"/>
      <c r="EC17" s="62"/>
      <c r="ED17" s="62"/>
      <c r="EE17" s="62"/>
      <c r="EF17" s="62"/>
      <c r="EG17" s="62"/>
      <c r="EH17" s="62"/>
      <c r="EI17" s="62"/>
      <c r="EJ17" s="62"/>
      <c r="EK17" s="62"/>
      <c r="EL17" s="62"/>
      <c r="EM17" s="62"/>
      <c r="EN17" s="62"/>
      <c r="EO17" s="62"/>
      <c r="EP17" s="62"/>
      <c r="EQ17" s="62"/>
      <c r="ER17" s="62"/>
      <c r="ES17" s="62"/>
      <c r="ET17" s="62"/>
      <c r="EU17" s="62"/>
      <c r="EV17" s="62"/>
      <c r="EW17" s="62"/>
      <c r="EX17" s="62"/>
      <c r="EY17" s="62"/>
      <c r="EZ17" s="62"/>
      <c r="FA17" s="62"/>
      <c r="FB17" s="62"/>
      <c r="FC17" s="62"/>
      <c r="FD17" s="62"/>
      <c r="FE17" s="62"/>
      <c r="FF17" s="62"/>
      <c r="FG17" s="62"/>
      <c r="FH17" s="62"/>
      <c r="FI17" s="62"/>
      <c r="FJ17" s="62"/>
      <c r="FK17" s="62"/>
      <c r="FL17" s="62"/>
      <c r="FM17" s="62"/>
      <c r="FN17" s="62"/>
      <c r="FO17" s="62"/>
      <c r="FP17" s="62"/>
      <c r="FQ17" s="62"/>
      <c r="FR17" s="62"/>
      <c r="FS17" s="62"/>
      <c r="FT17" s="62"/>
      <c r="FU17" s="62"/>
      <c r="FV17" s="62"/>
      <c r="FW17" s="62"/>
      <c r="FX17" s="62"/>
      <c r="FY17" s="62"/>
      <c r="FZ17" s="62"/>
      <c r="GA17" s="62"/>
      <c r="GB17" s="62"/>
      <c r="GC17" s="62"/>
      <c r="GD17" s="62"/>
      <c r="GE17" s="62"/>
      <c r="GF17" s="62"/>
      <c r="GG17" s="62"/>
      <c r="GH17" s="62"/>
      <c r="GI17" s="62"/>
      <c r="GJ17" s="62"/>
      <c r="GK17" s="62"/>
      <c r="GL17" s="62"/>
      <c r="GM17" s="62"/>
      <c r="GN17" s="62"/>
      <c r="GO17" s="62"/>
      <c r="GP17" s="62"/>
      <c r="GQ17" s="62"/>
      <c r="GR17" s="62"/>
      <c r="GS17" s="62"/>
      <c r="GT17" s="62"/>
      <c r="GU17" s="62"/>
      <c r="GV17" s="62"/>
      <c r="GW17" s="62"/>
      <c r="GX17" s="62"/>
      <c r="GY17" s="62"/>
      <c r="GZ17" s="62"/>
      <c r="HA17" s="62"/>
      <c r="HB17" s="62"/>
      <c r="HC17" s="62"/>
      <c r="HD17" s="62"/>
      <c r="HE17" s="62"/>
      <c r="HF17" s="62"/>
      <c r="HG17" s="62"/>
      <c r="HH17" s="62"/>
      <c r="HI17" s="62"/>
      <c r="HJ17" s="62"/>
      <c r="HK17" s="62"/>
      <c r="HL17" s="62"/>
      <c r="HM17" s="62"/>
      <c r="HN17" s="62"/>
      <c r="HO17" s="62"/>
      <c r="HP17" s="62"/>
      <c r="HQ17" s="62"/>
      <c r="HR17" s="62"/>
      <c r="HS17" s="62"/>
      <c r="HT17" s="62"/>
      <c r="HU17" s="62"/>
      <c r="HV17" s="62"/>
      <c r="HW17" s="62"/>
      <c r="HX17" s="62"/>
      <c r="HY17" s="62"/>
      <c r="HZ17" s="62"/>
      <c r="IA17" s="62"/>
      <c r="IB17" s="62"/>
    </row>
    <row r="18" spans="1:236" x14ac:dyDescent="0.25">
      <c r="A18" s="4" t="s">
        <v>55</v>
      </c>
      <c r="B18" s="5" t="s">
        <v>57</v>
      </c>
      <c r="C18" s="6" t="s">
        <v>90</v>
      </c>
      <c r="D18" s="4" t="s">
        <v>147</v>
      </c>
      <c r="E18" s="11">
        <v>44560</v>
      </c>
      <c r="F18" s="7">
        <v>52000</v>
      </c>
      <c r="G18" s="6">
        <f>F18*0.0287</f>
        <v>1492.4</v>
      </c>
      <c r="H18" s="6">
        <v>2136.27</v>
      </c>
      <c r="I18" s="6">
        <f>F18*0.0304</f>
        <v>1580.8</v>
      </c>
      <c r="J18" s="6">
        <v>170</v>
      </c>
      <c r="K18" s="6">
        <f>+G18+H18+I18+J18</f>
        <v>5379.47</v>
      </c>
      <c r="L18" s="84">
        <f>F18-K18</f>
        <v>46620.53</v>
      </c>
      <c r="O18" s="62"/>
      <c r="P18" s="62"/>
      <c r="Q18" s="62"/>
      <c r="R18" s="62"/>
      <c r="S18" s="62"/>
      <c r="T18" s="62"/>
      <c r="U18" s="62"/>
      <c r="V18" s="62"/>
      <c r="W18" s="62"/>
      <c r="X18" s="62"/>
      <c r="Y18" s="62"/>
      <c r="Z18" s="62"/>
      <c r="AA18" s="62"/>
      <c r="AB18" s="62"/>
      <c r="AC18" s="62"/>
      <c r="AD18" s="62"/>
      <c r="AE18" s="62"/>
      <c r="AF18" s="62"/>
      <c r="AG18" s="62"/>
      <c r="AH18" s="62"/>
      <c r="AI18" s="62"/>
      <c r="AJ18" s="62"/>
      <c r="AK18" s="62"/>
      <c r="AL18" s="62"/>
      <c r="AM18" s="62"/>
      <c r="AN18" s="62"/>
      <c r="AO18" s="62"/>
      <c r="AP18" s="62"/>
      <c r="AQ18" s="62"/>
      <c r="AR18" s="62"/>
      <c r="AS18" s="62"/>
      <c r="AT18" s="62"/>
      <c r="AU18" s="62"/>
      <c r="AV18" s="62"/>
      <c r="AW18" s="62"/>
      <c r="AX18" s="62"/>
      <c r="AY18" s="62"/>
      <c r="AZ18" s="62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2"/>
      <c r="BL18" s="62"/>
      <c r="BM18" s="62"/>
      <c r="BN18" s="62"/>
      <c r="BO18" s="62"/>
      <c r="BP18" s="62"/>
      <c r="BQ18" s="62"/>
      <c r="BR18" s="62"/>
      <c r="BS18" s="62"/>
      <c r="BT18" s="62"/>
      <c r="BU18" s="62"/>
      <c r="BV18" s="62"/>
      <c r="BW18" s="62"/>
      <c r="BX18" s="62"/>
      <c r="BY18" s="62"/>
      <c r="BZ18" s="62"/>
      <c r="CA18" s="62"/>
      <c r="CB18" s="62"/>
      <c r="CC18" s="62"/>
      <c r="CD18" s="62"/>
      <c r="CE18" s="62"/>
      <c r="CF18" s="62"/>
      <c r="CG18" s="62"/>
      <c r="CH18" s="62"/>
      <c r="CI18" s="62"/>
      <c r="CJ18" s="62"/>
      <c r="CK18" s="62"/>
      <c r="CL18" s="62"/>
      <c r="CM18" s="62"/>
      <c r="CN18" s="62"/>
      <c r="CO18" s="62"/>
      <c r="CP18" s="62"/>
      <c r="CQ18" s="62"/>
      <c r="CR18" s="62"/>
      <c r="CS18" s="62"/>
      <c r="CT18" s="62"/>
      <c r="CU18" s="62"/>
      <c r="CV18" s="62"/>
      <c r="CW18" s="62"/>
      <c r="CX18" s="62"/>
      <c r="CY18" s="62"/>
      <c r="CZ18" s="62"/>
      <c r="DA18" s="62"/>
      <c r="DB18" s="62"/>
      <c r="DC18" s="62"/>
      <c r="DD18" s="62"/>
      <c r="DE18" s="62"/>
      <c r="DF18" s="62"/>
      <c r="DG18" s="62"/>
      <c r="DH18" s="62"/>
      <c r="DI18" s="62"/>
      <c r="DJ18" s="62"/>
      <c r="DK18" s="62"/>
      <c r="DL18" s="62"/>
      <c r="DM18" s="62"/>
      <c r="DN18" s="62"/>
      <c r="DO18" s="62"/>
      <c r="DP18" s="62"/>
      <c r="DQ18" s="62"/>
      <c r="DR18" s="62"/>
      <c r="DS18" s="62"/>
      <c r="DT18" s="62"/>
      <c r="DU18" s="62"/>
      <c r="DV18" s="62"/>
      <c r="DW18" s="62"/>
      <c r="DX18" s="62"/>
      <c r="DY18" s="62"/>
      <c r="DZ18" s="62"/>
      <c r="EA18" s="62"/>
      <c r="EB18" s="62"/>
      <c r="EC18" s="62"/>
      <c r="ED18" s="62"/>
      <c r="EE18" s="62"/>
      <c r="EF18" s="62"/>
      <c r="EG18" s="62"/>
      <c r="EH18" s="62"/>
      <c r="EI18" s="62"/>
      <c r="EJ18" s="62"/>
      <c r="EK18" s="62"/>
      <c r="EL18" s="62"/>
      <c r="EM18" s="62"/>
      <c r="EN18" s="62"/>
      <c r="EO18" s="62"/>
      <c r="EP18" s="62"/>
      <c r="EQ18" s="62"/>
      <c r="ER18" s="62"/>
      <c r="ES18" s="62"/>
      <c r="ET18" s="62"/>
      <c r="EU18" s="62"/>
      <c r="EV18" s="62"/>
      <c r="EW18" s="62"/>
      <c r="EX18" s="62"/>
      <c r="EY18" s="62"/>
      <c r="EZ18" s="62"/>
      <c r="FA18" s="62"/>
      <c r="FB18" s="62"/>
      <c r="FC18" s="62"/>
      <c r="FD18" s="62"/>
      <c r="FE18" s="62"/>
      <c r="FF18" s="62"/>
      <c r="FG18" s="62"/>
      <c r="FH18" s="62"/>
      <c r="FI18" s="62"/>
      <c r="FJ18" s="62"/>
      <c r="FK18" s="62"/>
      <c r="FL18" s="62"/>
      <c r="FM18" s="62"/>
      <c r="FN18" s="62"/>
      <c r="FO18" s="62"/>
      <c r="FP18" s="62"/>
      <c r="FQ18" s="62"/>
      <c r="FR18" s="62"/>
      <c r="FS18" s="62"/>
      <c r="FT18" s="62"/>
      <c r="FU18" s="62"/>
      <c r="FV18" s="62"/>
      <c r="FW18" s="62"/>
      <c r="FX18" s="62"/>
      <c r="FY18" s="62"/>
      <c r="FZ18" s="62"/>
      <c r="GA18" s="62"/>
      <c r="GB18" s="62"/>
      <c r="GC18" s="62"/>
      <c r="GD18" s="62"/>
      <c r="GE18" s="62"/>
      <c r="GF18" s="62"/>
      <c r="GG18" s="62"/>
      <c r="GH18" s="62"/>
      <c r="GI18" s="62"/>
      <c r="GJ18" s="62"/>
      <c r="GK18" s="62"/>
      <c r="GL18" s="62"/>
      <c r="GM18" s="62"/>
      <c r="GN18" s="62"/>
      <c r="GO18" s="62"/>
      <c r="GP18" s="62"/>
      <c r="GQ18" s="62"/>
      <c r="GR18" s="62"/>
      <c r="GS18" s="62"/>
      <c r="GT18" s="62"/>
      <c r="GU18" s="62"/>
      <c r="GV18" s="62"/>
      <c r="GW18" s="62"/>
      <c r="GX18" s="62"/>
      <c r="GY18" s="62"/>
      <c r="GZ18" s="62"/>
      <c r="HA18" s="62"/>
      <c r="HB18" s="62"/>
      <c r="HC18" s="62"/>
      <c r="HD18" s="62"/>
      <c r="HE18" s="62"/>
      <c r="HF18" s="62"/>
      <c r="HG18" s="62"/>
      <c r="HH18" s="62"/>
      <c r="HI18" s="62"/>
      <c r="HJ18" s="62"/>
      <c r="HK18" s="62"/>
      <c r="HL18" s="62"/>
      <c r="HM18" s="62"/>
      <c r="HN18" s="62"/>
      <c r="HO18" s="62"/>
      <c r="HP18" s="62"/>
      <c r="HQ18" s="62"/>
      <c r="HR18" s="62"/>
      <c r="HS18" s="62"/>
      <c r="HT18" s="62"/>
      <c r="HU18" s="62"/>
      <c r="HV18" s="62"/>
      <c r="HW18" s="62"/>
      <c r="HX18" s="62"/>
      <c r="HY18" s="62"/>
      <c r="HZ18" s="62"/>
      <c r="IA18" s="62"/>
      <c r="IB18" s="62"/>
    </row>
    <row r="19" spans="1:236" x14ac:dyDescent="0.25">
      <c r="A19" s="64" t="s">
        <v>15</v>
      </c>
      <c r="B19" s="13">
        <v>5</v>
      </c>
      <c r="C19" s="8"/>
      <c r="D19" s="64"/>
      <c r="E19" s="64"/>
      <c r="F19" s="8">
        <f t="shared" ref="F19:K19" si="1">SUM(F16:F18)</f>
        <v>179000</v>
      </c>
      <c r="G19" s="8">
        <f t="shared" si="1"/>
        <v>5137.3</v>
      </c>
      <c r="H19" s="8">
        <f t="shared" si="1"/>
        <v>10581.92</v>
      </c>
      <c r="I19" s="8">
        <f t="shared" si="1"/>
        <v>5441.6</v>
      </c>
      <c r="J19" s="8">
        <f t="shared" si="1"/>
        <v>340</v>
      </c>
      <c r="K19" s="8">
        <f t="shared" si="1"/>
        <v>21500.82</v>
      </c>
      <c r="L19" s="85">
        <f>L16+L17+L18</f>
        <v>157499.18</v>
      </c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62"/>
      <c r="AA19" s="62"/>
      <c r="AB19" s="62"/>
      <c r="AC19" s="62"/>
      <c r="AD19" s="62"/>
      <c r="AE19" s="62"/>
      <c r="AF19" s="62"/>
      <c r="AG19" s="62"/>
      <c r="AH19" s="62"/>
      <c r="AI19" s="62"/>
      <c r="AJ19" s="62"/>
      <c r="AK19" s="62"/>
      <c r="AL19" s="62"/>
      <c r="AM19" s="62"/>
      <c r="AN19" s="62"/>
      <c r="AO19" s="62"/>
      <c r="AP19" s="62"/>
      <c r="AQ19" s="62"/>
      <c r="AR19" s="62"/>
      <c r="AS19" s="62"/>
      <c r="AT19" s="62"/>
      <c r="AU19" s="62"/>
      <c r="AV19" s="62"/>
      <c r="AW19" s="62"/>
      <c r="AX19" s="62"/>
      <c r="AY19" s="62"/>
      <c r="AZ19" s="62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2"/>
      <c r="BL19" s="62"/>
      <c r="BM19" s="62"/>
      <c r="BN19" s="62"/>
      <c r="BO19" s="62"/>
      <c r="BP19" s="62"/>
      <c r="BQ19" s="62"/>
      <c r="BR19" s="62"/>
      <c r="BS19" s="62"/>
      <c r="BT19" s="62"/>
      <c r="BU19" s="62"/>
      <c r="BV19" s="62"/>
      <c r="BW19" s="62"/>
      <c r="BX19" s="62"/>
      <c r="BY19" s="62"/>
      <c r="BZ19" s="62"/>
      <c r="CA19" s="62"/>
      <c r="CB19" s="62"/>
      <c r="CC19" s="62"/>
      <c r="CD19" s="62"/>
      <c r="CE19" s="62"/>
      <c r="CF19" s="62"/>
      <c r="CG19" s="62"/>
      <c r="CH19" s="62"/>
      <c r="CI19" s="62"/>
      <c r="CJ19" s="62"/>
      <c r="CK19" s="62"/>
      <c r="CL19" s="62"/>
      <c r="CM19" s="62"/>
      <c r="CN19" s="62"/>
      <c r="CO19" s="62"/>
      <c r="CP19" s="62"/>
      <c r="CQ19" s="62"/>
      <c r="CR19" s="62"/>
      <c r="CS19" s="62"/>
      <c r="CT19" s="62"/>
      <c r="CU19" s="62"/>
      <c r="CV19" s="62"/>
      <c r="CW19" s="62"/>
      <c r="CX19" s="62"/>
      <c r="CY19" s="62"/>
      <c r="CZ19" s="62"/>
      <c r="DA19" s="62"/>
      <c r="DB19" s="62"/>
      <c r="DC19" s="62"/>
      <c r="DD19" s="62"/>
      <c r="DE19" s="62"/>
      <c r="DF19" s="62"/>
      <c r="DG19" s="62"/>
      <c r="DH19" s="62"/>
      <c r="DI19" s="62"/>
      <c r="DJ19" s="62"/>
      <c r="DK19" s="62"/>
      <c r="DL19" s="62"/>
      <c r="DM19" s="62"/>
      <c r="DN19" s="62"/>
      <c r="DO19" s="62"/>
      <c r="DP19" s="62"/>
      <c r="DQ19" s="62"/>
      <c r="DR19" s="62"/>
      <c r="DS19" s="62"/>
      <c r="DT19" s="62"/>
      <c r="DU19" s="62"/>
      <c r="DV19" s="62"/>
      <c r="DW19" s="62"/>
      <c r="DX19" s="62"/>
      <c r="DY19" s="62"/>
      <c r="DZ19" s="62"/>
      <c r="EA19" s="62"/>
      <c r="EB19" s="62"/>
      <c r="EC19" s="62"/>
      <c r="ED19" s="62"/>
      <c r="EE19" s="62"/>
      <c r="EF19" s="62"/>
      <c r="EG19" s="62"/>
      <c r="EH19" s="62"/>
      <c r="EI19" s="62"/>
      <c r="EJ19" s="62"/>
      <c r="EK19" s="62"/>
      <c r="EL19" s="62"/>
      <c r="EM19" s="62"/>
      <c r="EN19" s="62"/>
      <c r="EO19" s="62"/>
      <c r="EP19" s="62"/>
      <c r="EQ19" s="62"/>
      <c r="ER19" s="62"/>
      <c r="ES19" s="62"/>
      <c r="ET19" s="62"/>
      <c r="EU19" s="62"/>
      <c r="EV19" s="62"/>
      <c r="EW19" s="62"/>
      <c r="EX19" s="62"/>
      <c r="EY19" s="62"/>
      <c r="EZ19" s="62"/>
      <c r="FA19" s="62"/>
      <c r="FB19" s="62"/>
      <c r="FC19" s="62"/>
      <c r="FD19" s="62"/>
      <c r="FE19" s="62"/>
      <c r="FF19" s="62"/>
      <c r="FG19" s="62"/>
      <c r="FH19" s="62"/>
      <c r="FI19" s="62"/>
      <c r="FJ19" s="62"/>
      <c r="FK19" s="62"/>
      <c r="FL19" s="62"/>
      <c r="FM19" s="62"/>
      <c r="FN19" s="62"/>
      <c r="FO19" s="62"/>
      <c r="FP19" s="62"/>
      <c r="FQ19" s="62"/>
      <c r="FR19" s="62"/>
      <c r="FS19" s="62"/>
      <c r="FT19" s="62"/>
      <c r="FU19" s="62"/>
      <c r="FV19" s="62"/>
      <c r="FW19" s="62"/>
      <c r="FX19" s="62"/>
      <c r="FY19" s="62"/>
      <c r="FZ19" s="62"/>
      <c r="GA19" s="62"/>
      <c r="GB19" s="62"/>
      <c r="GC19" s="62"/>
      <c r="GD19" s="62"/>
      <c r="GE19" s="62"/>
      <c r="GF19" s="62"/>
      <c r="GG19" s="62"/>
      <c r="GH19" s="62"/>
      <c r="GI19" s="62"/>
      <c r="GJ19" s="62"/>
      <c r="GK19" s="62"/>
      <c r="GL19" s="62"/>
      <c r="GM19" s="62"/>
      <c r="GN19" s="62"/>
      <c r="GO19" s="62"/>
      <c r="GP19" s="62"/>
      <c r="GQ19" s="62"/>
      <c r="GR19" s="62"/>
      <c r="GS19" s="62"/>
      <c r="GT19" s="62"/>
      <c r="GU19" s="62"/>
      <c r="GV19" s="62"/>
      <c r="GW19" s="62"/>
      <c r="GX19" s="62"/>
      <c r="GY19" s="62"/>
      <c r="GZ19" s="62"/>
      <c r="HA19" s="62"/>
      <c r="HB19" s="62"/>
      <c r="HC19" s="62"/>
      <c r="HD19" s="62"/>
      <c r="HE19" s="62"/>
      <c r="HF19" s="62"/>
      <c r="HG19" s="62"/>
      <c r="HH19" s="62"/>
      <c r="HI19" s="62"/>
      <c r="HJ19" s="62"/>
      <c r="HK19" s="62"/>
      <c r="HL19" s="62"/>
      <c r="HM19" s="62"/>
      <c r="HN19" s="62"/>
      <c r="HO19" s="62"/>
      <c r="HP19" s="62"/>
      <c r="HQ19" s="62"/>
      <c r="HR19" s="62"/>
      <c r="HS19" s="62"/>
      <c r="HT19" s="62"/>
      <c r="HU19" s="62"/>
      <c r="HV19" s="62"/>
      <c r="HW19" s="62"/>
      <c r="HX19" s="62"/>
      <c r="HY19" s="62"/>
      <c r="HZ19" s="62"/>
      <c r="IA19" s="62"/>
      <c r="IB19" s="62"/>
    </row>
    <row r="20" spans="1:236" s="69" customFormat="1" x14ac:dyDescent="0.25">
      <c r="A20" s="63" t="s">
        <v>99</v>
      </c>
      <c r="B20" s="20"/>
      <c r="C20" s="21"/>
      <c r="D20" s="63"/>
      <c r="E20" s="63"/>
      <c r="F20" s="21" t="s">
        <v>103</v>
      </c>
      <c r="G20" s="21"/>
      <c r="H20" s="21"/>
      <c r="I20" s="21"/>
      <c r="J20" s="21"/>
      <c r="K20" s="21"/>
      <c r="L20" s="90"/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62"/>
      <c r="AA20" s="62"/>
      <c r="AB20" s="62"/>
      <c r="AC20" s="62"/>
      <c r="AD20" s="62"/>
      <c r="AE20" s="62"/>
      <c r="AF20" s="62"/>
      <c r="AG20" s="62"/>
      <c r="AH20" s="62"/>
      <c r="AI20" s="62"/>
      <c r="AJ20" s="62"/>
      <c r="AK20" s="62"/>
      <c r="AL20" s="62"/>
      <c r="AM20" s="62"/>
      <c r="AN20" s="62"/>
      <c r="AO20" s="62"/>
      <c r="AP20" s="62"/>
      <c r="AQ20" s="62"/>
      <c r="AR20" s="62"/>
      <c r="AS20" s="62"/>
      <c r="AT20" s="62"/>
      <c r="AU20" s="62"/>
      <c r="AV20" s="62"/>
      <c r="AW20" s="62"/>
      <c r="AX20" s="62"/>
      <c r="AY20" s="62"/>
      <c r="AZ20" s="62"/>
      <c r="BA20" s="62"/>
      <c r="BB20" s="62"/>
      <c r="BC20" s="62"/>
      <c r="BD20" s="62"/>
      <c r="BE20" s="62"/>
      <c r="BF20" s="62"/>
      <c r="BG20" s="62"/>
      <c r="BH20" s="62"/>
      <c r="BI20" s="62"/>
      <c r="BJ20" s="62"/>
      <c r="BK20" s="62"/>
      <c r="BL20" s="62"/>
      <c r="BM20" s="62"/>
      <c r="BN20" s="62"/>
      <c r="BO20" s="62"/>
      <c r="BP20" s="62"/>
      <c r="BQ20" s="62"/>
      <c r="BR20" s="62"/>
      <c r="BS20" s="62"/>
      <c r="BT20" s="62"/>
      <c r="BU20" s="62"/>
      <c r="BV20" s="62"/>
      <c r="BW20" s="62"/>
      <c r="BX20" s="62"/>
      <c r="BY20" s="62"/>
      <c r="BZ20" s="62"/>
      <c r="CA20" s="62"/>
      <c r="CB20" s="62"/>
      <c r="CC20" s="62"/>
      <c r="CD20" s="62"/>
      <c r="CE20" s="62"/>
      <c r="CF20" s="62"/>
      <c r="CG20" s="62"/>
      <c r="CH20" s="62"/>
      <c r="CI20" s="62"/>
      <c r="CJ20" s="62"/>
      <c r="CK20" s="62"/>
      <c r="CL20" s="62"/>
      <c r="CM20" s="62"/>
      <c r="CN20" s="62"/>
      <c r="CO20" s="62"/>
      <c r="CP20" s="62"/>
      <c r="CQ20" s="62"/>
      <c r="CR20" s="62"/>
      <c r="CS20" s="62"/>
      <c r="CT20" s="62"/>
      <c r="CU20" s="62"/>
      <c r="CV20" s="62"/>
      <c r="CW20" s="62"/>
      <c r="CX20" s="62"/>
      <c r="CY20" s="62"/>
      <c r="CZ20" s="62"/>
      <c r="DA20" s="62"/>
      <c r="DB20" s="62"/>
      <c r="DC20" s="62"/>
      <c r="DD20" s="62"/>
      <c r="DE20" s="62"/>
      <c r="DF20" s="62"/>
      <c r="DG20" s="62"/>
      <c r="DH20" s="62"/>
      <c r="DI20" s="62"/>
      <c r="DJ20" s="62"/>
      <c r="DK20" s="62"/>
      <c r="DL20" s="62"/>
      <c r="DM20" s="62"/>
      <c r="DN20" s="62"/>
      <c r="DO20" s="62"/>
      <c r="DP20" s="62"/>
      <c r="DQ20" s="62"/>
      <c r="DR20" s="62"/>
      <c r="DS20" s="62"/>
      <c r="DT20" s="62"/>
      <c r="DU20" s="62"/>
      <c r="DV20" s="62"/>
      <c r="DW20" s="62"/>
      <c r="DX20" s="62"/>
      <c r="DY20" s="62"/>
      <c r="DZ20" s="62"/>
      <c r="EA20" s="62"/>
      <c r="EB20" s="62"/>
      <c r="EC20" s="62"/>
      <c r="ED20" s="62"/>
      <c r="EE20" s="62"/>
      <c r="EF20" s="62"/>
      <c r="EG20" s="62"/>
      <c r="EH20" s="62"/>
      <c r="EI20" s="62"/>
      <c r="EJ20" s="62"/>
      <c r="EK20" s="62"/>
      <c r="EL20" s="62"/>
      <c r="EM20" s="62"/>
      <c r="EN20" s="62"/>
      <c r="EO20" s="62"/>
      <c r="EP20" s="62"/>
      <c r="EQ20" s="62"/>
      <c r="ER20" s="62"/>
      <c r="ES20" s="62"/>
      <c r="ET20" s="62"/>
      <c r="EU20" s="62"/>
      <c r="EV20" s="62"/>
      <c r="EW20" s="62"/>
      <c r="EX20" s="62"/>
      <c r="EY20" s="62"/>
      <c r="EZ20" s="62"/>
      <c r="FA20" s="62"/>
      <c r="FB20" s="62"/>
      <c r="FC20" s="62"/>
      <c r="FD20" s="62"/>
      <c r="FE20" s="62"/>
      <c r="FF20" s="62"/>
      <c r="FG20" s="62"/>
      <c r="FH20" s="62"/>
      <c r="FI20" s="62"/>
      <c r="FJ20" s="62"/>
      <c r="FK20" s="62"/>
      <c r="FL20" s="62"/>
      <c r="FM20" s="62"/>
      <c r="FN20" s="62"/>
      <c r="FO20" s="62"/>
      <c r="FP20" s="62"/>
      <c r="FQ20" s="62"/>
      <c r="FR20" s="62"/>
      <c r="FS20" s="62"/>
      <c r="FT20" s="62"/>
      <c r="FU20" s="62"/>
      <c r="FV20" s="62"/>
      <c r="FW20" s="62"/>
      <c r="FX20" s="62"/>
      <c r="FY20" s="62"/>
      <c r="FZ20" s="62"/>
      <c r="GA20" s="62"/>
      <c r="GB20" s="62"/>
      <c r="GC20" s="62"/>
      <c r="GD20" s="62"/>
      <c r="GE20" s="62"/>
      <c r="GF20" s="62"/>
      <c r="GG20" s="62"/>
      <c r="GH20" s="62"/>
      <c r="GI20" s="62"/>
      <c r="GJ20" s="62"/>
      <c r="GK20" s="62"/>
      <c r="GL20" s="62"/>
      <c r="GM20" s="62"/>
      <c r="GN20" s="62"/>
      <c r="GO20" s="62"/>
      <c r="GP20" s="62"/>
      <c r="GQ20" s="62"/>
      <c r="GR20" s="62"/>
      <c r="GS20" s="62"/>
      <c r="GT20" s="62"/>
      <c r="GU20" s="62"/>
      <c r="GV20" s="62"/>
      <c r="GW20" s="62"/>
      <c r="GX20" s="62"/>
      <c r="GY20" s="62"/>
      <c r="GZ20" s="62"/>
      <c r="HA20" s="62"/>
      <c r="HB20" s="62"/>
      <c r="HC20" s="62"/>
      <c r="HD20" s="62"/>
      <c r="HE20" s="62"/>
      <c r="HF20" s="62"/>
      <c r="HG20" s="62"/>
      <c r="HH20" s="62"/>
      <c r="HI20" s="62"/>
      <c r="HJ20" s="62"/>
      <c r="HK20" s="62"/>
      <c r="HL20" s="62"/>
      <c r="HM20" s="62"/>
      <c r="HN20" s="62"/>
      <c r="HO20" s="62"/>
      <c r="HP20" s="62"/>
      <c r="HQ20" s="62"/>
      <c r="HR20" s="62"/>
      <c r="HS20" s="62"/>
      <c r="HT20" s="62"/>
      <c r="HU20" s="62"/>
      <c r="HV20" s="62"/>
      <c r="HW20" s="62"/>
      <c r="HX20" s="62"/>
      <c r="HY20" s="62"/>
      <c r="HZ20" s="62"/>
      <c r="IA20" s="62"/>
      <c r="IB20" s="62"/>
    </row>
    <row r="21" spans="1:236" s="69" customFormat="1" x14ac:dyDescent="0.25">
      <c r="A21" s="68" t="s">
        <v>100</v>
      </c>
      <c r="B21" s="22" t="s">
        <v>102</v>
      </c>
      <c r="C21" s="23" t="s">
        <v>90</v>
      </c>
      <c r="D21" s="24">
        <v>44354</v>
      </c>
      <c r="E21" s="25">
        <v>44561</v>
      </c>
      <c r="F21" s="23">
        <v>44000</v>
      </c>
      <c r="G21" s="23">
        <v>1148</v>
      </c>
      <c r="H21" s="23">
        <v>442.65</v>
      </c>
      <c r="I21" s="23">
        <v>1216</v>
      </c>
      <c r="J21" s="23">
        <v>2806.65</v>
      </c>
      <c r="K21" s="23">
        <v>3607.59</v>
      </c>
      <c r="L21" s="89">
        <v>40392.410000000003</v>
      </c>
      <c r="O21" s="61"/>
      <c r="P21" s="61"/>
      <c r="Q21" s="61"/>
      <c r="R21" s="61"/>
      <c r="S21" s="61"/>
      <c r="T21" s="61"/>
      <c r="U21" s="61"/>
      <c r="V21" s="61"/>
      <c r="W21" s="61"/>
      <c r="X21" s="61"/>
      <c r="Y21" s="61"/>
      <c r="Z21" s="61"/>
      <c r="AA21" s="61"/>
      <c r="AB21" s="61"/>
      <c r="AC21" s="61"/>
      <c r="AD21" s="61"/>
      <c r="AE21" s="61"/>
      <c r="AF21" s="61"/>
      <c r="AG21" s="61"/>
      <c r="AH21" s="61"/>
      <c r="AI21" s="61"/>
      <c r="AJ21" s="61"/>
      <c r="AK21" s="61"/>
      <c r="AL21" s="61"/>
      <c r="AM21" s="61"/>
      <c r="AN21" s="61"/>
      <c r="AO21" s="61"/>
      <c r="AP21" s="61"/>
      <c r="AQ21" s="61"/>
      <c r="AR21" s="61"/>
      <c r="AS21" s="61"/>
      <c r="AT21" s="61"/>
      <c r="AU21" s="61"/>
      <c r="AV21" s="61"/>
      <c r="AW21" s="61"/>
      <c r="AX21" s="61"/>
      <c r="AY21" s="61"/>
      <c r="AZ21" s="61"/>
      <c r="BA21" s="61"/>
      <c r="BB21" s="61"/>
      <c r="BC21" s="61"/>
      <c r="BD21" s="61"/>
      <c r="BE21" s="61"/>
      <c r="BF21" s="61"/>
      <c r="BG21" s="61"/>
      <c r="BH21" s="61"/>
      <c r="BI21" s="61"/>
      <c r="BJ21" s="61"/>
      <c r="BK21" s="61"/>
      <c r="BL21" s="61"/>
      <c r="BM21" s="61"/>
      <c r="BN21" s="61"/>
      <c r="BO21" s="61"/>
      <c r="BP21" s="61"/>
      <c r="BQ21" s="61"/>
      <c r="BR21" s="61"/>
      <c r="BS21" s="61"/>
      <c r="BT21" s="61"/>
      <c r="BU21" s="61"/>
      <c r="BV21" s="61"/>
      <c r="BW21" s="61"/>
      <c r="BX21" s="61"/>
      <c r="BY21" s="61"/>
      <c r="BZ21" s="61"/>
      <c r="CA21" s="61"/>
      <c r="CB21" s="61"/>
      <c r="CC21" s="61"/>
      <c r="CD21" s="61"/>
      <c r="CE21" s="61"/>
      <c r="CF21" s="61"/>
      <c r="CG21" s="61"/>
      <c r="CH21" s="61"/>
      <c r="CI21" s="61"/>
      <c r="CJ21" s="61"/>
      <c r="CK21" s="61"/>
      <c r="CL21" s="61"/>
      <c r="CM21" s="61"/>
      <c r="CN21" s="61"/>
      <c r="CO21" s="61"/>
      <c r="CP21" s="61"/>
      <c r="CQ21" s="61"/>
      <c r="CR21" s="61"/>
      <c r="CS21" s="61"/>
      <c r="CT21" s="61"/>
      <c r="CU21" s="61"/>
      <c r="CV21" s="61"/>
      <c r="CW21" s="61"/>
      <c r="CX21" s="61"/>
      <c r="CY21" s="61"/>
      <c r="CZ21" s="61"/>
      <c r="DA21" s="61"/>
      <c r="DB21" s="61"/>
      <c r="DC21" s="61"/>
      <c r="DD21" s="61"/>
      <c r="DE21" s="61"/>
      <c r="DF21" s="61"/>
      <c r="DG21" s="61"/>
      <c r="DH21" s="61"/>
      <c r="DI21" s="61"/>
      <c r="DJ21" s="61"/>
      <c r="DK21" s="61"/>
      <c r="DL21" s="61"/>
      <c r="DM21" s="61"/>
      <c r="DN21" s="61"/>
      <c r="DO21" s="61"/>
      <c r="DP21" s="61"/>
      <c r="DQ21" s="61"/>
      <c r="DR21" s="61"/>
      <c r="DS21" s="61"/>
      <c r="DT21" s="61"/>
      <c r="DU21" s="61"/>
      <c r="DV21" s="61"/>
      <c r="DW21" s="61"/>
      <c r="DX21" s="61"/>
      <c r="DY21" s="61"/>
      <c r="DZ21" s="61"/>
      <c r="EA21" s="61"/>
      <c r="EB21" s="61"/>
      <c r="EC21" s="61"/>
      <c r="ED21" s="61"/>
      <c r="EE21" s="61"/>
      <c r="EF21" s="61"/>
      <c r="EG21" s="61"/>
      <c r="EH21" s="61"/>
      <c r="EI21" s="61"/>
      <c r="EJ21" s="61"/>
      <c r="EK21" s="61"/>
      <c r="EL21" s="61"/>
      <c r="EM21" s="61"/>
      <c r="EN21" s="61"/>
      <c r="EO21" s="61"/>
      <c r="EP21" s="61"/>
      <c r="EQ21" s="61"/>
      <c r="ER21" s="61"/>
      <c r="ES21" s="61"/>
      <c r="ET21" s="61"/>
      <c r="EU21" s="61"/>
      <c r="EV21" s="61"/>
      <c r="EW21" s="61"/>
      <c r="EX21" s="61"/>
      <c r="EY21" s="61"/>
      <c r="EZ21" s="61"/>
      <c r="FA21" s="61"/>
      <c r="FB21" s="61"/>
      <c r="FC21" s="61"/>
      <c r="FD21" s="61"/>
      <c r="FE21" s="61"/>
      <c r="FF21" s="61"/>
      <c r="FG21" s="61"/>
      <c r="FH21" s="61"/>
      <c r="FI21" s="61"/>
      <c r="FJ21" s="61"/>
      <c r="FK21" s="61"/>
      <c r="FL21" s="61"/>
      <c r="FM21" s="61"/>
      <c r="FN21" s="61"/>
      <c r="FO21" s="61"/>
      <c r="FP21" s="61"/>
      <c r="FQ21" s="61"/>
      <c r="FR21" s="61"/>
      <c r="FS21" s="61"/>
      <c r="FT21" s="61"/>
      <c r="FU21" s="61"/>
      <c r="FV21" s="61"/>
      <c r="FW21" s="61"/>
      <c r="FX21" s="61"/>
      <c r="FY21" s="61"/>
      <c r="FZ21" s="61"/>
      <c r="GA21" s="61"/>
      <c r="GB21" s="61"/>
      <c r="GC21" s="61"/>
      <c r="GD21" s="61"/>
      <c r="GE21" s="61"/>
      <c r="GF21" s="61"/>
      <c r="GG21" s="61"/>
      <c r="GH21" s="61"/>
      <c r="GI21" s="61"/>
      <c r="GJ21" s="61"/>
      <c r="GK21" s="61"/>
      <c r="GL21" s="61"/>
      <c r="GM21" s="61"/>
      <c r="GN21" s="61"/>
      <c r="GO21" s="61"/>
      <c r="GP21" s="61"/>
      <c r="GQ21" s="61"/>
      <c r="GR21" s="61"/>
      <c r="GS21" s="61"/>
      <c r="GT21" s="61"/>
      <c r="GU21" s="61"/>
      <c r="GV21" s="61"/>
      <c r="GW21" s="61"/>
      <c r="GX21" s="61"/>
      <c r="GY21" s="61"/>
      <c r="GZ21" s="61"/>
      <c r="HA21" s="61"/>
      <c r="HB21" s="61"/>
      <c r="HC21" s="61"/>
      <c r="HD21" s="61"/>
      <c r="HE21" s="61"/>
      <c r="HF21" s="61"/>
      <c r="HG21" s="61"/>
      <c r="HH21" s="61"/>
      <c r="HI21" s="61"/>
      <c r="HJ21" s="61"/>
      <c r="HK21" s="61"/>
      <c r="HL21" s="61"/>
      <c r="HM21" s="61"/>
      <c r="HN21" s="61"/>
      <c r="HO21" s="61"/>
      <c r="HP21" s="61"/>
      <c r="HQ21" s="61"/>
      <c r="HR21" s="61"/>
      <c r="HS21" s="61"/>
      <c r="HT21" s="61"/>
      <c r="HU21" s="61"/>
      <c r="HV21" s="61"/>
      <c r="HW21" s="61"/>
      <c r="HX21" s="61"/>
      <c r="HY21" s="61"/>
      <c r="HZ21" s="61"/>
      <c r="IA21" s="61"/>
      <c r="IB21" s="61"/>
    </row>
    <row r="22" spans="1:236" s="69" customFormat="1" x14ac:dyDescent="0.25">
      <c r="A22" s="68" t="s">
        <v>126</v>
      </c>
      <c r="B22" s="22" t="s">
        <v>102</v>
      </c>
      <c r="C22" s="23" t="s">
        <v>90</v>
      </c>
      <c r="D22" s="24">
        <v>44378</v>
      </c>
      <c r="E22" s="25">
        <v>44561</v>
      </c>
      <c r="F22" s="23">
        <v>44000</v>
      </c>
      <c r="G22" s="23">
        <v>1262.8</v>
      </c>
      <c r="H22" s="23">
        <v>1007.19</v>
      </c>
      <c r="I22" s="23">
        <v>1337.6</v>
      </c>
      <c r="J22" s="23">
        <v>3607.59</v>
      </c>
      <c r="K22" s="23">
        <v>3607.59</v>
      </c>
      <c r="L22" s="89">
        <v>40392.410000000003</v>
      </c>
      <c r="O22" s="61"/>
      <c r="P22" s="61"/>
      <c r="Q22" s="61"/>
      <c r="R22" s="61"/>
      <c r="S22" s="61"/>
      <c r="T22" s="61"/>
      <c r="U22" s="61"/>
      <c r="V22" s="61"/>
      <c r="W22" s="61"/>
      <c r="X22" s="61"/>
      <c r="Y22" s="61"/>
      <c r="Z22" s="61"/>
      <c r="AA22" s="61"/>
      <c r="AB22" s="61"/>
      <c r="AC22" s="61"/>
      <c r="AD22" s="61"/>
      <c r="AE22" s="61"/>
      <c r="AF22" s="61"/>
      <c r="AG22" s="61"/>
      <c r="AH22" s="61"/>
      <c r="AI22" s="61"/>
      <c r="AJ22" s="61"/>
      <c r="AK22" s="61"/>
      <c r="AL22" s="61"/>
      <c r="AM22" s="61"/>
      <c r="AN22" s="61"/>
      <c r="AO22" s="61"/>
      <c r="AP22" s="61"/>
      <c r="AQ22" s="61"/>
      <c r="AR22" s="61"/>
      <c r="AS22" s="61"/>
      <c r="AT22" s="62"/>
      <c r="AU22" s="62"/>
      <c r="AV22" s="62"/>
      <c r="AW22" s="62"/>
      <c r="AX22" s="62"/>
      <c r="AY22" s="62"/>
      <c r="AZ22" s="62"/>
      <c r="BA22" s="62"/>
      <c r="BB22" s="62"/>
      <c r="BC22" s="62"/>
      <c r="BD22" s="62"/>
      <c r="BE22" s="62"/>
      <c r="BF22" s="62"/>
      <c r="BG22" s="62"/>
      <c r="BH22" s="62"/>
      <c r="BI22" s="62"/>
      <c r="BJ22" s="62"/>
      <c r="BK22" s="62"/>
      <c r="BL22" s="62"/>
      <c r="BM22" s="62"/>
      <c r="BN22" s="62"/>
      <c r="BO22" s="62"/>
      <c r="BP22" s="62"/>
      <c r="BQ22" s="62"/>
      <c r="BR22" s="62"/>
      <c r="BS22" s="62"/>
      <c r="BT22" s="62"/>
      <c r="BU22" s="62"/>
      <c r="BV22" s="62"/>
      <c r="BW22" s="62"/>
      <c r="BX22" s="62"/>
      <c r="BY22" s="62"/>
      <c r="BZ22" s="62"/>
      <c r="CA22" s="62"/>
      <c r="CB22" s="62"/>
      <c r="CC22" s="62"/>
      <c r="CD22" s="62"/>
      <c r="CE22" s="62"/>
      <c r="CF22" s="62"/>
      <c r="CG22" s="62"/>
      <c r="CH22" s="62"/>
      <c r="CI22" s="62"/>
      <c r="CJ22" s="62"/>
      <c r="CK22" s="62"/>
      <c r="CL22" s="62"/>
      <c r="CM22" s="62"/>
      <c r="CN22" s="62"/>
      <c r="CO22" s="62"/>
      <c r="CP22" s="62"/>
      <c r="CQ22" s="62"/>
      <c r="CR22" s="62"/>
      <c r="CS22" s="62"/>
      <c r="CT22" s="62"/>
      <c r="CU22" s="62"/>
      <c r="CV22" s="62"/>
      <c r="CW22" s="62"/>
      <c r="CX22" s="62"/>
      <c r="CY22" s="62"/>
      <c r="CZ22" s="62"/>
      <c r="DA22" s="62"/>
      <c r="DB22" s="62"/>
      <c r="DC22" s="62"/>
      <c r="DD22" s="62"/>
      <c r="DE22" s="62"/>
      <c r="DF22" s="62"/>
      <c r="DG22" s="62"/>
      <c r="DH22" s="62"/>
      <c r="DI22" s="62"/>
      <c r="DJ22" s="62"/>
      <c r="DK22" s="62"/>
      <c r="DL22" s="62"/>
      <c r="DM22" s="62"/>
      <c r="DN22" s="62"/>
      <c r="DO22" s="62"/>
      <c r="DP22" s="62"/>
      <c r="DQ22" s="62"/>
      <c r="DR22" s="62"/>
      <c r="DS22" s="62"/>
      <c r="DT22" s="62"/>
      <c r="DU22" s="62"/>
      <c r="DV22" s="62"/>
      <c r="DW22" s="62"/>
      <c r="DX22" s="62"/>
      <c r="DY22" s="62"/>
      <c r="DZ22" s="62"/>
      <c r="EA22" s="62"/>
      <c r="EB22" s="62"/>
      <c r="EC22" s="62"/>
      <c r="ED22" s="62"/>
      <c r="EE22" s="62"/>
      <c r="EF22" s="62"/>
      <c r="EG22" s="62"/>
      <c r="EH22" s="62"/>
      <c r="EI22" s="62"/>
      <c r="EJ22" s="62"/>
      <c r="EK22" s="62"/>
      <c r="EL22" s="62"/>
      <c r="EM22" s="62"/>
      <c r="EN22" s="62"/>
      <c r="EO22" s="62"/>
      <c r="EP22" s="62"/>
      <c r="EQ22" s="62"/>
      <c r="ER22" s="62"/>
      <c r="ES22" s="62"/>
      <c r="ET22" s="62"/>
      <c r="EU22" s="62"/>
      <c r="EV22" s="62"/>
      <c r="EW22" s="62"/>
      <c r="EX22" s="62"/>
      <c r="EY22" s="62"/>
      <c r="EZ22" s="62"/>
      <c r="FA22" s="62"/>
      <c r="FB22" s="62"/>
      <c r="FC22" s="62"/>
      <c r="FD22" s="62"/>
      <c r="FE22" s="62"/>
      <c r="FF22" s="62"/>
      <c r="FG22" s="62"/>
      <c r="FH22" s="62"/>
      <c r="FI22" s="62"/>
      <c r="FJ22" s="62"/>
      <c r="FK22" s="62"/>
      <c r="FL22" s="62"/>
      <c r="FM22" s="62"/>
      <c r="FN22" s="62"/>
      <c r="FO22" s="62"/>
      <c r="FP22" s="62"/>
      <c r="FQ22" s="62"/>
      <c r="FR22" s="62"/>
      <c r="FS22" s="62"/>
      <c r="FT22" s="62"/>
      <c r="FU22" s="62"/>
      <c r="FV22" s="62"/>
      <c r="FW22" s="62"/>
      <c r="FX22" s="62"/>
      <c r="FY22" s="62"/>
      <c r="FZ22" s="62"/>
      <c r="GA22" s="62"/>
      <c r="GB22" s="62"/>
      <c r="GC22" s="62"/>
      <c r="GD22" s="62"/>
      <c r="GE22" s="62"/>
      <c r="GF22" s="62"/>
      <c r="GG22" s="62"/>
      <c r="GH22" s="62"/>
      <c r="GI22" s="62"/>
      <c r="GJ22" s="62"/>
      <c r="GK22" s="62"/>
      <c r="GL22" s="62"/>
      <c r="GM22" s="62"/>
      <c r="GN22" s="62"/>
      <c r="GO22" s="62"/>
      <c r="GP22" s="62"/>
      <c r="GQ22" s="62"/>
      <c r="GR22" s="62"/>
      <c r="GS22" s="62"/>
      <c r="GT22" s="62"/>
      <c r="GU22" s="62"/>
      <c r="GV22" s="62"/>
      <c r="GW22" s="62"/>
      <c r="GX22" s="62"/>
      <c r="GY22" s="62"/>
      <c r="GZ22" s="62"/>
      <c r="HA22" s="62"/>
      <c r="HB22" s="62"/>
      <c r="HC22" s="62"/>
      <c r="HD22" s="62"/>
      <c r="HE22" s="62"/>
      <c r="HF22" s="62"/>
      <c r="HG22" s="62"/>
      <c r="HH22" s="62"/>
      <c r="HI22" s="62"/>
      <c r="HJ22" s="62"/>
      <c r="HK22" s="62"/>
      <c r="HL22" s="62"/>
      <c r="HM22" s="62"/>
      <c r="HN22" s="62"/>
      <c r="HO22" s="62"/>
      <c r="HP22" s="62"/>
      <c r="HQ22" s="62"/>
      <c r="HR22" s="62"/>
      <c r="HS22" s="62"/>
      <c r="HT22" s="62"/>
      <c r="HU22" s="62"/>
      <c r="HV22" s="62"/>
      <c r="HW22" s="62"/>
      <c r="HX22" s="62"/>
      <c r="HY22" s="62"/>
      <c r="HZ22" s="62"/>
      <c r="IA22" s="62"/>
      <c r="IB22" s="62"/>
    </row>
    <row r="23" spans="1:236" s="69" customFormat="1" x14ac:dyDescent="0.25">
      <c r="A23" s="68" t="s">
        <v>101</v>
      </c>
      <c r="B23" s="22" t="s">
        <v>102</v>
      </c>
      <c r="C23" s="23" t="s">
        <v>91</v>
      </c>
      <c r="D23" s="24">
        <v>44354</v>
      </c>
      <c r="E23" s="25">
        <v>44561</v>
      </c>
      <c r="F23" s="23">
        <v>44000</v>
      </c>
      <c r="G23" s="23">
        <v>1262.8</v>
      </c>
      <c r="H23" s="23">
        <v>1007.19</v>
      </c>
      <c r="I23" s="23">
        <v>1337.6</v>
      </c>
      <c r="J23" s="23">
        <v>3607.59</v>
      </c>
      <c r="K23" s="23">
        <v>3607.59</v>
      </c>
      <c r="L23" s="89">
        <v>40392.410000000003</v>
      </c>
      <c r="O23" s="61"/>
      <c r="P23" s="61"/>
      <c r="Q23" s="61"/>
      <c r="R23" s="61"/>
      <c r="S23" s="61"/>
      <c r="T23" s="61"/>
      <c r="U23" s="61"/>
      <c r="V23" s="61"/>
      <c r="W23" s="61"/>
      <c r="X23" s="61"/>
      <c r="Y23" s="61"/>
      <c r="Z23" s="61"/>
      <c r="AA23" s="61"/>
      <c r="AB23" s="61"/>
      <c r="AC23" s="61"/>
      <c r="AD23" s="61"/>
      <c r="AE23" s="61"/>
      <c r="AF23" s="61"/>
      <c r="AG23" s="61"/>
      <c r="AH23" s="61"/>
      <c r="AI23" s="61"/>
      <c r="AJ23" s="61"/>
      <c r="AK23" s="61"/>
      <c r="AL23" s="61"/>
      <c r="AM23" s="61"/>
      <c r="AN23" s="61"/>
      <c r="AO23" s="61"/>
      <c r="AP23" s="61"/>
      <c r="AQ23" s="61"/>
      <c r="AR23" s="61"/>
      <c r="AS23" s="61"/>
      <c r="AT23" s="62"/>
      <c r="AU23" s="62"/>
      <c r="AV23" s="62"/>
      <c r="AW23" s="62"/>
      <c r="AX23" s="62"/>
      <c r="AY23" s="62"/>
      <c r="AZ23" s="62"/>
      <c r="BA23" s="62"/>
      <c r="BB23" s="62"/>
      <c r="BC23" s="62"/>
      <c r="BD23" s="62"/>
      <c r="BE23" s="62"/>
      <c r="BF23" s="62"/>
      <c r="BG23" s="62"/>
      <c r="BH23" s="62"/>
      <c r="BI23" s="62"/>
      <c r="BJ23" s="62"/>
      <c r="BK23" s="62"/>
      <c r="BL23" s="62"/>
      <c r="BM23" s="62"/>
      <c r="BN23" s="62"/>
      <c r="BO23" s="62"/>
      <c r="BP23" s="62"/>
      <c r="BQ23" s="62"/>
      <c r="BR23" s="62"/>
      <c r="BS23" s="62"/>
      <c r="BT23" s="62"/>
      <c r="BU23" s="62"/>
      <c r="BV23" s="62"/>
      <c r="BW23" s="62"/>
      <c r="BX23" s="62"/>
      <c r="BY23" s="62"/>
      <c r="BZ23" s="62"/>
      <c r="CA23" s="62"/>
      <c r="CB23" s="62"/>
      <c r="CC23" s="62"/>
      <c r="CD23" s="62"/>
      <c r="CE23" s="62"/>
      <c r="CF23" s="62"/>
      <c r="CG23" s="62"/>
      <c r="CH23" s="62"/>
      <c r="CI23" s="62"/>
      <c r="CJ23" s="62"/>
      <c r="CK23" s="62"/>
      <c r="CL23" s="62"/>
      <c r="CM23" s="62"/>
      <c r="CN23" s="62"/>
      <c r="CO23" s="62"/>
      <c r="CP23" s="62"/>
      <c r="CQ23" s="62"/>
      <c r="CR23" s="62"/>
      <c r="CS23" s="62"/>
      <c r="CT23" s="62"/>
      <c r="CU23" s="62"/>
      <c r="CV23" s="62"/>
      <c r="CW23" s="62"/>
      <c r="CX23" s="62"/>
      <c r="CY23" s="62"/>
      <c r="CZ23" s="62"/>
      <c r="DA23" s="62"/>
      <c r="DB23" s="62"/>
      <c r="DC23" s="62"/>
      <c r="DD23" s="62"/>
      <c r="DE23" s="62"/>
      <c r="DF23" s="62"/>
      <c r="DG23" s="62"/>
      <c r="DH23" s="62"/>
      <c r="DI23" s="62"/>
      <c r="DJ23" s="62"/>
      <c r="DK23" s="62"/>
      <c r="DL23" s="62"/>
      <c r="DM23" s="62"/>
      <c r="DN23" s="62"/>
      <c r="DO23" s="62"/>
      <c r="DP23" s="62"/>
      <c r="DQ23" s="62"/>
      <c r="DR23" s="62"/>
      <c r="DS23" s="62"/>
      <c r="DT23" s="62"/>
      <c r="DU23" s="62"/>
      <c r="DV23" s="62"/>
      <c r="DW23" s="62"/>
      <c r="DX23" s="62"/>
      <c r="DY23" s="62"/>
      <c r="DZ23" s="62"/>
      <c r="EA23" s="62"/>
      <c r="EB23" s="62"/>
      <c r="EC23" s="62"/>
      <c r="ED23" s="62"/>
      <c r="EE23" s="62"/>
      <c r="EF23" s="62"/>
      <c r="EG23" s="62"/>
      <c r="EH23" s="62"/>
      <c r="EI23" s="62"/>
      <c r="EJ23" s="62"/>
      <c r="EK23" s="62"/>
      <c r="EL23" s="62"/>
      <c r="EM23" s="62"/>
      <c r="EN23" s="62"/>
      <c r="EO23" s="62"/>
      <c r="EP23" s="62"/>
      <c r="EQ23" s="62"/>
      <c r="ER23" s="62"/>
      <c r="ES23" s="62"/>
      <c r="ET23" s="62"/>
      <c r="EU23" s="62"/>
      <c r="EV23" s="62"/>
      <c r="EW23" s="62"/>
      <c r="EX23" s="62"/>
      <c r="EY23" s="62"/>
      <c r="EZ23" s="62"/>
      <c r="FA23" s="62"/>
      <c r="FB23" s="62"/>
      <c r="FC23" s="62"/>
      <c r="FD23" s="62"/>
      <c r="FE23" s="62"/>
      <c r="FF23" s="62"/>
      <c r="FG23" s="62"/>
      <c r="FH23" s="62"/>
      <c r="FI23" s="62"/>
      <c r="FJ23" s="62"/>
      <c r="FK23" s="62"/>
      <c r="FL23" s="62"/>
      <c r="FM23" s="62"/>
      <c r="FN23" s="62"/>
      <c r="FO23" s="62"/>
      <c r="FP23" s="62"/>
      <c r="FQ23" s="62"/>
      <c r="FR23" s="62"/>
      <c r="FS23" s="62"/>
      <c r="FT23" s="62"/>
      <c r="FU23" s="62"/>
      <c r="FV23" s="62"/>
      <c r="FW23" s="62"/>
      <c r="FX23" s="62"/>
      <c r="FY23" s="62"/>
      <c r="FZ23" s="62"/>
      <c r="GA23" s="62"/>
      <c r="GB23" s="62"/>
      <c r="GC23" s="62"/>
      <c r="GD23" s="62"/>
      <c r="GE23" s="62"/>
      <c r="GF23" s="62"/>
      <c r="GG23" s="62"/>
      <c r="GH23" s="62"/>
      <c r="GI23" s="62"/>
      <c r="GJ23" s="62"/>
      <c r="GK23" s="62"/>
      <c r="GL23" s="62"/>
      <c r="GM23" s="62"/>
      <c r="GN23" s="62"/>
      <c r="GO23" s="62"/>
      <c r="GP23" s="62"/>
      <c r="GQ23" s="62"/>
      <c r="GR23" s="62"/>
      <c r="GS23" s="62"/>
      <c r="GT23" s="62"/>
      <c r="GU23" s="62"/>
      <c r="GV23" s="62"/>
      <c r="GW23" s="62"/>
      <c r="GX23" s="62"/>
      <c r="GY23" s="62"/>
      <c r="GZ23" s="62"/>
      <c r="HA23" s="62"/>
      <c r="HB23" s="62"/>
      <c r="HC23" s="62"/>
      <c r="HD23" s="62"/>
      <c r="HE23" s="62"/>
      <c r="HF23" s="62"/>
      <c r="HG23" s="62"/>
      <c r="HH23" s="62"/>
      <c r="HI23" s="62"/>
      <c r="HJ23" s="62"/>
      <c r="HK23" s="62"/>
      <c r="HL23" s="62"/>
      <c r="HM23" s="62"/>
      <c r="HN23" s="62"/>
      <c r="HO23" s="62"/>
      <c r="HP23" s="62"/>
      <c r="HQ23" s="62"/>
      <c r="HR23" s="62"/>
      <c r="HS23" s="62"/>
      <c r="HT23" s="62"/>
      <c r="HU23" s="62"/>
      <c r="HV23" s="62"/>
      <c r="HW23" s="62"/>
      <c r="HX23" s="62"/>
      <c r="HY23" s="62"/>
      <c r="HZ23" s="62"/>
      <c r="IA23" s="62"/>
      <c r="IB23" s="62"/>
    </row>
    <row r="24" spans="1:236" s="62" customFormat="1" x14ac:dyDescent="0.25">
      <c r="A24" s="64" t="s">
        <v>15</v>
      </c>
      <c r="B24" s="13">
        <v>3</v>
      </c>
      <c r="C24" s="8"/>
      <c r="D24" s="64"/>
      <c r="E24" s="64"/>
      <c r="F24" s="8">
        <f t="shared" ref="F24:L24" si="2">SUM(F21:F23)</f>
        <v>132000</v>
      </c>
      <c r="G24" s="8">
        <f t="shared" si="2"/>
        <v>3673.6000000000004</v>
      </c>
      <c r="H24" s="8">
        <f t="shared" si="2"/>
        <v>2457.0300000000002</v>
      </c>
      <c r="I24" s="8">
        <f t="shared" si="2"/>
        <v>3891.2</v>
      </c>
      <c r="J24" s="8">
        <f t="shared" si="2"/>
        <v>10021.83</v>
      </c>
      <c r="K24" s="8">
        <f t="shared" si="2"/>
        <v>10822.77</v>
      </c>
      <c r="L24" s="85">
        <f t="shared" si="2"/>
        <v>121177.23000000001</v>
      </c>
      <c r="O24" s="61"/>
      <c r="P24" s="61"/>
      <c r="Q24" s="61"/>
      <c r="R24" s="61"/>
      <c r="S24" s="61"/>
      <c r="T24" s="61"/>
      <c r="U24" s="61"/>
      <c r="V24" s="61"/>
      <c r="W24" s="61"/>
      <c r="X24" s="61"/>
      <c r="Y24" s="61"/>
      <c r="Z24" s="61"/>
      <c r="AA24" s="61"/>
      <c r="AB24" s="61"/>
      <c r="AC24" s="61"/>
      <c r="AD24" s="61"/>
      <c r="AE24" s="61"/>
      <c r="AF24" s="61"/>
      <c r="AG24" s="61"/>
      <c r="AH24" s="61"/>
      <c r="AI24" s="61"/>
      <c r="AJ24" s="61"/>
      <c r="AK24" s="61"/>
      <c r="AL24" s="61"/>
      <c r="AM24" s="61"/>
      <c r="AN24" s="61"/>
      <c r="AO24" s="61"/>
      <c r="AP24" s="61"/>
      <c r="AQ24" s="61"/>
      <c r="AR24" s="61"/>
      <c r="AS24" s="61"/>
      <c r="AT24" s="61"/>
      <c r="AU24" s="61"/>
      <c r="AV24" s="61"/>
      <c r="AW24" s="61"/>
      <c r="AX24" s="61"/>
      <c r="AY24" s="61"/>
      <c r="AZ24" s="61"/>
      <c r="BA24" s="61"/>
      <c r="BB24" s="61"/>
      <c r="BC24" s="61"/>
      <c r="BD24" s="61"/>
      <c r="BE24" s="61"/>
      <c r="BF24" s="61"/>
      <c r="BG24" s="61"/>
      <c r="BH24" s="61"/>
      <c r="BI24" s="61"/>
      <c r="BJ24" s="61"/>
      <c r="BK24" s="61"/>
      <c r="BL24" s="61"/>
      <c r="BM24" s="61"/>
      <c r="BN24" s="61"/>
      <c r="BO24" s="61"/>
      <c r="BP24" s="61"/>
      <c r="BQ24" s="61"/>
      <c r="BR24" s="61"/>
      <c r="BS24" s="61"/>
      <c r="BT24" s="61"/>
      <c r="BU24" s="61"/>
      <c r="BV24" s="61"/>
      <c r="BW24" s="61"/>
      <c r="BX24" s="61"/>
      <c r="BY24" s="61"/>
      <c r="BZ24" s="61"/>
      <c r="CA24" s="61"/>
      <c r="CB24" s="61"/>
      <c r="CC24" s="61"/>
      <c r="CD24" s="61"/>
      <c r="CE24" s="61"/>
      <c r="CF24" s="61"/>
      <c r="CG24" s="61"/>
      <c r="CH24" s="61"/>
      <c r="CI24" s="61"/>
      <c r="CJ24" s="61"/>
      <c r="CK24" s="61"/>
      <c r="CL24" s="61"/>
      <c r="CM24" s="61"/>
      <c r="CN24" s="61"/>
      <c r="CO24" s="61"/>
      <c r="CP24" s="61"/>
      <c r="CQ24" s="61"/>
      <c r="CR24" s="61"/>
      <c r="CS24" s="61"/>
      <c r="CT24" s="61"/>
      <c r="CU24" s="61"/>
      <c r="CV24" s="61"/>
      <c r="CW24" s="61"/>
      <c r="CX24" s="61"/>
      <c r="CY24" s="61"/>
      <c r="CZ24" s="61"/>
      <c r="DA24" s="61"/>
      <c r="DB24" s="61"/>
      <c r="DC24" s="61"/>
      <c r="DD24" s="61"/>
      <c r="DE24" s="61"/>
      <c r="DF24" s="61"/>
      <c r="DG24" s="61"/>
      <c r="DH24" s="61"/>
      <c r="DI24" s="61"/>
      <c r="DJ24" s="61"/>
      <c r="DK24" s="61"/>
      <c r="DL24" s="61"/>
      <c r="DM24" s="61"/>
      <c r="DN24" s="61"/>
      <c r="DO24" s="61"/>
      <c r="DP24" s="61"/>
      <c r="DQ24" s="61"/>
      <c r="DR24" s="61"/>
      <c r="DS24" s="61"/>
      <c r="DT24" s="61"/>
      <c r="DU24" s="61"/>
      <c r="DV24" s="61"/>
      <c r="DW24" s="61"/>
      <c r="DX24" s="61"/>
      <c r="DY24" s="61"/>
      <c r="DZ24" s="61"/>
      <c r="EA24" s="61"/>
      <c r="EB24" s="61"/>
      <c r="EC24" s="61"/>
      <c r="ED24" s="61"/>
      <c r="EE24" s="61"/>
      <c r="EF24" s="61"/>
      <c r="EG24" s="61"/>
      <c r="EH24" s="61"/>
      <c r="EI24" s="61"/>
      <c r="EJ24" s="61"/>
      <c r="EK24" s="61"/>
      <c r="EL24" s="61"/>
      <c r="EM24" s="61"/>
      <c r="EN24" s="61"/>
      <c r="EO24" s="61"/>
      <c r="EP24" s="61"/>
      <c r="EQ24" s="61"/>
      <c r="ER24" s="61"/>
      <c r="ES24" s="61"/>
      <c r="ET24" s="61"/>
      <c r="EU24" s="61"/>
      <c r="EV24" s="61"/>
      <c r="EW24" s="61"/>
      <c r="EX24" s="61"/>
      <c r="EY24" s="61"/>
      <c r="EZ24" s="61"/>
      <c r="FA24" s="61"/>
      <c r="FB24" s="61"/>
      <c r="FC24" s="61"/>
      <c r="FD24" s="61"/>
      <c r="FE24" s="61"/>
      <c r="FF24" s="61"/>
      <c r="FG24" s="61"/>
      <c r="FH24" s="61"/>
      <c r="FI24" s="61"/>
      <c r="FJ24" s="61"/>
      <c r="FK24" s="61"/>
      <c r="FL24" s="61"/>
      <c r="FM24" s="61"/>
      <c r="FN24" s="61"/>
      <c r="FO24" s="61"/>
      <c r="FP24" s="61"/>
      <c r="FQ24" s="61"/>
      <c r="FR24" s="61"/>
      <c r="FS24" s="61"/>
      <c r="FT24" s="61"/>
      <c r="FU24" s="61"/>
      <c r="FV24" s="61"/>
      <c r="FW24" s="61"/>
      <c r="FX24" s="61"/>
      <c r="FY24" s="61"/>
      <c r="FZ24" s="61"/>
      <c r="GA24" s="61"/>
      <c r="GB24" s="61"/>
      <c r="GC24" s="61"/>
      <c r="GD24" s="61"/>
      <c r="GE24" s="61"/>
      <c r="GF24" s="61"/>
      <c r="GG24" s="61"/>
      <c r="GH24" s="61"/>
      <c r="GI24" s="61"/>
      <c r="GJ24" s="61"/>
      <c r="GK24" s="61"/>
      <c r="GL24" s="61"/>
      <c r="GM24" s="61"/>
      <c r="GN24" s="61"/>
      <c r="GO24" s="61"/>
      <c r="GP24" s="61"/>
      <c r="GQ24" s="61"/>
      <c r="GR24" s="61"/>
      <c r="GS24" s="61"/>
      <c r="GT24" s="61"/>
      <c r="GU24" s="61"/>
      <c r="GV24" s="61"/>
      <c r="GW24" s="61"/>
      <c r="GX24" s="61"/>
      <c r="GY24" s="61"/>
      <c r="GZ24" s="61"/>
      <c r="HA24" s="61"/>
      <c r="HB24" s="61"/>
      <c r="HC24" s="61"/>
      <c r="HD24" s="61"/>
      <c r="HE24" s="61"/>
      <c r="HF24" s="61"/>
      <c r="HG24" s="61"/>
      <c r="HH24" s="61"/>
      <c r="HI24" s="61"/>
      <c r="HJ24" s="61"/>
      <c r="HK24" s="61"/>
      <c r="HL24" s="61"/>
      <c r="HM24" s="61"/>
      <c r="HN24" s="61"/>
      <c r="HO24" s="61"/>
      <c r="HP24" s="61"/>
      <c r="HQ24" s="61"/>
      <c r="HR24" s="61"/>
      <c r="HS24" s="61"/>
      <c r="HT24" s="61"/>
      <c r="HU24" s="61"/>
      <c r="HV24" s="61"/>
      <c r="HW24" s="61"/>
      <c r="HX24" s="61"/>
      <c r="HY24" s="61"/>
      <c r="HZ24" s="61"/>
      <c r="IA24" s="61"/>
      <c r="IB24" s="61"/>
    </row>
    <row r="25" spans="1:236" x14ac:dyDescent="0.25">
      <c r="A25" s="60" t="s">
        <v>26</v>
      </c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87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  <c r="AA25" s="69"/>
      <c r="AB25" s="69"/>
      <c r="AC25" s="69"/>
      <c r="AD25" s="69"/>
      <c r="AE25" s="69"/>
      <c r="AF25" s="69"/>
      <c r="AG25" s="69"/>
      <c r="AH25" s="69"/>
      <c r="AI25" s="69"/>
      <c r="AJ25" s="69"/>
      <c r="AK25" s="69"/>
      <c r="AL25" s="69"/>
      <c r="AM25" s="69"/>
      <c r="AN25" s="69"/>
      <c r="AO25" s="69"/>
      <c r="AP25" s="69"/>
      <c r="AQ25" s="69"/>
      <c r="AR25" s="69"/>
      <c r="AS25" s="69"/>
    </row>
    <row r="26" spans="1:236" x14ac:dyDescent="0.25">
      <c r="A26" s="4" t="s">
        <v>69</v>
      </c>
      <c r="B26" s="5" t="s">
        <v>70</v>
      </c>
      <c r="C26" s="6" t="s">
        <v>91</v>
      </c>
      <c r="D26" s="11">
        <v>44244</v>
      </c>
      <c r="E26" s="11">
        <v>44547</v>
      </c>
      <c r="F26" s="7">
        <v>133000</v>
      </c>
      <c r="G26" s="6">
        <f>F26*0.0287</f>
        <v>3817.1</v>
      </c>
      <c r="H26" s="6">
        <v>19867.79</v>
      </c>
      <c r="I26" s="6">
        <f>F26*0.0304</f>
        <v>4043.2</v>
      </c>
      <c r="J26" s="6">
        <v>11918.37</v>
      </c>
      <c r="K26" s="6">
        <v>39240.410000000003</v>
      </c>
      <c r="L26" s="84">
        <v>94048.6</v>
      </c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</row>
    <row r="27" spans="1:236" x14ac:dyDescent="0.25">
      <c r="A27" s="64" t="s">
        <v>15</v>
      </c>
      <c r="B27" s="13">
        <v>1</v>
      </c>
      <c r="C27" s="8"/>
      <c r="D27" s="64"/>
      <c r="E27" s="64"/>
      <c r="F27" s="8">
        <f>SUM(F26)</f>
        <v>133000</v>
      </c>
      <c r="G27" s="8">
        <f t="shared" ref="G27:L27" si="3">SUM(G26)</f>
        <v>3817.1</v>
      </c>
      <c r="H27" s="8">
        <f t="shared" si="3"/>
        <v>19867.79</v>
      </c>
      <c r="I27" s="8">
        <f t="shared" si="3"/>
        <v>4043.2</v>
      </c>
      <c r="J27" s="8">
        <f t="shared" si="3"/>
        <v>11918.37</v>
      </c>
      <c r="K27" s="8">
        <f t="shared" si="3"/>
        <v>39240.410000000003</v>
      </c>
      <c r="L27" s="85">
        <f t="shared" si="3"/>
        <v>94048.6</v>
      </c>
      <c r="AT27" s="62"/>
      <c r="AU27" s="62"/>
      <c r="AV27" s="62"/>
      <c r="AW27" s="62"/>
      <c r="AX27" s="62"/>
      <c r="AY27" s="62"/>
      <c r="AZ27" s="62"/>
      <c r="BA27" s="62"/>
      <c r="BB27" s="62"/>
      <c r="BC27" s="62"/>
      <c r="BD27" s="62"/>
      <c r="BE27" s="62"/>
      <c r="BF27" s="62"/>
      <c r="BG27" s="62"/>
      <c r="BH27" s="62"/>
      <c r="BI27" s="62"/>
      <c r="BJ27" s="62"/>
      <c r="BK27" s="62"/>
      <c r="BL27" s="62"/>
      <c r="BM27" s="62"/>
      <c r="BN27" s="62"/>
      <c r="BO27" s="62"/>
      <c r="BP27" s="62"/>
      <c r="BQ27" s="62"/>
      <c r="BR27" s="62"/>
      <c r="BS27" s="62"/>
      <c r="BT27" s="62"/>
      <c r="BU27" s="62"/>
      <c r="BV27" s="62"/>
      <c r="BW27" s="62"/>
      <c r="BX27" s="62"/>
      <c r="BY27" s="62"/>
      <c r="BZ27" s="62"/>
      <c r="CA27" s="62"/>
      <c r="CB27" s="62"/>
      <c r="CC27" s="62"/>
      <c r="CD27" s="62"/>
      <c r="CE27" s="62"/>
      <c r="CF27" s="62"/>
      <c r="CG27" s="62"/>
      <c r="CH27" s="62"/>
      <c r="CI27" s="62"/>
      <c r="CJ27" s="62"/>
      <c r="CK27" s="62"/>
      <c r="CL27" s="62"/>
      <c r="CM27" s="62"/>
      <c r="CN27" s="62"/>
      <c r="CO27" s="62"/>
      <c r="CP27" s="62"/>
      <c r="CQ27" s="62"/>
      <c r="CR27" s="62"/>
      <c r="CS27" s="62"/>
      <c r="CT27" s="62"/>
      <c r="CU27" s="62"/>
      <c r="CV27" s="62"/>
      <c r="CW27" s="62"/>
      <c r="CX27" s="62"/>
      <c r="CY27" s="62"/>
      <c r="CZ27" s="62"/>
      <c r="DA27" s="62"/>
      <c r="DB27" s="62"/>
      <c r="DC27" s="62"/>
      <c r="DD27" s="62"/>
      <c r="DE27" s="62"/>
      <c r="DF27" s="62"/>
      <c r="DG27" s="62"/>
      <c r="DH27" s="62"/>
      <c r="DI27" s="62"/>
      <c r="DJ27" s="62"/>
      <c r="DK27" s="62"/>
      <c r="DL27" s="62"/>
      <c r="DM27" s="62"/>
      <c r="DN27" s="62"/>
      <c r="DO27" s="62"/>
      <c r="DP27" s="62"/>
      <c r="DQ27" s="62"/>
      <c r="DR27" s="62"/>
      <c r="DS27" s="62"/>
      <c r="DT27" s="62"/>
      <c r="DU27" s="62"/>
      <c r="DV27" s="62"/>
      <c r="DW27" s="62"/>
      <c r="DX27" s="62"/>
      <c r="DY27" s="62"/>
      <c r="DZ27" s="62"/>
      <c r="EA27" s="62"/>
      <c r="EB27" s="62"/>
      <c r="EC27" s="62"/>
      <c r="ED27" s="62"/>
      <c r="EE27" s="62"/>
      <c r="EF27" s="62"/>
      <c r="EG27" s="62"/>
      <c r="EH27" s="62"/>
      <c r="EI27" s="62"/>
      <c r="EJ27" s="62"/>
      <c r="EK27" s="62"/>
      <c r="EL27" s="62"/>
      <c r="EM27" s="62"/>
      <c r="EN27" s="62"/>
      <c r="EO27" s="62"/>
      <c r="EP27" s="62"/>
      <c r="EQ27" s="62"/>
      <c r="ER27" s="62"/>
      <c r="ES27" s="62"/>
      <c r="ET27" s="62"/>
      <c r="EU27" s="62"/>
      <c r="EV27" s="62"/>
      <c r="EW27" s="62"/>
      <c r="EX27" s="62"/>
      <c r="EY27" s="62"/>
      <c r="EZ27" s="62"/>
      <c r="FA27" s="62"/>
      <c r="FB27" s="62"/>
      <c r="FC27" s="62"/>
      <c r="FD27" s="62"/>
      <c r="FE27" s="62"/>
      <c r="FF27" s="62"/>
      <c r="FG27" s="62"/>
      <c r="FH27" s="62"/>
      <c r="FI27" s="62"/>
      <c r="FJ27" s="62"/>
      <c r="FK27" s="62"/>
      <c r="FL27" s="62"/>
      <c r="FM27" s="62"/>
      <c r="FN27" s="62"/>
      <c r="FO27" s="62"/>
      <c r="FP27" s="62"/>
      <c r="FQ27" s="62"/>
      <c r="FR27" s="62"/>
      <c r="FS27" s="62"/>
      <c r="FT27" s="62"/>
      <c r="FU27" s="62"/>
      <c r="FV27" s="62"/>
      <c r="FW27" s="62"/>
      <c r="FX27" s="62"/>
      <c r="FY27" s="62"/>
      <c r="FZ27" s="62"/>
      <c r="GA27" s="62"/>
      <c r="GB27" s="62"/>
      <c r="GC27" s="62"/>
      <c r="GD27" s="62"/>
      <c r="GE27" s="62"/>
      <c r="GF27" s="62"/>
      <c r="GG27" s="62"/>
      <c r="GH27" s="62"/>
      <c r="GI27" s="62"/>
      <c r="GJ27" s="62"/>
      <c r="GK27" s="62"/>
      <c r="GL27" s="62"/>
      <c r="GM27" s="62"/>
      <c r="GN27" s="62"/>
      <c r="GO27" s="62"/>
      <c r="GP27" s="62"/>
      <c r="GQ27" s="62"/>
      <c r="GR27" s="62"/>
      <c r="GS27" s="62"/>
      <c r="GT27" s="62"/>
      <c r="GU27" s="62"/>
      <c r="GV27" s="62"/>
      <c r="GW27" s="62"/>
      <c r="GX27" s="62"/>
      <c r="GY27" s="62"/>
      <c r="GZ27" s="62"/>
      <c r="HA27" s="62"/>
      <c r="HB27" s="62"/>
      <c r="HC27" s="62"/>
      <c r="HD27" s="62"/>
      <c r="HE27" s="62"/>
      <c r="HF27" s="62"/>
      <c r="HG27" s="62"/>
      <c r="HH27" s="62"/>
      <c r="HI27" s="62"/>
      <c r="HJ27" s="62"/>
      <c r="HK27" s="62"/>
      <c r="HL27" s="62"/>
      <c r="HM27" s="62"/>
      <c r="HN27" s="62"/>
      <c r="HO27" s="62"/>
      <c r="HP27" s="62"/>
      <c r="HQ27" s="62"/>
      <c r="HR27" s="62"/>
      <c r="HS27" s="62"/>
      <c r="HT27" s="62"/>
      <c r="HU27" s="62"/>
      <c r="HV27" s="62"/>
      <c r="HW27" s="62"/>
      <c r="HX27" s="62"/>
      <c r="HY27" s="62"/>
      <c r="HZ27" s="62"/>
      <c r="IA27" s="62"/>
      <c r="IB27" s="62"/>
    </row>
    <row r="28" spans="1:236" s="71" customFormat="1" x14ac:dyDescent="0.25">
      <c r="A28" s="62"/>
      <c r="B28" s="14"/>
      <c r="C28" s="12"/>
      <c r="D28" s="62"/>
      <c r="E28" s="62"/>
      <c r="F28" s="12"/>
      <c r="G28" s="12"/>
      <c r="H28" s="12"/>
      <c r="I28" s="12"/>
      <c r="J28" s="12"/>
      <c r="K28" s="12"/>
      <c r="L28" s="9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61"/>
      <c r="AB28" s="61"/>
      <c r="AC28" s="61"/>
      <c r="AD28" s="61"/>
      <c r="AE28" s="61"/>
      <c r="AF28" s="61"/>
      <c r="AG28" s="61"/>
      <c r="AH28" s="61"/>
      <c r="AI28" s="61"/>
      <c r="AJ28" s="61"/>
      <c r="AK28" s="61"/>
      <c r="AL28" s="61"/>
      <c r="AM28" s="61"/>
      <c r="AN28" s="61"/>
      <c r="AO28" s="61"/>
      <c r="AP28" s="61"/>
      <c r="AQ28" s="61"/>
      <c r="AR28" s="61"/>
      <c r="AS28" s="61"/>
      <c r="AT28" s="61"/>
      <c r="AU28" s="61"/>
      <c r="AV28" s="61"/>
      <c r="AW28" s="61"/>
      <c r="AX28" s="61"/>
      <c r="AY28" s="61"/>
      <c r="AZ28" s="61"/>
      <c r="BA28" s="61"/>
      <c r="BB28" s="61"/>
      <c r="BC28" s="61"/>
      <c r="BD28" s="61"/>
      <c r="BE28" s="61"/>
      <c r="BF28" s="61"/>
      <c r="BG28" s="61"/>
      <c r="BH28" s="61"/>
      <c r="BI28" s="61"/>
      <c r="BJ28" s="61"/>
      <c r="BK28" s="61"/>
      <c r="BL28" s="61"/>
      <c r="BM28" s="61"/>
      <c r="BN28" s="61"/>
      <c r="BO28" s="61"/>
      <c r="BP28" s="61"/>
      <c r="BQ28" s="61"/>
      <c r="BR28" s="61"/>
      <c r="BS28" s="61"/>
      <c r="BT28" s="61"/>
      <c r="BU28" s="61"/>
      <c r="BV28" s="61"/>
      <c r="BW28" s="61"/>
      <c r="BX28" s="61"/>
      <c r="BY28" s="61"/>
      <c r="BZ28" s="61"/>
      <c r="CA28" s="61"/>
      <c r="CB28" s="61"/>
      <c r="CC28" s="61"/>
      <c r="CD28" s="61"/>
      <c r="CE28" s="61"/>
      <c r="CF28" s="61"/>
      <c r="CG28" s="61"/>
      <c r="CH28" s="61"/>
      <c r="CI28" s="61"/>
      <c r="CJ28" s="61"/>
      <c r="CK28" s="61"/>
      <c r="CL28" s="61"/>
      <c r="CM28" s="61"/>
      <c r="CN28" s="61"/>
      <c r="CO28" s="61"/>
      <c r="CP28" s="61"/>
      <c r="CQ28" s="61"/>
      <c r="CR28" s="61"/>
      <c r="CS28" s="61"/>
      <c r="CT28" s="61"/>
      <c r="CU28" s="61"/>
      <c r="CV28" s="61"/>
      <c r="CW28" s="61"/>
      <c r="CX28" s="61"/>
      <c r="CY28" s="61"/>
      <c r="CZ28" s="61"/>
      <c r="DA28" s="61"/>
      <c r="DB28" s="61"/>
      <c r="DC28" s="61"/>
      <c r="DD28" s="61"/>
      <c r="DE28" s="61"/>
      <c r="DF28" s="61"/>
      <c r="DG28" s="61"/>
      <c r="DH28" s="61"/>
      <c r="DI28" s="61"/>
      <c r="DJ28" s="61"/>
      <c r="DK28" s="61"/>
      <c r="DL28" s="61"/>
      <c r="DM28" s="61"/>
      <c r="DN28" s="61"/>
      <c r="DO28" s="61"/>
      <c r="DP28" s="61"/>
      <c r="DQ28" s="61"/>
      <c r="DR28" s="61"/>
      <c r="DS28" s="61"/>
      <c r="DT28" s="61"/>
      <c r="DU28" s="61"/>
      <c r="DV28" s="61"/>
      <c r="DW28" s="61"/>
      <c r="DX28" s="61"/>
      <c r="DY28" s="61"/>
      <c r="DZ28" s="61"/>
      <c r="EA28" s="61"/>
      <c r="EB28" s="61"/>
      <c r="EC28" s="61"/>
      <c r="ED28" s="61"/>
      <c r="EE28" s="61"/>
      <c r="EF28" s="61"/>
      <c r="EG28" s="61"/>
      <c r="EH28" s="61"/>
      <c r="EI28" s="61"/>
      <c r="EJ28" s="61"/>
      <c r="EK28" s="61"/>
      <c r="EL28" s="61"/>
      <c r="EM28" s="61"/>
      <c r="EN28" s="61"/>
      <c r="EO28" s="61"/>
      <c r="EP28" s="61"/>
      <c r="EQ28" s="61"/>
      <c r="ER28" s="61"/>
      <c r="ES28" s="61"/>
      <c r="ET28" s="61"/>
      <c r="EU28" s="61"/>
      <c r="EV28" s="61"/>
      <c r="EW28" s="61"/>
      <c r="EX28" s="61"/>
      <c r="EY28" s="61"/>
      <c r="EZ28" s="61"/>
      <c r="FA28" s="61"/>
      <c r="FB28" s="61"/>
      <c r="FC28" s="61"/>
      <c r="FD28" s="61"/>
      <c r="FE28" s="61"/>
      <c r="FF28" s="61"/>
      <c r="FG28" s="61"/>
      <c r="FH28" s="61"/>
      <c r="FI28" s="61"/>
      <c r="FJ28" s="61"/>
      <c r="FK28" s="61"/>
      <c r="FL28" s="61"/>
      <c r="FM28" s="61"/>
      <c r="FN28" s="61"/>
      <c r="FO28" s="61"/>
      <c r="FP28" s="61"/>
      <c r="FQ28" s="61"/>
      <c r="FR28" s="61"/>
      <c r="FS28" s="61"/>
      <c r="FT28" s="61"/>
      <c r="FU28" s="61"/>
      <c r="FV28" s="61"/>
      <c r="FW28" s="61"/>
      <c r="FX28" s="61"/>
      <c r="FY28" s="61"/>
      <c r="FZ28" s="61"/>
      <c r="GA28" s="61"/>
      <c r="GB28" s="61"/>
      <c r="GC28" s="61"/>
      <c r="GD28" s="61"/>
      <c r="GE28" s="61"/>
      <c r="GF28" s="61"/>
      <c r="GG28" s="61"/>
      <c r="GH28" s="61"/>
      <c r="GI28" s="61"/>
      <c r="GJ28" s="61"/>
      <c r="GK28" s="61"/>
      <c r="GL28" s="61"/>
      <c r="GM28" s="61"/>
      <c r="GN28" s="61"/>
      <c r="GO28" s="61"/>
      <c r="GP28" s="61"/>
      <c r="GQ28" s="61"/>
      <c r="GR28" s="61"/>
      <c r="GS28" s="61"/>
      <c r="GT28" s="61"/>
      <c r="GU28" s="61"/>
      <c r="GV28" s="61"/>
      <c r="GW28" s="61"/>
      <c r="GX28" s="61"/>
      <c r="GY28" s="61"/>
      <c r="GZ28" s="61"/>
      <c r="HA28" s="61"/>
      <c r="HB28" s="61"/>
      <c r="HC28" s="61"/>
      <c r="HD28" s="61"/>
      <c r="HE28" s="61"/>
      <c r="HF28" s="61"/>
      <c r="HG28" s="61"/>
      <c r="HH28" s="61"/>
      <c r="HI28" s="61"/>
      <c r="HJ28" s="61"/>
      <c r="HK28" s="61"/>
      <c r="HL28" s="61"/>
      <c r="HM28" s="61"/>
      <c r="HN28" s="61"/>
      <c r="HO28" s="61"/>
      <c r="HP28" s="61"/>
      <c r="HQ28" s="61"/>
      <c r="HR28" s="61"/>
      <c r="HS28" s="61"/>
      <c r="HT28" s="61"/>
      <c r="HU28" s="61"/>
      <c r="HV28" s="61"/>
      <c r="HW28" s="61"/>
      <c r="HX28" s="61"/>
      <c r="HY28" s="61"/>
      <c r="HZ28" s="61"/>
      <c r="IA28" s="61"/>
      <c r="IB28" s="61"/>
    </row>
    <row r="29" spans="1:236" s="71" customFormat="1" x14ac:dyDescent="0.25">
      <c r="A29" s="62" t="s">
        <v>109</v>
      </c>
      <c r="B29" s="14"/>
      <c r="C29" s="12"/>
      <c r="D29" s="62"/>
      <c r="E29" s="62"/>
      <c r="F29" s="36"/>
      <c r="G29" s="36"/>
      <c r="H29" s="36"/>
      <c r="I29" s="36"/>
      <c r="J29" s="36"/>
      <c r="K29" s="36"/>
      <c r="L29" s="92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1"/>
      <c r="AL29" s="61"/>
      <c r="AM29" s="61"/>
      <c r="AN29" s="61"/>
      <c r="AO29" s="61"/>
      <c r="AP29" s="61"/>
      <c r="AQ29" s="61"/>
      <c r="AR29" s="61"/>
      <c r="AS29" s="61"/>
      <c r="AT29" s="61"/>
      <c r="AU29" s="61"/>
      <c r="AV29" s="61"/>
      <c r="AW29" s="61"/>
      <c r="AX29" s="61"/>
      <c r="AY29" s="61"/>
      <c r="AZ29" s="61"/>
      <c r="BA29" s="61"/>
      <c r="BB29" s="61"/>
      <c r="BC29" s="61"/>
      <c r="BD29" s="61"/>
      <c r="BE29" s="61"/>
      <c r="BF29" s="61"/>
      <c r="BG29" s="61"/>
      <c r="BH29" s="61"/>
      <c r="BI29" s="61"/>
      <c r="BJ29" s="61"/>
      <c r="BK29" s="61"/>
      <c r="BL29" s="61"/>
      <c r="BM29" s="61"/>
      <c r="BN29" s="61"/>
      <c r="BO29" s="61"/>
      <c r="BP29" s="61"/>
      <c r="BQ29" s="61"/>
      <c r="BR29" s="61"/>
      <c r="BS29" s="61"/>
      <c r="BT29" s="61"/>
      <c r="BU29" s="61"/>
      <c r="BV29" s="61"/>
      <c r="BW29" s="61"/>
      <c r="BX29" s="61"/>
      <c r="BY29" s="61"/>
      <c r="BZ29" s="61"/>
      <c r="CA29" s="61"/>
      <c r="CB29" s="61"/>
      <c r="CC29" s="61"/>
      <c r="CD29" s="61"/>
      <c r="CE29" s="61"/>
      <c r="CF29" s="61"/>
      <c r="CG29" s="61"/>
      <c r="CH29" s="61"/>
      <c r="CI29" s="61"/>
      <c r="CJ29" s="61"/>
      <c r="CK29" s="61"/>
      <c r="CL29" s="61"/>
      <c r="CM29" s="61"/>
      <c r="CN29" s="61"/>
      <c r="CO29" s="61"/>
      <c r="CP29" s="61"/>
      <c r="CQ29" s="61"/>
      <c r="CR29" s="61"/>
      <c r="CS29" s="61"/>
      <c r="CT29" s="61"/>
      <c r="CU29" s="61"/>
      <c r="CV29" s="61"/>
      <c r="CW29" s="61"/>
      <c r="CX29" s="61"/>
      <c r="CY29" s="61"/>
      <c r="CZ29" s="61"/>
      <c r="DA29" s="61"/>
      <c r="DB29" s="61"/>
      <c r="DC29" s="61"/>
      <c r="DD29" s="61"/>
      <c r="DE29" s="61"/>
      <c r="DF29" s="61"/>
      <c r="DG29" s="61"/>
      <c r="DH29" s="61"/>
      <c r="DI29" s="61"/>
      <c r="DJ29" s="61"/>
      <c r="DK29" s="61"/>
      <c r="DL29" s="61"/>
      <c r="DM29" s="61"/>
      <c r="DN29" s="61"/>
      <c r="DO29" s="61"/>
      <c r="DP29" s="61"/>
      <c r="DQ29" s="61"/>
      <c r="DR29" s="61"/>
      <c r="DS29" s="61"/>
      <c r="DT29" s="61"/>
      <c r="DU29" s="61"/>
      <c r="DV29" s="61"/>
      <c r="DW29" s="61"/>
      <c r="DX29" s="61"/>
      <c r="DY29" s="61"/>
      <c r="DZ29" s="61"/>
      <c r="EA29" s="61"/>
      <c r="EB29" s="61"/>
      <c r="EC29" s="61"/>
      <c r="ED29" s="61"/>
      <c r="EE29" s="61"/>
      <c r="EF29" s="61"/>
      <c r="EG29" s="61"/>
      <c r="EH29" s="61"/>
      <c r="EI29" s="61"/>
      <c r="EJ29" s="61"/>
      <c r="EK29" s="61"/>
      <c r="EL29" s="61"/>
      <c r="EM29" s="61"/>
      <c r="EN29" s="61"/>
      <c r="EO29" s="61"/>
      <c r="EP29" s="61"/>
      <c r="EQ29" s="61"/>
      <c r="ER29" s="61"/>
      <c r="ES29" s="61"/>
      <c r="ET29" s="61"/>
      <c r="EU29" s="61"/>
      <c r="EV29" s="61"/>
      <c r="EW29" s="61"/>
      <c r="EX29" s="61"/>
      <c r="EY29" s="61"/>
      <c r="EZ29" s="61"/>
      <c r="FA29" s="61"/>
      <c r="FB29" s="61"/>
      <c r="FC29" s="61"/>
      <c r="FD29" s="61"/>
      <c r="FE29" s="61"/>
      <c r="FF29" s="61"/>
      <c r="FG29" s="61"/>
      <c r="FH29" s="61"/>
      <c r="FI29" s="61"/>
      <c r="FJ29" s="61"/>
      <c r="FK29" s="61"/>
      <c r="FL29" s="61"/>
      <c r="FM29" s="61"/>
      <c r="FN29" s="61"/>
      <c r="FO29" s="61"/>
      <c r="FP29" s="61"/>
      <c r="FQ29" s="61"/>
      <c r="FR29" s="61"/>
      <c r="FS29" s="61"/>
      <c r="FT29" s="61"/>
      <c r="FU29" s="61"/>
      <c r="FV29" s="61"/>
      <c r="FW29" s="61"/>
      <c r="FX29" s="61"/>
      <c r="FY29" s="61"/>
      <c r="FZ29" s="61"/>
      <c r="GA29" s="61"/>
      <c r="GB29" s="61"/>
      <c r="GC29" s="61"/>
      <c r="GD29" s="61"/>
      <c r="GE29" s="61"/>
      <c r="GF29" s="61"/>
      <c r="GG29" s="61"/>
      <c r="GH29" s="61"/>
      <c r="GI29" s="61"/>
      <c r="GJ29" s="61"/>
      <c r="GK29" s="61"/>
      <c r="GL29" s="61"/>
      <c r="GM29" s="61"/>
      <c r="GN29" s="61"/>
      <c r="GO29" s="61"/>
      <c r="GP29" s="61"/>
      <c r="GQ29" s="61"/>
      <c r="GR29" s="61"/>
      <c r="GS29" s="61"/>
      <c r="GT29" s="61"/>
      <c r="GU29" s="61"/>
      <c r="GV29" s="61"/>
      <c r="GW29" s="61"/>
      <c r="GX29" s="61"/>
      <c r="GY29" s="61"/>
      <c r="GZ29" s="61"/>
      <c r="HA29" s="61"/>
      <c r="HB29" s="61"/>
      <c r="HC29" s="61"/>
      <c r="HD29" s="61"/>
      <c r="HE29" s="61"/>
      <c r="HF29" s="61"/>
      <c r="HG29" s="61"/>
      <c r="HH29" s="61"/>
      <c r="HI29" s="61"/>
      <c r="HJ29" s="61"/>
      <c r="HK29" s="61"/>
      <c r="HL29" s="61"/>
      <c r="HM29" s="61"/>
      <c r="HN29" s="61"/>
      <c r="HO29" s="61"/>
      <c r="HP29" s="61"/>
      <c r="HQ29" s="61"/>
      <c r="HR29" s="61"/>
      <c r="HS29" s="61"/>
      <c r="HT29" s="61"/>
      <c r="HU29" s="61"/>
      <c r="HV29" s="61"/>
      <c r="HW29" s="61"/>
      <c r="HX29" s="61"/>
      <c r="HY29" s="61"/>
      <c r="HZ29" s="61"/>
      <c r="IA29" s="61"/>
      <c r="IB29" s="61"/>
    </row>
    <row r="30" spans="1:236" s="71" customFormat="1" x14ac:dyDescent="0.25">
      <c r="A30" s="68" t="s">
        <v>110</v>
      </c>
      <c r="B30" s="35" t="s">
        <v>17</v>
      </c>
      <c r="C30" s="36" t="s">
        <v>91</v>
      </c>
      <c r="D30" s="37">
        <v>44348</v>
      </c>
      <c r="E30" s="37">
        <v>44561</v>
      </c>
      <c r="F30" s="36">
        <v>60000</v>
      </c>
      <c r="G30" s="36">
        <v>1722</v>
      </c>
      <c r="H30" s="36">
        <v>3486.68</v>
      </c>
      <c r="I30" s="36">
        <v>1824</v>
      </c>
      <c r="J30" s="36">
        <v>7032.68</v>
      </c>
      <c r="K30" s="36"/>
      <c r="L30" s="92">
        <v>52967.32</v>
      </c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61"/>
      <c r="AD30" s="61"/>
      <c r="AE30" s="61"/>
      <c r="AF30" s="61"/>
      <c r="AG30" s="61"/>
      <c r="AH30" s="61"/>
      <c r="AI30" s="61"/>
      <c r="AJ30" s="61"/>
      <c r="AK30" s="61"/>
      <c r="AL30" s="61"/>
      <c r="AM30" s="61"/>
      <c r="AN30" s="61"/>
      <c r="AO30" s="61"/>
      <c r="AP30" s="61"/>
      <c r="AQ30" s="61"/>
      <c r="AR30" s="61"/>
      <c r="AS30" s="61"/>
      <c r="AT30" s="61"/>
      <c r="AU30" s="61"/>
      <c r="AV30" s="61"/>
      <c r="AW30" s="61"/>
      <c r="AX30" s="61"/>
      <c r="AY30" s="61"/>
      <c r="AZ30" s="61"/>
      <c r="BA30" s="61"/>
      <c r="BB30" s="61"/>
      <c r="BC30" s="61"/>
      <c r="BD30" s="61"/>
      <c r="BE30" s="61"/>
      <c r="BF30" s="61"/>
      <c r="BG30" s="61"/>
      <c r="BH30" s="61"/>
      <c r="BI30" s="61"/>
      <c r="BJ30" s="61"/>
      <c r="BK30" s="61"/>
      <c r="BL30" s="61"/>
      <c r="BM30" s="61"/>
      <c r="BN30" s="61"/>
      <c r="BO30" s="61"/>
      <c r="BP30" s="61"/>
      <c r="BQ30" s="61"/>
      <c r="BR30" s="61"/>
      <c r="BS30" s="61"/>
      <c r="BT30" s="61"/>
      <c r="BU30" s="61"/>
      <c r="BV30" s="61"/>
      <c r="BW30" s="61"/>
      <c r="BX30" s="61"/>
      <c r="BY30" s="61"/>
      <c r="BZ30" s="61"/>
      <c r="CA30" s="61"/>
      <c r="CB30" s="61"/>
      <c r="CC30" s="61"/>
      <c r="CD30" s="61"/>
      <c r="CE30" s="61"/>
      <c r="CF30" s="61"/>
      <c r="CG30" s="61"/>
      <c r="CH30" s="61"/>
      <c r="CI30" s="61"/>
      <c r="CJ30" s="61"/>
      <c r="CK30" s="61"/>
      <c r="CL30" s="61"/>
      <c r="CM30" s="61"/>
      <c r="CN30" s="61"/>
      <c r="CO30" s="61"/>
      <c r="CP30" s="61"/>
      <c r="CQ30" s="61"/>
      <c r="CR30" s="61"/>
      <c r="CS30" s="61"/>
      <c r="CT30" s="61"/>
      <c r="CU30" s="61"/>
      <c r="CV30" s="61"/>
      <c r="CW30" s="61"/>
      <c r="CX30" s="61"/>
      <c r="CY30" s="61"/>
      <c r="CZ30" s="61"/>
      <c r="DA30" s="61"/>
      <c r="DB30" s="61"/>
      <c r="DC30" s="61"/>
      <c r="DD30" s="61"/>
      <c r="DE30" s="61"/>
      <c r="DF30" s="61"/>
      <c r="DG30" s="61"/>
      <c r="DH30" s="61"/>
      <c r="DI30" s="61"/>
      <c r="DJ30" s="61"/>
      <c r="DK30" s="61"/>
      <c r="DL30" s="61"/>
      <c r="DM30" s="61"/>
      <c r="DN30" s="61"/>
      <c r="DO30" s="61"/>
      <c r="DP30" s="61"/>
      <c r="DQ30" s="61"/>
      <c r="DR30" s="61"/>
      <c r="DS30" s="61"/>
      <c r="DT30" s="61"/>
      <c r="DU30" s="61"/>
      <c r="DV30" s="61"/>
      <c r="DW30" s="61"/>
      <c r="DX30" s="61"/>
      <c r="DY30" s="61"/>
      <c r="DZ30" s="61"/>
      <c r="EA30" s="61"/>
      <c r="EB30" s="61"/>
      <c r="EC30" s="61"/>
      <c r="ED30" s="61"/>
      <c r="EE30" s="61"/>
      <c r="EF30" s="61"/>
      <c r="EG30" s="61"/>
      <c r="EH30" s="61"/>
      <c r="EI30" s="61"/>
      <c r="EJ30" s="61"/>
      <c r="EK30" s="61"/>
      <c r="EL30" s="61"/>
      <c r="EM30" s="61"/>
      <c r="EN30" s="61"/>
      <c r="EO30" s="61"/>
      <c r="EP30" s="61"/>
      <c r="EQ30" s="61"/>
      <c r="ER30" s="61"/>
      <c r="ES30" s="61"/>
      <c r="ET30" s="61"/>
      <c r="EU30" s="61"/>
      <c r="EV30" s="61"/>
      <c r="EW30" s="61"/>
      <c r="EX30" s="61"/>
      <c r="EY30" s="61"/>
      <c r="EZ30" s="61"/>
      <c r="FA30" s="61"/>
      <c r="FB30" s="61"/>
      <c r="FC30" s="61"/>
      <c r="FD30" s="61"/>
      <c r="FE30" s="61"/>
      <c r="FF30" s="61"/>
      <c r="FG30" s="61"/>
      <c r="FH30" s="61"/>
      <c r="FI30" s="61"/>
      <c r="FJ30" s="61"/>
      <c r="FK30" s="61"/>
      <c r="FL30" s="61"/>
      <c r="FM30" s="61"/>
      <c r="FN30" s="61"/>
      <c r="FO30" s="61"/>
      <c r="FP30" s="61"/>
      <c r="FQ30" s="61"/>
      <c r="FR30" s="61"/>
      <c r="FS30" s="61"/>
      <c r="FT30" s="61"/>
      <c r="FU30" s="61"/>
      <c r="FV30" s="61"/>
      <c r="FW30" s="61"/>
      <c r="FX30" s="61"/>
      <c r="FY30" s="61"/>
      <c r="FZ30" s="61"/>
      <c r="GA30" s="61"/>
      <c r="GB30" s="61"/>
      <c r="GC30" s="61"/>
      <c r="GD30" s="61"/>
      <c r="GE30" s="61"/>
      <c r="GF30" s="61"/>
      <c r="GG30" s="61"/>
      <c r="GH30" s="61"/>
      <c r="GI30" s="61"/>
      <c r="GJ30" s="61"/>
      <c r="GK30" s="61"/>
      <c r="GL30" s="61"/>
      <c r="GM30" s="61"/>
      <c r="GN30" s="61"/>
      <c r="GO30" s="61"/>
      <c r="GP30" s="61"/>
      <c r="GQ30" s="61"/>
      <c r="GR30" s="61"/>
      <c r="GS30" s="61"/>
      <c r="GT30" s="61"/>
      <c r="GU30" s="61"/>
      <c r="GV30" s="61"/>
      <c r="GW30" s="61"/>
      <c r="GX30" s="61"/>
      <c r="GY30" s="61"/>
      <c r="GZ30" s="61"/>
      <c r="HA30" s="61"/>
      <c r="HB30" s="61"/>
      <c r="HC30" s="61"/>
      <c r="HD30" s="61"/>
      <c r="HE30" s="61"/>
      <c r="HF30" s="61"/>
      <c r="HG30" s="61"/>
      <c r="HH30" s="61"/>
      <c r="HI30" s="61"/>
      <c r="HJ30" s="61"/>
      <c r="HK30" s="61"/>
      <c r="HL30" s="61"/>
      <c r="HM30" s="61"/>
      <c r="HN30" s="61"/>
      <c r="HO30" s="61"/>
      <c r="HP30" s="61"/>
      <c r="HQ30" s="61"/>
      <c r="HR30" s="61"/>
      <c r="HS30" s="61"/>
      <c r="HT30" s="61"/>
      <c r="HU30" s="61"/>
      <c r="HV30" s="61"/>
      <c r="HW30" s="61"/>
      <c r="HX30" s="61"/>
      <c r="HY30" s="61"/>
      <c r="HZ30" s="61"/>
      <c r="IA30" s="61"/>
      <c r="IB30" s="61"/>
    </row>
    <row r="31" spans="1:236" s="62" customFormat="1" x14ac:dyDescent="0.25">
      <c r="A31" s="64" t="s">
        <v>15</v>
      </c>
      <c r="B31" s="13">
        <v>1</v>
      </c>
      <c r="C31" s="8"/>
      <c r="D31" s="64"/>
      <c r="E31" s="64"/>
      <c r="F31" s="8">
        <f>F30</f>
        <v>60000</v>
      </c>
      <c r="G31" s="8">
        <f>G30</f>
        <v>1722</v>
      </c>
      <c r="H31" s="8">
        <f>H30</f>
        <v>3486.68</v>
      </c>
      <c r="I31" s="8">
        <f>I30</f>
        <v>1824</v>
      </c>
      <c r="J31" s="8">
        <f>J30</f>
        <v>7032.68</v>
      </c>
      <c r="K31" s="8">
        <f>SUM(K25:K26)</f>
        <v>39240.410000000003</v>
      </c>
      <c r="L31" s="85">
        <f>L30</f>
        <v>52967.32</v>
      </c>
      <c r="AT31" s="69"/>
      <c r="AU31" s="69"/>
      <c r="AV31" s="69"/>
      <c r="AW31" s="69"/>
      <c r="AX31" s="69"/>
      <c r="AY31" s="69"/>
      <c r="AZ31" s="69"/>
      <c r="BA31" s="69"/>
      <c r="BB31" s="69"/>
      <c r="BC31" s="69"/>
      <c r="BD31" s="69"/>
      <c r="BE31" s="69"/>
      <c r="BF31" s="69"/>
      <c r="BG31" s="69"/>
      <c r="BH31" s="69"/>
      <c r="BI31" s="69"/>
      <c r="BJ31" s="69"/>
      <c r="BK31" s="69"/>
      <c r="BL31" s="69"/>
      <c r="BM31" s="69"/>
      <c r="BN31" s="69"/>
      <c r="BO31" s="69"/>
      <c r="BP31" s="69"/>
      <c r="BQ31" s="69"/>
      <c r="BR31" s="69"/>
      <c r="BS31" s="69"/>
      <c r="BT31" s="69"/>
      <c r="BU31" s="69"/>
      <c r="BV31" s="69"/>
      <c r="BW31" s="69"/>
      <c r="BX31" s="69"/>
      <c r="BY31" s="69"/>
      <c r="BZ31" s="69"/>
      <c r="CA31" s="69"/>
      <c r="CB31" s="69"/>
      <c r="CC31" s="69"/>
      <c r="CD31" s="69"/>
      <c r="CE31" s="69"/>
      <c r="CF31" s="69"/>
      <c r="CG31" s="69"/>
      <c r="CH31" s="69"/>
      <c r="CI31" s="69"/>
      <c r="CJ31" s="69"/>
      <c r="CK31" s="69"/>
      <c r="CL31" s="69"/>
      <c r="CM31" s="69"/>
      <c r="CN31" s="69"/>
      <c r="CO31" s="69"/>
      <c r="CP31" s="69"/>
      <c r="CQ31" s="69"/>
      <c r="CR31" s="69"/>
      <c r="CS31" s="69"/>
      <c r="CT31" s="69"/>
      <c r="CU31" s="69"/>
      <c r="CV31" s="69"/>
      <c r="CW31" s="69"/>
      <c r="CX31" s="69"/>
      <c r="CY31" s="69"/>
      <c r="CZ31" s="69"/>
      <c r="DA31" s="69"/>
      <c r="DB31" s="69"/>
      <c r="DC31" s="69"/>
      <c r="DD31" s="69"/>
      <c r="DE31" s="69"/>
      <c r="DF31" s="69"/>
      <c r="DG31" s="69"/>
      <c r="DH31" s="69"/>
      <c r="DI31" s="69"/>
      <c r="DJ31" s="69"/>
      <c r="DK31" s="69"/>
      <c r="DL31" s="69"/>
      <c r="DM31" s="69"/>
      <c r="DN31" s="69"/>
      <c r="DO31" s="69"/>
      <c r="DP31" s="69"/>
      <c r="DQ31" s="69"/>
      <c r="DR31" s="69"/>
      <c r="DS31" s="69"/>
      <c r="DT31" s="69"/>
      <c r="DU31" s="69"/>
      <c r="DV31" s="69"/>
      <c r="DW31" s="69"/>
      <c r="DX31" s="69"/>
      <c r="DY31" s="69"/>
      <c r="DZ31" s="69"/>
      <c r="EA31" s="69"/>
      <c r="EB31" s="69"/>
      <c r="EC31" s="69"/>
      <c r="ED31" s="69"/>
      <c r="EE31" s="69"/>
      <c r="EF31" s="69"/>
      <c r="EG31" s="69"/>
      <c r="EH31" s="69"/>
      <c r="EI31" s="69"/>
      <c r="EJ31" s="69"/>
      <c r="EK31" s="69"/>
      <c r="EL31" s="69"/>
      <c r="EM31" s="69"/>
      <c r="EN31" s="69"/>
      <c r="EO31" s="69"/>
      <c r="EP31" s="69"/>
      <c r="EQ31" s="69"/>
      <c r="ER31" s="69"/>
      <c r="ES31" s="69"/>
      <c r="ET31" s="69"/>
      <c r="EU31" s="69"/>
      <c r="EV31" s="69"/>
      <c r="EW31" s="69"/>
      <c r="EX31" s="69"/>
      <c r="EY31" s="69"/>
      <c r="EZ31" s="69"/>
      <c r="FA31" s="69"/>
      <c r="FB31" s="69"/>
      <c r="FC31" s="69"/>
      <c r="FD31" s="69"/>
      <c r="FE31" s="69"/>
      <c r="FF31" s="69"/>
      <c r="FG31" s="69"/>
      <c r="FH31" s="69"/>
      <c r="FI31" s="69"/>
      <c r="FJ31" s="69"/>
      <c r="FK31" s="69"/>
      <c r="FL31" s="69"/>
      <c r="FM31" s="69"/>
      <c r="FN31" s="69"/>
      <c r="FO31" s="69"/>
      <c r="FP31" s="69"/>
      <c r="FQ31" s="69"/>
      <c r="FR31" s="69"/>
      <c r="FS31" s="69"/>
      <c r="FT31" s="69"/>
      <c r="FU31" s="69"/>
      <c r="FV31" s="69"/>
      <c r="FW31" s="69"/>
      <c r="FX31" s="69"/>
      <c r="FY31" s="69"/>
      <c r="FZ31" s="69"/>
      <c r="GA31" s="69"/>
      <c r="GB31" s="69"/>
      <c r="GC31" s="69"/>
      <c r="GD31" s="69"/>
      <c r="GE31" s="69"/>
      <c r="GF31" s="69"/>
      <c r="GG31" s="69"/>
      <c r="GH31" s="69"/>
      <c r="GI31" s="69"/>
      <c r="GJ31" s="69"/>
      <c r="GK31" s="69"/>
      <c r="GL31" s="69"/>
      <c r="GM31" s="69"/>
      <c r="GN31" s="69"/>
      <c r="GO31" s="69"/>
      <c r="GP31" s="69"/>
      <c r="GQ31" s="69"/>
      <c r="GR31" s="69"/>
      <c r="GS31" s="69"/>
      <c r="GT31" s="69"/>
      <c r="GU31" s="69"/>
      <c r="GV31" s="69"/>
      <c r="GW31" s="69"/>
      <c r="GX31" s="69"/>
      <c r="GY31" s="69"/>
      <c r="GZ31" s="69"/>
      <c r="HA31" s="69"/>
      <c r="HB31" s="69"/>
      <c r="HC31" s="69"/>
      <c r="HD31" s="69"/>
      <c r="HE31" s="69"/>
      <c r="HF31" s="69"/>
      <c r="HG31" s="69"/>
      <c r="HH31" s="69"/>
      <c r="HI31" s="69"/>
      <c r="HJ31" s="69"/>
      <c r="HK31" s="69"/>
      <c r="HL31" s="69"/>
      <c r="HM31" s="69"/>
      <c r="HN31" s="69"/>
      <c r="HO31" s="69"/>
      <c r="HP31" s="69"/>
      <c r="HQ31" s="69"/>
      <c r="HR31" s="69"/>
      <c r="HS31" s="69"/>
      <c r="HT31" s="69"/>
      <c r="HU31" s="69"/>
      <c r="HV31" s="69"/>
      <c r="HW31" s="69"/>
      <c r="HX31" s="69"/>
      <c r="HY31" s="69"/>
      <c r="HZ31" s="69"/>
      <c r="IA31" s="69"/>
      <c r="IB31" s="69"/>
    </row>
    <row r="32" spans="1:236" s="62" customFormat="1" x14ac:dyDescent="0.25">
      <c r="B32" s="14"/>
      <c r="C32" s="12"/>
      <c r="F32" s="12"/>
      <c r="G32" s="12"/>
      <c r="H32" s="12"/>
      <c r="I32" s="12"/>
      <c r="J32" s="12"/>
      <c r="K32" s="12"/>
      <c r="L32" s="91"/>
      <c r="AT32" s="69"/>
      <c r="AU32" s="69"/>
      <c r="AV32" s="69"/>
      <c r="AW32" s="69"/>
      <c r="AX32" s="69"/>
      <c r="AY32" s="69"/>
      <c r="AZ32" s="69"/>
      <c r="BA32" s="69"/>
      <c r="BB32" s="69"/>
      <c r="BC32" s="69"/>
      <c r="BD32" s="69"/>
      <c r="BE32" s="69"/>
      <c r="BF32" s="69"/>
      <c r="BG32" s="69"/>
      <c r="BH32" s="69"/>
      <c r="BI32" s="69"/>
      <c r="BJ32" s="69"/>
      <c r="BK32" s="69"/>
      <c r="BL32" s="69"/>
      <c r="BM32" s="69"/>
      <c r="BN32" s="69"/>
      <c r="BO32" s="69"/>
      <c r="BP32" s="69"/>
      <c r="BQ32" s="69"/>
      <c r="BR32" s="69"/>
      <c r="BS32" s="69"/>
      <c r="BT32" s="69"/>
      <c r="BU32" s="69"/>
      <c r="BV32" s="69"/>
      <c r="BW32" s="69"/>
      <c r="BX32" s="69"/>
      <c r="BY32" s="69"/>
      <c r="BZ32" s="69"/>
      <c r="CA32" s="69"/>
      <c r="CB32" s="69"/>
      <c r="CC32" s="69"/>
      <c r="CD32" s="69"/>
      <c r="CE32" s="69"/>
      <c r="CF32" s="69"/>
      <c r="CG32" s="69"/>
      <c r="CH32" s="69"/>
      <c r="CI32" s="69"/>
      <c r="CJ32" s="69"/>
      <c r="CK32" s="69"/>
      <c r="CL32" s="69"/>
      <c r="CM32" s="69"/>
      <c r="CN32" s="69"/>
      <c r="CO32" s="69"/>
      <c r="CP32" s="69"/>
      <c r="CQ32" s="69"/>
      <c r="CR32" s="69"/>
      <c r="CS32" s="69"/>
      <c r="CT32" s="69"/>
      <c r="CU32" s="69"/>
      <c r="CV32" s="69"/>
      <c r="CW32" s="69"/>
      <c r="CX32" s="69"/>
      <c r="CY32" s="69"/>
      <c r="CZ32" s="69"/>
      <c r="DA32" s="69"/>
      <c r="DB32" s="69"/>
      <c r="DC32" s="69"/>
      <c r="DD32" s="69"/>
      <c r="DE32" s="69"/>
      <c r="DF32" s="69"/>
      <c r="DG32" s="69"/>
      <c r="DH32" s="69"/>
      <c r="DI32" s="69"/>
      <c r="DJ32" s="69"/>
      <c r="DK32" s="69"/>
      <c r="DL32" s="69"/>
      <c r="DM32" s="69"/>
      <c r="DN32" s="69"/>
      <c r="DO32" s="69"/>
      <c r="DP32" s="69"/>
      <c r="DQ32" s="69"/>
      <c r="DR32" s="69"/>
      <c r="DS32" s="69"/>
      <c r="DT32" s="69"/>
      <c r="DU32" s="69"/>
      <c r="DV32" s="69"/>
      <c r="DW32" s="69"/>
      <c r="DX32" s="69"/>
      <c r="DY32" s="69"/>
      <c r="DZ32" s="69"/>
      <c r="EA32" s="69"/>
      <c r="EB32" s="69"/>
      <c r="EC32" s="69"/>
      <c r="ED32" s="69"/>
      <c r="EE32" s="69"/>
      <c r="EF32" s="69"/>
      <c r="EG32" s="69"/>
      <c r="EH32" s="69"/>
      <c r="EI32" s="69"/>
      <c r="EJ32" s="69"/>
      <c r="EK32" s="69"/>
      <c r="EL32" s="69"/>
      <c r="EM32" s="69"/>
      <c r="EN32" s="69"/>
      <c r="EO32" s="69"/>
      <c r="EP32" s="69"/>
      <c r="EQ32" s="69"/>
      <c r="ER32" s="69"/>
      <c r="ES32" s="69"/>
      <c r="ET32" s="69"/>
      <c r="EU32" s="69"/>
      <c r="EV32" s="69"/>
      <c r="EW32" s="69"/>
      <c r="EX32" s="69"/>
      <c r="EY32" s="69"/>
      <c r="EZ32" s="69"/>
      <c r="FA32" s="69"/>
      <c r="FB32" s="69"/>
      <c r="FC32" s="69"/>
      <c r="FD32" s="69"/>
      <c r="FE32" s="69"/>
      <c r="FF32" s="69"/>
      <c r="FG32" s="69"/>
      <c r="FH32" s="69"/>
      <c r="FI32" s="69"/>
      <c r="FJ32" s="69"/>
      <c r="FK32" s="69"/>
      <c r="FL32" s="69"/>
      <c r="FM32" s="69"/>
      <c r="FN32" s="69"/>
      <c r="FO32" s="69"/>
      <c r="FP32" s="69"/>
      <c r="FQ32" s="69"/>
      <c r="FR32" s="69"/>
      <c r="FS32" s="69"/>
      <c r="FT32" s="69"/>
      <c r="FU32" s="69"/>
      <c r="FV32" s="69"/>
      <c r="FW32" s="69"/>
      <c r="FX32" s="69"/>
      <c r="FY32" s="69"/>
      <c r="FZ32" s="69"/>
      <c r="GA32" s="69"/>
      <c r="GB32" s="69"/>
      <c r="GC32" s="69"/>
      <c r="GD32" s="69"/>
      <c r="GE32" s="69"/>
      <c r="GF32" s="69"/>
      <c r="GG32" s="69"/>
      <c r="GH32" s="69"/>
      <c r="GI32" s="69"/>
      <c r="GJ32" s="69"/>
      <c r="GK32" s="69"/>
      <c r="GL32" s="69"/>
      <c r="GM32" s="69"/>
      <c r="GN32" s="69"/>
      <c r="GO32" s="69"/>
      <c r="GP32" s="69"/>
      <c r="GQ32" s="69"/>
      <c r="GR32" s="69"/>
      <c r="GS32" s="69"/>
      <c r="GT32" s="69"/>
      <c r="GU32" s="69"/>
      <c r="GV32" s="69"/>
      <c r="GW32" s="69"/>
      <c r="GX32" s="69"/>
      <c r="GY32" s="69"/>
      <c r="GZ32" s="69"/>
      <c r="HA32" s="69"/>
      <c r="HB32" s="69"/>
      <c r="HC32" s="69"/>
      <c r="HD32" s="69"/>
      <c r="HE32" s="69"/>
      <c r="HF32" s="69"/>
      <c r="HG32" s="69"/>
      <c r="HH32" s="69"/>
      <c r="HI32" s="69"/>
      <c r="HJ32" s="69"/>
      <c r="HK32" s="69"/>
      <c r="HL32" s="69"/>
      <c r="HM32" s="69"/>
      <c r="HN32" s="69"/>
      <c r="HO32" s="69"/>
      <c r="HP32" s="69"/>
      <c r="HQ32" s="69"/>
      <c r="HR32" s="69"/>
      <c r="HS32" s="69"/>
      <c r="HT32" s="69"/>
      <c r="HU32" s="69"/>
      <c r="HV32" s="69"/>
      <c r="HW32" s="69"/>
      <c r="HX32" s="69"/>
      <c r="HY32" s="69"/>
      <c r="HZ32" s="69"/>
      <c r="IA32" s="69"/>
      <c r="IB32" s="69"/>
    </row>
    <row r="33" spans="1:236" s="71" customFormat="1" x14ac:dyDescent="0.25">
      <c r="A33" s="62" t="s">
        <v>111</v>
      </c>
      <c r="B33" s="35"/>
      <c r="C33" s="36"/>
      <c r="D33" s="37"/>
      <c r="E33" s="37"/>
      <c r="F33" s="36"/>
      <c r="G33" s="36"/>
      <c r="H33" s="36"/>
      <c r="I33" s="36"/>
      <c r="J33" s="36"/>
      <c r="K33" s="36"/>
      <c r="L33" s="92"/>
      <c r="O33" s="61"/>
      <c r="P33" s="61"/>
      <c r="Q33" s="61"/>
      <c r="R33" s="61"/>
      <c r="S33" s="61"/>
      <c r="T33" s="61"/>
      <c r="U33" s="61"/>
      <c r="V33" s="61"/>
      <c r="W33" s="61"/>
      <c r="X33" s="61"/>
      <c r="Y33" s="61"/>
      <c r="Z33" s="61"/>
      <c r="AA33" s="61"/>
      <c r="AB33" s="61"/>
      <c r="AC33" s="61"/>
      <c r="AD33" s="61"/>
      <c r="AE33" s="61"/>
      <c r="AF33" s="61"/>
      <c r="AG33" s="61"/>
      <c r="AH33" s="61"/>
      <c r="AI33" s="61"/>
      <c r="AJ33" s="61"/>
      <c r="AK33" s="61"/>
      <c r="AL33" s="61"/>
      <c r="AM33" s="61"/>
      <c r="AN33" s="61"/>
      <c r="AO33" s="61"/>
      <c r="AP33" s="61"/>
      <c r="AQ33" s="61"/>
      <c r="AR33" s="61"/>
      <c r="AS33" s="61"/>
      <c r="AT33" s="70"/>
      <c r="AU33" s="70"/>
      <c r="AV33" s="70"/>
      <c r="AW33" s="70"/>
      <c r="AX33" s="70"/>
      <c r="AY33" s="70"/>
      <c r="AZ33" s="70"/>
      <c r="BA33" s="70"/>
      <c r="BB33" s="70"/>
      <c r="BC33" s="70"/>
      <c r="BD33" s="70"/>
      <c r="BE33" s="70"/>
      <c r="BF33" s="70"/>
      <c r="BG33" s="70"/>
      <c r="BH33" s="70"/>
      <c r="BI33" s="70"/>
      <c r="BJ33" s="70"/>
      <c r="BK33" s="70"/>
      <c r="BL33" s="70"/>
      <c r="BM33" s="70"/>
      <c r="BN33" s="70"/>
      <c r="BO33" s="70"/>
      <c r="BP33" s="70"/>
      <c r="BQ33" s="70"/>
      <c r="BR33" s="70"/>
      <c r="BS33" s="70"/>
      <c r="BT33" s="70"/>
      <c r="BU33" s="70"/>
      <c r="BV33" s="70"/>
      <c r="BW33" s="70"/>
      <c r="BX33" s="70"/>
      <c r="BY33" s="70"/>
      <c r="BZ33" s="70"/>
      <c r="CA33" s="70"/>
      <c r="CB33" s="70"/>
      <c r="CC33" s="70"/>
      <c r="CD33" s="70"/>
      <c r="CE33" s="70"/>
      <c r="CF33" s="70"/>
      <c r="CG33" s="70"/>
      <c r="CH33" s="70"/>
      <c r="CI33" s="70"/>
      <c r="CJ33" s="70"/>
      <c r="CK33" s="70"/>
      <c r="CL33" s="70"/>
      <c r="CM33" s="70"/>
      <c r="CN33" s="70"/>
      <c r="CO33" s="70"/>
      <c r="CP33" s="70"/>
      <c r="CQ33" s="70"/>
      <c r="CR33" s="70"/>
      <c r="CS33" s="70"/>
      <c r="CT33" s="70"/>
      <c r="CU33" s="70"/>
      <c r="CV33" s="70"/>
      <c r="CW33" s="70"/>
      <c r="CX33" s="70"/>
      <c r="CY33" s="70"/>
      <c r="CZ33" s="70"/>
      <c r="DA33" s="70"/>
      <c r="DB33" s="70"/>
      <c r="DC33" s="70"/>
      <c r="DD33" s="70"/>
      <c r="DE33" s="70"/>
      <c r="DF33" s="70"/>
      <c r="DG33" s="70"/>
      <c r="DH33" s="70"/>
      <c r="DI33" s="70"/>
      <c r="DJ33" s="70"/>
      <c r="DK33" s="70"/>
      <c r="DL33" s="70"/>
      <c r="DM33" s="70"/>
      <c r="DN33" s="70"/>
      <c r="DO33" s="70"/>
      <c r="DP33" s="70"/>
      <c r="DQ33" s="70"/>
      <c r="DR33" s="70"/>
      <c r="DS33" s="70"/>
      <c r="DT33" s="70"/>
      <c r="DU33" s="70"/>
      <c r="DV33" s="70"/>
      <c r="DW33" s="70"/>
      <c r="DX33" s="70"/>
      <c r="DY33" s="70"/>
      <c r="DZ33" s="70"/>
      <c r="EA33" s="70"/>
      <c r="EB33" s="70"/>
      <c r="EC33" s="70"/>
      <c r="ED33" s="70"/>
      <c r="EE33" s="70"/>
      <c r="EF33" s="70"/>
      <c r="EG33" s="70"/>
      <c r="EH33" s="70"/>
      <c r="EI33" s="70"/>
      <c r="EJ33" s="70"/>
      <c r="EK33" s="70"/>
      <c r="EL33" s="70"/>
      <c r="EM33" s="70"/>
      <c r="EN33" s="70"/>
      <c r="EO33" s="70"/>
      <c r="EP33" s="70"/>
      <c r="EQ33" s="70"/>
      <c r="ER33" s="70"/>
      <c r="ES33" s="70"/>
      <c r="ET33" s="70"/>
      <c r="EU33" s="70"/>
      <c r="EV33" s="70"/>
      <c r="EW33" s="70"/>
      <c r="EX33" s="70"/>
      <c r="EY33" s="70"/>
      <c r="EZ33" s="70"/>
      <c r="FA33" s="70"/>
      <c r="FB33" s="70"/>
      <c r="FC33" s="70"/>
      <c r="FD33" s="70"/>
      <c r="FE33" s="70"/>
      <c r="FF33" s="70"/>
      <c r="FG33" s="70"/>
      <c r="FH33" s="70"/>
      <c r="FI33" s="70"/>
      <c r="FJ33" s="70"/>
      <c r="FK33" s="70"/>
      <c r="FL33" s="70"/>
      <c r="FM33" s="70"/>
      <c r="FN33" s="70"/>
      <c r="FO33" s="70"/>
      <c r="FP33" s="70"/>
      <c r="FQ33" s="70"/>
      <c r="FR33" s="70"/>
      <c r="FS33" s="70"/>
      <c r="FT33" s="70"/>
      <c r="FU33" s="70"/>
      <c r="FV33" s="70"/>
      <c r="FW33" s="70"/>
      <c r="FX33" s="70"/>
      <c r="FY33" s="70"/>
      <c r="FZ33" s="70"/>
      <c r="GA33" s="70"/>
      <c r="GB33" s="70"/>
      <c r="GC33" s="70"/>
      <c r="GD33" s="70"/>
      <c r="GE33" s="70"/>
      <c r="GF33" s="70"/>
      <c r="GG33" s="70"/>
      <c r="GH33" s="70"/>
      <c r="GI33" s="70"/>
      <c r="GJ33" s="70"/>
      <c r="GK33" s="70"/>
      <c r="GL33" s="70"/>
      <c r="GM33" s="70"/>
      <c r="GN33" s="70"/>
      <c r="GO33" s="70"/>
      <c r="GP33" s="70"/>
      <c r="GQ33" s="70"/>
      <c r="GR33" s="70"/>
      <c r="GS33" s="70"/>
      <c r="GT33" s="70"/>
      <c r="GU33" s="70"/>
      <c r="GV33" s="70"/>
      <c r="GW33" s="70"/>
      <c r="GX33" s="70"/>
      <c r="GY33" s="70"/>
      <c r="GZ33" s="70"/>
      <c r="HA33" s="70"/>
      <c r="HB33" s="70"/>
      <c r="HC33" s="70"/>
      <c r="HD33" s="70"/>
      <c r="HE33" s="70"/>
      <c r="HF33" s="70"/>
      <c r="HG33" s="70"/>
      <c r="HH33" s="70"/>
      <c r="HI33" s="70"/>
      <c r="HJ33" s="70"/>
      <c r="HK33" s="70"/>
      <c r="HL33" s="70"/>
      <c r="HM33" s="70"/>
      <c r="HN33" s="70"/>
      <c r="HO33" s="70"/>
      <c r="HP33" s="70"/>
      <c r="HQ33" s="70"/>
      <c r="HR33" s="70"/>
      <c r="HS33" s="70"/>
      <c r="HT33" s="70"/>
      <c r="HU33" s="70"/>
      <c r="HV33" s="70"/>
      <c r="HW33" s="70"/>
      <c r="HX33" s="70"/>
      <c r="HY33" s="70"/>
      <c r="HZ33" s="70"/>
      <c r="IA33" s="70"/>
      <c r="IB33" s="70"/>
    </row>
    <row r="34" spans="1:236" s="71" customFormat="1" x14ac:dyDescent="0.25">
      <c r="A34" s="68" t="s">
        <v>112</v>
      </c>
      <c r="B34" s="35" t="s">
        <v>113</v>
      </c>
      <c r="C34" s="36" t="s">
        <v>90</v>
      </c>
      <c r="D34" s="37">
        <v>44287</v>
      </c>
      <c r="E34" s="37">
        <v>44561</v>
      </c>
      <c r="F34" s="36">
        <v>44000</v>
      </c>
      <c r="G34" s="36">
        <v>1262.8</v>
      </c>
      <c r="H34" s="36">
        <v>1007.19</v>
      </c>
      <c r="I34" s="36">
        <v>1337.6</v>
      </c>
      <c r="J34" s="36">
        <v>3607.59</v>
      </c>
      <c r="K34" s="36"/>
      <c r="L34" s="92">
        <v>40392.410000000003</v>
      </c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  <c r="AA34" s="61"/>
      <c r="AB34" s="61"/>
      <c r="AC34" s="61"/>
      <c r="AD34" s="61"/>
      <c r="AE34" s="61"/>
      <c r="AF34" s="61"/>
      <c r="AG34" s="61"/>
      <c r="AH34" s="61"/>
      <c r="AI34" s="61"/>
      <c r="AJ34" s="61"/>
      <c r="AK34" s="61"/>
      <c r="AL34" s="61"/>
      <c r="AM34" s="61"/>
      <c r="AN34" s="61"/>
      <c r="AO34" s="61"/>
      <c r="AP34" s="61"/>
      <c r="AQ34" s="61"/>
      <c r="AR34" s="61"/>
      <c r="AS34" s="61"/>
      <c r="AT34" s="61"/>
      <c r="AU34" s="61"/>
      <c r="AV34" s="61"/>
      <c r="AW34" s="61"/>
      <c r="AX34" s="61"/>
      <c r="AY34" s="61"/>
      <c r="AZ34" s="61"/>
      <c r="BA34" s="61"/>
      <c r="BB34" s="61"/>
      <c r="BC34" s="61"/>
      <c r="BD34" s="61"/>
      <c r="BE34" s="61"/>
      <c r="BF34" s="61"/>
      <c r="BG34" s="61"/>
      <c r="BH34" s="61"/>
      <c r="BI34" s="61"/>
      <c r="BJ34" s="61"/>
      <c r="BK34" s="61"/>
      <c r="BL34" s="61"/>
      <c r="BM34" s="61"/>
      <c r="BN34" s="61"/>
      <c r="BO34" s="61"/>
      <c r="BP34" s="61"/>
      <c r="BQ34" s="61"/>
      <c r="BR34" s="61"/>
      <c r="BS34" s="61"/>
      <c r="BT34" s="61"/>
      <c r="BU34" s="61"/>
      <c r="BV34" s="61"/>
      <c r="BW34" s="61"/>
      <c r="BX34" s="61"/>
      <c r="BY34" s="61"/>
      <c r="BZ34" s="61"/>
      <c r="CA34" s="61"/>
      <c r="CB34" s="61"/>
      <c r="CC34" s="61"/>
      <c r="CD34" s="61"/>
      <c r="CE34" s="61"/>
      <c r="CF34" s="61"/>
      <c r="CG34" s="61"/>
      <c r="CH34" s="61"/>
      <c r="CI34" s="61"/>
      <c r="CJ34" s="61"/>
      <c r="CK34" s="61"/>
      <c r="CL34" s="61"/>
      <c r="CM34" s="61"/>
      <c r="CN34" s="61"/>
      <c r="CO34" s="61"/>
      <c r="CP34" s="61"/>
      <c r="CQ34" s="61"/>
      <c r="CR34" s="61"/>
      <c r="CS34" s="61"/>
      <c r="CT34" s="61"/>
      <c r="CU34" s="61"/>
      <c r="CV34" s="61"/>
      <c r="CW34" s="61"/>
      <c r="CX34" s="61"/>
      <c r="CY34" s="61"/>
      <c r="CZ34" s="61"/>
      <c r="DA34" s="61"/>
      <c r="DB34" s="61"/>
      <c r="DC34" s="61"/>
      <c r="DD34" s="61"/>
      <c r="DE34" s="61"/>
      <c r="DF34" s="61"/>
      <c r="DG34" s="61"/>
      <c r="DH34" s="61"/>
      <c r="DI34" s="61"/>
      <c r="DJ34" s="61"/>
      <c r="DK34" s="61"/>
      <c r="DL34" s="61"/>
      <c r="DM34" s="61"/>
      <c r="DN34" s="61"/>
      <c r="DO34" s="61"/>
      <c r="DP34" s="61"/>
      <c r="DQ34" s="61"/>
      <c r="DR34" s="61"/>
      <c r="DS34" s="61"/>
      <c r="DT34" s="61"/>
      <c r="DU34" s="61"/>
      <c r="DV34" s="61"/>
      <c r="DW34" s="61"/>
      <c r="DX34" s="61"/>
      <c r="DY34" s="61"/>
      <c r="DZ34" s="61"/>
      <c r="EA34" s="61"/>
      <c r="EB34" s="61"/>
      <c r="EC34" s="61"/>
      <c r="ED34" s="61"/>
      <c r="EE34" s="61"/>
      <c r="EF34" s="61"/>
      <c r="EG34" s="61"/>
      <c r="EH34" s="61"/>
      <c r="EI34" s="61"/>
      <c r="EJ34" s="61"/>
      <c r="EK34" s="61"/>
      <c r="EL34" s="61"/>
      <c r="EM34" s="61"/>
      <c r="EN34" s="61"/>
      <c r="EO34" s="61"/>
      <c r="EP34" s="61"/>
      <c r="EQ34" s="61"/>
      <c r="ER34" s="61"/>
      <c r="ES34" s="61"/>
      <c r="ET34" s="61"/>
      <c r="EU34" s="61"/>
      <c r="EV34" s="61"/>
      <c r="EW34" s="61"/>
      <c r="EX34" s="61"/>
      <c r="EY34" s="61"/>
      <c r="EZ34" s="61"/>
      <c r="FA34" s="61"/>
      <c r="FB34" s="61"/>
      <c r="FC34" s="61"/>
      <c r="FD34" s="61"/>
      <c r="FE34" s="61"/>
      <c r="FF34" s="61"/>
      <c r="FG34" s="61"/>
      <c r="FH34" s="61"/>
      <c r="FI34" s="61"/>
      <c r="FJ34" s="61"/>
      <c r="FK34" s="61"/>
      <c r="FL34" s="61"/>
      <c r="FM34" s="61"/>
      <c r="FN34" s="61"/>
      <c r="FO34" s="61"/>
      <c r="FP34" s="61"/>
      <c r="FQ34" s="61"/>
      <c r="FR34" s="61"/>
      <c r="FS34" s="61"/>
      <c r="FT34" s="61"/>
      <c r="FU34" s="61"/>
      <c r="FV34" s="61"/>
      <c r="FW34" s="61"/>
      <c r="FX34" s="61"/>
      <c r="FY34" s="61"/>
      <c r="FZ34" s="61"/>
      <c r="GA34" s="61"/>
      <c r="GB34" s="61"/>
      <c r="GC34" s="61"/>
      <c r="GD34" s="61"/>
      <c r="GE34" s="61"/>
      <c r="GF34" s="61"/>
      <c r="GG34" s="61"/>
      <c r="GH34" s="61"/>
      <c r="GI34" s="61"/>
      <c r="GJ34" s="61"/>
      <c r="GK34" s="61"/>
      <c r="GL34" s="61"/>
      <c r="GM34" s="61"/>
      <c r="GN34" s="61"/>
      <c r="GO34" s="61"/>
      <c r="GP34" s="61"/>
      <c r="GQ34" s="61"/>
      <c r="GR34" s="61"/>
      <c r="GS34" s="61"/>
      <c r="GT34" s="61"/>
      <c r="GU34" s="61"/>
      <c r="GV34" s="61"/>
      <c r="GW34" s="61"/>
      <c r="GX34" s="61"/>
      <c r="GY34" s="61"/>
      <c r="GZ34" s="61"/>
      <c r="HA34" s="61"/>
      <c r="HB34" s="61"/>
      <c r="HC34" s="61"/>
      <c r="HD34" s="61"/>
      <c r="HE34" s="61"/>
      <c r="HF34" s="61"/>
      <c r="HG34" s="61"/>
      <c r="HH34" s="61"/>
      <c r="HI34" s="61"/>
      <c r="HJ34" s="61"/>
      <c r="HK34" s="61"/>
      <c r="HL34" s="61"/>
      <c r="HM34" s="61"/>
      <c r="HN34" s="61"/>
      <c r="HO34" s="61"/>
      <c r="HP34" s="61"/>
      <c r="HQ34" s="61"/>
      <c r="HR34" s="61"/>
      <c r="HS34" s="61"/>
      <c r="HT34" s="61"/>
      <c r="HU34" s="61"/>
      <c r="HV34" s="61"/>
      <c r="HW34" s="61"/>
      <c r="HX34" s="61"/>
      <c r="HY34" s="61"/>
      <c r="HZ34" s="61"/>
      <c r="IA34" s="61"/>
      <c r="IB34" s="61"/>
    </row>
    <row r="35" spans="1:236" s="62" customFormat="1" x14ac:dyDescent="0.25">
      <c r="A35" s="64" t="s">
        <v>15</v>
      </c>
      <c r="B35" s="13">
        <v>1</v>
      </c>
      <c r="C35" s="8"/>
      <c r="D35" s="64"/>
      <c r="E35" s="64"/>
      <c r="F35" s="8">
        <f>F34</f>
        <v>44000</v>
      </c>
      <c r="G35" s="8">
        <f>G34</f>
        <v>1262.8</v>
      </c>
      <c r="H35" s="8">
        <f>H34</f>
        <v>1007.19</v>
      </c>
      <c r="I35" s="8">
        <f>I34</f>
        <v>1337.6</v>
      </c>
      <c r="J35" s="8">
        <f>J34</f>
        <v>3607.59</v>
      </c>
      <c r="K35" s="8">
        <f>SUM(K28:K29)</f>
        <v>0</v>
      </c>
      <c r="L35" s="85">
        <f>L34</f>
        <v>40392.410000000003</v>
      </c>
    </row>
    <row r="36" spans="1:236" s="62" customFormat="1" x14ac:dyDescent="0.25">
      <c r="A36" s="62" t="s">
        <v>114</v>
      </c>
      <c r="B36" s="35"/>
      <c r="C36" s="12"/>
      <c r="F36" s="12"/>
      <c r="G36" s="12"/>
      <c r="H36" s="12"/>
      <c r="I36" s="12"/>
      <c r="J36" s="12"/>
      <c r="K36" s="12"/>
      <c r="L36" s="9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1"/>
      <c r="AC36" s="61"/>
      <c r="AD36" s="61"/>
      <c r="AE36" s="61"/>
      <c r="AF36" s="61"/>
      <c r="AG36" s="61"/>
      <c r="AH36" s="61"/>
      <c r="AI36" s="61"/>
      <c r="AJ36" s="61"/>
      <c r="AK36" s="61"/>
      <c r="AL36" s="61"/>
      <c r="AM36" s="61"/>
      <c r="AN36" s="61"/>
      <c r="AO36" s="61"/>
      <c r="AP36" s="61"/>
      <c r="AQ36" s="61"/>
      <c r="AR36" s="61"/>
      <c r="AS36" s="61"/>
    </row>
    <row r="37" spans="1:236" s="62" customFormat="1" x14ac:dyDescent="0.25">
      <c r="A37" s="68" t="s">
        <v>115</v>
      </c>
      <c r="B37" s="35" t="s">
        <v>18</v>
      </c>
      <c r="C37" s="36" t="s">
        <v>90</v>
      </c>
      <c r="D37" s="37">
        <v>44362</v>
      </c>
      <c r="E37" s="37">
        <v>44561</v>
      </c>
      <c r="F37" s="36">
        <v>33000</v>
      </c>
      <c r="G37" s="36">
        <v>947.1</v>
      </c>
      <c r="H37" s="36">
        <v>0</v>
      </c>
      <c r="I37" s="36">
        <v>1003.2</v>
      </c>
      <c r="J37" s="36">
        <v>1950.3</v>
      </c>
      <c r="K37" s="36"/>
      <c r="L37" s="92">
        <v>31049.7</v>
      </c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1"/>
      <c r="AK37" s="61"/>
      <c r="AL37" s="61"/>
      <c r="AM37" s="61"/>
      <c r="AN37" s="61"/>
      <c r="AO37" s="61"/>
      <c r="AP37" s="61"/>
      <c r="AQ37" s="61"/>
      <c r="AR37" s="61"/>
      <c r="AS37" s="61"/>
    </row>
    <row r="38" spans="1:236" s="62" customFormat="1" x14ac:dyDescent="0.25">
      <c r="A38" s="64" t="s">
        <v>15</v>
      </c>
      <c r="B38" s="13">
        <v>1</v>
      </c>
      <c r="C38" s="8"/>
      <c r="D38" s="38">
        <v>44362</v>
      </c>
      <c r="E38" s="38">
        <v>44561</v>
      </c>
      <c r="F38" s="8">
        <f>F37</f>
        <v>33000</v>
      </c>
      <c r="G38" s="8">
        <f>G37</f>
        <v>947.1</v>
      </c>
      <c r="H38" s="8">
        <f>H37</f>
        <v>0</v>
      </c>
      <c r="I38" s="8">
        <f>I37</f>
        <v>1003.2</v>
      </c>
      <c r="J38" s="8">
        <f>J37</f>
        <v>1950.3</v>
      </c>
      <c r="K38" s="8">
        <f>SUM(K32:K33)</f>
        <v>0</v>
      </c>
      <c r="L38" s="85">
        <f>L37</f>
        <v>31049.7</v>
      </c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1"/>
      <c r="AF38" s="61"/>
      <c r="AG38" s="61"/>
      <c r="AH38" s="61"/>
      <c r="AI38" s="61"/>
      <c r="AJ38" s="61"/>
      <c r="AK38" s="61"/>
      <c r="AL38" s="61"/>
      <c r="AM38" s="61"/>
      <c r="AN38" s="61"/>
      <c r="AO38" s="61"/>
      <c r="AP38" s="61"/>
      <c r="AQ38" s="61"/>
      <c r="AR38" s="61"/>
      <c r="AS38" s="61"/>
    </row>
    <row r="39" spans="1:236" s="62" customFormat="1" x14ac:dyDescent="0.25">
      <c r="B39" s="14"/>
      <c r="C39" s="12"/>
      <c r="F39" s="12"/>
      <c r="G39" s="12"/>
      <c r="H39" s="12"/>
      <c r="I39" s="12"/>
      <c r="J39" s="12"/>
      <c r="K39" s="12"/>
      <c r="L39" s="91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/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72"/>
      <c r="AO39" s="72"/>
      <c r="AP39" s="72"/>
      <c r="AQ39" s="72"/>
      <c r="AR39" s="72"/>
      <c r="AS39" s="72"/>
    </row>
    <row r="40" spans="1:236" s="62" customFormat="1" x14ac:dyDescent="0.25">
      <c r="A40" s="60" t="s">
        <v>68</v>
      </c>
      <c r="B40" s="60"/>
      <c r="C40" s="60"/>
      <c r="D40" s="60"/>
      <c r="E40" s="60"/>
      <c r="F40" s="60"/>
      <c r="G40" s="60"/>
      <c r="H40" s="60"/>
      <c r="I40" s="60"/>
      <c r="J40" s="60"/>
      <c r="K40" s="60"/>
      <c r="L40" s="87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/>
      <c r="AB40" s="72"/>
      <c r="AC40" s="72"/>
      <c r="AD40" s="72"/>
      <c r="AE40" s="72"/>
      <c r="AF40" s="72"/>
      <c r="AG40" s="72"/>
      <c r="AH40" s="72"/>
      <c r="AI40" s="72"/>
      <c r="AJ40" s="72"/>
      <c r="AK40" s="72"/>
      <c r="AL40" s="72"/>
      <c r="AM40" s="72"/>
      <c r="AN40" s="72"/>
      <c r="AO40" s="72"/>
      <c r="AP40" s="72"/>
      <c r="AQ40" s="72"/>
      <c r="AR40" s="72"/>
      <c r="AS40" s="72"/>
    </row>
    <row r="41" spans="1:236" x14ac:dyDescent="0.25">
      <c r="A41" s="61" t="s">
        <v>43</v>
      </c>
      <c r="B41" s="3" t="s">
        <v>44</v>
      </c>
      <c r="C41" s="6" t="s">
        <v>91</v>
      </c>
      <c r="D41" s="10">
        <v>44276</v>
      </c>
      <c r="E41" s="10">
        <v>44551</v>
      </c>
      <c r="F41" s="7">
        <v>40000</v>
      </c>
      <c r="G41" s="6">
        <f>F41*0.0287</f>
        <v>1148</v>
      </c>
      <c r="H41" s="6">
        <v>442.65</v>
      </c>
      <c r="I41" s="6">
        <v>0</v>
      </c>
      <c r="J41" s="6">
        <v>2806.65</v>
      </c>
      <c r="K41" s="6">
        <f>G41+H41+I41</f>
        <v>1590.65</v>
      </c>
      <c r="L41" s="84">
        <v>37004.550000000003</v>
      </c>
      <c r="O41" s="72"/>
      <c r="P41" s="72"/>
      <c r="Q41" s="72"/>
      <c r="R41" s="72"/>
      <c r="S41" s="72"/>
      <c r="T41" s="72"/>
      <c r="U41" s="72"/>
      <c r="V41" s="72"/>
      <c r="W41" s="72"/>
      <c r="X41" s="72"/>
      <c r="Y41" s="72"/>
      <c r="Z41" s="72"/>
      <c r="AA41" s="72"/>
      <c r="AB41" s="72"/>
      <c r="AC41" s="72"/>
      <c r="AD41" s="72"/>
      <c r="AE41" s="72"/>
      <c r="AF41" s="72"/>
      <c r="AG41" s="72"/>
      <c r="AH41" s="72"/>
      <c r="AI41" s="72"/>
      <c r="AJ41" s="72"/>
      <c r="AK41" s="72"/>
      <c r="AL41" s="72"/>
      <c r="AM41" s="72"/>
      <c r="AN41" s="72"/>
      <c r="AO41" s="72"/>
      <c r="AP41" s="72"/>
      <c r="AQ41" s="72"/>
      <c r="AR41" s="72"/>
      <c r="AS41" s="72"/>
      <c r="AT41" s="62"/>
      <c r="AU41" s="62"/>
      <c r="AV41" s="62"/>
      <c r="AW41" s="62"/>
      <c r="AX41" s="62"/>
      <c r="AY41" s="62"/>
      <c r="AZ41" s="62"/>
      <c r="BA41" s="62"/>
      <c r="BB41" s="62"/>
      <c r="BC41" s="62"/>
      <c r="BD41" s="62"/>
      <c r="BE41" s="62"/>
      <c r="BF41" s="62"/>
      <c r="BG41" s="62"/>
      <c r="BH41" s="62"/>
      <c r="BI41" s="62"/>
      <c r="BJ41" s="62"/>
      <c r="BK41" s="62"/>
      <c r="BL41" s="62"/>
      <c r="BM41" s="62"/>
      <c r="BN41" s="62"/>
      <c r="BO41" s="62"/>
      <c r="BP41" s="62"/>
      <c r="BQ41" s="62"/>
      <c r="BR41" s="62"/>
      <c r="BS41" s="62"/>
      <c r="BT41" s="62"/>
      <c r="BU41" s="62"/>
      <c r="BV41" s="62"/>
      <c r="BW41" s="62"/>
      <c r="BX41" s="62"/>
      <c r="BY41" s="62"/>
      <c r="BZ41" s="62"/>
      <c r="CA41" s="62"/>
      <c r="CB41" s="62"/>
      <c r="CC41" s="62"/>
      <c r="CD41" s="62"/>
      <c r="CE41" s="62"/>
      <c r="CF41" s="62"/>
      <c r="CG41" s="62"/>
      <c r="CH41" s="62"/>
      <c r="CI41" s="62"/>
      <c r="CJ41" s="62"/>
      <c r="CK41" s="62"/>
      <c r="CL41" s="62"/>
      <c r="CM41" s="62"/>
      <c r="CN41" s="62"/>
      <c r="CO41" s="62"/>
      <c r="CP41" s="62"/>
      <c r="CQ41" s="62"/>
      <c r="CR41" s="62"/>
      <c r="CS41" s="62"/>
      <c r="CT41" s="62"/>
      <c r="CU41" s="62"/>
      <c r="CV41" s="62"/>
      <c r="CW41" s="62"/>
      <c r="CX41" s="62"/>
      <c r="CY41" s="62"/>
      <c r="CZ41" s="62"/>
      <c r="DA41" s="62"/>
      <c r="DB41" s="62"/>
      <c r="DC41" s="62"/>
      <c r="DD41" s="62"/>
      <c r="DE41" s="62"/>
      <c r="DF41" s="62"/>
      <c r="DG41" s="62"/>
      <c r="DH41" s="62"/>
      <c r="DI41" s="62"/>
      <c r="DJ41" s="62"/>
      <c r="DK41" s="62"/>
      <c r="DL41" s="62"/>
      <c r="DM41" s="62"/>
      <c r="DN41" s="62"/>
      <c r="DO41" s="62"/>
      <c r="DP41" s="62"/>
      <c r="DQ41" s="62"/>
      <c r="DR41" s="62"/>
      <c r="DS41" s="62"/>
      <c r="DT41" s="62"/>
      <c r="DU41" s="62"/>
      <c r="DV41" s="62"/>
      <c r="DW41" s="62"/>
      <c r="DX41" s="62"/>
      <c r="DY41" s="62"/>
      <c r="DZ41" s="62"/>
      <c r="EA41" s="62"/>
      <c r="EB41" s="62"/>
      <c r="EC41" s="62"/>
      <c r="ED41" s="62"/>
      <c r="EE41" s="62"/>
      <c r="EF41" s="62"/>
      <c r="EG41" s="62"/>
      <c r="EH41" s="62"/>
      <c r="EI41" s="62"/>
      <c r="EJ41" s="62"/>
      <c r="EK41" s="62"/>
      <c r="EL41" s="62"/>
      <c r="EM41" s="62"/>
      <c r="EN41" s="62"/>
      <c r="EO41" s="62"/>
      <c r="EP41" s="62"/>
      <c r="EQ41" s="62"/>
      <c r="ER41" s="62"/>
      <c r="ES41" s="62"/>
      <c r="ET41" s="62"/>
      <c r="EU41" s="62"/>
      <c r="EV41" s="62"/>
      <c r="EW41" s="62"/>
      <c r="EX41" s="62"/>
      <c r="EY41" s="62"/>
      <c r="EZ41" s="62"/>
      <c r="FA41" s="62"/>
      <c r="FB41" s="62"/>
      <c r="FC41" s="62"/>
      <c r="FD41" s="62"/>
      <c r="FE41" s="62"/>
      <c r="FF41" s="62"/>
      <c r="FG41" s="62"/>
      <c r="FH41" s="62"/>
      <c r="FI41" s="62"/>
      <c r="FJ41" s="62"/>
      <c r="FK41" s="62"/>
      <c r="FL41" s="62"/>
      <c r="FM41" s="62"/>
      <c r="FN41" s="62"/>
      <c r="FO41" s="62"/>
      <c r="FP41" s="62"/>
      <c r="FQ41" s="62"/>
      <c r="FR41" s="62"/>
      <c r="FS41" s="62"/>
      <c r="FT41" s="62"/>
      <c r="FU41" s="62"/>
      <c r="FV41" s="62"/>
      <c r="FW41" s="62"/>
      <c r="FX41" s="62"/>
      <c r="FY41" s="62"/>
      <c r="FZ41" s="62"/>
      <c r="GA41" s="62"/>
      <c r="GB41" s="62"/>
      <c r="GC41" s="62"/>
      <c r="GD41" s="62"/>
      <c r="GE41" s="62"/>
      <c r="GF41" s="62"/>
      <c r="GG41" s="62"/>
      <c r="GH41" s="62"/>
      <c r="GI41" s="62"/>
      <c r="GJ41" s="62"/>
      <c r="GK41" s="62"/>
      <c r="GL41" s="62"/>
      <c r="GM41" s="62"/>
      <c r="GN41" s="62"/>
      <c r="GO41" s="62"/>
      <c r="GP41" s="62"/>
      <c r="GQ41" s="62"/>
      <c r="GR41" s="62"/>
      <c r="GS41" s="62"/>
      <c r="GT41" s="62"/>
      <c r="GU41" s="62"/>
      <c r="GV41" s="62"/>
      <c r="GW41" s="62"/>
      <c r="GX41" s="62"/>
      <c r="GY41" s="62"/>
      <c r="GZ41" s="62"/>
      <c r="HA41" s="62"/>
      <c r="HB41" s="62"/>
      <c r="HC41" s="62"/>
      <c r="HD41" s="62"/>
      <c r="HE41" s="62"/>
      <c r="HF41" s="62"/>
      <c r="HG41" s="62"/>
      <c r="HH41" s="62"/>
      <c r="HI41" s="62"/>
      <c r="HJ41" s="62"/>
      <c r="HK41" s="62"/>
      <c r="HL41" s="62"/>
      <c r="HM41" s="62"/>
      <c r="HN41" s="62"/>
      <c r="HO41" s="62"/>
      <c r="HP41" s="62"/>
      <c r="HQ41" s="62"/>
      <c r="HR41" s="62"/>
      <c r="HS41" s="62"/>
      <c r="HT41" s="62"/>
      <c r="HU41" s="62"/>
      <c r="HV41" s="62"/>
      <c r="HW41" s="62"/>
      <c r="HX41" s="62"/>
      <c r="HY41" s="62"/>
      <c r="HZ41" s="62"/>
      <c r="IA41" s="62"/>
      <c r="IB41" s="62"/>
    </row>
    <row r="42" spans="1:236" s="62" customFormat="1" x14ac:dyDescent="0.25">
      <c r="A42" s="4" t="s">
        <v>47</v>
      </c>
      <c r="B42" s="5" t="s">
        <v>17</v>
      </c>
      <c r="C42" s="6" t="s">
        <v>90</v>
      </c>
      <c r="D42" s="10">
        <v>44276</v>
      </c>
      <c r="E42" s="10">
        <v>44248</v>
      </c>
      <c r="F42" s="7">
        <v>40000</v>
      </c>
      <c r="G42" s="6">
        <f>F42*0.0287</f>
        <v>1148</v>
      </c>
      <c r="H42" s="6">
        <v>442.65</v>
      </c>
      <c r="I42" s="6">
        <v>566.4</v>
      </c>
      <c r="J42" s="6">
        <v>4015.45</v>
      </c>
      <c r="K42" s="6">
        <v>3184.25</v>
      </c>
      <c r="L42" s="84">
        <v>35984.550000000003</v>
      </c>
      <c r="O42" s="73"/>
      <c r="P42" s="73"/>
      <c r="Q42" s="73"/>
      <c r="R42" s="73"/>
      <c r="S42" s="73"/>
      <c r="T42" s="73"/>
      <c r="U42" s="73"/>
      <c r="V42" s="73"/>
      <c r="W42" s="73"/>
      <c r="X42" s="73"/>
      <c r="Y42" s="73"/>
      <c r="Z42" s="73"/>
      <c r="AA42" s="73"/>
      <c r="AB42" s="73"/>
      <c r="AC42" s="73"/>
      <c r="AD42" s="73"/>
      <c r="AE42" s="73"/>
      <c r="AF42" s="73"/>
      <c r="AG42" s="73"/>
      <c r="AH42" s="73"/>
      <c r="AI42" s="73"/>
      <c r="AJ42" s="73"/>
      <c r="AK42" s="73"/>
      <c r="AL42" s="73"/>
      <c r="AM42" s="73"/>
      <c r="AN42" s="73"/>
      <c r="AO42" s="73"/>
      <c r="AP42" s="73"/>
      <c r="AQ42" s="73"/>
      <c r="AR42" s="73"/>
      <c r="AS42" s="73"/>
      <c r="AT42" s="61"/>
      <c r="AU42" s="61"/>
      <c r="AV42" s="61"/>
      <c r="AW42" s="61"/>
      <c r="AX42" s="61"/>
      <c r="AY42" s="61"/>
      <c r="AZ42" s="61"/>
      <c r="BA42" s="61"/>
      <c r="BB42" s="61"/>
      <c r="BC42" s="61"/>
      <c r="BD42" s="61"/>
      <c r="BE42" s="61"/>
      <c r="BF42" s="61"/>
      <c r="BG42" s="61"/>
      <c r="BH42" s="61"/>
      <c r="BI42" s="61"/>
      <c r="BJ42" s="61"/>
      <c r="BK42" s="61"/>
      <c r="BL42" s="61"/>
      <c r="BM42" s="61"/>
      <c r="BN42" s="61"/>
      <c r="BO42" s="61"/>
      <c r="BP42" s="61"/>
      <c r="BQ42" s="61"/>
      <c r="BR42" s="61"/>
      <c r="BS42" s="61"/>
      <c r="BT42" s="61"/>
      <c r="BU42" s="61"/>
      <c r="BV42" s="61"/>
      <c r="BW42" s="61"/>
      <c r="BX42" s="61"/>
      <c r="BY42" s="61"/>
      <c r="BZ42" s="61"/>
      <c r="CA42" s="61"/>
      <c r="CB42" s="61"/>
      <c r="CC42" s="61"/>
      <c r="CD42" s="61"/>
      <c r="CE42" s="61"/>
      <c r="CF42" s="61"/>
      <c r="CG42" s="61"/>
      <c r="CH42" s="61"/>
      <c r="CI42" s="61"/>
      <c r="CJ42" s="61"/>
      <c r="CK42" s="61"/>
      <c r="CL42" s="61"/>
      <c r="CM42" s="61"/>
      <c r="CN42" s="61"/>
      <c r="CO42" s="61"/>
      <c r="CP42" s="61"/>
      <c r="CQ42" s="61"/>
      <c r="CR42" s="61"/>
      <c r="CS42" s="61"/>
      <c r="CT42" s="61"/>
      <c r="CU42" s="61"/>
      <c r="CV42" s="61"/>
      <c r="CW42" s="61"/>
      <c r="CX42" s="61"/>
      <c r="CY42" s="61"/>
      <c r="CZ42" s="61"/>
      <c r="DA42" s="61"/>
      <c r="DB42" s="61"/>
      <c r="DC42" s="61"/>
      <c r="DD42" s="61"/>
      <c r="DE42" s="61"/>
      <c r="DF42" s="61"/>
      <c r="DG42" s="61"/>
      <c r="DH42" s="61"/>
      <c r="DI42" s="61"/>
      <c r="DJ42" s="61"/>
      <c r="DK42" s="61"/>
      <c r="DL42" s="61"/>
      <c r="DM42" s="61"/>
      <c r="DN42" s="61"/>
      <c r="DO42" s="61"/>
      <c r="DP42" s="61"/>
      <c r="DQ42" s="61"/>
      <c r="DR42" s="61"/>
      <c r="DS42" s="61"/>
      <c r="DT42" s="61"/>
      <c r="DU42" s="61"/>
      <c r="DV42" s="61"/>
      <c r="DW42" s="61"/>
      <c r="DX42" s="61"/>
      <c r="DY42" s="61"/>
      <c r="DZ42" s="61"/>
      <c r="EA42" s="61"/>
      <c r="EB42" s="61"/>
      <c r="EC42" s="61"/>
      <c r="ED42" s="61"/>
      <c r="EE42" s="61"/>
      <c r="EF42" s="61"/>
      <c r="EG42" s="61"/>
      <c r="EH42" s="61"/>
      <c r="EI42" s="61"/>
      <c r="EJ42" s="61"/>
      <c r="EK42" s="61"/>
      <c r="EL42" s="61"/>
      <c r="EM42" s="61"/>
      <c r="EN42" s="61"/>
      <c r="EO42" s="61"/>
      <c r="EP42" s="61"/>
      <c r="EQ42" s="61"/>
      <c r="ER42" s="61"/>
      <c r="ES42" s="61"/>
      <c r="ET42" s="61"/>
      <c r="EU42" s="61"/>
      <c r="EV42" s="61"/>
      <c r="EW42" s="61"/>
      <c r="EX42" s="61"/>
      <c r="EY42" s="61"/>
      <c r="EZ42" s="61"/>
      <c r="FA42" s="61"/>
      <c r="FB42" s="61"/>
      <c r="FC42" s="61"/>
      <c r="FD42" s="61"/>
      <c r="FE42" s="61"/>
      <c r="FF42" s="61"/>
      <c r="FG42" s="61"/>
      <c r="FH42" s="61"/>
      <c r="FI42" s="61"/>
      <c r="FJ42" s="61"/>
      <c r="FK42" s="61"/>
      <c r="FL42" s="61"/>
      <c r="FM42" s="61"/>
      <c r="FN42" s="61"/>
      <c r="FO42" s="61"/>
      <c r="FP42" s="61"/>
      <c r="FQ42" s="61"/>
      <c r="FR42" s="61"/>
      <c r="FS42" s="61"/>
      <c r="FT42" s="61"/>
      <c r="FU42" s="61"/>
      <c r="FV42" s="61"/>
      <c r="FW42" s="61"/>
      <c r="FX42" s="61"/>
      <c r="FY42" s="61"/>
      <c r="FZ42" s="61"/>
      <c r="GA42" s="61"/>
      <c r="GB42" s="61"/>
      <c r="GC42" s="61"/>
      <c r="GD42" s="61"/>
      <c r="GE42" s="61"/>
      <c r="GF42" s="61"/>
      <c r="GG42" s="61"/>
      <c r="GH42" s="61"/>
      <c r="GI42" s="61"/>
      <c r="GJ42" s="61"/>
      <c r="GK42" s="61"/>
      <c r="GL42" s="61"/>
      <c r="GM42" s="61"/>
      <c r="GN42" s="61"/>
      <c r="GO42" s="61"/>
      <c r="GP42" s="61"/>
      <c r="GQ42" s="61"/>
      <c r="GR42" s="61"/>
      <c r="GS42" s="61"/>
      <c r="GT42" s="61"/>
      <c r="GU42" s="61"/>
      <c r="GV42" s="61"/>
      <c r="GW42" s="61"/>
      <c r="GX42" s="61"/>
      <c r="GY42" s="61"/>
      <c r="GZ42" s="61"/>
      <c r="HA42" s="61"/>
      <c r="HB42" s="61"/>
      <c r="HC42" s="61"/>
      <c r="HD42" s="61"/>
      <c r="HE42" s="61"/>
      <c r="HF42" s="61"/>
      <c r="HG42" s="61"/>
      <c r="HH42" s="61"/>
      <c r="HI42" s="61"/>
      <c r="HJ42" s="61"/>
      <c r="HK42" s="61"/>
      <c r="HL42" s="61"/>
      <c r="HM42" s="61"/>
      <c r="HN42" s="61"/>
      <c r="HO42" s="61"/>
      <c r="HP42" s="61"/>
      <c r="HQ42" s="61"/>
      <c r="HR42" s="61"/>
      <c r="HS42" s="61"/>
      <c r="HT42" s="61"/>
      <c r="HU42" s="61"/>
      <c r="HV42" s="61"/>
      <c r="HW42" s="61"/>
      <c r="HX42" s="61"/>
      <c r="HY42" s="61"/>
      <c r="HZ42" s="61"/>
      <c r="IA42" s="61"/>
      <c r="IB42" s="61"/>
    </row>
    <row r="43" spans="1:236" s="62" customFormat="1" x14ac:dyDescent="0.25">
      <c r="A43" s="64" t="s">
        <v>15</v>
      </c>
      <c r="B43" s="13">
        <v>2</v>
      </c>
      <c r="C43" s="8"/>
      <c r="D43" s="64"/>
      <c r="E43" s="64"/>
      <c r="F43" s="8">
        <f>SUM(F41:F42)</f>
        <v>80000</v>
      </c>
      <c r="G43" s="8">
        <f t="shared" ref="G43:L43" si="4">SUM(G41:G42)</f>
        <v>2296</v>
      </c>
      <c r="H43" s="8">
        <f t="shared" si="4"/>
        <v>885.3</v>
      </c>
      <c r="I43" s="8">
        <f t="shared" si="4"/>
        <v>566.4</v>
      </c>
      <c r="J43" s="8">
        <f>SUM(J41:J42)</f>
        <v>6822.1</v>
      </c>
      <c r="K43" s="8">
        <f t="shared" si="4"/>
        <v>4774.8999999999996</v>
      </c>
      <c r="L43" s="85">
        <f t="shared" si="4"/>
        <v>72989.100000000006</v>
      </c>
      <c r="O43" s="69"/>
      <c r="P43" s="69"/>
      <c r="Q43" s="69"/>
      <c r="R43" s="69"/>
      <c r="S43" s="69"/>
      <c r="T43" s="69"/>
      <c r="U43" s="69"/>
      <c r="V43" s="69"/>
      <c r="W43" s="69"/>
      <c r="X43" s="69"/>
      <c r="Y43" s="69"/>
      <c r="Z43" s="69"/>
      <c r="AA43" s="69"/>
      <c r="AB43" s="69"/>
      <c r="AC43" s="69"/>
      <c r="AD43" s="69"/>
      <c r="AE43" s="69"/>
      <c r="AF43" s="69"/>
      <c r="AG43" s="69"/>
      <c r="AH43" s="69"/>
      <c r="AI43" s="69"/>
      <c r="AJ43" s="69"/>
      <c r="AK43" s="69"/>
      <c r="AL43" s="69"/>
      <c r="AM43" s="69"/>
      <c r="AN43" s="69"/>
      <c r="AO43" s="69"/>
      <c r="AP43" s="69"/>
      <c r="AQ43" s="69"/>
      <c r="AR43" s="69"/>
      <c r="AS43" s="69"/>
      <c r="AT43" s="61"/>
      <c r="AU43" s="61"/>
      <c r="AV43" s="61"/>
      <c r="AW43" s="61"/>
      <c r="AX43" s="61"/>
      <c r="AY43" s="61"/>
      <c r="AZ43" s="61"/>
      <c r="BA43" s="61"/>
      <c r="BB43" s="61"/>
      <c r="BC43" s="61"/>
      <c r="BD43" s="61"/>
      <c r="BE43" s="61"/>
      <c r="BF43" s="61"/>
      <c r="BG43" s="61"/>
      <c r="BH43" s="61"/>
      <c r="BI43" s="61"/>
      <c r="BJ43" s="61"/>
      <c r="BK43" s="61"/>
      <c r="BL43" s="61"/>
      <c r="BM43" s="61"/>
      <c r="BN43" s="61"/>
      <c r="BO43" s="61"/>
      <c r="BP43" s="61"/>
      <c r="BQ43" s="61"/>
      <c r="BR43" s="61"/>
      <c r="BS43" s="61"/>
      <c r="BT43" s="61"/>
      <c r="BU43" s="61"/>
      <c r="BV43" s="61"/>
      <c r="BW43" s="61"/>
      <c r="BX43" s="61"/>
      <c r="BY43" s="61"/>
      <c r="BZ43" s="61"/>
      <c r="CA43" s="61"/>
      <c r="CB43" s="61"/>
      <c r="CC43" s="61"/>
      <c r="CD43" s="61"/>
      <c r="CE43" s="61"/>
      <c r="CF43" s="61"/>
      <c r="CG43" s="61"/>
      <c r="CH43" s="61"/>
      <c r="CI43" s="61"/>
      <c r="CJ43" s="61"/>
      <c r="CK43" s="61"/>
      <c r="CL43" s="61"/>
      <c r="CM43" s="61"/>
      <c r="CN43" s="61"/>
      <c r="CO43" s="61"/>
      <c r="CP43" s="61"/>
      <c r="CQ43" s="61"/>
      <c r="CR43" s="61"/>
      <c r="CS43" s="61"/>
      <c r="CT43" s="61"/>
      <c r="CU43" s="61"/>
      <c r="CV43" s="61"/>
      <c r="CW43" s="61"/>
      <c r="CX43" s="61"/>
      <c r="CY43" s="61"/>
      <c r="CZ43" s="61"/>
      <c r="DA43" s="61"/>
      <c r="DB43" s="61"/>
      <c r="DC43" s="61"/>
      <c r="DD43" s="61"/>
      <c r="DE43" s="61"/>
      <c r="DF43" s="61"/>
      <c r="DG43" s="61"/>
      <c r="DH43" s="61"/>
      <c r="DI43" s="61"/>
      <c r="DJ43" s="61"/>
      <c r="DK43" s="61"/>
      <c r="DL43" s="61"/>
      <c r="DM43" s="61"/>
      <c r="DN43" s="61"/>
      <c r="DO43" s="61"/>
      <c r="DP43" s="61"/>
      <c r="DQ43" s="61"/>
      <c r="DR43" s="61"/>
      <c r="DS43" s="61"/>
      <c r="DT43" s="61"/>
      <c r="DU43" s="61"/>
      <c r="DV43" s="61"/>
      <c r="DW43" s="61"/>
      <c r="DX43" s="61"/>
      <c r="DY43" s="61"/>
      <c r="DZ43" s="61"/>
      <c r="EA43" s="61"/>
      <c r="EB43" s="61"/>
      <c r="EC43" s="61"/>
      <c r="ED43" s="61"/>
      <c r="EE43" s="61"/>
      <c r="EF43" s="61"/>
      <c r="EG43" s="61"/>
      <c r="EH43" s="61"/>
      <c r="EI43" s="61"/>
      <c r="EJ43" s="61"/>
      <c r="EK43" s="61"/>
      <c r="EL43" s="61"/>
      <c r="EM43" s="61"/>
      <c r="EN43" s="61"/>
      <c r="EO43" s="61"/>
      <c r="EP43" s="61"/>
      <c r="EQ43" s="61"/>
      <c r="ER43" s="61"/>
      <c r="ES43" s="61"/>
      <c r="ET43" s="61"/>
      <c r="EU43" s="61"/>
      <c r="EV43" s="61"/>
      <c r="EW43" s="61"/>
      <c r="EX43" s="61"/>
      <c r="EY43" s="61"/>
      <c r="EZ43" s="61"/>
      <c r="FA43" s="61"/>
      <c r="FB43" s="61"/>
      <c r="FC43" s="61"/>
      <c r="FD43" s="61"/>
      <c r="FE43" s="61"/>
      <c r="FF43" s="61"/>
      <c r="FG43" s="61"/>
      <c r="FH43" s="61"/>
      <c r="FI43" s="61"/>
      <c r="FJ43" s="61"/>
      <c r="FK43" s="61"/>
      <c r="FL43" s="61"/>
      <c r="FM43" s="61"/>
      <c r="FN43" s="61"/>
      <c r="FO43" s="61"/>
      <c r="FP43" s="61"/>
      <c r="FQ43" s="61"/>
      <c r="FR43" s="61"/>
      <c r="FS43" s="61"/>
      <c r="FT43" s="61"/>
      <c r="FU43" s="61"/>
      <c r="FV43" s="61"/>
      <c r="FW43" s="61"/>
      <c r="FX43" s="61"/>
      <c r="FY43" s="61"/>
      <c r="FZ43" s="61"/>
      <c r="GA43" s="61"/>
      <c r="GB43" s="61"/>
      <c r="GC43" s="61"/>
      <c r="GD43" s="61"/>
      <c r="GE43" s="61"/>
      <c r="GF43" s="61"/>
      <c r="GG43" s="61"/>
      <c r="GH43" s="61"/>
      <c r="GI43" s="61"/>
      <c r="GJ43" s="61"/>
      <c r="GK43" s="61"/>
      <c r="GL43" s="61"/>
      <c r="GM43" s="61"/>
      <c r="GN43" s="61"/>
      <c r="GO43" s="61"/>
      <c r="GP43" s="61"/>
      <c r="GQ43" s="61"/>
      <c r="GR43" s="61"/>
      <c r="GS43" s="61"/>
      <c r="GT43" s="61"/>
      <c r="GU43" s="61"/>
      <c r="GV43" s="61"/>
      <c r="GW43" s="61"/>
      <c r="GX43" s="61"/>
      <c r="GY43" s="61"/>
      <c r="GZ43" s="61"/>
      <c r="HA43" s="61"/>
      <c r="HB43" s="61"/>
      <c r="HC43" s="61"/>
      <c r="HD43" s="61"/>
      <c r="HE43" s="61"/>
      <c r="HF43" s="61"/>
      <c r="HG43" s="61"/>
      <c r="HH43" s="61"/>
      <c r="HI43" s="61"/>
      <c r="HJ43" s="61"/>
      <c r="HK43" s="61"/>
      <c r="HL43" s="61"/>
      <c r="HM43" s="61"/>
      <c r="HN43" s="61"/>
      <c r="HO43" s="61"/>
      <c r="HP43" s="61"/>
      <c r="HQ43" s="61"/>
      <c r="HR43" s="61"/>
      <c r="HS43" s="61"/>
      <c r="HT43" s="61"/>
      <c r="HU43" s="61"/>
      <c r="HV43" s="61"/>
      <c r="HW43" s="61"/>
      <c r="HX43" s="61"/>
      <c r="HY43" s="61"/>
      <c r="HZ43" s="61"/>
      <c r="IA43" s="61"/>
      <c r="IB43" s="61"/>
    </row>
    <row r="44" spans="1:236" s="62" customFormat="1" x14ac:dyDescent="0.25">
      <c r="B44" s="14"/>
      <c r="L44" s="93"/>
      <c r="O44" s="69"/>
      <c r="P44" s="69"/>
      <c r="Q44" s="69"/>
      <c r="R44" s="69"/>
      <c r="S44" s="69"/>
      <c r="T44" s="69"/>
      <c r="U44" s="69"/>
      <c r="V44" s="69"/>
      <c r="W44" s="69"/>
      <c r="X44" s="69"/>
      <c r="Y44" s="69"/>
      <c r="Z44" s="69"/>
      <c r="AA44" s="69"/>
      <c r="AB44" s="69"/>
      <c r="AC44" s="69"/>
      <c r="AD44" s="69"/>
      <c r="AE44" s="69"/>
      <c r="AF44" s="69"/>
      <c r="AG44" s="69"/>
      <c r="AH44" s="69"/>
      <c r="AI44" s="69"/>
      <c r="AJ44" s="69"/>
      <c r="AK44" s="69"/>
      <c r="AL44" s="69"/>
      <c r="AM44" s="69"/>
      <c r="AN44" s="69"/>
      <c r="AO44" s="69"/>
      <c r="AP44" s="69"/>
      <c r="AQ44" s="69"/>
      <c r="AR44" s="69"/>
      <c r="AS44" s="69"/>
    </row>
    <row r="45" spans="1:236" s="35" customFormat="1" x14ac:dyDescent="0.25">
      <c r="A45" s="60" t="s">
        <v>71</v>
      </c>
      <c r="B45" s="5"/>
      <c r="C45" s="5"/>
      <c r="D45" s="5"/>
      <c r="E45" s="5"/>
      <c r="F45" s="5"/>
      <c r="G45" s="5"/>
      <c r="H45" s="5"/>
      <c r="I45" s="5"/>
      <c r="J45" s="5"/>
      <c r="K45" s="5"/>
      <c r="L45" s="94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  <c r="AA45" s="69"/>
      <c r="AB45" s="69"/>
      <c r="AC45" s="69"/>
      <c r="AD45" s="69"/>
      <c r="AE45" s="69"/>
      <c r="AF45" s="69"/>
      <c r="AG45" s="69"/>
      <c r="AH45" s="69"/>
      <c r="AI45" s="69"/>
      <c r="AJ45" s="69"/>
      <c r="AK45" s="69"/>
      <c r="AL45" s="69"/>
      <c r="AM45" s="69"/>
      <c r="AN45" s="69"/>
      <c r="AO45" s="69"/>
      <c r="AP45" s="69"/>
      <c r="AQ45" s="69"/>
      <c r="AR45" s="69"/>
      <c r="AS45" s="69"/>
      <c r="AT45" s="61"/>
      <c r="AU45" s="61"/>
      <c r="AV45" s="61"/>
      <c r="AW45" s="61"/>
      <c r="AX45" s="61"/>
      <c r="AY45" s="61"/>
      <c r="AZ45" s="61"/>
      <c r="BA45" s="61"/>
      <c r="BB45" s="61"/>
      <c r="BC45" s="61"/>
      <c r="BD45" s="61"/>
      <c r="BE45" s="61"/>
      <c r="BF45" s="61"/>
      <c r="BG45" s="61"/>
      <c r="BH45" s="61"/>
      <c r="BI45" s="61"/>
      <c r="BJ45" s="61"/>
      <c r="BK45" s="61"/>
      <c r="BL45" s="61"/>
      <c r="BM45" s="61"/>
      <c r="BN45" s="61"/>
      <c r="BO45" s="61"/>
      <c r="BP45" s="61"/>
      <c r="BQ45" s="61"/>
      <c r="BR45" s="61"/>
      <c r="BS45" s="61"/>
      <c r="BT45" s="61"/>
      <c r="BU45" s="61"/>
      <c r="BV45" s="61"/>
      <c r="BW45" s="61"/>
      <c r="BX45" s="61"/>
      <c r="BY45" s="61"/>
      <c r="BZ45" s="61"/>
      <c r="CA45" s="61"/>
      <c r="CB45" s="61"/>
      <c r="CC45" s="61"/>
      <c r="CD45" s="61"/>
      <c r="CE45" s="61"/>
      <c r="CF45" s="61"/>
      <c r="CG45" s="61"/>
      <c r="CH45" s="61"/>
      <c r="CI45" s="61"/>
      <c r="CJ45" s="61"/>
      <c r="CK45" s="61"/>
      <c r="CL45" s="61"/>
      <c r="CM45" s="61"/>
      <c r="CN45" s="61"/>
      <c r="CO45" s="61"/>
      <c r="CP45" s="61"/>
      <c r="CQ45" s="61"/>
      <c r="CR45" s="61"/>
      <c r="CS45" s="61"/>
      <c r="CT45" s="61"/>
      <c r="CU45" s="61"/>
      <c r="CV45" s="61"/>
      <c r="CW45" s="61"/>
      <c r="CX45" s="61"/>
      <c r="CY45" s="61"/>
      <c r="CZ45" s="61"/>
      <c r="DA45" s="61"/>
      <c r="DB45" s="61"/>
      <c r="DC45" s="61"/>
      <c r="DD45" s="61"/>
      <c r="DE45" s="61"/>
      <c r="DF45" s="61"/>
      <c r="DG45" s="61"/>
      <c r="DH45" s="61"/>
      <c r="DI45" s="61"/>
      <c r="DJ45" s="61"/>
      <c r="DK45" s="61"/>
      <c r="DL45" s="61"/>
      <c r="DM45" s="61"/>
      <c r="DN45" s="61"/>
      <c r="DO45" s="61"/>
      <c r="DP45" s="61"/>
      <c r="DQ45" s="61"/>
      <c r="DR45" s="61"/>
      <c r="DS45" s="61"/>
      <c r="DT45" s="61"/>
      <c r="DU45" s="61"/>
      <c r="DV45" s="61"/>
      <c r="DW45" s="61"/>
      <c r="DX45" s="61"/>
      <c r="DY45" s="61"/>
      <c r="DZ45" s="61"/>
      <c r="EA45" s="61"/>
      <c r="EB45" s="61"/>
      <c r="EC45" s="61"/>
      <c r="ED45" s="61"/>
      <c r="EE45" s="61"/>
      <c r="EF45" s="61"/>
      <c r="EG45" s="61"/>
      <c r="EH45" s="61"/>
      <c r="EI45" s="61"/>
      <c r="EJ45" s="61"/>
      <c r="EK45" s="61"/>
      <c r="EL45" s="61"/>
      <c r="EM45" s="61"/>
      <c r="EN45" s="61"/>
      <c r="EO45" s="61"/>
      <c r="EP45" s="61"/>
      <c r="EQ45" s="61"/>
      <c r="ER45" s="61"/>
      <c r="ES45" s="61"/>
      <c r="ET45" s="61"/>
      <c r="EU45" s="61"/>
      <c r="EV45" s="61"/>
      <c r="EW45" s="61"/>
      <c r="EX45" s="61"/>
      <c r="EY45" s="61"/>
      <c r="EZ45" s="61"/>
      <c r="FA45" s="61"/>
      <c r="FB45" s="61"/>
      <c r="FC45" s="61"/>
      <c r="FD45" s="61"/>
      <c r="FE45" s="61"/>
      <c r="FF45" s="61"/>
      <c r="FG45" s="61"/>
      <c r="FH45" s="61"/>
      <c r="FI45" s="61"/>
      <c r="FJ45" s="61"/>
      <c r="FK45" s="61"/>
      <c r="FL45" s="61"/>
      <c r="FM45" s="61"/>
      <c r="FN45" s="61"/>
      <c r="FO45" s="61"/>
      <c r="FP45" s="61"/>
      <c r="FQ45" s="61"/>
      <c r="FR45" s="61"/>
      <c r="FS45" s="61"/>
      <c r="FT45" s="61"/>
      <c r="FU45" s="61"/>
      <c r="FV45" s="61"/>
      <c r="FW45" s="61"/>
      <c r="FX45" s="61"/>
      <c r="FY45" s="61"/>
      <c r="FZ45" s="61"/>
      <c r="GA45" s="61"/>
      <c r="GB45" s="61"/>
      <c r="GC45" s="61"/>
      <c r="GD45" s="61"/>
      <c r="GE45" s="61"/>
      <c r="GF45" s="61"/>
      <c r="GG45" s="61"/>
      <c r="GH45" s="61"/>
      <c r="GI45" s="61"/>
      <c r="GJ45" s="61"/>
      <c r="GK45" s="61"/>
      <c r="GL45" s="61"/>
      <c r="GM45" s="61"/>
      <c r="GN45" s="61"/>
      <c r="GO45" s="61"/>
      <c r="GP45" s="61"/>
      <c r="GQ45" s="61"/>
      <c r="GR45" s="61"/>
      <c r="GS45" s="61"/>
      <c r="GT45" s="61"/>
      <c r="GU45" s="61"/>
      <c r="GV45" s="61"/>
      <c r="GW45" s="61"/>
      <c r="GX45" s="61"/>
      <c r="GY45" s="61"/>
      <c r="GZ45" s="61"/>
      <c r="HA45" s="61"/>
      <c r="HB45" s="61"/>
      <c r="HC45" s="61"/>
      <c r="HD45" s="61"/>
      <c r="HE45" s="61"/>
      <c r="HF45" s="61"/>
      <c r="HG45" s="61"/>
      <c r="HH45" s="61"/>
      <c r="HI45" s="61"/>
      <c r="HJ45" s="61"/>
      <c r="HK45" s="61"/>
      <c r="HL45" s="61"/>
      <c r="HM45" s="61"/>
      <c r="HN45" s="61"/>
      <c r="HO45" s="61"/>
      <c r="HP45" s="61"/>
      <c r="HQ45" s="61"/>
      <c r="HR45" s="61"/>
      <c r="HS45" s="61"/>
      <c r="HT45" s="61"/>
      <c r="HU45" s="61"/>
      <c r="HV45" s="61"/>
      <c r="HW45" s="61"/>
      <c r="HX45" s="61"/>
      <c r="HY45" s="61"/>
      <c r="HZ45" s="61"/>
      <c r="IA45" s="61"/>
      <c r="IB45" s="61"/>
    </row>
    <row r="46" spans="1:236" s="62" customFormat="1" x14ac:dyDescent="0.25">
      <c r="A46" s="4" t="s">
        <v>133</v>
      </c>
      <c r="B46" s="5" t="s">
        <v>134</v>
      </c>
      <c r="C46" s="5" t="s">
        <v>91</v>
      </c>
      <c r="D46" s="11">
        <v>44348</v>
      </c>
      <c r="E46" s="11">
        <v>44560</v>
      </c>
      <c r="F46" s="7">
        <v>40000</v>
      </c>
      <c r="G46" s="6">
        <f>F46*0.0287</f>
        <v>1148</v>
      </c>
      <c r="H46" s="6">
        <v>442.65</v>
      </c>
      <c r="I46" s="6">
        <f>F46*0.0304</f>
        <v>1216</v>
      </c>
      <c r="J46" s="6">
        <v>1216</v>
      </c>
      <c r="K46" s="6">
        <v>2806.65</v>
      </c>
      <c r="L46" s="84">
        <v>37193.35</v>
      </c>
      <c r="AT46" s="61"/>
      <c r="AU46" s="61"/>
      <c r="AV46" s="61"/>
      <c r="AW46" s="61"/>
      <c r="AX46" s="61"/>
      <c r="AY46" s="61"/>
      <c r="AZ46" s="61"/>
      <c r="BA46" s="61"/>
      <c r="BB46" s="61"/>
      <c r="BC46" s="61"/>
      <c r="BD46" s="61"/>
      <c r="BE46" s="61"/>
      <c r="BF46" s="61"/>
      <c r="BG46" s="61"/>
      <c r="BH46" s="61"/>
      <c r="BI46" s="61"/>
      <c r="BJ46" s="61"/>
      <c r="BK46" s="61"/>
      <c r="BL46" s="61"/>
      <c r="BM46" s="61"/>
      <c r="BN46" s="61"/>
      <c r="BO46" s="61"/>
      <c r="BP46" s="61"/>
      <c r="BQ46" s="61"/>
      <c r="BR46" s="61"/>
      <c r="BS46" s="61"/>
      <c r="BT46" s="61"/>
      <c r="BU46" s="61"/>
      <c r="BV46" s="61"/>
      <c r="BW46" s="61"/>
      <c r="BX46" s="61"/>
      <c r="BY46" s="61"/>
      <c r="BZ46" s="61"/>
      <c r="CA46" s="61"/>
      <c r="CB46" s="61"/>
      <c r="CC46" s="61"/>
      <c r="CD46" s="61"/>
      <c r="CE46" s="61"/>
      <c r="CF46" s="61"/>
      <c r="CG46" s="61"/>
      <c r="CH46" s="61"/>
      <c r="CI46" s="61"/>
      <c r="CJ46" s="61"/>
      <c r="CK46" s="61"/>
      <c r="CL46" s="61"/>
      <c r="CM46" s="61"/>
      <c r="CN46" s="61"/>
      <c r="CO46" s="61"/>
      <c r="CP46" s="61"/>
      <c r="CQ46" s="61"/>
      <c r="CR46" s="61"/>
      <c r="CS46" s="61"/>
      <c r="CT46" s="61"/>
      <c r="CU46" s="61"/>
      <c r="CV46" s="61"/>
      <c r="CW46" s="61"/>
      <c r="CX46" s="61"/>
      <c r="CY46" s="61"/>
      <c r="CZ46" s="61"/>
      <c r="DA46" s="61"/>
      <c r="DB46" s="61"/>
      <c r="DC46" s="61"/>
      <c r="DD46" s="61"/>
      <c r="DE46" s="61"/>
      <c r="DF46" s="61"/>
      <c r="DG46" s="61"/>
      <c r="DH46" s="61"/>
      <c r="DI46" s="61"/>
      <c r="DJ46" s="61"/>
      <c r="DK46" s="61"/>
      <c r="DL46" s="61"/>
      <c r="DM46" s="61"/>
      <c r="DN46" s="61"/>
      <c r="DO46" s="61"/>
      <c r="DP46" s="61"/>
      <c r="DQ46" s="61"/>
      <c r="DR46" s="61"/>
      <c r="DS46" s="61"/>
      <c r="DT46" s="61"/>
      <c r="DU46" s="61"/>
      <c r="DV46" s="61"/>
      <c r="DW46" s="61"/>
      <c r="DX46" s="61"/>
      <c r="DY46" s="61"/>
      <c r="DZ46" s="61"/>
      <c r="EA46" s="61"/>
      <c r="EB46" s="61"/>
      <c r="EC46" s="61"/>
      <c r="ED46" s="61"/>
      <c r="EE46" s="61"/>
      <c r="EF46" s="61"/>
      <c r="EG46" s="61"/>
      <c r="EH46" s="61"/>
      <c r="EI46" s="61"/>
      <c r="EJ46" s="61"/>
      <c r="EK46" s="61"/>
      <c r="EL46" s="61"/>
      <c r="EM46" s="61"/>
      <c r="EN46" s="61"/>
      <c r="EO46" s="61"/>
      <c r="EP46" s="61"/>
      <c r="EQ46" s="61"/>
      <c r="ER46" s="61"/>
      <c r="ES46" s="61"/>
      <c r="ET46" s="61"/>
      <c r="EU46" s="61"/>
      <c r="EV46" s="61"/>
      <c r="EW46" s="61"/>
      <c r="EX46" s="61"/>
      <c r="EY46" s="61"/>
      <c r="EZ46" s="61"/>
      <c r="FA46" s="61"/>
      <c r="FB46" s="61"/>
      <c r="FC46" s="61"/>
      <c r="FD46" s="61"/>
      <c r="FE46" s="61"/>
      <c r="FF46" s="61"/>
      <c r="FG46" s="61"/>
      <c r="FH46" s="61"/>
      <c r="FI46" s="61"/>
      <c r="FJ46" s="61"/>
      <c r="FK46" s="61"/>
      <c r="FL46" s="61"/>
      <c r="FM46" s="61"/>
      <c r="FN46" s="61"/>
      <c r="FO46" s="61"/>
      <c r="FP46" s="61"/>
      <c r="FQ46" s="61"/>
      <c r="FR46" s="61"/>
      <c r="FS46" s="61"/>
      <c r="FT46" s="61"/>
      <c r="FU46" s="61"/>
      <c r="FV46" s="61"/>
      <c r="FW46" s="61"/>
      <c r="FX46" s="61"/>
      <c r="FY46" s="61"/>
      <c r="FZ46" s="61"/>
      <c r="GA46" s="61"/>
      <c r="GB46" s="61"/>
      <c r="GC46" s="61"/>
      <c r="GD46" s="61"/>
      <c r="GE46" s="61"/>
      <c r="GF46" s="61"/>
      <c r="GG46" s="61"/>
      <c r="GH46" s="61"/>
      <c r="GI46" s="61"/>
      <c r="GJ46" s="61"/>
      <c r="GK46" s="61"/>
      <c r="GL46" s="61"/>
      <c r="GM46" s="61"/>
      <c r="GN46" s="61"/>
      <c r="GO46" s="61"/>
      <c r="GP46" s="61"/>
      <c r="GQ46" s="61"/>
      <c r="GR46" s="61"/>
      <c r="GS46" s="61"/>
      <c r="GT46" s="61"/>
      <c r="GU46" s="61"/>
      <c r="GV46" s="61"/>
      <c r="GW46" s="61"/>
      <c r="GX46" s="61"/>
      <c r="GY46" s="61"/>
      <c r="GZ46" s="61"/>
      <c r="HA46" s="61"/>
      <c r="HB46" s="61"/>
      <c r="HC46" s="61"/>
      <c r="HD46" s="61"/>
      <c r="HE46" s="61"/>
      <c r="HF46" s="61"/>
      <c r="HG46" s="61"/>
      <c r="HH46" s="61"/>
      <c r="HI46" s="61"/>
      <c r="HJ46" s="61"/>
      <c r="HK46" s="61"/>
      <c r="HL46" s="61"/>
      <c r="HM46" s="61"/>
      <c r="HN46" s="61"/>
      <c r="HO46" s="61"/>
      <c r="HP46" s="61"/>
      <c r="HQ46" s="61"/>
      <c r="HR46" s="61"/>
      <c r="HS46" s="61"/>
      <c r="HT46" s="61"/>
      <c r="HU46" s="61"/>
      <c r="HV46" s="61"/>
      <c r="HW46" s="61"/>
      <c r="HX46" s="61"/>
      <c r="HY46" s="61"/>
      <c r="HZ46" s="61"/>
      <c r="IA46" s="61"/>
      <c r="IB46" s="61"/>
    </row>
    <row r="47" spans="1:236" s="62" customFormat="1" x14ac:dyDescent="0.25">
      <c r="A47" s="4" t="s">
        <v>45</v>
      </c>
      <c r="B47" s="5" t="s">
        <v>46</v>
      </c>
      <c r="C47" s="6" t="s">
        <v>91</v>
      </c>
      <c r="D47" s="10">
        <v>44276</v>
      </c>
      <c r="E47" s="10">
        <v>44551</v>
      </c>
      <c r="F47" s="7">
        <v>40000</v>
      </c>
      <c r="G47" s="6">
        <f>F47*0.0287</f>
        <v>1148</v>
      </c>
      <c r="H47" s="6">
        <v>264.13</v>
      </c>
      <c r="I47" s="6">
        <f>F47*0.0304</f>
        <v>1216</v>
      </c>
      <c r="J47" s="6">
        <v>5902.15</v>
      </c>
      <c r="K47" s="6">
        <v>4861.3500000000004</v>
      </c>
      <c r="L47" s="84">
        <v>34097.85</v>
      </c>
      <c r="AT47" s="61"/>
      <c r="AU47" s="61"/>
      <c r="AV47" s="61"/>
      <c r="AW47" s="61"/>
      <c r="AX47" s="61"/>
      <c r="AY47" s="61"/>
      <c r="AZ47" s="61"/>
      <c r="BA47" s="61"/>
      <c r="BB47" s="61"/>
      <c r="BC47" s="61"/>
      <c r="BD47" s="61"/>
      <c r="BE47" s="61"/>
      <c r="BF47" s="61"/>
      <c r="BG47" s="61"/>
      <c r="BH47" s="61"/>
      <c r="BI47" s="61"/>
      <c r="BJ47" s="61"/>
      <c r="BK47" s="61"/>
      <c r="BL47" s="61"/>
      <c r="BM47" s="61"/>
      <c r="BN47" s="61"/>
      <c r="BO47" s="61"/>
      <c r="BP47" s="61"/>
      <c r="BQ47" s="61"/>
      <c r="BR47" s="61"/>
      <c r="BS47" s="61"/>
      <c r="BT47" s="61"/>
      <c r="BU47" s="61"/>
      <c r="BV47" s="61"/>
      <c r="BW47" s="61"/>
      <c r="BX47" s="61"/>
      <c r="BY47" s="61"/>
      <c r="BZ47" s="61"/>
      <c r="CA47" s="61"/>
      <c r="CB47" s="61"/>
      <c r="CC47" s="61"/>
      <c r="CD47" s="61"/>
      <c r="CE47" s="61"/>
      <c r="CF47" s="61"/>
      <c r="CG47" s="61"/>
      <c r="CH47" s="61"/>
      <c r="CI47" s="61"/>
      <c r="CJ47" s="61"/>
      <c r="CK47" s="61"/>
      <c r="CL47" s="61"/>
      <c r="CM47" s="61"/>
      <c r="CN47" s="61"/>
      <c r="CO47" s="61"/>
      <c r="CP47" s="61"/>
      <c r="CQ47" s="61"/>
      <c r="CR47" s="61"/>
      <c r="CS47" s="61"/>
      <c r="CT47" s="61"/>
      <c r="CU47" s="61"/>
      <c r="CV47" s="61"/>
      <c r="CW47" s="61"/>
      <c r="CX47" s="61"/>
      <c r="CY47" s="61"/>
      <c r="CZ47" s="61"/>
      <c r="DA47" s="61"/>
      <c r="DB47" s="61"/>
      <c r="DC47" s="61"/>
      <c r="DD47" s="61"/>
      <c r="DE47" s="61"/>
      <c r="DF47" s="61"/>
      <c r="DG47" s="61"/>
      <c r="DH47" s="61"/>
      <c r="DI47" s="61"/>
      <c r="DJ47" s="61"/>
      <c r="DK47" s="61"/>
      <c r="DL47" s="61"/>
      <c r="DM47" s="61"/>
      <c r="DN47" s="61"/>
      <c r="DO47" s="61"/>
      <c r="DP47" s="61"/>
      <c r="DQ47" s="61"/>
      <c r="DR47" s="61"/>
      <c r="DS47" s="61"/>
      <c r="DT47" s="61"/>
      <c r="DU47" s="61"/>
      <c r="DV47" s="61"/>
      <c r="DW47" s="61"/>
      <c r="DX47" s="61"/>
      <c r="DY47" s="61"/>
      <c r="DZ47" s="61"/>
      <c r="EA47" s="61"/>
      <c r="EB47" s="61"/>
      <c r="EC47" s="61"/>
      <c r="ED47" s="61"/>
      <c r="EE47" s="61"/>
      <c r="EF47" s="61"/>
      <c r="EG47" s="61"/>
      <c r="EH47" s="61"/>
      <c r="EI47" s="61"/>
      <c r="EJ47" s="61"/>
      <c r="EK47" s="61"/>
      <c r="EL47" s="61"/>
      <c r="EM47" s="61"/>
      <c r="EN47" s="61"/>
      <c r="EO47" s="61"/>
      <c r="EP47" s="61"/>
      <c r="EQ47" s="61"/>
      <c r="ER47" s="61"/>
      <c r="ES47" s="61"/>
      <c r="ET47" s="61"/>
      <c r="EU47" s="61"/>
      <c r="EV47" s="61"/>
      <c r="EW47" s="61"/>
      <c r="EX47" s="61"/>
      <c r="EY47" s="61"/>
      <c r="EZ47" s="61"/>
      <c r="FA47" s="61"/>
      <c r="FB47" s="61"/>
      <c r="FC47" s="61"/>
      <c r="FD47" s="61"/>
      <c r="FE47" s="61"/>
      <c r="FF47" s="61"/>
      <c r="FG47" s="61"/>
      <c r="FH47" s="61"/>
      <c r="FI47" s="61"/>
      <c r="FJ47" s="61"/>
      <c r="FK47" s="61"/>
      <c r="FL47" s="61"/>
      <c r="FM47" s="61"/>
      <c r="FN47" s="61"/>
      <c r="FO47" s="61"/>
      <c r="FP47" s="61"/>
      <c r="FQ47" s="61"/>
      <c r="FR47" s="61"/>
      <c r="FS47" s="61"/>
      <c r="FT47" s="61"/>
      <c r="FU47" s="61"/>
      <c r="FV47" s="61"/>
      <c r="FW47" s="61"/>
      <c r="FX47" s="61"/>
      <c r="FY47" s="61"/>
      <c r="FZ47" s="61"/>
      <c r="GA47" s="61"/>
      <c r="GB47" s="61"/>
      <c r="GC47" s="61"/>
      <c r="GD47" s="61"/>
      <c r="GE47" s="61"/>
      <c r="GF47" s="61"/>
      <c r="GG47" s="61"/>
      <c r="GH47" s="61"/>
      <c r="GI47" s="61"/>
      <c r="GJ47" s="61"/>
      <c r="GK47" s="61"/>
      <c r="GL47" s="61"/>
      <c r="GM47" s="61"/>
      <c r="GN47" s="61"/>
      <c r="GO47" s="61"/>
      <c r="GP47" s="61"/>
      <c r="GQ47" s="61"/>
      <c r="GR47" s="61"/>
      <c r="GS47" s="61"/>
      <c r="GT47" s="61"/>
      <c r="GU47" s="61"/>
      <c r="GV47" s="61"/>
      <c r="GW47" s="61"/>
      <c r="GX47" s="61"/>
      <c r="GY47" s="61"/>
      <c r="GZ47" s="61"/>
      <c r="HA47" s="61"/>
      <c r="HB47" s="61"/>
      <c r="HC47" s="61"/>
      <c r="HD47" s="61"/>
      <c r="HE47" s="61"/>
      <c r="HF47" s="61"/>
      <c r="HG47" s="61"/>
      <c r="HH47" s="61"/>
      <c r="HI47" s="61"/>
      <c r="HJ47" s="61"/>
      <c r="HK47" s="61"/>
      <c r="HL47" s="61"/>
      <c r="HM47" s="61"/>
      <c r="HN47" s="61"/>
      <c r="HO47" s="61"/>
      <c r="HP47" s="61"/>
      <c r="HQ47" s="61"/>
      <c r="HR47" s="61"/>
      <c r="HS47" s="61"/>
      <c r="HT47" s="61"/>
      <c r="HU47" s="61"/>
      <c r="HV47" s="61"/>
      <c r="HW47" s="61"/>
      <c r="HX47" s="61"/>
      <c r="HY47" s="61"/>
      <c r="HZ47" s="61"/>
      <c r="IA47" s="61"/>
      <c r="IB47" s="61"/>
    </row>
    <row r="48" spans="1:236" s="62" customFormat="1" x14ac:dyDescent="0.25">
      <c r="A48" s="64" t="s">
        <v>15</v>
      </c>
      <c r="B48" s="13">
        <v>2</v>
      </c>
      <c r="C48" s="8"/>
      <c r="D48" s="64"/>
      <c r="E48" s="64"/>
      <c r="F48" s="8">
        <f t="shared" ref="F48:K48" si="5">SUM(F46:F47)</f>
        <v>80000</v>
      </c>
      <c r="G48" s="8">
        <f t="shared" si="5"/>
        <v>2296</v>
      </c>
      <c r="H48" s="8">
        <f t="shared" si="5"/>
        <v>706.78</v>
      </c>
      <c r="I48" s="8">
        <f t="shared" si="5"/>
        <v>2432</v>
      </c>
      <c r="J48" s="8">
        <f t="shared" si="5"/>
        <v>7118.15</v>
      </c>
      <c r="K48" s="8">
        <f t="shared" si="5"/>
        <v>7668</v>
      </c>
      <c r="L48" s="85">
        <f>SUM(L47:L47)+L46</f>
        <v>71291.199999999997</v>
      </c>
      <c r="O48" s="61"/>
      <c r="P48" s="61"/>
      <c r="Q48" s="61"/>
      <c r="R48" s="61"/>
      <c r="S48" s="61"/>
      <c r="T48" s="61"/>
      <c r="U48" s="61"/>
      <c r="V48" s="61"/>
      <c r="W48" s="61"/>
      <c r="X48" s="61"/>
      <c r="Y48" s="61"/>
      <c r="Z48" s="61"/>
      <c r="AA48" s="61"/>
      <c r="AB48" s="61"/>
      <c r="AC48" s="61"/>
      <c r="AD48" s="61"/>
      <c r="AE48" s="61"/>
      <c r="AF48" s="61"/>
      <c r="AG48" s="61"/>
      <c r="AH48" s="61"/>
      <c r="AI48" s="61"/>
      <c r="AJ48" s="61"/>
      <c r="AK48" s="61"/>
      <c r="AL48" s="61"/>
      <c r="AM48" s="61"/>
      <c r="AN48" s="61"/>
      <c r="AO48" s="61"/>
      <c r="AP48" s="61"/>
      <c r="AQ48" s="61"/>
      <c r="AR48" s="61"/>
      <c r="AS48" s="61"/>
      <c r="AT48" s="61"/>
      <c r="AU48" s="61"/>
      <c r="AV48" s="61"/>
      <c r="AW48" s="61"/>
      <c r="AX48" s="61"/>
      <c r="AY48" s="61"/>
      <c r="AZ48" s="61"/>
      <c r="BA48" s="61"/>
      <c r="BB48" s="61"/>
      <c r="BC48" s="61"/>
      <c r="BD48" s="61"/>
      <c r="BE48" s="61"/>
      <c r="BF48" s="61"/>
      <c r="BG48" s="61"/>
      <c r="BH48" s="61"/>
      <c r="BI48" s="61"/>
      <c r="BJ48" s="61"/>
      <c r="BK48" s="61"/>
      <c r="BL48" s="61"/>
      <c r="BM48" s="61"/>
      <c r="BN48" s="61"/>
      <c r="BO48" s="61"/>
      <c r="BP48" s="61"/>
      <c r="BQ48" s="61"/>
      <c r="BR48" s="61"/>
      <c r="BS48" s="61"/>
      <c r="BT48" s="61"/>
      <c r="BU48" s="61"/>
      <c r="BV48" s="61"/>
      <c r="BW48" s="61"/>
      <c r="BX48" s="61"/>
      <c r="BY48" s="61"/>
      <c r="BZ48" s="61"/>
      <c r="CA48" s="61"/>
      <c r="CB48" s="61"/>
      <c r="CC48" s="61"/>
      <c r="CD48" s="61"/>
      <c r="CE48" s="61"/>
      <c r="CF48" s="61"/>
      <c r="CG48" s="61"/>
      <c r="CH48" s="61"/>
      <c r="CI48" s="61"/>
      <c r="CJ48" s="61"/>
      <c r="CK48" s="61"/>
      <c r="CL48" s="61"/>
      <c r="CM48" s="61"/>
      <c r="CN48" s="61"/>
      <c r="CO48" s="61"/>
      <c r="CP48" s="61"/>
      <c r="CQ48" s="61"/>
      <c r="CR48" s="61"/>
      <c r="CS48" s="61"/>
      <c r="CT48" s="61"/>
      <c r="CU48" s="61"/>
      <c r="CV48" s="61"/>
      <c r="CW48" s="61"/>
      <c r="CX48" s="61"/>
      <c r="CY48" s="61"/>
      <c r="CZ48" s="61"/>
      <c r="DA48" s="61"/>
      <c r="DB48" s="61"/>
      <c r="DC48" s="61"/>
      <c r="DD48" s="61"/>
      <c r="DE48" s="61"/>
      <c r="DF48" s="61"/>
      <c r="DG48" s="61"/>
      <c r="DH48" s="61"/>
      <c r="DI48" s="61"/>
      <c r="DJ48" s="61"/>
      <c r="DK48" s="61"/>
      <c r="DL48" s="61"/>
      <c r="DM48" s="61"/>
      <c r="DN48" s="61"/>
      <c r="DO48" s="61"/>
      <c r="DP48" s="61"/>
      <c r="DQ48" s="61"/>
      <c r="DR48" s="61"/>
      <c r="DS48" s="61"/>
      <c r="DT48" s="61"/>
      <c r="DU48" s="61"/>
      <c r="DV48" s="61"/>
      <c r="DW48" s="61"/>
      <c r="DX48" s="61"/>
      <c r="DY48" s="61"/>
      <c r="DZ48" s="61"/>
      <c r="EA48" s="61"/>
      <c r="EB48" s="61"/>
      <c r="EC48" s="61"/>
      <c r="ED48" s="61"/>
      <c r="EE48" s="61"/>
      <c r="EF48" s="61"/>
      <c r="EG48" s="61"/>
      <c r="EH48" s="61"/>
      <c r="EI48" s="61"/>
      <c r="EJ48" s="61"/>
      <c r="EK48" s="61"/>
      <c r="EL48" s="61"/>
      <c r="EM48" s="61"/>
      <c r="EN48" s="61"/>
      <c r="EO48" s="61"/>
      <c r="EP48" s="61"/>
      <c r="EQ48" s="61"/>
      <c r="ER48" s="61"/>
      <c r="ES48" s="61"/>
      <c r="ET48" s="61"/>
      <c r="EU48" s="61"/>
      <c r="EV48" s="61"/>
      <c r="EW48" s="61"/>
      <c r="EX48" s="61"/>
      <c r="EY48" s="61"/>
      <c r="EZ48" s="61"/>
      <c r="FA48" s="61"/>
      <c r="FB48" s="61"/>
      <c r="FC48" s="61"/>
      <c r="FD48" s="61"/>
      <c r="FE48" s="61"/>
      <c r="FF48" s="61"/>
      <c r="FG48" s="61"/>
      <c r="FH48" s="61"/>
      <c r="FI48" s="61"/>
      <c r="FJ48" s="61"/>
      <c r="FK48" s="61"/>
      <c r="FL48" s="61"/>
      <c r="FM48" s="61"/>
      <c r="FN48" s="61"/>
      <c r="FO48" s="61"/>
      <c r="FP48" s="61"/>
      <c r="FQ48" s="61"/>
      <c r="FR48" s="61"/>
      <c r="FS48" s="61"/>
      <c r="FT48" s="61"/>
      <c r="FU48" s="61"/>
      <c r="FV48" s="61"/>
      <c r="FW48" s="61"/>
      <c r="FX48" s="61"/>
      <c r="FY48" s="61"/>
      <c r="FZ48" s="61"/>
      <c r="GA48" s="61"/>
      <c r="GB48" s="61"/>
      <c r="GC48" s="61"/>
      <c r="GD48" s="61"/>
      <c r="GE48" s="61"/>
      <c r="GF48" s="61"/>
      <c r="GG48" s="61"/>
      <c r="GH48" s="61"/>
      <c r="GI48" s="61"/>
      <c r="GJ48" s="61"/>
      <c r="GK48" s="61"/>
      <c r="GL48" s="61"/>
      <c r="GM48" s="61"/>
      <c r="GN48" s="61"/>
      <c r="GO48" s="61"/>
      <c r="GP48" s="61"/>
      <c r="GQ48" s="61"/>
      <c r="GR48" s="61"/>
      <c r="GS48" s="61"/>
      <c r="GT48" s="61"/>
      <c r="GU48" s="61"/>
      <c r="GV48" s="61"/>
      <c r="GW48" s="61"/>
      <c r="GX48" s="61"/>
      <c r="GY48" s="61"/>
      <c r="GZ48" s="61"/>
      <c r="HA48" s="61"/>
      <c r="HB48" s="61"/>
      <c r="HC48" s="61"/>
      <c r="HD48" s="61"/>
      <c r="HE48" s="61"/>
      <c r="HF48" s="61"/>
      <c r="HG48" s="61"/>
      <c r="HH48" s="61"/>
      <c r="HI48" s="61"/>
      <c r="HJ48" s="61"/>
      <c r="HK48" s="61"/>
      <c r="HL48" s="61"/>
      <c r="HM48" s="61"/>
      <c r="HN48" s="61"/>
      <c r="HO48" s="61"/>
      <c r="HP48" s="61"/>
      <c r="HQ48" s="61"/>
      <c r="HR48" s="61"/>
      <c r="HS48" s="61"/>
      <c r="HT48" s="61"/>
      <c r="HU48" s="61"/>
      <c r="HV48" s="61"/>
      <c r="HW48" s="61"/>
      <c r="HX48" s="61"/>
      <c r="HY48" s="61"/>
      <c r="HZ48" s="61"/>
      <c r="IA48" s="61"/>
      <c r="IB48" s="61"/>
    </row>
    <row r="49" spans="1:236" s="62" customFormat="1" x14ac:dyDescent="0.25">
      <c r="B49" s="14"/>
      <c r="L49" s="93"/>
      <c r="O49" s="61"/>
      <c r="P49" s="61"/>
      <c r="Q49" s="61"/>
      <c r="R49" s="61"/>
      <c r="S49" s="61"/>
      <c r="T49" s="61"/>
      <c r="U49" s="61"/>
      <c r="V49" s="61"/>
      <c r="W49" s="61"/>
      <c r="X49" s="61"/>
      <c r="Y49" s="61"/>
      <c r="Z49" s="61"/>
      <c r="AA49" s="61"/>
      <c r="AB49" s="61"/>
      <c r="AC49" s="61"/>
      <c r="AD49" s="61"/>
      <c r="AE49" s="61"/>
      <c r="AF49" s="61"/>
      <c r="AG49" s="61"/>
      <c r="AH49" s="61"/>
      <c r="AI49" s="61"/>
      <c r="AJ49" s="61"/>
      <c r="AK49" s="61"/>
      <c r="AL49" s="61"/>
      <c r="AM49" s="61"/>
      <c r="AN49" s="61"/>
      <c r="AO49" s="61"/>
      <c r="AP49" s="61"/>
      <c r="AQ49" s="61"/>
      <c r="AR49" s="61"/>
      <c r="AS49" s="61"/>
      <c r="AT49" s="61"/>
      <c r="AU49" s="61"/>
      <c r="AV49" s="61"/>
      <c r="AW49" s="61"/>
      <c r="AX49" s="61"/>
      <c r="AY49" s="61"/>
      <c r="AZ49" s="61"/>
      <c r="BA49" s="61"/>
      <c r="BB49" s="61"/>
      <c r="BC49" s="61"/>
      <c r="BD49" s="61"/>
      <c r="BE49" s="61"/>
      <c r="BF49" s="61"/>
      <c r="BG49" s="61"/>
      <c r="BH49" s="61"/>
      <c r="BI49" s="61"/>
      <c r="BJ49" s="61"/>
      <c r="BK49" s="61"/>
      <c r="BL49" s="61"/>
      <c r="BM49" s="61"/>
      <c r="BN49" s="61"/>
      <c r="BO49" s="61"/>
      <c r="BP49" s="61"/>
      <c r="BQ49" s="61"/>
      <c r="BR49" s="61"/>
      <c r="BS49" s="61"/>
      <c r="BT49" s="61"/>
      <c r="BU49" s="61"/>
      <c r="BV49" s="61"/>
      <c r="BW49" s="61"/>
      <c r="BX49" s="61"/>
      <c r="BY49" s="61"/>
      <c r="BZ49" s="61"/>
      <c r="CA49" s="61"/>
      <c r="CB49" s="61"/>
      <c r="CC49" s="61"/>
      <c r="CD49" s="61"/>
      <c r="CE49" s="61"/>
      <c r="CF49" s="61"/>
      <c r="CG49" s="61"/>
      <c r="CH49" s="61"/>
      <c r="CI49" s="61"/>
      <c r="CJ49" s="61"/>
      <c r="CK49" s="61"/>
      <c r="CL49" s="61"/>
      <c r="CM49" s="61"/>
      <c r="CN49" s="61"/>
      <c r="CO49" s="61"/>
      <c r="CP49" s="61"/>
      <c r="CQ49" s="61"/>
      <c r="CR49" s="61"/>
      <c r="CS49" s="61"/>
      <c r="CT49" s="61"/>
      <c r="CU49" s="61"/>
      <c r="CV49" s="61"/>
      <c r="CW49" s="61"/>
      <c r="CX49" s="61"/>
      <c r="CY49" s="61"/>
      <c r="CZ49" s="61"/>
      <c r="DA49" s="61"/>
      <c r="DB49" s="61"/>
      <c r="DC49" s="61"/>
      <c r="DD49" s="61"/>
      <c r="DE49" s="61"/>
      <c r="DF49" s="61"/>
      <c r="DG49" s="61"/>
      <c r="DH49" s="61"/>
      <c r="DI49" s="61"/>
      <c r="DJ49" s="61"/>
      <c r="DK49" s="61"/>
      <c r="DL49" s="61"/>
      <c r="DM49" s="61"/>
      <c r="DN49" s="61"/>
      <c r="DO49" s="61"/>
      <c r="DP49" s="61"/>
      <c r="DQ49" s="61"/>
      <c r="DR49" s="61"/>
      <c r="DS49" s="61"/>
      <c r="DT49" s="61"/>
      <c r="DU49" s="61"/>
      <c r="DV49" s="61"/>
      <c r="DW49" s="61"/>
      <c r="DX49" s="61"/>
      <c r="DY49" s="61"/>
      <c r="DZ49" s="61"/>
      <c r="EA49" s="61"/>
      <c r="EB49" s="61"/>
      <c r="EC49" s="61"/>
      <c r="ED49" s="61"/>
      <c r="EE49" s="61"/>
      <c r="EF49" s="61"/>
      <c r="EG49" s="61"/>
      <c r="EH49" s="61"/>
      <c r="EI49" s="61"/>
      <c r="EJ49" s="61"/>
      <c r="EK49" s="61"/>
      <c r="EL49" s="61"/>
      <c r="EM49" s="61"/>
      <c r="EN49" s="61"/>
      <c r="EO49" s="61"/>
      <c r="EP49" s="61"/>
      <c r="EQ49" s="61"/>
      <c r="ER49" s="61"/>
      <c r="ES49" s="61"/>
      <c r="ET49" s="61"/>
      <c r="EU49" s="61"/>
      <c r="EV49" s="61"/>
      <c r="EW49" s="61"/>
      <c r="EX49" s="61"/>
      <c r="EY49" s="61"/>
      <c r="EZ49" s="61"/>
      <c r="FA49" s="61"/>
      <c r="FB49" s="61"/>
      <c r="FC49" s="61"/>
      <c r="FD49" s="61"/>
      <c r="FE49" s="61"/>
      <c r="FF49" s="61"/>
      <c r="FG49" s="61"/>
      <c r="FH49" s="61"/>
      <c r="FI49" s="61"/>
      <c r="FJ49" s="61"/>
      <c r="FK49" s="61"/>
      <c r="FL49" s="61"/>
      <c r="FM49" s="61"/>
      <c r="FN49" s="61"/>
      <c r="FO49" s="61"/>
      <c r="FP49" s="61"/>
      <c r="FQ49" s="61"/>
      <c r="FR49" s="61"/>
      <c r="FS49" s="61"/>
      <c r="FT49" s="61"/>
      <c r="FU49" s="61"/>
      <c r="FV49" s="61"/>
      <c r="FW49" s="61"/>
      <c r="FX49" s="61"/>
      <c r="FY49" s="61"/>
      <c r="FZ49" s="61"/>
      <c r="GA49" s="61"/>
      <c r="GB49" s="61"/>
      <c r="GC49" s="61"/>
      <c r="GD49" s="61"/>
      <c r="GE49" s="61"/>
      <c r="GF49" s="61"/>
      <c r="GG49" s="61"/>
      <c r="GH49" s="61"/>
      <c r="GI49" s="61"/>
      <c r="GJ49" s="61"/>
      <c r="GK49" s="61"/>
      <c r="GL49" s="61"/>
      <c r="GM49" s="61"/>
      <c r="GN49" s="61"/>
      <c r="GO49" s="61"/>
      <c r="GP49" s="61"/>
      <c r="GQ49" s="61"/>
      <c r="GR49" s="61"/>
      <c r="GS49" s="61"/>
      <c r="GT49" s="61"/>
      <c r="GU49" s="61"/>
      <c r="GV49" s="61"/>
      <c r="GW49" s="61"/>
      <c r="GX49" s="61"/>
      <c r="GY49" s="61"/>
      <c r="GZ49" s="61"/>
      <c r="HA49" s="61"/>
      <c r="HB49" s="61"/>
      <c r="HC49" s="61"/>
      <c r="HD49" s="61"/>
      <c r="HE49" s="61"/>
      <c r="HF49" s="61"/>
      <c r="HG49" s="61"/>
      <c r="HH49" s="61"/>
      <c r="HI49" s="61"/>
      <c r="HJ49" s="61"/>
      <c r="HK49" s="61"/>
      <c r="HL49" s="61"/>
      <c r="HM49" s="61"/>
      <c r="HN49" s="61"/>
      <c r="HO49" s="61"/>
      <c r="HP49" s="61"/>
      <c r="HQ49" s="61"/>
      <c r="HR49" s="61"/>
      <c r="HS49" s="61"/>
      <c r="HT49" s="61"/>
      <c r="HU49" s="61"/>
      <c r="HV49" s="61"/>
      <c r="HW49" s="61"/>
      <c r="HX49" s="61"/>
      <c r="HY49" s="61"/>
      <c r="HZ49" s="61"/>
      <c r="IA49" s="61"/>
      <c r="IB49" s="61"/>
    </row>
    <row r="50" spans="1:236" s="62" customFormat="1" x14ac:dyDescent="0.25">
      <c r="A50" s="60" t="s">
        <v>72</v>
      </c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87"/>
      <c r="O50" s="61"/>
      <c r="P50" s="61"/>
      <c r="Q50" s="61"/>
      <c r="R50" s="61"/>
      <c r="S50" s="61"/>
      <c r="T50" s="61"/>
      <c r="U50" s="61"/>
      <c r="V50" s="61"/>
      <c r="W50" s="61"/>
      <c r="X50" s="61"/>
      <c r="Y50" s="61"/>
      <c r="Z50" s="61"/>
      <c r="AA50" s="61"/>
      <c r="AB50" s="61"/>
      <c r="AC50" s="61"/>
      <c r="AD50" s="61"/>
      <c r="AE50" s="61"/>
      <c r="AF50" s="61"/>
      <c r="AG50" s="61"/>
      <c r="AH50" s="61"/>
      <c r="AI50" s="61"/>
      <c r="AJ50" s="61"/>
      <c r="AK50" s="61"/>
      <c r="AL50" s="61"/>
      <c r="AM50" s="61"/>
      <c r="AN50" s="61"/>
      <c r="AO50" s="61"/>
      <c r="AP50" s="61"/>
      <c r="AQ50" s="61"/>
      <c r="AR50" s="61"/>
      <c r="AS50" s="61"/>
      <c r="AT50" s="61"/>
      <c r="AU50" s="61"/>
      <c r="AV50" s="61"/>
      <c r="AW50" s="61"/>
      <c r="AX50" s="61"/>
      <c r="AY50" s="61"/>
      <c r="AZ50" s="61"/>
      <c r="BA50" s="61"/>
      <c r="BB50" s="61"/>
      <c r="BC50" s="61"/>
      <c r="BD50" s="61"/>
      <c r="BE50" s="61"/>
      <c r="BF50" s="61"/>
      <c r="BG50" s="61"/>
      <c r="BH50" s="61"/>
      <c r="BI50" s="61"/>
      <c r="BJ50" s="61"/>
      <c r="BK50" s="61"/>
      <c r="BL50" s="61"/>
      <c r="BM50" s="61"/>
      <c r="BN50" s="61"/>
      <c r="BO50" s="61"/>
      <c r="BP50" s="61"/>
      <c r="BQ50" s="61"/>
      <c r="BR50" s="61"/>
      <c r="BS50" s="61"/>
      <c r="BT50" s="61"/>
      <c r="BU50" s="61"/>
      <c r="BV50" s="61"/>
      <c r="BW50" s="61"/>
      <c r="BX50" s="61"/>
      <c r="BY50" s="61"/>
      <c r="BZ50" s="61"/>
      <c r="CA50" s="61"/>
      <c r="CB50" s="61"/>
      <c r="CC50" s="61"/>
      <c r="CD50" s="61"/>
      <c r="CE50" s="61"/>
      <c r="CF50" s="61"/>
      <c r="CG50" s="61"/>
      <c r="CH50" s="61"/>
      <c r="CI50" s="61"/>
      <c r="CJ50" s="61"/>
      <c r="CK50" s="61"/>
      <c r="CL50" s="61"/>
      <c r="CM50" s="61"/>
      <c r="CN50" s="61"/>
      <c r="CO50" s="61"/>
      <c r="CP50" s="61"/>
      <c r="CQ50" s="61"/>
      <c r="CR50" s="61"/>
      <c r="CS50" s="61"/>
      <c r="CT50" s="61"/>
      <c r="CU50" s="61"/>
      <c r="CV50" s="61"/>
      <c r="CW50" s="61"/>
      <c r="CX50" s="61"/>
      <c r="CY50" s="61"/>
      <c r="CZ50" s="61"/>
      <c r="DA50" s="61"/>
      <c r="DB50" s="61"/>
      <c r="DC50" s="61"/>
      <c r="DD50" s="61"/>
      <c r="DE50" s="61"/>
      <c r="DF50" s="61"/>
      <c r="DG50" s="61"/>
      <c r="DH50" s="61"/>
      <c r="DI50" s="61"/>
      <c r="DJ50" s="61"/>
      <c r="DK50" s="61"/>
      <c r="DL50" s="61"/>
      <c r="DM50" s="61"/>
      <c r="DN50" s="61"/>
      <c r="DO50" s="61"/>
      <c r="DP50" s="61"/>
      <c r="DQ50" s="61"/>
      <c r="DR50" s="61"/>
      <c r="DS50" s="61"/>
      <c r="DT50" s="61"/>
      <c r="DU50" s="61"/>
      <c r="DV50" s="61"/>
      <c r="DW50" s="61"/>
      <c r="DX50" s="61"/>
      <c r="DY50" s="61"/>
      <c r="DZ50" s="61"/>
      <c r="EA50" s="61"/>
      <c r="EB50" s="61"/>
      <c r="EC50" s="61"/>
      <c r="ED50" s="61"/>
      <c r="EE50" s="61"/>
      <c r="EF50" s="61"/>
      <c r="EG50" s="61"/>
      <c r="EH50" s="61"/>
      <c r="EI50" s="61"/>
      <c r="EJ50" s="61"/>
      <c r="EK50" s="61"/>
      <c r="EL50" s="61"/>
      <c r="EM50" s="61"/>
      <c r="EN50" s="61"/>
      <c r="EO50" s="61"/>
      <c r="EP50" s="61"/>
      <c r="EQ50" s="61"/>
      <c r="ER50" s="61"/>
      <c r="ES50" s="61"/>
      <c r="ET50" s="61"/>
      <c r="EU50" s="61"/>
      <c r="EV50" s="61"/>
      <c r="EW50" s="61"/>
      <c r="EX50" s="61"/>
      <c r="EY50" s="61"/>
      <c r="EZ50" s="61"/>
      <c r="FA50" s="61"/>
      <c r="FB50" s="61"/>
      <c r="FC50" s="61"/>
      <c r="FD50" s="61"/>
      <c r="FE50" s="61"/>
      <c r="FF50" s="61"/>
      <c r="FG50" s="61"/>
      <c r="FH50" s="61"/>
      <c r="FI50" s="61"/>
      <c r="FJ50" s="61"/>
      <c r="FK50" s="61"/>
      <c r="FL50" s="61"/>
      <c r="FM50" s="61"/>
      <c r="FN50" s="61"/>
      <c r="FO50" s="61"/>
      <c r="FP50" s="61"/>
      <c r="FQ50" s="61"/>
      <c r="FR50" s="61"/>
      <c r="FS50" s="61"/>
      <c r="FT50" s="61"/>
      <c r="FU50" s="61"/>
      <c r="FV50" s="61"/>
      <c r="FW50" s="61"/>
      <c r="FX50" s="61"/>
      <c r="FY50" s="61"/>
      <c r="FZ50" s="61"/>
      <c r="GA50" s="61"/>
      <c r="GB50" s="61"/>
      <c r="GC50" s="61"/>
      <c r="GD50" s="61"/>
      <c r="GE50" s="61"/>
      <c r="GF50" s="61"/>
      <c r="GG50" s="61"/>
      <c r="GH50" s="61"/>
      <c r="GI50" s="61"/>
      <c r="GJ50" s="61"/>
      <c r="GK50" s="61"/>
      <c r="GL50" s="61"/>
      <c r="GM50" s="61"/>
      <c r="GN50" s="61"/>
      <c r="GO50" s="61"/>
      <c r="GP50" s="61"/>
      <c r="GQ50" s="61"/>
      <c r="GR50" s="61"/>
      <c r="GS50" s="61"/>
      <c r="GT50" s="61"/>
      <c r="GU50" s="61"/>
      <c r="GV50" s="61"/>
      <c r="GW50" s="61"/>
      <c r="GX50" s="61"/>
      <c r="GY50" s="61"/>
      <c r="GZ50" s="61"/>
      <c r="HA50" s="61"/>
      <c r="HB50" s="61"/>
      <c r="HC50" s="61"/>
      <c r="HD50" s="61"/>
      <c r="HE50" s="61"/>
      <c r="HF50" s="61"/>
      <c r="HG50" s="61"/>
      <c r="HH50" s="61"/>
      <c r="HI50" s="61"/>
      <c r="HJ50" s="61"/>
      <c r="HK50" s="61"/>
      <c r="HL50" s="61"/>
      <c r="HM50" s="61"/>
      <c r="HN50" s="61"/>
      <c r="HO50" s="61"/>
      <c r="HP50" s="61"/>
      <c r="HQ50" s="61"/>
      <c r="HR50" s="61"/>
      <c r="HS50" s="61"/>
      <c r="HT50" s="61"/>
      <c r="HU50" s="61"/>
      <c r="HV50" s="61"/>
      <c r="HW50" s="61"/>
      <c r="HX50" s="61"/>
      <c r="HY50" s="61"/>
      <c r="HZ50" s="61"/>
      <c r="IA50" s="61"/>
      <c r="IB50" s="61"/>
    </row>
    <row r="51" spans="1:236" s="62" customFormat="1" x14ac:dyDescent="0.25">
      <c r="A51" s="4" t="s">
        <v>20</v>
      </c>
      <c r="B51" s="5" t="s">
        <v>17</v>
      </c>
      <c r="C51" s="6" t="s">
        <v>91</v>
      </c>
      <c r="D51" s="11">
        <v>44256</v>
      </c>
      <c r="E51" s="11">
        <v>44531</v>
      </c>
      <c r="F51" s="7">
        <v>40000</v>
      </c>
      <c r="G51" s="6">
        <f>F51*0.0287</f>
        <v>1148</v>
      </c>
      <c r="H51" s="6">
        <v>442.65</v>
      </c>
      <c r="I51" s="6">
        <v>1216</v>
      </c>
      <c r="J51" s="6">
        <v>6053.34</v>
      </c>
      <c r="K51" s="6">
        <v>4610.0600000000004</v>
      </c>
      <c r="L51" s="84">
        <v>33946.660000000003</v>
      </c>
      <c r="AT51" s="61"/>
      <c r="AU51" s="61"/>
      <c r="AV51" s="61"/>
      <c r="AW51" s="61"/>
      <c r="AX51" s="61"/>
      <c r="AY51" s="61"/>
      <c r="AZ51" s="61"/>
      <c r="BA51" s="61"/>
      <c r="BB51" s="61"/>
      <c r="BC51" s="61"/>
      <c r="BD51" s="61"/>
      <c r="BE51" s="61"/>
      <c r="BF51" s="61"/>
      <c r="BG51" s="61"/>
      <c r="BH51" s="61"/>
      <c r="BI51" s="61"/>
      <c r="BJ51" s="61"/>
      <c r="BK51" s="61"/>
      <c r="BL51" s="61"/>
      <c r="BM51" s="61"/>
      <c r="BN51" s="61"/>
      <c r="BO51" s="61"/>
      <c r="BP51" s="61"/>
      <c r="BQ51" s="61"/>
      <c r="BR51" s="61"/>
      <c r="BS51" s="61"/>
      <c r="BT51" s="61"/>
      <c r="BU51" s="61"/>
      <c r="BV51" s="61"/>
      <c r="BW51" s="61"/>
      <c r="BX51" s="61"/>
      <c r="BY51" s="61"/>
      <c r="BZ51" s="61"/>
      <c r="CA51" s="61"/>
      <c r="CB51" s="61"/>
      <c r="CC51" s="61"/>
      <c r="CD51" s="61"/>
      <c r="CE51" s="61"/>
      <c r="CF51" s="61"/>
      <c r="CG51" s="61"/>
      <c r="CH51" s="61"/>
      <c r="CI51" s="61"/>
      <c r="CJ51" s="61"/>
      <c r="CK51" s="61"/>
      <c r="CL51" s="61"/>
      <c r="CM51" s="61"/>
      <c r="CN51" s="61"/>
      <c r="CO51" s="61"/>
      <c r="CP51" s="61"/>
      <c r="CQ51" s="61"/>
      <c r="CR51" s="61"/>
      <c r="CS51" s="61"/>
      <c r="CT51" s="61"/>
      <c r="CU51" s="61"/>
      <c r="CV51" s="61"/>
      <c r="CW51" s="61"/>
      <c r="CX51" s="61"/>
      <c r="CY51" s="61"/>
      <c r="CZ51" s="61"/>
      <c r="DA51" s="61"/>
      <c r="DB51" s="61"/>
      <c r="DC51" s="61"/>
      <c r="DD51" s="61"/>
      <c r="DE51" s="61"/>
      <c r="DF51" s="61"/>
      <c r="DG51" s="61"/>
      <c r="DH51" s="61"/>
      <c r="DI51" s="61"/>
      <c r="DJ51" s="61"/>
      <c r="DK51" s="61"/>
      <c r="DL51" s="61"/>
      <c r="DM51" s="61"/>
      <c r="DN51" s="61"/>
      <c r="DO51" s="61"/>
      <c r="DP51" s="61"/>
      <c r="DQ51" s="61"/>
      <c r="DR51" s="61"/>
      <c r="DS51" s="61"/>
      <c r="DT51" s="61"/>
      <c r="DU51" s="61"/>
      <c r="DV51" s="61"/>
      <c r="DW51" s="61"/>
      <c r="DX51" s="61"/>
      <c r="DY51" s="61"/>
      <c r="DZ51" s="61"/>
      <c r="EA51" s="61"/>
      <c r="EB51" s="61"/>
      <c r="EC51" s="61"/>
      <c r="ED51" s="61"/>
      <c r="EE51" s="61"/>
      <c r="EF51" s="61"/>
      <c r="EG51" s="61"/>
      <c r="EH51" s="61"/>
      <c r="EI51" s="61"/>
      <c r="EJ51" s="61"/>
      <c r="EK51" s="61"/>
      <c r="EL51" s="61"/>
      <c r="EM51" s="61"/>
      <c r="EN51" s="61"/>
      <c r="EO51" s="61"/>
      <c r="EP51" s="61"/>
      <c r="EQ51" s="61"/>
      <c r="ER51" s="61"/>
      <c r="ES51" s="61"/>
      <c r="ET51" s="61"/>
      <c r="EU51" s="61"/>
      <c r="EV51" s="61"/>
      <c r="EW51" s="61"/>
      <c r="EX51" s="61"/>
      <c r="EY51" s="61"/>
      <c r="EZ51" s="61"/>
      <c r="FA51" s="61"/>
      <c r="FB51" s="61"/>
      <c r="FC51" s="61"/>
      <c r="FD51" s="61"/>
      <c r="FE51" s="61"/>
      <c r="FF51" s="61"/>
      <c r="FG51" s="61"/>
      <c r="FH51" s="61"/>
      <c r="FI51" s="61"/>
      <c r="FJ51" s="61"/>
      <c r="FK51" s="61"/>
      <c r="FL51" s="61"/>
      <c r="FM51" s="61"/>
      <c r="FN51" s="61"/>
      <c r="FO51" s="61"/>
      <c r="FP51" s="61"/>
      <c r="FQ51" s="61"/>
      <c r="FR51" s="61"/>
      <c r="FS51" s="61"/>
      <c r="FT51" s="61"/>
      <c r="FU51" s="61"/>
      <c r="FV51" s="61"/>
      <c r="FW51" s="61"/>
      <c r="FX51" s="61"/>
      <c r="FY51" s="61"/>
      <c r="FZ51" s="61"/>
      <c r="GA51" s="61"/>
      <c r="GB51" s="61"/>
      <c r="GC51" s="61"/>
      <c r="GD51" s="61"/>
      <c r="GE51" s="61"/>
      <c r="GF51" s="61"/>
      <c r="GG51" s="61"/>
      <c r="GH51" s="61"/>
      <c r="GI51" s="61"/>
      <c r="GJ51" s="61"/>
      <c r="GK51" s="61"/>
      <c r="GL51" s="61"/>
      <c r="GM51" s="61"/>
      <c r="GN51" s="61"/>
      <c r="GO51" s="61"/>
      <c r="GP51" s="61"/>
      <c r="GQ51" s="61"/>
      <c r="GR51" s="61"/>
      <c r="GS51" s="61"/>
      <c r="GT51" s="61"/>
      <c r="GU51" s="61"/>
      <c r="GV51" s="61"/>
      <c r="GW51" s="61"/>
      <c r="GX51" s="61"/>
      <c r="GY51" s="61"/>
      <c r="GZ51" s="61"/>
      <c r="HA51" s="61"/>
      <c r="HB51" s="61"/>
      <c r="HC51" s="61"/>
      <c r="HD51" s="61"/>
      <c r="HE51" s="61"/>
      <c r="HF51" s="61"/>
      <c r="HG51" s="61"/>
      <c r="HH51" s="61"/>
      <c r="HI51" s="61"/>
      <c r="HJ51" s="61"/>
      <c r="HK51" s="61"/>
      <c r="HL51" s="61"/>
      <c r="HM51" s="61"/>
      <c r="HN51" s="61"/>
      <c r="HO51" s="61"/>
      <c r="HP51" s="61"/>
      <c r="HQ51" s="61"/>
      <c r="HR51" s="61"/>
      <c r="HS51" s="61"/>
      <c r="HT51" s="61"/>
      <c r="HU51" s="61"/>
      <c r="HV51" s="61"/>
      <c r="HW51" s="61"/>
      <c r="HX51" s="61"/>
      <c r="HY51" s="61"/>
      <c r="HZ51" s="61"/>
      <c r="IA51" s="61"/>
      <c r="IB51" s="61"/>
    </row>
    <row r="52" spans="1:236" s="62" customFormat="1" x14ac:dyDescent="0.25">
      <c r="A52" s="64" t="s">
        <v>15</v>
      </c>
      <c r="B52" s="13">
        <v>1</v>
      </c>
      <c r="C52" s="8"/>
      <c r="D52" s="64"/>
      <c r="E52" s="64"/>
      <c r="F52" s="8">
        <f>SUM(F51:F51)</f>
        <v>40000</v>
      </c>
      <c r="G52" s="8">
        <f t="shared" ref="G52:L52" si="6">SUM(G51:G51)</f>
        <v>1148</v>
      </c>
      <c r="H52" s="8">
        <f t="shared" si="6"/>
        <v>442.65</v>
      </c>
      <c r="I52" s="8">
        <f t="shared" si="6"/>
        <v>1216</v>
      </c>
      <c r="J52" s="8">
        <f t="shared" si="6"/>
        <v>6053.34</v>
      </c>
      <c r="K52" s="8">
        <f t="shared" si="6"/>
        <v>4610.0600000000004</v>
      </c>
      <c r="L52" s="85">
        <f t="shared" si="6"/>
        <v>33946.660000000003</v>
      </c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  <c r="BM52" s="61"/>
      <c r="BN52" s="61"/>
      <c r="BO52" s="61"/>
      <c r="BP52" s="61"/>
      <c r="BQ52" s="61"/>
      <c r="BR52" s="61"/>
      <c r="BS52" s="61"/>
      <c r="BT52" s="61"/>
      <c r="BU52" s="61"/>
      <c r="BV52" s="61"/>
      <c r="BW52" s="61"/>
      <c r="BX52" s="61"/>
      <c r="BY52" s="61"/>
      <c r="BZ52" s="61"/>
      <c r="CA52" s="61"/>
      <c r="CB52" s="61"/>
      <c r="CC52" s="61"/>
      <c r="CD52" s="61"/>
      <c r="CE52" s="61"/>
      <c r="CF52" s="61"/>
      <c r="CG52" s="61"/>
      <c r="CH52" s="61"/>
      <c r="CI52" s="61"/>
      <c r="CJ52" s="61"/>
      <c r="CK52" s="61"/>
      <c r="CL52" s="61"/>
      <c r="CM52" s="61"/>
      <c r="CN52" s="61"/>
      <c r="CO52" s="61"/>
      <c r="CP52" s="61"/>
      <c r="CQ52" s="61"/>
      <c r="CR52" s="61"/>
      <c r="CS52" s="61"/>
      <c r="CT52" s="61"/>
      <c r="CU52" s="61"/>
      <c r="CV52" s="61"/>
      <c r="CW52" s="61"/>
      <c r="CX52" s="61"/>
      <c r="CY52" s="61"/>
      <c r="CZ52" s="61"/>
      <c r="DA52" s="61"/>
      <c r="DB52" s="61"/>
      <c r="DC52" s="61"/>
      <c r="DD52" s="61"/>
      <c r="DE52" s="61"/>
      <c r="DF52" s="61"/>
      <c r="DG52" s="61"/>
      <c r="DH52" s="61"/>
      <c r="DI52" s="61"/>
      <c r="DJ52" s="61"/>
      <c r="DK52" s="61"/>
      <c r="DL52" s="61"/>
      <c r="DM52" s="61"/>
      <c r="DN52" s="61"/>
      <c r="DO52" s="61"/>
      <c r="DP52" s="61"/>
      <c r="DQ52" s="61"/>
      <c r="DR52" s="61"/>
      <c r="DS52" s="61"/>
      <c r="DT52" s="61"/>
      <c r="DU52" s="61"/>
      <c r="DV52" s="61"/>
      <c r="DW52" s="61"/>
      <c r="DX52" s="61"/>
      <c r="DY52" s="61"/>
      <c r="DZ52" s="61"/>
      <c r="EA52" s="61"/>
      <c r="EB52" s="61"/>
      <c r="EC52" s="61"/>
      <c r="ED52" s="61"/>
      <c r="EE52" s="61"/>
      <c r="EF52" s="61"/>
      <c r="EG52" s="61"/>
      <c r="EH52" s="61"/>
      <c r="EI52" s="61"/>
      <c r="EJ52" s="61"/>
      <c r="EK52" s="61"/>
      <c r="EL52" s="61"/>
      <c r="EM52" s="61"/>
      <c r="EN52" s="61"/>
      <c r="EO52" s="61"/>
      <c r="EP52" s="61"/>
      <c r="EQ52" s="61"/>
      <c r="ER52" s="61"/>
      <c r="ES52" s="61"/>
      <c r="ET52" s="61"/>
      <c r="EU52" s="61"/>
      <c r="EV52" s="61"/>
      <c r="EW52" s="61"/>
      <c r="EX52" s="61"/>
      <c r="EY52" s="61"/>
      <c r="EZ52" s="61"/>
      <c r="FA52" s="61"/>
      <c r="FB52" s="61"/>
      <c r="FC52" s="61"/>
      <c r="FD52" s="61"/>
      <c r="FE52" s="61"/>
      <c r="FF52" s="61"/>
      <c r="FG52" s="61"/>
      <c r="FH52" s="61"/>
      <c r="FI52" s="61"/>
      <c r="FJ52" s="61"/>
      <c r="FK52" s="61"/>
      <c r="FL52" s="61"/>
      <c r="FM52" s="61"/>
      <c r="FN52" s="61"/>
      <c r="FO52" s="61"/>
      <c r="FP52" s="61"/>
      <c r="FQ52" s="61"/>
      <c r="FR52" s="61"/>
      <c r="FS52" s="61"/>
      <c r="FT52" s="61"/>
      <c r="FU52" s="61"/>
      <c r="FV52" s="61"/>
      <c r="FW52" s="61"/>
      <c r="FX52" s="61"/>
      <c r="FY52" s="61"/>
      <c r="FZ52" s="61"/>
      <c r="GA52" s="61"/>
      <c r="GB52" s="61"/>
      <c r="GC52" s="61"/>
      <c r="GD52" s="61"/>
      <c r="GE52" s="61"/>
      <c r="GF52" s="61"/>
      <c r="GG52" s="61"/>
      <c r="GH52" s="61"/>
      <c r="GI52" s="61"/>
      <c r="GJ52" s="61"/>
      <c r="GK52" s="61"/>
      <c r="GL52" s="61"/>
      <c r="GM52" s="61"/>
      <c r="GN52" s="61"/>
      <c r="GO52" s="61"/>
      <c r="GP52" s="61"/>
      <c r="GQ52" s="61"/>
      <c r="GR52" s="61"/>
      <c r="GS52" s="61"/>
      <c r="GT52" s="61"/>
      <c r="GU52" s="61"/>
      <c r="GV52" s="61"/>
      <c r="GW52" s="61"/>
      <c r="GX52" s="61"/>
      <c r="GY52" s="61"/>
      <c r="GZ52" s="61"/>
      <c r="HA52" s="61"/>
      <c r="HB52" s="61"/>
      <c r="HC52" s="61"/>
      <c r="HD52" s="61"/>
      <c r="HE52" s="61"/>
      <c r="HF52" s="61"/>
      <c r="HG52" s="61"/>
      <c r="HH52" s="61"/>
      <c r="HI52" s="61"/>
      <c r="HJ52" s="61"/>
      <c r="HK52" s="61"/>
      <c r="HL52" s="61"/>
      <c r="HM52" s="61"/>
      <c r="HN52" s="61"/>
      <c r="HO52" s="61"/>
      <c r="HP52" s="61"/>
      <c r="HQ52" s="61"/>
      <c r="HR52" s="61"/>
      <c r="HS52" s="61"/>
      <c r="HT52" s="61"/>
      <c r="HU52" s="61"/>
      <c r="HV52" s="61"/>
      <c r="HW52" s="61"/>
      <c r="HX52" s="61"/>
      <c r="HY52" s="61"/>
      <c r="HZ52" s="61"/>
      <c r="IA52" s="61"/>
      <c r="IB52" s="61"/>
    </row>
    <row r="53" spans="1:236" s="62" customFormat="1" x14ac:dyDescent="0.25">
      <c r="B53" s="14"/>
      <c r="C53" s="12"/>
      <c r="F53" s="12"/>
      <c r="G53" s="12"/>
      <c r="H53" s="12"/>
      <c r="I53" s="12"/>
      <c r="J53" s="12"/>
      <c r="K53" s="12"/>
      <c r="L53" s="9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61"/>
      <c r="AH53" s="61"/>
      <c r="AI53" s="61"/>
      <c r="AJ53" s="61"/>
      <c r="AK53" s="61"/>
      <c r="AL53" s="61"/>
      <c r="AM53" s="61"/>
      <c r="AN53" s="61"/>
      <c r="AO53" s="61"/>
      <c r="AP53" s="61"/>
      <c r="AQ53" s="61"/>
      <c r="AR53" s="61"/>
      <c r="AS53" s="61"/>
      <c r="AT53" s="61"/>
      <c r="AU53" s="61"/>
      <c r="AV53" s="61"/>
      <c r="AW53" s="61"/>
      <c r="AX53" s="61"/>
      <c r="AY53" s="61"/>
      <c r="AZ53" s="61"/>
      <c r="BA53" s="61"/>
      <c r="BB53" s="61"/>
      <c r="BC53" s="61"/>
      <c r="BD53" s="61"/>
      <c r="BE53" s="61"/>
      <c r="BF53" s="61"/>
      <c r="BG53" s="61"/>
      <c r="BH53" s="61"/>
      <c r="BI53" s="61"/>
      <c r="BJ53" s="61"/>
      <c r="BK53" s="61"/>
      <c r="BL53" s="61"/>
      <c r="BM53" s="61"/>
      <c r="BN53" s="61"/>
      <c r="BO53" s="61"/>
      <c r="BP53" s="61"/>
      <c r="BQ53" s="61"/>
      <c r="BR53" s="61"/>
      <c r="BS53" s="61"/>
      <c r="BT53" s="61"/>
      <c r="BU53" s="61"/>
      <c r="BV53" s="61"/>
      <c r="BW53" s="61"/>
      <c r="BX53" s="61"/>
      <c r="BY53" s="61"/>
      <c r="BZ53" s="61"/>
      <c r="CA53" s="61"/>
      <c r="CB53" s="61"/>
      <c r="CC53" s="61"/>
      <c r="CD53" s="61"/>
      <c r="CE53" s="61"/>
      <c r="CF53" s="61"/>
      <c r="CG53" s="61"/>
      <c r="CH53" s="61"/>
      <c r="CI53" s="61"/>
      <c r="CJ53" s="61"/>
      <c r="CK53" s="61"/>
      <c r="CL53" s="61"/>
      <c r="CM53" s="61"/>
      <c r="CN53" s="61"/>
      <c r="CO53" s="61"/>
      <c r="CP53" s="61"/>
      <c r="CQ53" s="61"/>
      <c r="CR53" s="61"/>
      <c r="CS53" s="61"/>
      <c r="CT53" s="61"/>
      <c r="CU53" s="61"/>
      <c r="CV53" s="61"/>
      <c r="CW53" s="61"/>
      <c r="CX53" s="61"/>
      <c r="CY53" s="61"/>
      <c r="CZ53" s="61"/>
      <c r="DA53" s="61"/>
      <c r="DB53" s="61"/>
      <c r="DC53" s="61"/>
      <c r="DD53" s="61"/>
      <c r="DE53" s="61"/>
      <c r="DF53" s="61"/>
      <c r="DG53" s="61"/>
      <c r="DH53" s="61"/>
      <c r="DI53" s="61"/>
      <c r="DJ53" s="61"/>
      <c r="DK53" s="61"/>
      <c r="DL53" s="61"/>
      <c r="DM53" s="61"/>
      <c r="DN53" s="61"/>
      <c r="DO53" s="61"/>
      <c r="DP53" s="61"/>
      <c r="DQ53" s="61"/>
      <c r="DR53" s="61"/>
      <c r="DS53" s="61"/>
      <c r="DT53" s="61"/>
      <c r="DU53" s="61"/>
      <c r="DV53" s="61"/>
      <c r="DW53" s="61"/>
      <c r="DX53" s="61"/>
      <c r="DY53" s="61"/>
      <c r="DZ53" s="61"/>
      <c r="EA53" s="61"/>
      <c r="EB53" s="61"/>
      <c r="EC53" s="61"/>
      <c r="ED53" s="61"/>
      <c r="EE53" s="61"/>
      <c r="EF53" s="61"/>
      <c r="EG53" s="61"/>
      <c r="EH53" s="61"/>
      <c r="EI53" s="61"/>
      <c r="EJ53" s="61"/>
      <c r="EK53" s="61"/>
      <c r="EL53" s="61"/>
      <c r="EM53" s="61"/>
      <c r="EN53" s="61"/>
      <c r="EO53" s="61"/>
      <c r="EP53" s="61"/>
      <c r="EQ53" s="61"/>
      <c r="ER53" s="61"/>
      <c r="ES53" s="61"/>
      <c r="ET53" s="61"/>
      <c r="EU53" s="61"/>
      <c r="EV53" s="61"/>
      <c r="EW53" s="61"/>
      <c r="EX53" s="61"/>
      <c r="EY53" s="61"/>
      <c r="EZ53" s="61"/>
      <c r="FA53" s="61"/>
      <c r="FB53" s="61"/>
      <c r="FC53" s="61"/>
      <c r="FD53" s="61"/>
      <c r="FE53" s="61"/>
      <c r="FF53" s="61"/>
      <c r="FG53" s="61"/>
      <c r="FH53" s="61"/>
      <c r="FI53" s="61"/>
      <c r="FJ53" s="61"/>
      <c r="FK53" s="61"/>
      <c r="FL53" s="61"/>
      <c r="FM53" s="61"/>
      <c r="FN53" s="61"/>
      <c r="FO53" s="61"/>
      <c r="FP53" s="61"/>
      <c r="FQ53" s="61"/>
      <c r="FR53" s="61"/>
      <c r="FS53" s="61"/>
      <c r="FT53" s="61"/>
      <c r="FU53" s="61"/>
      <c r="FV53" s="61"/>
      <c r="FW53" s="61"/>
      <c r="FX53" s="61"/>
      <c r="FY53" s="61"/>
      <c r="FZ53" s="61"/>
      <c r="GA53" s="61"/>
      <c r="GB53" s="61"/>
      <c r="GC53" s="61"/>
      <c r="GD53" s="61"/>
      <c r="GE53" s="61"/>
      <c r="GF53" s="61"/>
      <c r="GG53" s="61"/>
      <c r="GH53" s="61"/>
      <c r="GI53" s="61"/>
      <c r="GJ53" s="61"/>
      <c r="GK53" s="61"/>
      <c r="GL53" s="61"/>
      <c r="GM53" s="61"/>
      <c r="GN53" s="61"/>
      <c r="GO53" s="61"/>
      <c r="GP53" s="61"/>
      <c r="GQ53" s="61"/>
      <c r="GR53" s="61"/>
      <c r="GS53" s="61"/>
      <c r="GT53" s="61"/>
      <c r="GU53" s="61"/>
      <c r="GV53" s="61"/>
      <c r="GW53" s="61"/>
      <c r="GX53" s="61"/>
      <c r="GY53" s="61"/>
      <c r="GZ53" s="61"/>
      <c r="HA53" s="61"/>
      <c r="HB53" s="61"/>
      <c r="HC53" s="61"/>
      <c r="HD53" s="61"/>
      <c r="HE53" s="61"/>
      <c r="HF53" s="61"/>
      <c r="HG53" s="61"/>
      <c r="HH53" s="61"/>
      <c r="HI53" s="61"/>
      <c r="HJ53" s="61"/>
      <c r="HK53" s="61"/>
      <c r="HL53" s="61"/>
      <c r="HM53" s="61"/>
      <c r="HN53" s="61"/>
      <c r="HO53" s="61"/>
      <c r="HP53" s="61"/>
      <c r="HQ53" s="61"/>
      <c r="HR53" s="61"/>
      <c r="HS53" s="61"/>
      <c r="HT53" s="61"/>
      <c r="HU53" s="61"/>
      <c r="HV53" s="61"/>
      <c r="HW53" s="61"/>
      <c r="HX53" s="61"/>
      <c r="HY53" s="61"/>
      <c r="HZ53" s="61"/>
      <c r="IA53" s="61"/>
      <c r="IB53" s="61"/>
    </row>
    <row r="54" spans="1:236" x14ac:dyDescent="0.25">
      <c r="A54" s="60" t="s">
        <v>73</v>
      </c>
      <c r="B54" s="60"/>
      <c r="C54" s="60"/>
      <c r="D54" s="60"/>
      <c r="E54" s="60"/>
      <c r="F54" s="60"/>
      <c r="G54" s="60"/>
      <c r="H54" s="60"/>
      <c r="I54" s="60"/>
      <c r="J54" s="60"/>
      <c r="K54" s="60"/>
      <c r="L54" s="87"/>
      <c r="AT54" s="71"/>
      <c r="AU54" s="71"/>
      <c r="AV54" s="71"/>
      <c r="AW54" s="71"/>
      <c r="AX54" s="71"/>
      <c r="AY54" s="71"/>
      <c r="AZ54" s="71"/>
      <c r="BA54" s="71"/>
      <c r="BB54" s="71"/>
      <c r="BC54" s="71"/>
      <c r="BD54" s="71"/>
      <c r="BE54" s="71"/>
      <c r="BF54" s="71"/>
      <c r="BG54" s="71"/>
      <c r="BH54" s="71"/>
      <c r="BI54" s="71"/>
      <c r="BJ54" s="71"/>
      <c r="BK54" s="71"/>
      <c r="BL54" s="71"/>
      <c r="BM54" s="71"/>
      <c r="BN54" s="71"/>
      <c r="BO54" s="71"/>
      <c r="BP54" s="71"/>
      <c r="BQ54" s="71"/>
      <c r="BR54" s="71"/>
      <c r="BS54" s="71"/>
      <c r="BT54" s="71"/>
      <c r="BU54" s="71"/>
      <c r="BV54" s="71"/>
      <c r="BW54" s="71"/>
      <c r="BX54" s="71"/>
      <c r="BY54" s="71"/>
      <c r="BZ54" s="71"/>
      <c r="CA54" s="71"/>
      <c r="CB54" s="71"/>
      <c r="CC54" s="71"/>
      <c r="CD54" s="71"/>
      <c r="CE54" s="71"/>
      <c r="CF54" s="71"/>
      <c r="CG54" s="71"/>
      <c r="CH54" s="71"/>
      <c r="CI54" s="71"/>
      <c r="CJ54" s="71"/>
      <c r="CK54" s="71"/>
      <c r="CL54" s="71"/>
      <c r="CM54" s="71"/>
      <c r="CN54" s="71"/>
      <c r="CO54" s="71"/>
      <c r="CP54" s="71"/>
      <c r="CQ54" s="71"/>
      <c r="CR54" s="71"/>
      <c r="CS54" s="71"/>
      <c r="CT54" s="71"/>
      <c r="CU54" s="71"/>
      <c r="CV54" s="71"/>
      <c r="CW54" s="71"/>
      <c r="CX54" s="71"/>
      <c r="CY54" s="71"/>
      <c r="CZ54" s="71"/>
      <c r="DA54" s="71"/>
      <c r="DB54" s="71"/>
      <c r="DC54" s="71"/>
      <c r="DD54" s="71"/>
      <c r="DE54" s="71"/>
      <c r="DF54" s="71"/>
      <c r="DG54" s="71"/>
      <c r="DH54" s="71"/>
      <c r="DI54" s="71"/>
      <c r="DJ54" s="71"/>
      <c r="DK54" s="71"/>
      <c r="DL54" s="71"/>
      <c r="DM54" s="71"/>
      <c r="DN54" s="71"/>
      <c r="DO54" s="71"/>
      <c r="DP54" s="71"/>
      <c r="DQ54" s="71"/>
      <c r="DR54" s="71"/>
      <c r="DS54" s="71"/>
      <c r="DT54" s="71"/>
      <c r="DU54" s="71"/>
      <c r="DV54" s="71"/>
    </row>
    <row r="55" spans="1:236" ht="12.75" customHeight="1" x14ac:dyDescent="0.25">
      <c r="A55" s="4" t="s">
        <v>33</v>
      </c>
      <c r="B55" s="5" t="s">
        <v>70</v>
      </c>
      <c r="C55" s="6" t="s">
        <v>91</v>
      </c>
      <c r="D55" s="11">
        <v>44279</v>
      </c>
      <c r="E55" s="11">
        <v>44554</v>
      </c>
      <c r="F55" s="7">
        <v>133000</v>
      </c>
      <c r="G55" s="6">
        <f>F55*0.0287</f>
        <v>3817.1</v>
      </c>
      <c r="H55" s="6">
        <v>19867.79</v>
      </c>
      <c r="I55" s="6">
        <f>F55*0.0304</f>
        <v>4043.2</v>
      </c>
      <c r="J55" s="6">
        <v>402</v>
      </c>
      <c r="K55" s="6">
        <v>29363.99</v>
      </c>
      <c r="L55" s="84">
        <f>F55-K55</f>
        <v>103636.01</v>
      </c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69"/>
      <c r="Z55" s="69"/>
      <c r="AA55" s="69"/>
      <c r="AB55" s="69"/>
      <c r="AC55" s="69"/>
      <c r="AD55" s="69"/>
      <c r="AE55" s="69"/>
      <c r="AF55" s="69"/>
      <c r="AG55" s="69"/>
      <c r="AH55" s="69"/>
      <c r="AI55" s="69"/>
      <c r="AJ55" s="69"/>
      <c r="AK55" s="69"/>
      <c r="AL55" s="69"/>
      <c r="AM55" s="69"/>
      <c r="AN55" s="69"/>
      <c r="AO55" s="69"/>
      <c r="AP55" s="69"/>
      <c r="AQ55" s="69"/>
      <c r="AR55" s="69"/>
      <c r="AS55" s="69"/>
    </row>
    <row r="56" spans="1:236" ht="12.75" customHeight="1" x14ac:dyDescent="0.25">
      <c r="A56" s="4" t="s">
        <v>92</v>
      </c>
      <c r="B56" s="5" t="s">
        <v>17</v>
      </c>
      <c r="C56" s="6" t="s">
        <v>91</v>
      </c>
      <c r="D56" s="11">
        <v>44287</v>
      </c>
      <c r="E56" s="11">
        <v>44560</v>
      </c>
      <c r="F56" s="7">
        <v>60000</v>
      </c>
      <c r="G56" s="6">
        <v>1722</v>
      </c>
      <c r="H56" s="6">
        <v>3486.68</v>
      </c>
      <c r="I56" s="6">
        <v>1824</v>
      </c>
      <c r="J56" s="6">
        <v>2712.73</v>
      </c>
      <c r="K56" s="6">
        <v>9745.41</v>
      </c>
      <c r="L56" s="84">
        <v>50254.59</v>
      </c>
      <c r="O56" s="69"/>
      <c r="P56" s="69"/>
      <c r="Q56" s="69"/>
      <c r="R56" s="69"/>
      <c r="S56" s="69"/>
      <c r="T56" s="69"/>
      <c r="U56" s="69"/>
      <c r="V56" s="69"/>
      <c r="W56" s="69"/>
      <c r="X56" s="69"/>
      <c r="Y56" s="69"/>
      <c r="Z56" s="69"/>
      <c r="AA56" s="69"/>
      <c r="AB56" s="69"/>
      <c r="AC56" s="69"/>
      <c r="AD56" s="69"/>
      <c r="AE56" s="69"/>
      <c r="AF56" s="69"/>
      <c r="AG56" s="69"/>
      <c r="AH56" s="69"/>
      <c r="AI56" s="69"/>
      <c r="AJ56" s="69"/>
      <c r="AK56" s="69"/>
      <c r="AL56" s="69"/>
      <c r="AM56" s="69"/>
      <c r="AN56" s="69"/>
      <c r="AO56" s="69"/>
      <c r="AP56" s="69"/>
      <c r="AQ56" s="69"/>
      <c r="AR56" s="69"/>
      <c r="AS56" s="69"/>
    </row>
    <row r="57" spans="1:236" ht="18" customHeight="1" x14ac:dyDescent="0.25">
      <c r="A57" s="64" t="s">
        <v>15</v>
      </c>
      <c r="B57" s="13">
        <v>2</v>
      </c>
      <c r="C57" s="8"/>
      <c r="D57" s="64"/>
      <c r="E57" s="64"/>
      <c r="F57" s="8">
        <f>SUM(F55:F55)+F56</f>
        <v>193000</v>
      </c>
      <c r="G57" s="8">
        <f t="shared" ref="G57:L57" si="7">SUM(G55:G55)+G56</f>
        <v>5539.1</v>
      </c>
      <c r="H57" s="8">
        <f t="shared" si="7"/>
        <v>23354.47</v>
      </c>
      <c r="I57" s="8">
        <f t="shared" si="7"/>
        <v>5867.2</v>
      </c>
      <c r="J57" s="8">
        <f t="shared" si="7"/>
        <v>3114.73</v>
      </c>
      <c r="K57" s="8">
        <f t="shared" si="7"/>
        <v>39109.4</v>
      </c>
      <c r="L57" s="85">
        <f t="shared" si="7"/>
        <v>153890.59999999998</v>
      </c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  <c r="AA57" s="70"/>
      <c r="AB57" s="70"/>
      <c r="AC57" s="70"/>
      <c r="AD57" s="70"/>
      <c r="AE57" s="70"/>
      <c r="AF57" s="70"/>
      <c r="AG57" s="70"/>
      <c r="AH57" s="70"/>
      <c r="AI57" s="70"/>
      <c r="AJ57" s="70"/>
      <c r="AK57" s="70"/>
      <c r="AL57" s="70"/>
      <c r="AM57" s="70"/>
      <c r="AN57" s="70"/>
      <c r="AO57" s="70"/>
      <c r="AP57" s="70"/>
      <c r="AQ57" s="70"/>
      <c r="AR57" s="70"/>
      <c r="AS57" s="70"/>
    </row>
    <row r="58" spans="1:236" s="69" customFormat="1" ht="18" customHeight="1" x14ac:dyDescent="0.25">
      <c r="A58" s="63" t="s">
        <v>132</v>
      </c>
      <c r="B58" s="20"/>
      <c r="C58" s="21"/>
      <c r="D58" s="63"/>
      <c r="E58" s="63"/>
      <c r="F58" s="21"/>
      <c r="G58" s="21"/>
      <c r="H58" s="21"/>
      <c r="I58" s="21"/>
      <c r="J58" s="21"/>
      <c r="K58" s="21"/>
      <c r="L58" s="90"/>
      <c r="O58" s="61"/>
      <c r="P58" s="61"/>
      <c r="Q58" s="61"/>
      <c r="R58" s="61"/>
      <c r="S58" s="61"/>
      <c r="T58" s="61"/>
      <c r="U58" s="61"/>
      <c r="V58" s="61"/>
      <c r="W58" s="61"/>
      <c r="X58" s="61"/>
      <c r="Y58" s="61"/>
      <c r="Z58" s="61"/>
      <c r="AA58" s="61"/>
      <c r="AB58" s="61"/>
      <c r="AC58" s="61"/>
      <c r="AD58" s="61"/>
      <c r="AE58" s="61"/>
      <c r="AF58" s="61"/>
      <c r="AG58" s="61"/>
      <c r="AH58" s="61"/>
      <c r="AI58" s="61"/>
      <c r="AJ58" s="61"/>
      <c r="AK58" s="61"/>
      <c r="AL58" s="61"/>
      <c r="AM58" s="61"/>
      <c r="AN58" s="61"/>
      <c r="AO58" s="61"/>
      <c r="AP58" s="61"/>
      <c r="AQ58" s="61"/>
      <c r="AR58" s="61"/>
      <c r="AS58" s="61"/>
      <c r="AT58" s="61"/>
      <c r="AU58" s="61"/>
      <c r="AV58" s="61"/>
      <c r="AW58" s="61"/>
      <c r="AX58" s="61"/>
      <c r="AY58" s="61"/>
      <c r="AZ58" s="61"/>
      <c r="BA58" s="61"/>
      <c r="BB58" s="61"/>
      <c r="BC58" s="61"/>
      <c r="BD58" s="61"/>
      <c r="BE58" s="61"/>
      <c r="BF58" s="61"/>
      <c r="BG58" s="61"/>
      <c r="BH58" s="61"/>
      <c r="BI58" s="61"/>
      <c r="BJ58" s="61"/>
      <c r="BK58" s="61"/>
      <c r="BL58" s="61"/>
      <c r="BM58" s="61"/>
      <c r="BN58" s="61"/>
      <c r="BO58" s="61"/>
      <c r="BP58" s="61"/>
      <c r="BQ58" s="61"/>
      <c r="BR58" s="61"/>
      <c r="BS58" s="61"/>
      <c r="BT58" s="61"/>
      <c r="BU58" s="61"/>
      <c r="BV58" s="61"/>
      <c r="BW58" s="61"/>
      <c r="BX58" s="61"/>
      <c r="BY58" s="61"/>
      <c r="BZ58" s="61"/>
      <c r="CA58" s="61"/>
      <c r="CB58" s="61"/>
      <c r="CC58" s="61"/>
      <c r="CD58" s="61"/>
      <c r="CE58" s="61"/>
      <c r="CF58" s="61"/>
      <c r="CG58" s="61"/>
      <c r="CH58" s="61"/>
      <c r="CI58" s="61"/>
      <c r="CJ58" s="61"/>
      <c r="CK58" s="61"/>
      <c r="CL58" s="61"/>
      <c r="CM58" s="61"/>
      <c r="CN58" s="61"/>
      <c r="CO58" s="61"/>
      <c r="CP58" s="61"/>
      <c r="CQ58" s="61"/>
      <c r="CR58" s="61"/>
      <c r="CS58" s="61"/>
      <c r="CT58" s="61"/>
      <c r="CU58" s="61"/>
      <c r="CV58" s="61"/>
      <c r="CW58" s="61"/>
      <c r="CX58" s="61"/>
      <c r="CY58" s="61"/>
      <c r="CZ58" s="61"/>
      <c r="DA58" s="61"/>
      <c r="DB58" s="61"/>
      <c r="DC58" s="61"/>
      <c r="DD58" s="61"/>
      <c r="DE58" s="61"/>
      <c r="DF58" s="61"/>
      <c r="DG58" s="61"/>
      <c r="DH58" s="61"/>
      <c r="DI58" s="61"/>
      <c r="DJ58" s="61"/>
      <c r="DK58" s="61"/>
      <c r="DL58" s="61"/>
      <c r="DM58" s="61"/>
      <c r="DN58" s="61"/>
      <c r="DO58" s="61"/>
      <c r="DP58" s="61"/>
      <c r="DQ58" s="61"/>
      <c r="DR58" s="61"/>
      <c r="DS58" s="61"/>
      <c r="DT58" s="61"/>
      <c r="DU58" s="61"/>
      <c r="DV58" s="61"/>
      <c r="DW58" s="61"/>
      <c r="DX58" s="61"/>
      <c r="DY58" s="61"/>
      <c r="DZ58" s="61"/>
      <c r="EA58" s="61"/>
      <c r="EB58" s="61"/>
      <c r="EC58" s="61"/>
      <c r="ED58" s="61"/>
      <c r="EE58" s="61"/>
      <c r="EF58" s="61"/>
      <c r="EG58" s="61"/>
      <c r="EH58" s="61"/>
      <c r="EI58" s="61"/>
      <c r="EJ58" s="61"/>
      <c r="EK58" s="61"/>
      <c r="EL58" s="61"/>
      <c r="EM58" s="61"/>
      <c r="EN58" s="61"/>
      <c r="EO58" s="61"/>
      <c r="EP58" s="61"/>
      <c r="EQ58" s="61"/>
      <c r="ER58" s="61"/>
      <c r="ES58" s="61"/>
      <c r="ET58" s="61"/>
      <c r="EU58" s="61"/>
      <c r="EV58" s="61"/>
      <c r="EW58" s="61"/>
      <c r="EX58" s="61"/>
      <c r="EY58" s="61"/>
      <c r="EZ58" s="61"/>
      <c r="FA58" s="61"/>
      <c r="FB58" s="61"/>
      <c r="FC58" s="61"/>
      <c r="FD58" s="61"/>
      <c r="FE58" s="61"/>
      <c r="FF58" s="61"/>
      <c r="FG58" s="61"/>
      <c r="FH58" s="61"/>
      <c r="FI58" s="61"/>
      <c r="FJ58" s="61"/>
      <c r="FK58" s="61"/>
      <c r="FL58" s="61"/>
      <c r="FM58" s="61"/>
      <c r="FN58" s="61"/>
      <c r="FO58" s="61"/>
      <c r="FP58" s="61"/>
      <c r="FQ58" s="61"/>
      <c r="FR58" s="61"/>
      <c r="FS58" s="61"/>
      <c r="FT58" s="61"/>
      <c r="FU58" s="61"/>
      <c r="FV58" s="61"/>
      <c r="FW58" s="61"/>
      <c r="FX58" s="61"/>
      <c r="FY58" s="61"/>
      <c r="FZ58" s="61"/>
      <c r="GA58" s="61"/>
      <c r="GB58" s="61"/>
      <c r="GC58" s="61"/>
      <c r="GD58" s="61"/>
      <c r="GE58" s="61"/>
      <c r="GF58" s="61"/>
      <c r="GG58" s="61"/>
      <c r="GH58" s="61"/>
      <c r="GI58" s="61"/>
      <c r="GJ58" s="61"/>
      <c r="GK58" s="61"/>
      <c r="GL58" s="61"/>
      <c r="GM58" s="61"/>
      <c r="GN58" s="61"/>
      <c r="GO58" s="61"/>
      <c r="GP58" s="61"/>
      <c r="GQ58" s="61"/>
      <c r="GR58" s="61"/>
      <c r="GS58" s="61"/>
      <c r="GT58" s="61"/>
      <c r="GU58" s="61"/>
      <c r="GV58" s="61"/>
      <c r="GW58" s="61"/>
      <c r="GX58" s="61"/>
      <c r="GY58" s="61"/>
      <c r="GZ58" s="61"/>
      <c r="HA58" s="61"/>
      <c r="HB58" s="61"/>
      <c r="HC58" s="61"/>
      <c r="HD58" s="61"/>
      <c r="HE58" s="61"/>
      <c r="HF58" s="61"/>
      <c r="HG58" s="61"/>
      <c r="HH58" s="61"/>
      <c r="HI58" s="61"/>
      <c r="HJ58" s="61"/>
      <c r="HK58" s="61"/>
      <c r="HL58" s="61"/>
      <c r="HM58" s="61"/>
      <c r="HN58" s="61"/>
      <c r="HO58" s="61"/>
      <c r="HP58" s="61"/>
      <c r="HQ58" s="61"/>
      <c r="HR58" s="61"/>
      <c r="HS58" s="61"/>
      <c r="HT58" s="61"/>
      <c r="HU58" s="61"/>
      <c r="HV58" s="61"/>
      <c r="HW58" s="61"/>
      <c r="HX58" s="61"/>
      <c r="HY58" s="61"/>
      <c r="HZ58" s="61"/>
      <c r="IA58" s="61"/>
      <c r="IB58" s="61"/>
    </row>
    <row r="59" spans="1:236" s="70" customFormat="1" ht="18" customHeight="1" x14ac:dyDescent="0.25">
      <c r="A59" s="70" t="s">
        <v>116</v>
      </c>
      <c r="B59" s="22" t="s">
        <v>117</v>
      </c>
      <c r="C59" s="23" t="s">
        <v>91</v>
      </c>
      <c r="D59" s="25">
        <v>44348</v>
      </c>
      <c r="E59" s="25">
        <v>44561</v>
      </c>
      <c r="F59" s="23">
        <v>100000</v>
      </c>
      <c r="G59" s="23">
        <v>2870</v>
      </c>
      <c r="H59" s="23">
        <v>12105.37</v>
      </c>
      <c r="I59" s="23">
        <v>3040</v>
      </c>
      <c r="J59" s="23">
        <v>18015.37</v>
      </c>
      <c r="K59" s="23">
        <v>18015.37</v>
      </c>
      <c r="L59" s="89">
        <v>81984.63</v>
      </c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2"/>
      <c r="Z59" s="62"/>
      <c r="AA59" s="62"/>
      <c r="AB59" s="62"/>
      <c r="AC59" s="62"/>
      <c r="AD59" s="62"/>
      <c r="AE59" s="62"/>
      <c r="AF59" s="62"/>
      <c r="AG59" s="62"/>
      <c r="AH59" s="62"/>
      <c r="AI59" s="62"/>
      <c r="AJ59" s="62"/>
      <c r="AK59" s="62"/>
      <c r="AL59" s="62"/>
      <c r="AM59" s="62"/>
      <c r="AN59" s="62"/>
      <c r="AO59" s="62"/>
      <c r="AP59" s="62"/>
      <c r="AQ59" s="62"/>
      <c r="AR59" s="62"/>
      <c r="AS59" s="62"/>
      <c r="AT59" s="61"/>
      <c r="AU59" s="61"/>
      <c r="AV59" s="61"/>
      <c r="AW59" s="61"/>
      <c r="AX59" s="61"/>
      <c r="AY59" s="61"/>
      <c r="AZ59" s="61"/>
      <c r="BA59" s="61"/>
      <c r="BB59" s="61"/>
      <c r="BC59" s="61"/>
      <c r="BD59" s="61"/>
      <c r="BE59" s="61"/>
      <c r="BF59" s="61"/>
      <c r="BG59" s="61"/>
      <c r="BH59" s="61"/>
      <c r="BI59" s="61"/>
      <c r="BJ59" s="61"/>
      <c r="BK59" s="61"/>
      <c r="BL59" s="61"/>
      <c r="BM59" s="61"/>
      <c r="BN59" s="61"/>
      <c r="BO59" s="61"/>
      <c r="BP59" s="61"/>
      <c r="BQ59" s="61"/>
      <c r="BR59" s="61"/>
      <c r="BS59" s="61"/>
      <c r="BT59" s="61"/>
      <c r="BU59" s="61"/>
      <c r="BV59" s="61"/>
      <c r="BW59" s="61"/>
      <c r="BX59" s="61"/>
      <c r="BY59" s="61"/>
      <c r="BZ59" s="61"/>
      <c r="CA59" s="61"/>
      <c r="CB59" s="61"/>
      <c r="CC59" s="61"/>
      <c r="CD59" s="61"/>
      <c r="CE59" s="61"/>
      <c r="CF59" s="61"/>
      <c r="CG59" s="61"/>
      <c r="CH59" s="61"/>
      <c r="CI59" s="61"/>
      <c r="CJ59" s="61"/>
      <c r="CK59" s="61"/>
      <c r="CL59" s="61"/>
      <c r="CM59" s="61"/>
      <c r="CN59" s="61"/>
      <c r="CO59" s="61"/>
      <c r="CP59" s="61"/>
      <c r="CQ59" s="61"/>
      <c r="CR59" s="61"/>
      <c r="CS59" s="61"/>
      <c r="CT59" s="61"/>
      <c r="CU59" s="61"/>
      <c r="CV59" s="61"/>
      <c r="CW59" s="61"/>
      <c r="CX59" s="61"/>
      <c r="CY59" s="61"/>
      <c r="CZ59" s="61"/>
      <c r="DA59" s="61"/>
      <c r="DB59" s="61"/>
      <c r="DC59" s="61"/>
      <c r="DD59" s="61"/>
      <c r="DE59" s="61"/>
      <c r="DF59" s="61"/>
      <c r="DG59" s="61"/>
      <c r="DH59" s="61"/>
      <c r="DI59" s="61"/>
      <c r="DJ59" s="61"/>
      <c r="DK59" s="61"/>
      <c r="DL59" s="61"/>
      <c r="DM59" s="61"/>
      <c r="DN59" s="61"/>
      <c r="DO59" s="61"/>
      <c r="DP59" s="61"/>
      <c r="DQ59" s="61"/>
      <c r="DR59" s="61"/>
      <c r="DS59" s="61"/>
      <c r="DT59" s="61"/>
      <c r="DU59" s="61"/>
      <c r="DV59" s="61"/>
      <c r="DW59" s="61"/>
      <c r="DX59" s="61"/>
      <c r="DY59" s="61"/>
      <c r="DZ59" s="61"/>
      <c r="EA59" s="61"/>
      <c r="EB59" s="61"/>
      <c r="EC59" s="61"/>
      <c r="ED59" s="61"/>
      <c r="EE59" s="61"/>
      <c r="EF59" s="61"/>
      <c r="EG59" s="61"/>
      <c r="EH59" s="61"/>
      <c r="EI59" s="61"/>
      <c r="EJ59" s="61"/>
      <c r="EK59" s="61"/>
      <c r="EL59" s="61"/>
      <c r="EM59" s="61"/>
      <c r="EN59" s="61"/>
      <c r="EO59" s="61"/>
      <c r="EP59" s="61"/>
      <c r="EQ59" s="61"/>
      <c r="ER59" s="61"/>
      <c r="ES59" s="61"/>
      <c r="ET59" s="61"/>
      <c r="EU59" s="61"/>
      <c r="EV59" s="61"/>
      <c r="EW59" s="61"/>
      <c r="EX59" s="61"/>
      <c r="EY59" s="61"/>
      <c r="EZ59" s="61"/>
      <c r="FA59" s="61"/>
      <c r="FB59" s="61"/>
      <c r="FC59" s="61"/>
      <c r="FD59" s="61"/>
      <c r="FE59" s="61"/>
      <c r="FF59" s="61"/>
      <c r="FG59" s="61"/>
      <c r="FH59" s="61"/>
      <c r="FI59" s="61"/>
      <c r="FJ59" s="61"/>
      <c r="FK59" s="61"/>
      <c r="FL59" s="61"/>
      <c r="FM59" s="61"/>
      <c r="FN59" s="61"/>
      <c r="FO59" s="61"/>
      <c r="FP59" s="61"/>
      <c r="FQ59" s="61"/>
      <c r="FR59" s="61"/>
      <c r="FS59" s="61"/>
      <c r="FT59" s="61"/>
      <c r="FU59" s="61"/>
      <c r="FV59" s="61"/>
      <c r="FW59" s="61"/>
      <c r="FX59" s="61"/>
      <c r="FY59" s="61"/>
      <c r="FZ59" s="61"/>
      <c r="GA59" s="61"/>
      <c r="GB59" s="61"/>
      <c r="GC59" s="61"/>
      <c r="GD59" s="61"/>
      <c r="GE59" s="61"/>
      <c r="GF59" s="61"/>
      <c r="GG59" s="61"/>
      <c r="GH59" s="61"/>
      <c r="GI59" s="61"/>
      <c r="GJ59" s="61"/>
      <c r="GK59" s="61"/>
      <c r="GL59" s="61"/>
      <c r="GM59" s="61"/>
      <c r="GN59" s="61"/>
      <c r="GO59" s="61"/>
      <c r="GP59" s="61"/>
      <c r="GQ59" s="61"/>
      <c r="GR59" s="61"/>
      <c r="GS59" s="61"/>
      <c r="GT59" s="61"/>
      <c r="GU59" s="61"/>
      <c r="GV59" s="61"/>
      <c r="GW59" s="61"/>
      <c r="GX59" s="61"/>
      <c r="GY59" s="61"/>
      <c r="GZ59" s="61"/>
      <c r="HA59" s="61"/>
      <c r="HB59" s="61"/>
      <c r="HC59" s="61"/>
      <c r="HD59" s="61"/>
      <c r="HE59" s="61"/>
      <c r="HF59" s="61"/>
      <c r="HG59" s="61"/>
      <c r="HH59" s="61"/>
      <c r="HI59" s="61"/>
      <c r="HJ59" s="61"/>
      <c r="HK59" s="61"/>
      <c r="HL59" s="61"/>
      <c r="HM59" s="61"/>
      <c r="HN59" s="61"/>
      <c r="HO59" s="61"/>
      <c r="HP59" s="61"/>
      <c r="HQ59" s="61"/>
      <c r="HR59" s="61"/>
      <c r="HS59" s="61"/>
      <c r="HT59" s="61"/>
      <c r="HU59" s="61"/>
      <c r="HV59" s="61"/>
      <c r="HW59" s="61"/>
      <c r="HX59" s="61"/>
      <c r="HY59" s="61"/>
      <c r="HZ59" s="61"/>
      <c r="IA59" s="61"/>
      <c r="IB59" s="61"/>
    </row>
    <row r="60" spans="1:236" ht="18" customHeight="1" x14ac:dyDescent="0.25">
      <c r="A60" s="64" t="s">
        <v>15</v>
      </c>
      <c r="B60" s="26">
        <v>1</v>
      </c>
      <c r="C60" s="8"/>
      <c r="D60" s="64"/>
      <c r="E60" s="64"/>
      <c r="F60" s="8">
        <f t="shared" ref="F60:L60" si="8">SUM(F59:F59)</f>
        <v>100000</v>
      </c>
      <c r="G60" s="8">
        <f t="shared" si="8"/>
        <v>2870</v>
      </c>
      <c r="H60" s="8">
        <f t="shared" si="8"/>
        <v>12105.37</v>
      </c>
      <c r="I60" s="8">
        <f t="shared" si="8"/>
        <v>3040</v>
      </c>
      <c r="J60" s="8">
        <f t="shared" si="8"/>
        <v>18015.37</v>
      </c>
      <c r="K60" s="8">
        <f t="shared" si="8"/>
        <v>18015.37</v>
      </c>
      <c r="L60" s="85">
        <f t="shared" si="8"/>
        <v>81984.63</v>
      </c>
      <c r="O60" s="62"/>
      <c r="P60" s="62"/>
      <c r="Q60" s="62"/>
      <c r="R60" s="62"/>
      <c r="S60" s="62"/>
      <c r="T60" s="62"/>
      <c r="U60" s="62"/>
      <c r="V60" s="62"/>
      <c r="W60" s="62"/>
      <c r="X60" s="62"/>
      <c r="Y60" s="62"/>
      <c r="Z60" s="62"/>
      <c r="AA60" s="62"/>
      <c r="AB60" s="62"/>
      <c r="AC60" s="62"/>
      <c r="AD60" s="62"/>
      <c r="AE60" s="62"/>
      <c r="AF60" s="62"/>
      <c r="AG60" s="62"/>
      <c r="AH60" s="62"/>
      <c r="AI60" s="62"/>
      <c r="AJ60" s="62"/>
      <c r="AK60" s="62"/>
      <c r="AL60" s="62"/>
      <c r="AM60" s="62"/>
      <c r="AN60" s="62"/>
      <c r="AO60" s="62"/>
      <c r="AP60" s="62"/>
      <c r="AQ60" s="62"/>
      <c r="AR60" s="62"/>
      <c r="AS60" s="62"/>
    </row>
    <row r="61" spans="1:236" x14ac:dyDescent="0.25">
      <c r="A61" s="60" t="s">
        <v>74</v>
      </c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87"/>
      <c r="O61" s="62"/>
      <c r="P61" s="62"/>
      <c r="Q61" s="62"/>
      <c r="R61" s="62"/>
      <c r="S61" s="62"/>
      <c r="T61" s="62"/>
      <c r="U61" s="62"/>
      <c r="V61" s="62"/>
      <c r="W61" s="62"/>
      <c r="X61" s="62"/>
      <c r="Y61" s="62"/>
      <c r="Z61" s="62"/>
      <c r="AA61" s="62"/>
      <c r="AB61" s="62"/>
      <c r="AC61" s="62"/>
      <c r="AD61" s="62"/>
      <c r="AE61" s="62"/>
      <c r="AF61" s="62"/>
      <c r="AG61" s="62"/>
      <c r="AH61" s="62"/>
      <c r="AI61" s="62"/>
      <c r="AJ61" s="62"/>
      <c r="AK61" s="62"/>
      <c r="AL61" s="62"/>
      <c r="AM61" s="62"/>
      <c r="AN61" s="62"/>
      <c r="AO61" s="62"/>
      <c r="AP61" s="62"/>
      <c r="AQ61" s="62"/>
      <c r="AR61" s="62"/>
      <c r="AS61" s="62"/>
    </row>
    <row r="62" spans="1:236" ht="12.75" customHeight="1" x14ac:dyDescent="0.25">
      <c r="A62" s="4" t="s">
        <v>50</v>
      </c>
      <c r="B62" s="5" t="s">
        <v>70</v>
      </c>
      <c r="C62" s="6" t="s">
        <v>91</v>
      </c>
      <c r="D62" s="10">
        <v>44276</v>
      </c>
      <c r="E62" s="10">
        <v>44551</v>
      </c>
      <c r="F62" s="7">
        <v>89500</v>
      </c>
      <c r="G62" s="6">
        <f>F62*0.0287</f>
        <v>2568.65</v>
      </c>
      <c r="H62" s="6">
        <v>9635.51</v>
      </c>
      <c r="I62" s="6">
        <f>F62*0.0304</f>
        <v>2720.8</v>
      </c>
      <c r="J62" s="6">
        <v>252.5</v>
      </c>
      <c r="K62" s="6">
        <f>+J62+I62+H62+G62</f>
        <v>15177.460000000001</v>
      </c>
      <c r="L62" s="84">
        <f>F62-K62</f>
        <v>74322.539999999994</v>
      </c>
      <c r="O62" s="62"/>
      <c r="P62" s="62"/>
      <c r="Q62" s="62"/>
      <c r="R62" s="62"/>
      <c r="S62" s="62"/>
      <c r="T62" s="62"/>
      <c r="U62" s="62"/>
      <c r="V62" s="62"/>
      <c r="W62" s="62"/>
      <c r="X62" s="62"/>
      <c r="Y62" s="62"/>
      <c r="Z62" s="62"/>
      <c r="AA62" s="62"/>
      <c r="AB62" s="62"/>
      <c r="AC62" s="62"/>
      <c r="AD62" s="62"/>
      <c r="AE62" s="62"/>
      <c r="AF62" s="62"/>
      <c r="AG62" s="62"/>
      <c r="AH62" s="62"/>
      <c r="AI62" s="62"/>
      <c r="AJ62" s="62"/>
      <c r="AK62" s="62"/>
      <c r="AL62" s="62"/>
      <c r="AM62" s="62"/>
      <c r="AN62" s="62"/>
      <c r="AO62" s="62"/>
      <c r="AP62" s="62"/>
      <c r="AQ62" s="62"/>
      <c r="AR62" s="62"/>
      <c r="AS62" s="62"/>
      <c r="AT62" s="71"/>
      <c r="AU62" s="71"/>
      <c r="AV62" s="71"/>
      <c r="AW62" s="71"/>
      <c r="AX62" s="71"/>
      <c r="AY62" s="71"/>
      <c r="AZ62" s="71"/>
      <c r="BA62" s="71"/>
      <c r="BB62" s="71"/>
      <c r="BC62" s="71"/>
      <c r="BD62" s="71"/>
      <c r="BE62" s="71"/>
      <c r="BF62" s="71"/>
      <c r="BG62" s="71"/>
      <c r="BH62" s="71"/>
      <c r="BI62" s="71"/>
      <c r="BJ62" s="71"/>
      <c r="BK62" s="71"/>
      <c r="BL62" s="71"/>
      <c r="BM62" s="71"/>
      <c r="BN62" s="71"/>
      <c r="BO62" s="71"/>
      <c r="BP62" s="71"/>
      <c r="BQ62" s="71"/>
      <c r="BR62" s="71"/>
      <c r="BS62" s="71"/>
      <c r="BT62" s="71"/>
      <c r="BU62" s="71"/>
      <c r="BV62" s="71"/>
      <c r="BW62" s="71"/>
      <c r="BX62" s="71"/>
      <c r="BY62" s="71"/>
      <c r="BZ62" s="71"/>
      <c r="CA62" s="71"/>
      <c r="CB62" s="71"/>
      <c r="CC62" s="71"/>
      <c r="CD62" s="71"/>
      <c r="CE62" s="71"/>
      <c r="CF62" s="71"/>
      <c r="CG62" s="71"/>
      <c r="CH62" s="71"/>
      <c r="CI62" s="71"/>
      <c r="CJ62" s="71"/>
      <c r="CK62" s="71"/>
      <c r="CL62" s="71"/>
      <c r="CM62" s="71"/>
      <c r="CN62" s="71"/>
      <c r="CO62" s="71"/>
      <c r="CP62" s="71"/>
      <c r="CQ62" s="71"/>
      <c r="CR62" s="71"/>
      <c r="CS62" s="71"/>
      <c r="CT62" s="71"/>
      <c r="CU62" s="71"/>
      <c r="CV62" s="71"/>
      <c r="CW62" s="71"/>
      <c r="CX62" s="71"/>
      <c r="CY62" s="71"/>
      <c r="CZ62" s="71"/>
      <c r="DA62" s="71"/>
      <c r="DB62" s="71"/>
      <c r="DC62" s="71"/>
      <c r="DD62" s="71"/>
      <c r="DE62" s="71"/>
      <c r="DF62" s="71"/>
      <c r="DG62" s="71"/>
      <c r="DH62" s="71"/>
      <c r="DI62" s="71"/>
      <c r="DJ62" s="71"/>
      <c r="DK62" s="71"/>
      <c r="DL62" s="71"/>
      <c r="DM62" s="71"/>
      <c r="DN62" s="71"/>
      <c r="DO62" s="71"/>
      <c r="DP62" s="71"/>
      <c r="DQ62" s="71"/>
      <c r="DR62" s="71"/>
      <c r="DS62" s="71"/>
      <c r="DT62" s="71"/>
      <c r="DU62" s="71"/>
      <c r="DV62" s="71"/>
    </row>
    <row r="63" spans="1:236" ht="18" customHeight="1" x14ac:dyDescent="0.25">
      <c r="A63" s="64" t="s">
        <v>15</v>
      </c>
      <c r="B63" s="26">
        <v>1</v>
      </c>
      <c r="C63" s="8"/>
      <c r="D63" s="64"/>
      <c r="E63" s="64"/>
      <c r="F63" s="8">
        <f t="shared" ref="F63:L63" si="9">SUM(F62:F62)</f>
        <v>89500</v>
      </c>
      <c r="G63" s="8">
        <f t="shared" si="9"/>
        <v>2568.65</v>
      </c>
      <c r="H63" s="8">
        <f t="shared" si="9"/>
        <v>9635.51</v>
      </c>
      <c r="I63" s="8">
        <f t="shared" si="9"/>
        <v>2720.8</v>
      </c>
      <c r="J63" s="8">
        <f t="shared" si="9"/>
        <v>252.5</v>
      </c>
      <c r="K63" s="8">
        <f t="shared" si="9"/>
        <v>15177.460000000001</v>
      </c>
      <c r="L63" s="85">
        <f t="shared" si="9"/>
        <v>74322.539999999994</v>
      </c>
      <c r="O63" s="62"/>
      <c r="P63" s="62"/>
      <c r="Q63" s="62"/>
      <c r="R63" s="62"/>
      <c r="S63" s="62"/>
      <c r="T63" s="62"/>
      <c r="U63" s="62"/>
      <c r="V63" s="62"/>
      <c r="W63" s="62"/>
      <c r="X63" s="62"/>
      <c r="Y63" s="62"/>
      <c r="Z63" s="62"/>
      <c r="AA63" s="62"/>
      <c r="AB63" s="62"/>
      <c r="AC63" s="62"/>
      <c r="AD63" s="62"/>
      <c r="AE63" s="62"/>
      <c r="AF63" s="62"/>
      <c r="AG63" s="62"/>
      <c r="AH63" s="62"/>
      <c r="AI63" s="62"/>
      <c r="AJ63" s="62"/>
      <c r="AK63" s="62"/>
      <c r="AL63" s="62"/>
      <c r="AM63" s="62"/>
      <c r="AN63" s="62"/>
      <c r="AO63" s="62"/>
      <c r="AP63" s="62"/>
      <c r="AQ63" s="62"/>
      <c r="AR63" s="62"/>
      <c r="AS63" s="62"/>
    </row>
    <row r="64" spans="1:236" s="62" customFormat="1" x14ac:dyDescent="0.25">
      <c r="B64" s="14"/>
      <c r="C64" s="12"/>
      <c r="F64" s="12"/>
      <c r="G64" s="12"/>
      <c r="H64" s="12"/>
      <c r="I64" s="12"/>
      <c r="J64" s="12"/>
      <c r="K64" s="12"/>
      <c r="L64" s="91"/>
      <c r="AT64" s="61"/>
      <c r="AU64" s="61"/>
      <c r="AV64" s="61"/>
      <c r="AW64" s="61"/>
      <c r="AX64" s="61"/>
      <c r="AY64" s="61"/>
      <c r="AZ64" s="61"/>
      <c r="BA64" s="61"/>
      <c r="BB64" s="61"/>
      <c r="BC64" s="61"/>
      <c r="BD64" s="61"/>
      <c r="BE64" s="61"/>
      <c r="BF64" s="61"/>
      <c r="BG64" s="61"/>
      <c r="BH64" s="61"/>
      <c r="BI64" s="61"/>
      <c r="BJ64" s="61"/>
      <c r="BK64" s="61"/>
      <c r="BL64" s="61"/>
      <c r="BM64" s="61"/>
      <c r="BN64" s="61"/>
      <c r="BO64" s="61"/>
      <c r="BP64" s="61"/>
      <c r="BQ64" s="61"/>
      <c r="BR64" s="61"/>
      <c r="BS64" s="61"/>
      <c r="BT64" s="61"/>
      <c r="BU64" s="61"/>
      <c r="BV64" s="61"/>
      <c r="BW64" s="61"/>
      <c r="BX64" s="61"/>
      <c r="BY64" s="61"/>
      <c r="BZ64" s="61"/>
      <c r="CA64" s="61"/>
      <c r="CB64" s="61"/>
      <c r="CC64" s="61"/>
      <c r="CD64" s="61"/>
      <c r="CE64" s="61"/>
      <c r="CF64" s="61"/>
      <c r="CG64" s="61"/>
      <c r="CH64" s="61"/>
      <c r="CI64" s="61"/>
      <c r="CJ64" s="61"/>
      <c r="CK64" s="61"/>
      <c r="CL64" s="61"/>
      <c r="CM64" s="61"/>
      <c r="CN64" s="61"/>
      <c r="CO64" s="61"/>
      <c r="CP64" s="61"/>
      <c r="CQ64" s="61"/>
      <c r="CR64" s="61"/>
      <c r="CS64" s="61"/>
      <c r="CT64" s="61"/>
      <c r="CU64" s="61"/>
      <c r="CV64" s="61"/>
      <c r="CW64" s="61"/>
      <c r="CX64" s="61"/>
      <c r="CY64" s="61"/>
      <c r="CZ64" s="61"/>
      <c r="DA64" s="61"/>
      <c r="DB64" s="61"/>
      <c r="DC64" s="61"/>
      <c r="DD64" s="61"/>
      <c r="DE64" s="61"/>
      <c r="DF64" s="61"/>
      <c r="DG64" s="61"/>
      <c r="DH64" s="61"/>
      <c r="DI64" s="61"/>
      <c r="DJ64" s="61"/>
      <c r="DK64" s="61"/>
      <c r="DL64" s="61"/>
      <c r="DM64" s="61"/>
      <c r="DN64" s="61"/>
      <c r="DO64" s="61"/>
      <c r="DP64" s="61"/>
      <c r="DQ64" s="61"/>
      <c r="DR64" s="61"/>
      <c r="DS64" s="61"/>
      <c r="DT64" s="61"/>
      <c r="DU64" s="61"/>
      <c r="DV64" s="61"/>
      <c r="DW64" s="61"/>
      <c r="DX64" s="61"/>
      <c r="DY64" s="61"/>
      <c r="DZ64" s="61"/>
      <c r="EA64" s="61"/>
      <c r="EB64" s="61"/>
      <c r="EC64" s="61"/>
      <c r="ED64" s="61"/>
      <c r="EE64" s="61"/>
      <c r="EF64" s="61"/>
      <c r="EG64" s="61"/>
      <c r="EH64" s="61"/>
      <c r="EI64" s="61"/>
      <c r="EJ64" s="61"/>
      <c r="EK64" s="61"/>
      <c r="EL64" s="61"/>
      <c r="EM64" s="61"/>
      <c r="EN64" s="61"/>
      <c r="EO64" s="61"/>
      <c r="EP64" s="61"/>
      <c r="EQ64" s="61"/>
      <c r="ER64" s="61"/>
      <c r="ES64" s="61"/>
      <c r="ET64" s="61"/>
      <c r="EU64" s="61"/>
      <c r="EV64" s="61"/>
      <c r="EW64" s="61"/>
      <c r="EX64" s="61"/>
      <c r="EY64" s="61"/>
      <c r="EZ64" s="61"/>
      <c r="FA64" s="61"/>
      <c r="FB64" s="61"/>
      <c r="FC64" s="61"/>
      <c r="FD64" s="61"/>
      <c r="FE64" s="61"/>
      <c r="FF64" s="61"/>
      <c r="FG64" s="61"/>
      <c r="FH64" s="61"/>
      <c r="FI64" s="61"/>
      <c r="FJ64" s="61"/>
      <c r="FK64" s="61"/>
      <c r="FL64" s="61"/>
      <c r="FM64" s="61"/>
      <c r="FN64" s="61"/>
      <c r="FO64" s="61"/>
      <c r="FP64" s="61"/>
      <c r="FQ64" s="61"/>
      <c r="FR64" s="61"/>
      <c r="FS64" s="61"/>
      <c r="FT64" s="61"/>
      <c r="FU64" s="61"/>
      <c r="FV64" s="61"/>
      <c r="FW64" s="61"/>
      <c r="FX64" s="61"/>
      <c r="FY64" s="61"/>
      <c r="FZ64" s="61"/>
      <c r="GA64" s="61"/>
      <c r="GB64" s="61"/>
      <c r="GC64" s="61"/>
      <c r="GD64" s="61"/>
      <c r="GE64" s="61"/>
      <c r="GF64" s="61"/>
      <c r="GG64" s="61"/>
      <c r="GH64" s="61"/>
      <c r="GI64" s="61"/>
      <c r="GJ64" s="61"/>
      <c r="GK64" s="61"/>
      <c r="GL64" s="61"/>
      <c r="GM64" s="61"/>
      <c r="GN64" s="61"/>
      <c r="GO64" s="61"/>
      <c r="GP64" s="61"/>
      <c r="GQ64" s="61"/>
      <c r="GR64" s="61"/>
      <c r="GS64" s="61"/>
      <c r="GT64" s="61"/>
      <c r="GU64" s="61"/>
      <c r="GV64" s="61"/>
      <c r="GW64" s="61"/>
      <c r="GX64" s="61"/>
      <c r="GY64" s="61"/>
      <c r="GZ64" s="61"/>
      <c r="HA64" s="61"/>
      <c r="HB64" s="61"/>
      <c r="HC64" s="61"/>
      <c r="HD64" s="61"/>
      <c r="HE64" s="61"/>
      <c r="HF64" s="61"/>
      <c r="HG64" s="61"/>
      <c r="HH64" s="61"/>
      <c r="HI64" s="61"/>
      <c r="HJ64" s="61"/>
      <c r="HK64" s="61"/>
      <c r="HL64" s="61"/>
      <c r="HM64" s="61"/>
      <c r="HN64" s="61"/>
      <c r="HO64" s="61"/>
      <c r="HP64" s="61"/>
      <c r="HQ64" s="61"/>
      <c r="HR64" s="61"/>
      <c r="HS64" s="61"/>
      <c r="HT64" s="61"/>
      <c r="HU64" s="61"/>
      <c r="HV64" s="61"/>
      <c r="HW64" s="61"/>
      <c r="HX64" s="61"/>
      <c r="HY64" s="61"/>
      <c r="HZ64" s="61"/>
      <c r="IA64" s="61"/>
      <c r="IB64" s="61"/>
    </row>
    <row r="65" spans="1:668" s="62" customFormat="1" x14ac:dyDescent="0.25">
      <c r="A65" s="60" t="s">
        <v>75</v>
      </c>
      <c r="B65" s="60"/>
      <c r="C65" s="60"/>
      <c r="D65" s="60"/>
      <c r="E65" s="60"/>
      <c r="F65" s="60"/>
      <c r="G65" s="60"/>
      <c r="H65" s="60"/>
      <c r="I65" s="60"/>
      <c r="J65" s="60"/>
      <c r="K65" s="60"/>
      <c r="L65" s="87"/>
      <c r="AT65" s="61"/>
      <c r="AU65" s="61"/>
      <c r="AV65" s="61"/>
      <c r="AW65" s="61"/>
      <c r="AX65" s="61"/>
      <c r="AY65" s="61"/>
      <c r="AZ65" s="61"/>
      <c r="BA65" s="61"/>
      <c r="BB65" s="61"/>
      <c r="BC65" s="61"/>
      <c r="BD65" s="61"/>
      <c r="BE65" s="61"/>
      <c r="BF65" s="61"/>
      <c r="BG65" s="61"/>
      <c r="BH65" s="61"/>
      <c r="BI65" s="61"/>
      <c r="BJ65" s="61"/>
      <c r="BK65" s="61"/>
      <c r="BL65" s="61"/>
      <c r="BM65" s="61"/>
      <c r="BN65" s="61"/>
      <c r="BO65" s="61"/>
      <c r="BP65" s="61"/>
      <c r="BQ65" s="61"/>
      <c r="BR65" s="61"/>
      <c r="BS65" s="61"/>
      <c r="BT65" s="61"/>
      <c r="BU65" s="61"/>
      <c r="BV65" s="61"/>
      <c r="BW65" s="61"/>
      <c r="BX65" s="61"/>
      <c r="BY65" s="61"/>
      <c r="BZ65" s="61"/>
      <c r="CA65" s="61"/>
      <c r="CB65" s="61"/>
      <c r="CC65" s="61"/>
      <c r="CD65" s="61"/>
      <c r="CE65" s="61"/>
      <c r="CF65" s="61"/>
      <c r="CG65" s="61"/>
      <c r="CH65" s="61"/>
      <c r="CI65" s="61"/>
      <c r="CJ65" s="61"/>
      <c r="CK65" s="61"/>
      <c r="CL65" s="61"/>
      <c r="CM65" s="61"/>
      <c r="CN65" s="61"/>
      <c r="CO65" s="61"/>
      <c r="CP65" s="61"/>
      <c r="CQ65" s="61"/>
      <c r="CR65" s="61"/>
      <c r="CS65" s="61"/>
      <c r="CT65" s="61"/>
      <c r="CU65" s="61"/>
      <c r="CV65" s="61"/>
      <c r="CW65" s="61"/>
      <c r="CX65" s="61"/>
      <c r="CY65" s="61"/>
      <c r="CZ65" s="61"/>
      <c r="DA65" s="61"/>
      <c r="DB65" s="61"/>
      <c r="DC65" s="61"/>
      <c r="DD65" s="61"/>
      <c r="DE65" s="61"/>
      <c r="DF65" s="61"/>
      <c r="DG65" s="61"/>
      <c r="DH65" s="61"/>
      <c r="DI65" s="61"/>
      <c r="DJ65" s="61"/>
      <c r="DK65" s="61"/>
      <c r="DL65" s="61"/>
      <c r="DM65" s="61"/>
      <c r="DN65" s="61"/>
      <c r="DO65" s="61"/>
      <c r="DP65" s="61"/>
      <c r="DQ65" s="61"/>
      <c r="DR65" s="61"/>
      <c r="DS65" s="61"/>
      <c r="DT65" s="61"/>
      <c r="DU65" s="61"/>
      <c r="DV65" s="61"/>
      <c r="DW65" s="61"/>
      <c r="DX65" s="61"/>
      <c r="DY65" s="61"/>
      <c r="DZ65" s="61"/>
      <c r="EA65" s="61"/>
      <c r="EB65" s="61"/>
      <c r="EC65" s="61"/>
      <c r="ED65" s="61"/>
      <c r="EE65" s="61"/>
      <c r="EF65" s="61"/>
      <c r="EG65" s="61"/>
      <c r="EH65" s="61"/>
      <c r="EI65" s="61"/>
      <c r="EJ65" s="61"/>
      <c r="EK65" s="61"/>
      <c r="EL65" s="61"/>
      <c r="EM65" s="61"/>
      <c r="EN65" s="61"/>
      <c r="EO65" s="61"/>
      <c r="EP65" s="61"/>
      <c r="EQ65" s="61"/>
      <c r="ER65" s="61"/>
      <c r="ES65" s="61"/>
      <c r="ET65" s="61"/>
      <c r="EU65" s="61"/>
      <c r="EV65" s="61"/>
      <c r="EW65" s="61"/>
      <c r="EX65" s="61"/>
      <c r="EY65" s="61"/>
      <c r="EZ65" s="61"/>
      <c r="FA65" s="61"/>
      <c r="FB65" s="61"/>
      <c r="FC65" s="61"/>
      <c r="FD65" s="61"/>
      <c r="FE65" s="61"/>
      <c r="FF65" s="61"/>
      <c r="FG65" s="61"/>
      <c r="FH65" s="61"/>
      <c r="FI65" s="61"/>
      <c r="FJ65" s="61"/>
      <c r="FK65" s="61"/>
      <c r="FL65" s="61"/>
      <c r="FM65" s="61"/>
      <c r="FN65" s="61"/>
      <c r="FO65" s="61"/>
      <c r="FP65" s="61"/>
      <c r="FQ65" s="61"/>
      <c r="FR65" s="61"/>
      <c r="FS65" s="61"/>
      <c r="FT65" s="61"/>
      <c r="FU65" s="61"/>
      <c r="FV65" s="61"/>
      <c r="FW65" s="61"/>
      <c r="FX65" s="61"/>
      <c r="FY65" s="61"/>
      <c r="FZ65" s="61"/>
      <c r="GA65" s="61"/>
      <c r="GB65" s="61"/>
      <c r="GC65" s="61"/>
      <c r="GD65" s="61"/>
      <c r="GE65" s="61"/>
      <c r="GF65" s="61"/>
      <c r="GG65" s="61"/>
      <c r="GH65" s="61"/>
      <c r="GI65" s="61"/>
      <c r="GJ65" s="61"/>
      <c r="GK65" s="61"/>
      <c r="GL65" s="61"/>
      <c r="GM65" s="61"/>
      <c r="GN65" s="61"/>
      <c r="GO65" s="61"/>
      <c r="GP65" s="61"/>
      <c r="GQ65" s="61"/>
      <c r="GR65" s="61"/>
      <c r="GS65" s="61"/>
      <c r="GT65" s="61"/>
      <c r="GU65" s="61"/>
      <c r="GV65" s="61"/>
      <c r="GW65" s="61"/>
      <c r="GX65" s="61"/>
      <c r="GY65" s="61"/>
      <c r="GZ65" s="61"/>
      <c r="HA65" s="61"/>
      <c r="HB65" s="61"/>
      <c r="HC65" s="61"/>
      <c r="HD65" s="61"/>
      <c r="HE65" s="61"/>
      <c r="HF65" s="61"/>
      <c r="HG65" s="61"/>
      <c r="HH65" s="61"/>
      <c r="HI65" s="61"/>
      <c r="HJ65" s="61"/>
      <c r="HK65" s="61"/>
      <c r="HL65" s="61"/>
      <c r="HM65" s="61"/>
      <c r="HN65" s="61"/>
      <c r="HO65" s="61"/>
      <c r="HP65" s="61"/>
      <c r="HQ65" s="61"/>
      <c r="HR65" s="61"/>
      <c r="HS65" s="61"/>
      <c r="HT65" s="61"/>
      <c r="HU65" s="61"/>
      <c r="HV65" s="61"/>
      <c r="HW65" s="61"/>
      <c r="HX65" s="61"/>
      <c r="HY65" s="61"/>
      <c r="HZ65" s="61"/>
      <c r="IA65" s="61"/>
      <c r="IB65" s="61"/>
    </row>
    <row r="66" spans="1:668" ht="12.75" customHeight="1" x14ac:dyDescent="0.25">
      <c r="A66" s="4" t="s">
        <v>28</v>
      </c>
      <c r="B66" s="5" t="s">
        <v>29</v>
      </c>
      <c r="C66" s="6" t="s">
        <v>91</v>
      </c>
      <c r="D66" s="11">
        <v>44245</v>
      </c>
      <c r="E66" s="11">
        <v>44548</v>
      </c>
      <c r="F66" s="7">
        <v>165000</v>
      </c>
      <c r="G66" s="6">
        <f>F66*0.0287</f>
        <v>4735.5</v>
      </c>
      <c r="H66" s="6">
        <v>27624.36</v>
      </c>
      <c r="I66" s="6">
        <v>4742.3999999999996</v>
      </c>
      <c r="J66" s="6">
        <v>36941.29</v>
      </c>
      <c r="K66" s="6">
        <f>G66+H66+I66</f>
        <v>37102.26</v>
      </c>
      <c r="L66" s="84">
        <v>128058.71</v>
      </c>
    </row>
    <row r="67" spans="1:668" ht="18" customHeight="1" x14ac:dyDescent="0.25">
      <c r="A67" s="64" t="s">
        <v>15</v>
      </c>
      <c r="B67" s="13">
        <v>1</v>
      </c>
      <c r="C67" s="8"/>
      <c r="D67" s="64"/>
      <c r="E67" s="64"/>
      <c r="F67" s="8">
        <f>SUM(F66:F66)</f>
        <v>165000</v>
      </c>
      <c r="G67" s="8">
        <f t="shared" ref="G67:L67" si="10">SUM(G66:G66)</f>
        <v>4735.5</v>
      </c>
      <c r="H67" s="8">
        <f t="shared" si="10"/>
        <v>27624.36</v>
      </c>
      <c r="I67" s="8">
        <f t="shared" si="10"/>
        <v>4742.3999999999996</v>
      </c>
      <c r="J67" s="8">
        <f t="shared" si="10"/>
        <v>36941.29</v>
      </c>
      <c r="K67" s="8">
        <f t="shared" si="10"/>
        <v>37102.26</v>
      </c>
      <c r="L67" s="85">
        <f t="shared" si="10"/>
        <v>128058.71</v>
      </c>
    </row>
    <row r="68" spans="1:668" s="62" customFormat="1" x14ac:dyDescent="0.25">
      <c r="A68" s="60" t="s">
        <v>76</v>
      </c>
      <c r="B68" s="60"/>
      <c r="C68" s="60"/>
      <c r="D68" s="60"/>
      <c r="E68" s="60"/>
      <c r="F68" s="60"/>
      <c r="G68" s="60"/>
      <c r="H68" s="60"/>
      <c r="I68" s="60"/>
      <c r="J68" s="60"/>
      <c r="K68" s="60"/>
      <c r="L68" s="87"/>
      <c r="AT68" s="61"/>
      <c r="AU68" s="61"/>
      <c r="AV68" s="61"/>
      <c r="AW68" s="61"/>
      <c r="AX68" s="61"/>
      <c r="AY68" s="61"/>
      <c r="AZ68" s="61"/>
      <c r="BA68" s="61"/>
      <c r="BB68" s="61"/>
      <c r="BC68" s="61"/>
      <c r="BD68" s="61"/>
      <c r="BE68" s="61"/>
      <c r="BF68" s="61"/>
      <c r="BG68" s="61"/>
      <c r="BH68" s="61"/>
      <c r="BI68" s="61"/>
      <c r="BJ68" s="61"/>
      <c r="BK68" s="61"/>
      <c r="BL68" s="61"/>
      <c r="BM68" s="61"/>
      <c r="BN68" s="61"/>
      <c r="BO68" s="61"/>
      <c r="BP68" s="61"/>
      <c r="BQ68" s="61"/>
      <c r="BR68" s="61"/>
      <c r="BS68" s="61"/>
      <c r="BT68" s="61"/>
      <c r="BU68" s="61"/>
      <c r="BV68" s="61"/>
      <c r="BW68" s="61"/>
      <c r="BX68" s="61"/>
      <c r="BY68" s="61"/>
      <c r="BZ68" s="61"/>
      <c r="CA68" s="61"/>
      <c r="CB68" s="61"/>
      <c r="CC68" s="61"/>
      <c r="CD68" s="61"/>
      <c r="CE68" s="61"/>
      <c r="CF68" s="61"/>
      <c r="CG68" s="61"/>
      <c r="CH68" s="61"/>
      <c r="CI68" s="61"/>
      <c r="CJ68" s="61"/>
      <c r="CK68" s="61"/>
      <c r="CL68" s="61"/>
      <c r="CM68" s="61"/>
      <c r="CN68" s="61"/>
      <c r="CO68" s="61"/>
      <c r="CP68" s="61"/>
      <c r="CQ68" s="61"/>
      <c r="CR68" s="61"/>
      <c r="CS68" s="61"/>
      <c r="CT68" s="61"/>
      <c r="CU68" s="61"/>
      <c r="CV68" s="61"/>
      <c r="CW68" s="61"/>
      <c r="CX68" s="61"/>
      <c r="CY68" s="61"/>
      <c r="CZ68" s="61"/>
      <c r="DA68" s="61"/>
      <c r="DB68" s="61"/>
      <c r="DC68" s="61"/>
      <c r="DD68" s="61"/>
      <c r="DE68" s="61"/>
      <c r="DF68" s="61"/>
      <c r="DG68" s="61"/>
      <c r="DH68" s="61"/>
      <c r="DI68" s="61"/>
      <c r="DJ68" s="61"/>
      <c r="DK68" s="61"/>
      <c r="DL68" s="61"/>
      <c r="DM68" s="61"/>
      <c r="DN68" s="61"/>
      <c r="DO68" s="61"/>
      <c r="DP68" s="61"/>
      <c r="DQ68" s="61"/>
      <c r="DR68" s="61"/>
      <c r="DS68" s="61"/>
      <c r="DT68" s="61"/>
      <c r="DU68" s="61"/>
      <c r="DV68" s="61"/>
      <c r="DW68" s="61"/>
      <c r="DX68" s="61"/>
      <c r="DY68" s="61"/>
      <c r="DZ68" s="61"/>
      <c r="EA68" s="61"/>
      <c r="EB68" s="61"/>
      <c r="EC68" s="61"/>
      <c r="ED68" s="61"/>
      <c r="EE68" s="61"/>
      <c r="EF68" s="61"/>
      <c r="EG68" s="61"/>
      <c r="EH68" s="61"/>
      <c r="EI68" s="61"/>
      <c r="EJ68" s="61"/>
      <c r="EK68" s="61"/>
      <c r="EL68" s="61"/>
      <c r="EM68" s="61"/>
      <c r="EN68" s="61"/>
      <c r="EO68" s="61"/>
      <c r="EP68" s="61"/>
      <c r="EQ68" s="61"/>
      <c r="ER68" s="61"/>
      <c r="ES68" s="61"/>
      <c r="ET68" s="61"/>
      <c r="EU68" s="61"/>
      <c r="EV68" s="61"/>
      <c r="EW68" s="61"/>
      <c r="EX68" s="61"/>
      <c r="EY68" s="61"/>
      <c r="EZ68" s="61"/>
      <c r="FA68" s="61"/>
      <c r="FB68" s="61"/>
      <c r="FC68" s="61"/>
      <c r="FD68" s="61"/>
      <c r="FE68" s="61"/>
      <c r="FF68" s="61"/>
      <c r="FG68" s="61"/>
      <c r="FH68" s="61"/>
      <c r="FI68" s="61"/>
      <c r="FJ68" s="61"/>
      <c r="FK68" s="61"/>
      <c r="FL68" s="61"/>
      <c r="FM68" s="61"/>
      <c r="FN68" s="61"/>
      <c r="FO68" s="61"/>
      <c r="FP68" s="61"/>
      <c r="FQ68" s="61"/>
      <c r="FR68" s="61"/>
      <c r="FS68" s="61"/>
      <c r="FT68" s="61"/>
      <c r="FU68" s="61"/>
      <c r="FV68" s="61"/>
      <c r="FW68" s="61"/>
      <c r="FX68" s="61"/>
      <c r="FY68" s="61"/>
      <c r="FZ68" s="61"/>
      <c r="GA68" s="61"/>
      <c r="GB68" s="61"/>
      <c r="GC68" s="61"/>
      <c r="GD68" s="61"/>
      <c r="GE68" s="61"/>
      <c r="GF68" s="61"/>
      <c r="GG68" s="61"/>
      <c r="GH68" s="61"/>
      <c r="GI68" s="61"/>
      <c r="GJ68" s="61"/>
      <c r="GK68" s="61"/>
      <c r="GL68" s="61"/>
      <c r="GM68" s="61"/>
      <c r="GN68" s="61"/>
      <c r="GO68" s="61"/>
      <c r="GP68" s="61"/>
      <c r="GQ68" s="61"/>
      <c r="GR68" s="61"/>
      <c r="GS68" s="61"/>
      <c r="GT68" s="61"/>
      <c r="GU68" s="61"/>
      <c r="GV68" s="61"/>
      <c r="GW68" s="61"/>
      <c r="GX68" s="61"/>
      <c r="GY68" s="61"/>
      <c r="GZ68" s="61"/>
      <c r="HA68" s="61"/>
      <c r="HB68" s="61"/>
      <c r="HC68" s="61"/>
      <c r="HD68" s="61"/>
      <c r="HE68" s="61"/>
      <c r="HF68" s="61"/>
      <c r="HG68" s="61"/>
      <c r="HH68" s="61"/>
      <c r="HI68" s="61"/>
      <c r="HJ68" s="61"/>
      <c r="HK68" s="61"/>
      <c r="HL68" s="61"/>
      <c r="HM68" s="61"/>
      <c r="HN68" s="61"/>
      <c r="HO68" s="61"/>
      <c r="HP68" s="61"/>
      <c r="HQ68" s="61"/>
      <c r="HR68" s="61"/>
      <c r="HS68" s="61"/>
      <c r="HT68" s="61"/>
      <c r="HU68" s="61"/>
      <c r="HV68" s="61"/>
      <c r="HW68" s="61"/>
      <c r="HX68" s="61"/>
      <c r="HY68" s="61"/>
      <c r="HZ68" s="61"/>
      <c r="IA68" s="61"/>
      <c r="IB68" s="61"/>
    </row>
    <row r="69" spans="1:668" ht="12.75" customHeight="1" x14ac:dyDescent="0.25">
      <c r="A69" s="4" t="s">
        <v>30</v>
      </c>
      <c r="B69" s="5" t="s">
        <v>22</v>
      </c>
      <c r="C69" s="6" t="s">
        <v>91</v>
      </c>
      <c r="D69" s="11">
        <v>44268</v>
      </c>
      <c r="E69" s="11">
        <v>44452</v>
      </c>
      <c r="F69" s="7">
        <v>89500</v>
      </c>
      <c r="G69" s="6">
        <f>F69*0.0287</f>
        <v>2568.65</v>
      </c>
      <c r="H69" s="6">
        <v>9337.98</v>
      </c>
      <c r="I69" s="6">
        <f>F69*0.0304</f>
        <v>2720.8</v>
      </c>
      <c r="J69" s="6">
        <v>1492.12</v>
      </c>
      <c r="K69" s="6">
        <f>G69+H69+I69+J69</f>
        <v>16119.55</v>
      </c>
      <c r="L69" s="84">
        <f>F69-K69</f>
        <v>73380.45</v>
      </c>
    </row>
    <row r="70" spans="1:668" ht="12.75" customHeight="1" x14ac:dyDescent="0.25">
      <c r="A70" s="4" t="s">
        <v>78</v>
      </c>
      <c r="B70" s="5" t="s">
        <v>79</v>
      </c>
      <c r="C70" s="6" t="s">
        <v>91</v>
      </c>
      <c r="D70" s="11">
        <v>44242</v>
      </c>
      <c r="E70" s="11">
        <v>44423</v>
      </c>
      <c r="F70" s="7">
        <v>32000</v>
      </c>
      <c r="G70" s="6">
        <f>F70*0.0287</f>
        <v>918.4</v>
      </c>
      <c r="H70" s="6">
        <v>0</v>
      </c>
      <c r="I70" s="6">
        <f>F70*0.0304</f>
        <v>972.8</v>
      </c>
      <c r="J70" s="6">
        <v>0</v>
      </c>
      <c r="K70" s="17">
        <f>+G70+I70</f>
        <v>1891.1999999999998</v>
      </c>
      <c r="L70" s="84">
        <f>F70-K70</f>
        <v>30108.799999999999</v>
      </c>
    </row>
    <row r="71" spans="1:668" ht="18" customHeight="1" x14ac:dyDescent="0.25">
      <c r="A71" s="64" t="s">
        <v>15</v>
      </c>
      <c r="B71" s="13">
        <v>2</v>
      </c>
      <c r="C71" s="8"/>
      <c r="D71" s="64"/>
      <c r="E71" s="64"/>
      <c r="F71" s="8">
        <f>SUM(F69:F70)</f>
        <v>121500</v>
      </c>
      <c r="G71" s="8">
        <f t="shared" ref="G71:L71" si="11">SUM(G69:G70)</f>
        <v>3487.05</v>
      </c>
      <c r="H71" s="8">
        <f t="shared" si="11"/>
        <v>9337.98</v>
      </c>
      <c r="I71" s="8">
        <f t="shared" si="11"/>
        <v>3693.6000000000004</v>
      </c>
      <c r="J71" s="8">
        <f t="shared" si="11"/>
        <v>1492.12</v>
      </c>
      <c r="K71" s="8">
        <f t="shared" si="11"/>
        <v>18010.75</v>
      </c>
      <c r="L71" s="85">
        <f t="shared" si="11"/>
        <v>103489.25</v>
      </c>
    </row>
    <row r="72" spans="1:668" s="72" customFormat="1" ht="18" customHeight="1" x14ac:dyDescent="0.25">
      <c r="A72" s="73"/>
      <c r="B72" s="27"/>
      <c r="C72" s="28"/>
      <c r="D72" s="73"/>
      <c r="E72" s="73"/>
      <c r="F72" s="28"/>
      <c r="G72" s="28"/>
      <c r="H72" s="28"/>
      <c r="I72" s="28"/>
      <c r="J72" s="28"/>
      <c r="K72" s="28"/>
      <c r="L72" s="95"/>
      <c r="O72" s="61"/>
      <c r="P72" s="61"/>
      <c r="Q72" s="61"/>
      <c r="R72" s="61"/>
      <c r="S72" s="61"/>
      <c r="T72" s="61"/>
      <c r="U72" s="61"/>
      <c r="V72" s="61"/>
      <c r="W72" s="61"/>
      <c r="X72" s="61"/>
      <c r="Y72" s="61"/>
      <c r="Z72" s="61"/>
      <c r="AA72" s="61"/>
      <c r="AB72" s="61"/>
      <c r="AC72" s="61"/>
      <c r="AD72" s="61"/>
      <c r="AE72" s="61"/>
      <c r="AF72" s="61"/>
      <c r="AG72" s="61"/>
      <c r="AH72" s="61"/>
      <c r="AI72" s="61"/>
      <c r="AJ72" s="61"/>
      <c r="AK72" s="61"/>
      <c r="AL72" s="61"/>
      <c r="AM72" s="61"/>
      <c r="AN72" s="61"/>
      <c r="AO72" s="61"/>
      <c r="AP72" s="61"/>
      <c r="AQ72" s="61"/>
      <c r="AR72" s="61"/>
      <c r="AS72" s="61"/>
      <c r="AT72" s="71"/>
      <c r="AU72" s="71"/>
      <c r="AV72" s="71"/>
      <c r="AW72" s="71"/>
      <c r="AX72" s="71"/>
      <c r="AY72" s="71"/>
      <c r="AZ72" s="71"/>
      <c r="BA72" s="71"/>
      <c r="BB72" s="71"/>
      <c r="BC72" s="71"/>
      <c r="BD72" s="71"/>
      <c r="BE72" s="71"/>
      <c r="BF72" s="71"/>
      <c r="BG72" s="71"/>
      <c r="BH72" s="71"/>
      <c r="BI72" s="71"/>
      <c r="BJ72" s="71"/>
      <c r="BK72" s="71"/>
      <c r="BL72" s="71"/>
      <c r="BM72" s="71"/>
      <c r="BN72" s="71"/>
      <c r="BO72" s="71"/>
      <c r="BP72" s="71"/>
      <c r="BQ72" s="71"/>
      <c r="BR72" s="71"/>
      <c r="BS72" s="71"/>
      <c r="BT72" s="71"/>
      <c r="BU72" s="71"/>
      <c r="BV72" s="71"/>
      <c r="BW72" s="71"/>
      <c r="BX72" s="71"/>
      <c r="BY72" s="71"/>
      <c r="BZ72" s="71"/>
      <c r="CA72" s="71"/>
      <c r="CB72" s="71"/>
      <c r="CC72" s="71"/>
      <c r="CD72" s="71"/>
      <c r="CE72" s="71"/>
      <c r="CF72" s="71"/>
      <c r="CG72" s="71"/>
      <c r="CH72" s="71"/>
      <c r="CI72" s="71"/>
      <c r="CJ72" s="71"/>
      <c r="CK72" s="71"/>
      <c r="CL72" s="71"/>
      <c r="CM72" s="71"/>
      <c r="CN72" s="71"/>
      <c r="CO72" s="71"/>
      <c r="CP72" s="71"/>
      <c r="CQ72" s="71"/>
      <c r="CR72" s="71"/>
      <c r="CS72" s="71"/>
      <c r="CT72" s="71"/>
      <c r="CU72" s="71"/>
      <c r="CV72" s="71"/>
      <c r="CW72" s="71"/>
      <c r="CX72" s="71"/>
      <c r="CY72" s="71"/>
      <c r="CZ72" s="71"/>
      <c r="DA72" s="71"/>
      <c r="DB72" s="71"/>
      <c r="DC72" s="71"/>
      <c r="DD72" s="71"/>
      <c r="DE72" s="71"/>
      <c r="DF72" s="71"/>
      <c r="DG72" s="71"/>
      <c r="DH72" s="71"/>
      <c r="DI72" s="71"/>
      <c r="DJ72" s="71"/>
      <c r="DK72" s="71"/>
      <c r="DL72" s="71"/>
      <c r="DM72" s="71"/>
      <c r="DN72" s="71"/>
      <c r="DO72" s="71"/>
      <c r="DP72" s="71"/>
      <c r="DQ72" s="71"/>
      <c r="DR72" s="71"/>
      <c r="DS72" s="71"/>
      <c r="DT72" s="71"/>
      <c r="DU72" s="71"/>
      <c r="DV72" s="71"/>
      <c r="DW72" s="61"/>
      <c r="DX72" s="61"/>
      <c r="DY72" s="61"/>
      <c r="DZ72" s="61"/>
      <c r="EA72" s="61"/>
      <c r="EB72" s="61"/>
      <c r="EC72" s="61"/>
      <c r="ED72" s="61"/>
      <c r="EE72" s="61"/>
      <c r="EF72" s="61"/>
      <c r="EG72" s="61"/>
      <c r="EH72" s="61"/>
      <c r="EI72" s="61"/>
      <c r="EJ72" s="61"/>
      <c r="EK72" s="61"/>
      <c r="EL72" s="61"/>
      <c r="EM72" s="61"/>
      <c r="EN72" s="61"/>
      <c r="EO72" s="61"/>
      <c r="EP72" s="61"/>
      <c r="EQ72" s="61"/>
      <c r="ER72" s="61"/>
      <c r="ES72" s="61"/>
      <c r="ET72" s="61"/>
      <c r="EU72" s="61"/>
      <c r="EV72" s="61"/>
      <c r="EW72" s="61"/>
      <c r="EX72" s="61"/>
      <c r="EY72" s="61"/>
      <c r="EZ72" s="61"/>
      <c r="FA72" s="61"/>
      <c r="FB72" s="61"/>
      <c r="FC72" s="61"/>
      <c r="FD72" s="61"/>
      <c r="FE72" s="61"/>
      <c r="FF72" s="61"/>
      <c r="FG72" s="61"/>
      <c r="FH72" s="61"/>
      <c r="FI72" s="61"/>
      <c r="FJ72" s="61"/>
      <c r="FK72" s="61"/>
      <c r="FL72" s="61"/>
      <c r="FM72" s="61"/>
      <c r="FN72" s="61"/>
      <c r="FO72" s="61"/>
      <c r="FP72" s="61"/>
      <c r="FQ72" s="61"/>
      <c r="FR72" s="61"/>
      <c r="FS72" s="61"/>
      <c r="FT72" s="61"/>
      <c r="FU72" s="61"/>
      <c r="FV72" s="61"/>
      <c r="FW72" s="61"/>
      <c r="FX72" s="61"/>
      <c r="FY72" s="61"/>
      <c r="FZ72" s="61"/>
      <c r="GA72" s="61"/>
      <c r="GB72" s="61"/>
      <c r="GC72" s="61"/>
      <c r="GD72" s="61"/>
      <c r="GE72" s="61"/>
      <c r="GF72" s="61"/>
      <c r="GG72" s="61"/>
      <c r="GH72" s="61"/>
      <c r="GI72" s="61"/>
      <c r="GJ72" s="61"/>
      <c r="GK72" s="61"/>
      <c r="GL72" s="61"/>
      <c r="GM72" s="61"/>
      <c r="GN72" s="61"/>
      <c r="GO72" s="61"/>
      <c r="GP72" s="61"/>
      <c r="GQ72" s="61"/>
      <c r="GR72" s="61"/>
      <c r="GS72" s="61"/>
      <c r="GT72" s="61"/>
      <c r="GU72" s="61"/>
      <c r="GV72" s="61"/>
      <c r="GW72" s="61"/>
      <c r="GX72" s="61"/>
      <c r="GY72" s="61"/>
      <c r="GZ72" s="61"/>
      <c r="HA72" s="61"/>
      <c r="HB72" s="61"/>
      <c r="HC72" s="61"/>
      <c r="HD72" s="61"/>
      <c r="HE72" s="61"/>
      <c r="HF72" s="61"/>
      <c r="HG72" s="61"/>
      <c r="HH72" s="61"/>
      <c r="HI72" s="61"/>
      <c r="HJ72" s="61"/>
      <c r="HK72" s="61"/>
      <c r="HL72" s="61"/>
      <c r="HM72" s="61"/>
      <c r="HN72" s="61"/>
      <c r="HO72" s="61"/>
      <c r="HP72" s="61"/>
      <c r="HQ72" s="61"/>
      <c r="HR72" s="61"/>
      <c r="HS72" s="61"/>
      <c r="HT72" s="61"/>
      <c r="HU72" s="61"/>
      <c r="HV72" s="61"/>
      <c r="HW72" s="61"/>
      <c r="HX72" s="61"/>
      <c r="HY72" s="61"/>
      <c r="HZ72" s="61"/>
      <c r="IA72" s="61"/>
      <c r="IB72" s="61"/>
      <c r="IC72" s="61"/>
      <c r="ID72" s="61"/>
      <c r="IE72" s="61"/>
      <c r="IF72" s="61"/>
      <c r="IG72" s="61"/>
      <c r="IH72" s="61"/>
      <c r="II72" s="61"/>
      <c r="IJ72" s="61"/>
      <c r="IK72" s="61"/>
      <c r="IL72" s="61"/>
      <c r="IM72" s="61"/>
      <c r="IN72" s="61"/>
      <c r="IO72" s="61"/>
      <c r="IP72" s="61"/>
      <c r="IQ72" s="61"/>
      <c r="IR72" s="61"/>
      <c r="IS72" s="61"/>
      <c r="IT72" s="61"/>
      <c r="IU72" s="61"/>
      <c r="IV72" s="61"/>
      <c r="IW72" s="61"/>
      <c r="IX72" s="61"/>
      <c r="IY72" s="61"/>
      <c r="IZ72" s="61"/>
      <c r="JA72" s="61"/>
      <c r="JB72" s="61"/>
      <c r="JC72" s="61"/>
      <c r="JD72" s="61"/>
      <c r="JE72" s="61"/>
      <c r="JF72" s="61"/>
      <c r="JG72" s="61"/>
      <c r="JH72" s="61"/>
      <c r="JI72" s="61"/>
      <c r="JJ72" s="61"/>
      <c r="JK72" s="61"/>
      <c r="JL72" s="61"/>
      <c r="JM72" s="61"/>
      <c r="JN72" s="61"/>
      <c r="JO72" s="61"/>
      <c r="JP72" s="61"/>
      <c r="JQ72" s="61"/>
      <c r="JR72" s="61"/>
      <c r="JS72" s="61"/>
      <c r="JT72" s="61"/>
      <c r="JU72" s="61"/>
      <c r="JV72" s="61"/>
      <c r="JW72" s="61"/>
      <c r="JX72" s="61"/>
      <c r="JY72" s="61"/>
      <c r="JZ72" s="61"/>
      <c r="KA72" s="61"/>
      <c r="KB72" s="61"/>
      <c r="KC72" s="61"/>
      <c r="KD72" s="61"/>
      <c r="KE72" s="61"/>
      <c r="KF72" s="61"/>
      <c r="KG72" s="61"/>
      <c r="KH72" s="61"/>
      <c r="KI72" s="61"/>
      <c r="KJ72" s="61"/>
      <c r="KK72" s="61"/>
      <c r="KL72" s="61"/>
      <c r="KM72" s="61"/>
      <c r="KN72" s="61"/>
      <c r="KO72" s="61"/>
      <c r="KP72" s="61"/>
      <c r="KQ72" s="61"/>
      <c r="KR72" s="61"/>
      <c r="KS72" s="61"/>
      <c r="KT72" s="61"/>
      <c r="KU72" s="61"/>
      <c r="KV72" s="61"/>
      <c r="KW72" s="61"/>
      <c r="KX72" s="61"/>
      <c r="KY72" s="61"/>
      <c r="KZ72" s="61"/>
      <c r="LA72" s="61"/>
      <c r="LB72" s="61"/>
      <c r="LC72" s="61"/>
      <c r="LD72" s="61"/>
      <c r="LE72" s="61"/>
      <c r="LF72" s="61"/>
      <c r="LG72" s="61"/>
      <c r="LH72" s="61"/>
      <c r="LI72" s="61"/>
      <c r="LJ72" s="61"/>
      <c r="LK72" s="61"/>
      <c r="LL72" s="61"/>
      <c r="LM72" s="61"/>
      <c r="LN72" s="61"/>
      <c r="LO72" s="61"/>
      <c r="LP72" s="61"/>
      <c r="LQ72" s="61"/>
      <c r="LR72" s="61"/>
      <c r="LS72" s="61"/>
      <c r="LT72" s="61"/>
      <c r="LU72" s="61"/>
      <c r="LV72" s="61"/>
      <c r="LW72" s="61"/>
      <c r="LX72" s="61"/>
      <c r="LY72" s="61"/>
      <c r="LZ72" s="61"/>
      <c r="MA72" s="61"/>
      <c r="MB72" s="61"/>
      <c r="MC72" s="61"/>
      <c r="MD72" s="61"/>
      <c r="ME72" s="61"/>
      <c r="MF72" s="61"/>
      <c r="MG72" s="61"/>
      <c r="MH72" s="61"/>
      <c r="MI72" s="61"/>
      <c r="MJ72" s="61"/>
      <c r="MK72" s="61"/>
      <c r="ML72" s="61"/>
      <c r="MM72" s="61"/>
      <c r="MN72" s="61"/>
      <c r="MO72" s="61"/>
      <c r="MP72" s="61"/>
      <c r="MQ72" s="61"/>
      <c r="MR72" s="61"/>
      <c r="MS72" s="61"/>
      <c r="MT72" s="61"/>
      <c r="MU72" s="61"/>
      <c r="MV72" s="61"/>
      <c r="MW72" s="61"/>
      <c r="MX72" s="61"/>
      <c r="MY72" s="61"/>
      <c r="MZ72" s="61"/>
      <c r="NA72" s="61"/>
      <c r="NB72" s="61"/>
      <c r="NC72" s="61"/>
      <c r="ND72" s="61"/>
      <c r="NE72" s="61"/>
      <c r="NF72" s="61"/>
      <c r="NG72" s="61"/>
      <c r="NH72" s="61"/>
      <c r="NI72" s="61"/>
      <c r="NJ72" s="61"/>
      <c r="NK72" s="61"/>
      <c r="NL72" s="61"/>
      <c r="NM72" s="61"/>
      <c r="NN72" s="61"/>
      <c r="NO72" s="61"/>
      <c r="NP72" s="61"/>
      <c r="NQ72" s="61"/>
      <c r="NR72" s="61"/>
      <c r="NS72" s="61"/>
      <c r="NT72" s="61"/>
      <c r="NU72" s="61"/>
      <c r="NV72" s="61"/>
      <c r="NW72" s="61"/>
      <c r="NX72" s="61"/>
      <c r="NY72" s="61"/>
      <c r="NZ72" s="61"/>
      <c r="OA72" s="61"/>
      <c r="OB72" s="61"/>
      <c r="OC72" s="61"/>
      <c r="OD72" s="61"/>
      <c r="OE72" s="61"/>
      <c r="OF72" s="61"/>
      <c r="OG72" s="61"/>
      <c r="OH72" s="61"/>
      <c r="OI72" s="61"/>
      <c r="OJ72" s="61"/>
      <c r="OK72" s="61"/>
      <c r="OL72" s="61"/>
      <c r="OM72" s="61"/>
      <c r="ON72" s="61"/>
      <c r="OO72" s="61"/>
      <c r="OP72" s="61"/>
      <c r="OQ72" s="61"/>
      <c r="OR72" s="61"/>
      <c r="OS72" s="61"/>
      <c r="OT72" s="61"/>
      <c r="OU72" s="61"/>
      <c r="OV72" s="61"/>
      <c r="OW72" s="61"/>
      <c r="OX72" s="61"/>
      <c r="OY72" s="61"/>
      <c r="OZ72" s="61"/>
      <c r="PA72" s="61"/>
      <c r="PB72" s="61"/>
      <c r="PC72" s="61"/>
      <c r="PD72" s="61"/>
      <c r="PE72" s="61"/>
      <c r="PF72" s="61"/>
      <c r="PG72" s="61"/>
      <c r="PH72" s="61"/>
      <c r="PI72" s="61"/>
      <c r="PJ72" s="61"/>
      <c r="PK72" s="61"/>
      <c r="PL72" s="61"/>
      <c r="PM72" s="61"/>
      <c r="PN72" s="61"/>
      <c r="PO72" s="61"/>
      <c r="PP72" s="61"/>
      <c r="PQ72" s="61"/>
      <c r="PR72" s="61"/>
      <c r="PS72" s="61"/>
      <c r="PT72" s="61"/>
      <c r="PU72" s="61"/>
      <c r="PV72" s="61"/>
      <c r="PW72" s="61"/>
      <c r="PX72" s="61"/>
      <c r="PY72" s="61"/>
      <c r="PZ72" s="61"/>
      <c r="QA72" s="61"/>
      <c r="QB72" s="61"/>
      <c r="QC72" s="61"/>
      <c r="QD72" s="61"/>
      <c r="QE72" s="61"/>
      <c r="QF72" s="61"/>
      <c r="QG72" s="61"/>
      <c r="QH72" s="61"/>
      <c r="QI72" s="61"/>
      <c r="QJ72" s="61"/>
      <c r="QK72" s="61"/>
      <c r="QL72" s="61"/>
      <c r="QM72" s="61"/>
      <c r="QN72" s="61"/>
      <c r="QO72" s="61"/>
      <c r="QP72" s="61"/>
      <c r="QQ72" s="61"/>
      <c r="QR72" s="61"/>
      <c r="QS72" s="61"/>
      <c r="QT72" s="61"/>
      <c r="QU72" s="61"/>
      <c r="QV72" s="61"/>
      <c r="QW72" s="61"/>
      <c r="QX72" s="61"/>
      <c r="QY72" s="61"/>
      <c r="QZ72" s="61"/>
      <c r="RA72" s="61"/>
      <c r="RB72" s="61"/>
      <c r="RC72" s="61"/>
      <c r="RD72" s="61"/>
      <c r="RE72" s="61"/>
      <c r="RF72" s="61"/>
      <c r="RG72" s="61"/>
      <c r="RH72" s="61"/>
      <c r="RI72" s="61"/>
      <c r="RJ72" s="61"/>
      <c r="RK72" s="61"/>
      <c r="RL72" s="61"/>
      <c r="RM72" s="61"/>
      <c r="RN72" s="61"/>
      <c r="RO72" s="61"/>
      <c r="RP72" s="61"/>
      <c r="RQ72" s="61"/>
      <c r="RR72" s="61"/>
      <c r="RS72" s="61"/>
      <c r="RT72" s="61"/>
      <c r="RU72" s="61"/>
      <c r="RV72" s="61"/>
      <c r="RW72" s="61"/>
      <c r="RX72" s="61"/>
      <c r="RY72" s="61"/>
      <c r="RZ72" s="61"/>
      <c r="SA72" s="61"/>
      <c r="SB72" s="61"/>
      <c r="SC72" s="61"/>
      <c r="SD72" s="61"/>
      <c r="SE72" s="61"/>
      <c r="SF72" s="61"/>
      <c r="SG72" s="61"/>
      <c r="SH72" s="61"/>
      <c r="SI72" s="61"/>
      <c r="SJ72" s="61"/>
      <c r="SK72" s="61"/>
      <c r="SL72" s="61"/>
      <c r="SM72" s="61"/>
      <c r="SN72" s="61"/>
      <c r="SO72" s="61"/>
      <c r="SP72" s="61"/>
      <c r="SQ72" s="61"/>
      <c r="SR72" s="61"/>
      <c r="SS72" s="61"/>
      <c r="ST72" s="61"/>
      <c r="SU72" s="61"/>
      <c r="SV72" s="61"/>
      <c r="SW72" s="61"/>
      <c r="SX72" s="61"/>
      <c r="SY72" s="61"/>
      <c r="SZ72" s="61"/>
      <c r="TA72" s="61"/>
      <c r="TB72" s="61"/>
      <c r="TC72" s="61"/>
      <c r="TD72" s="61"/>
      <c r="TE72" s="61"/>
      <c r="TF72" s="61"/>
      <c r="TG72" s="61"/>
      <c r="TH72" s="61"/>
      <c r="TI72" s="61"/>
      <c r="TJ72" s="61"/>
      <c r="TK72" s="61"/>
      <c r="TL72" s="61"/>
      <c r="TM72" s="61"/>
      <c r="TN72" s="61"/>
      <c r="TO72" s="61"/>
      <c r="TP72" s="61"/>
      <c r="TQ72" s="61"/>
      <c r="TR72" s="61"/>
      <c r="TS72" s="61"/>
      <c r="TT72" s="61"/>
      <c r="TU72" s="61"/>
      <c r="TV72" s="61"/>
      <c r="TW72" s="61"/>
      <c r="TX72" s="61"/>
      <c r="TY72" s="61"/>
      <c r="TZ72" s="61"/>
      <c r="UA72" s="61"/>
      <c r="UB72" s="61"/>
      <c r="UC72" s="61"/>
      <c r="UD72" s="61"/>
      <c r="UE72" s="61"/>
      <c r="UF72" s="61"/>
      <c r="UG72" s="61"/>
      <c r="UH72" s="61"/>
      <c r="UI72" s="61"/>
      <c r="UJ72" s="61"/>
      <c r="UK72" s="61"/>
      <c r="UL72" s="61"/>
      <c r="UM72" s="61"/>
      <c r="UN72" s="61"/>
      <c r="UO72" s="61"/>
      <c r="UP72" s="61"/>
      <c r="UQ72" s="61"/>
      <c r="UR72" s="61"/>
      <c r="US72" s="61"/>
      <c r="UT72" s="61"/>
      <c r="UU72" s="61"/>
      <c r="UV72" s="61"/>
      <c r="UW72" s="61"/>
      <c r="UX72" s="61"/>
      <c r="UY72" s="61"/>
      <c r="UZ72" s="61"/>
      <c r="VA72" s="61"/>
      <c r="VB72" s="61"/>
      <c r="VC72" s="61"/>
      <c r="VD72" s="61"/>
      <c r="VE72" s="61"/>
      <c r="VF72" s="61"/>
      <c r="VG72" s="61"/>
      <c r="VH72" s="61"/>
      <c r="VI72" s="61"/>
      <c r="VJ72" s="61"/>
      <c r="VK72" s="61"/>
      <c r="VL72" s="61"/>
      <c r="VM72" s="61"/>
      <c r="VN72" s="61"/>
      <c r="VO72" s="61"/>
      <c r="VP72" s="61"/>
      <c r="VQ72" s="61"/>
      <c r="VR72" s="61"/>
      <c r="VS72" s="61"/>
      <c r="VT72" s="61"/>
      <c r="VU72" s="61"/>
      <c r="VV72" s="61"/>
      <c r="VW72" s="61"/>
      <c r="VX72" s="61"/>
      <c r="VY72" s="61"/>
      <c r="VZ72" s="61"/>
      <c r="WA72" s="61"/>
      <c r="WB72" s="61"/>
      <c r="WC72" s="61"/>
      <c r="WD72" s="61"/>
      <c r="WE72" s="61"/>
      <c r="WF72" s="61"/>
      <c r="WG72" s="61"/>
      <c r="WH72" s="61"/>
      <c r="WI72" s="61"/>
      <c r="WJ72" s="61"/>
      <c r="WK72" s="61"/>
      <c r="WL72" s="61"/>
      <c r="WM72" s="61"/>
      <c r="WN72" s="61"/>
      <c r="WO72" s="61"/>
      <c r="WP72" s="61"/>
      <c r="WQ72" s="61"/>
      <c r="WR72" s="61"/>
      <c r="WS72" s="61"/>
      <c r="WT72" s="61"/>
      <c r="WU72" s="61"/>
      <c r="WV72" s="61"/>
      <c r="WW72" s="61"/>
      <c r="WX72" s="61"/>
      <c r="WY72" s="61"/>
      <c r="WZ72" s="61"/>
      <c r="XA72" s="61"/>
      <c r="XB72" s="61"/>
      <c r="XC72" s="61"/>
      <c r="XD72" s="61"/>
      <c r="XE72" s="61"/>
      <c r="XF72" s="61"/>
      <c r="XG72" s="61"/>
      <c r="XH72" s="61"/>
      <c r="XI72" s="61"/>
      <c r="XJ72" s="61"/>
      <c r="XK72" s="61"/>
      <c r="XL72" s="61"/>
      <c r="XM72" s="61"/>
      <c r="XN72" s="61"/>
      <c r="XO72" s="61"/>
      <c r="XP72" s="61"/>
      <c r="XQ72" s="61"/>
      <c r="XR72" s="61"/>
      <c r="XS72" s="61"/>
      <c r="XT72" s="61"/>
      <c r="XU72" s="61"/>
      <c r="XV72" s="61"/>
      <c r="XW72" s="61"/>
      <c r="XX72" s="61"/>
      <c r="XY72" s="61"/>
      <c r="XZ72" s="61"/>
      <c r="YA72" s="61"/>
      <c r="YB72" s="61"/>
      <c r="YC72" s="61"/>
      <c r="YD72" s="61"/>
      <c r="YE72" s="61"/>
      <c r="YF72" s="61"/>
      <c r="YG72" s="61"/>
      <c r="YH72" s="61"/>
      <c r="YI72" s="61"/>
      <c r="YJ72" s="61"/>
      <c r="YK72" s="61"/>
      <c r="YL72" s="61"/>
      <c r="YM72" s="61"/>
      <c r="YN72" s="61"/>
      <c r="YO72" s="61"/>
      <c r="YP72" s="61"/>
      <c r="YQ72" s="61"/>
      <c r="YR72" s="61"/>
    </row>
    <row r="73" spans="1:668" s="72" customFormat="1" ht="18" customHeight="1" x14ac:dyDescent="0.25">
      <c r="A73" s="74" t="s">
        <v>104</v>
      </c>
      <c r="B73" s="29"/>
      <c r="C73" s="30"/>
      <c r="D73" s="74"/>
      <c r="E73" s="74"/>
      <c r="F73" s="30"/>
      <c r="G73" s="30"/>
      <c r="H73" s="30"/>
      <c r="I73" s="30"/>
      <c r="J73" s="30"/>
      <c r="K73" s="30"/>
      <c r="L73" s="96"/>
      <c r="O73" s="61"/>
      <c r="P73" s="61"/>
      <c r="Q73" s="61"/>
      <c r="R73" s="61"/>
      <c r="S73" s="61"/>
      <c r="T73" s="61"/>
      <c r="U73" s="61"/>
      <c r="V73" s="61"/>
      <c r="W73" s="61"/>
      <c r="X73" s="61"/>
      <c r="Y73" s="61"/>
      <c r="Z73" s="61"/>
      <c r="AA73" s="61"/>
      <c r="AB73" s="61"/>
      <c r="AC73" s="61"/>
      <c r="AD73" s="61"/>
      <c r="AE73" s="61"/>
      <c r="AF73" s="61"/>
      <c r="AG73" s="61"/>
      <c r="AH73" s="61"/>
      <c r="AI73" s="61"/>
      <c r="AJ73" s="61"/>
      <c r="AK73" s="61"/>
      <c r="AL73" s="61"/>
      <c r="AM73" s="61"/>
      <c r="AN73" s="61"/>
      <c r="AO73" s="61"/>
      <c r="AP73" s="61"/>
      <c r="AQ73" s="61"/>
      <c r="AR73" s="61"/>
      <c r="AS73" s="61"/>
      <c r="AT73" s="61"/>
      <c r="AU73" s="61"/>
      <c r="AV73" s="61"/>
      <c r="AW73" s="61"/>
      <c r="AX73" s="61"/>
      <c r="AY73" s="61"/>
      <c r="AZ73" s="61"/>
      <c r="BA73" s="61"/>
      <c r="BB73" s="61"/>
      <c r="BC73" s="61"/>
      <c r="BD73" s="61"/>
      <c r="BE73" s="61"/>
      <c r="BF73" s="61"/>
      <c r="BG73" s="61"/>
      <c r="BH73" s="61"/>
      <c r="BI73" s="61"/>
      <c r="BJ73" s="61"/>
      <c r="BK73" s="61"/>
      <c r="BL73" s="61"/>
      <c r="BM73" s="61"/>
      <c r="BN73" s="61"/>
      <c r="BO73" s="61"/>
      <c r="BP73" s="61"/>
      <c r="BQ73" s="61"/>
      <c r="BR73" s="61"/>
      <c r="BS73" s="61"/>
      <c r="BT73" s="61"/>
      <c r="BU73" s="61"/>
      <c r="BV73" s="61"/>
      <c r="BW73" s="61"/>
      <c r="BX73" s="61"/>
      <c r="BY73" s="61"/>
      <c r="BZ73" s="61"/>
      <c r="CA73" s="61"/>
      <c r="CB73" s="61"/>
      <c r="CC73" s="61"/>
      <c r="CD73" s="61"/>
      <c r="CE73" s="61"/>
      <c r="CF73" s="61"/>
      <c r="CG73" s="61"/>
      <c r="CH73" s="61"/>
      <c r="CI73" s="61"/>
      <c r="CJ73" s="61"/>
      <c r="CK73" s="61"/>
      <c r="CL73" s="61"/>
      <c r="CM73" s="61"/>
      <c r="CN73" s="61"/>
      <c r="CO73" s="61"/>
      <c r="CP73" s="61"/>
      <c r="CQ73" s="61"/>
      <c r="CR73" s="61"/>
      <c r="CS73" s="61"/>
      <c r="CT73" s="61"/>
      <c r="CU73" s="61"/>
      <c r="CV73" s="61"/>
      <c r="CW73" s="61"/>
      <c r="CX73" s="61"/>
      <c r="CY73" s="61"/>
      <c r="CZ73" s="61"/>
      <c r="DA73" s="61"/>
      <c r="DB73" s="61"/>
      <c r="DC73" s="61"/>
      <c r="DD73" s="61"/>
      <c r="DE73" s="61"/>
      <c r="DF73" s="61"/>
      <c r="DG73" s="61"/>
      <c r="DH73" s="61"/>
      <c r="DI73" s="61"/>
      <c r="DJ73" s="61"/>
      <c r="DK73" s="61"/>
      <c r="DL73" s="61"/>
      <c r="DM73" s="61"/>
      <c r="DN73" s="61"/>
      <c r="DO73" s="61"/>
      <c r="DP73" s="61"/>
      <c r="DQ73" s="61"/>
      <c r="DR73" s="61"/>
      <c r="DS73" s="61"/>
      <c r="DT73" s="61"/>
      <c r="DU73" s="61"/>
      <c r="DV73" s="61"/>
      <c r="DW73" s="61"/>
      <c r="DX73" s="61"/>
      <c r="DY73" s="61"/>
      <c r="DZ73" s="61"/>
      <c r="EA73" s="61"/>
      <c r="EB73" s="61"/>
      <c r="EC73" s="61"/>
      <c r="ED73" s="61"/>
      <c r="EE73" s="61"/>
      <c r="EF73" s="61"/>
      <c r="EG73" s="61"/>
      <c r="EH73" s="61"/>
      <c r="EI73" s="61"/>
      <c r="EJ73" s="61"/>
      <c r="EK73" s="61"/>
      <c r="EL73" s="61"/>
      <c r="EM73" s="61"/>
      <c r="EN73" s="61"/>
      <c r="EO73" s="61"/>
      <c r="EP73" s="61"/>
      <c r="EQ73" s="61"/>
      <c r="ER73" s="61"/>
      <c r="ES73" s="61"/>
      <c r="ET73" s="61"/>
      <c r="EU73" s="61"/>
      <c r="EV73" s="61"/>
      <c r="EW73" s="61"/>
      <c r="EX73" s="61"/>
      <c r="EY73" s="61"/>
      <c r="EZ73" s="61"/>
      <c r="FA73" s="61"/>
      <c r="FB73" s="61"/>
      <c r="FC73" s="61"/>
      <c r="FD73" s="61"/>
      <c r="FE73" s="61"/>
      <c r="FF73" s="61"/>
      <c r="FG73" s="61"/>
      <c r="FH73" s="61"/>
      <c r="FI73" s="61"/>
      <c r="FJ73" s="61"/>
      <c r="FK73" s="61"/>
      <c r="FL73" s="61"/>
      <c r="FM73" s="61"/>
      <c r="FN73" s="61"/>
      <c r="FO73" s="61"/>
      <c r="FP73" s="61"/>
      <c r="FQ73" s="61"/>
      <c r="FR73" s="61"/>
      <c r="FS73" s="61"/>
      <c r="FT73" s="61"/>
      <c r="FU73" s="61"/>
      <c r="FV73" s="61"/>
      <c r="FW73" s="61"/>
      <c r="FX73" s="61"/>
      <c r="FY73" s="61"/>
      <c r="FZ73" s="61"/>
      <c r="GA73" s="61"/>
      <c r="GB73" s="61"/>
      <c r="GC73" s="61"/>
      <c r="GD73" s="61"/>
      <c r="GE73" s="61"/>
      <c r="GF73" s="61"/>
      <c r="GG73" s="61"/>
      <c r="GH73" s="61"/>
      <c r="GI73" s="61"/>
      <c r="GJ73" s="61"/>
      <c r="GK73" s="61"/>
      <c r="GL73" s="61"/>
      <c r="GM73" s="61"/>
      <c r="GN73" s="61"/>
      <c r="GO73" s="61"/>
      <c r="GP73" s="61"/>
      <c r="GQ73" s="61"/>
      <c r="GR73" s="61"/>
      <c r="GS73" s="61"/>
      <c r="GT73" s="61"/>
      <c r="GU73" s="61"/>
      <c r="GV73" s="61"/>
      <c r="GW73" s="61"/>
      <c r="GX73" s="61"/>
      <c r="GY73" s="61"/>
      <c r="GZ73" s="61"/>
      <c r="HA73" s="61"/>
      <c r="HB73" s="61"/>
      <c r="HC73" s="61"/>
      <c r="HD73" s="61"/>
      <c r="HE73" s="61"/>
      <c r="HF73" s="61"/>
      <c r="HG73" s="61"/>
      <c r="HH73" s="61"/>
      <c r="HI73" s="61"/>
      <c r="HJ73" s="61"/>
      <c r="HK73" s="61"/>
      <c r="HL73" s="61"/>
      <c r="HM73" s="61"/>
      <c r="HN73" s="61"/>
      <c r="HO73" s="61"/>
      <c r="HP73" s="61"/>
      <c r="HQ73" s="61"/>
      <c r="HR73" s="61"/>
      <c r="HS73" s="61"/>
      <c r="HT73" s="61"/>
      <c r="HU73" s="61"/>
      <c r="HV73" s="61"/>
      <c r="HW73" s="61"/>
      <c r="HX73" s="61"/>
      <c r="HY73" s="61"/>
      <c r="HZ73" s="61"/>
      <c r="IA73" s="61"/>
      <c r="IB73" s="61"/>
      <c r="IC73" s="61"/>
      <c r="ID73" s="61"/>
      <c r="IE73" s="61"/>
      <c r="IF73" s="61"/>
      <c r="IG73" s="61"/>
      <c r="IH73" s="61"/>
      <c r="II73" s="61"/>
      <c r="IJ73" s="61"/>
      <c r="IK73" s="61"/>
      <c r="IL73" s="61"/>
      <c r="IM73" s="61"/>
      <c r="IN73" s="61"/>
      <c r="IO73" s="61"/>
      <c r="IP73" s="61"/>
      <c r="IQ73" s="61"/>
      <c r="IR73" s="61"/>
      <c r="IS73" s="61"/>
      <c r="IT73" s="61"/>
      <c r="IU73" s="61"/>
      <c r="IV73" s="61"/>
      <c r="IW73" s="61"/>
      <c r="IX73" s="61"/>
      <c r="IY73" s="61"/>
      <c r="IZ73" s="61"/>
      <c r="JA73" s="61"/>
      <c r="JB73" s="61"/>
      <c r="JC73" s="61"/>
      <c r="JD73" s="61"/>
      <c r="JE73" s="61"/>
      <c r="JF73" s="61"/>
      <c r="JG73" s="61"/>
      <c r="JH73" s="61"/>
      <c r="JI73" s="61"/>
      <c r="JJ73" s="61"/>
      <c r="JK73" s="61"/>
      <c r="JL73" s="61"/>
      <c r="JM73" s="61"/>
      <c r="JN73" s="61"/>
      <c r="JO73" s="61"/>
      <c r="JP73" s="61"/>
      <c r="JQ73" s="61"/>
      <c r="JR73" s="61"/>
      <c r="JS73" s="61"/>
      <c r="JT73" s="61"/>
      <c r="JU73" s="61"/>
      <c r="JV73" s="61"/>
      <c r="JW73" s="61"/>
      <c r="JX73" s="61"/>
      <c r="JY73" s="61"/>
      <c r="JZ73" s="61"/>
      <c r="KA73" s="61"/>
      <c r="KB73" s="61"/>
      <c r="KC73" s="61"/>
      <c r="KD73" s="61"/>
      <c r="KE73" s="61"/>
      <c r="KF73" s="61"/>
      <c r="KG73" s="61"/>
      <c r="KH73" s="61"/>
      <c r="KI73" s="61"/>
      <c r="KJ73" s="61"/>
      <c r="KK73" s="61"/>
      <c r="KL73" s="61"/>
      <c r="KM73" s="61"/>
      <c r="KN73" s="61"/>
      <c r="KO73" s="61"/>
      <c r="KP73" s="61"/>
      <c r="KQ73" s="61"/>
      <c r="KR73" s="61"/>
      <c r="KS73" s="61"/>
      <c r="KT73" s="61"/>
      <c r="KU73" s="61"/>
      <c r="KV73" s="61"/>
      <c r="KW73" s="61"/>
      <c r="KX73" s="61"/>
      <c r="KY73" s="61"/>
      <c r="KZ73" s="61"/>
      <c r="LA73" s="61"/>
      <c r="LB73" s="61"/>
      <c r="LC73" s="61"/>
      <c r="LD73" s="61"/>
      <c r="LE73" s="61"/>
      <c r="LF73" s="61"/>
      <c r="LG73" s="61"/>
      <c r="LH73" s="61"/>
      <c r="LI73" s="61"/>
      <c r="LJ73" s="61"/>
      <c r="LK73" s="61"/>
      <c r="LL73" s="61"/>
      <c r="LM73" s="61"/>
      <c r="LN73" s="61"/>
      <c r="LO73" s="61"/>
      <c r="LP73" s="61"/>
      <c r="LQ73" s="61"/>
      <c r="LR73" s="61"/>
      <c r="LS73" s="61"/>
      <c r="LT73" s="61"/>
      <c r="LU73" s="61"/>
      <c r="LV73" s="61"/>
      <c r="LW73" s="61"/>
      <c r="LX73" s="61"/>
      <c r="LY73" s="61"/>
      <c r="LZ73" s="61"/>
      <c r="MA73" s="61"/>
      <c r="MB73" s="61"/>
      <c r="MC73" s="61"/>
      <c r="MD73" s="61"/>
      <c r="ME73" s="61"/>
      <c r="MF73" s="61"/>
      <c r="MG73" s="61"/>
      <c r="MH73" s="61"/>
      <c r="MI73" s="61"/>
      <c r="MJ73" s="61"/>
      <c r="MK73" s="61"/>
      <c r="ML73" s="61"/>
      <c r="MM73" s="61"/>
      <c r="MN73" s="61"/>
      <c r="MO73" s="61"/>
      <c r="MP73" s="61"/>
      <c r="MQ73" s="61"/>
      <c r="MR73" s="61"/>
      <c r="MS73" s="61"/>
      <c r="MT73" s="61"/>
      <c r="MU73" s="61"/>
      <c r="MV73" s="61"/>
      <c r="MW73" s="61"/>
      <c r="MX73" s="61"/>
      <c r="MY73" s="61"/>
      <c r="MZ73" s="61"/>
      <c r="NA73" s="61"/>
      <c r="NB73" s="61"/>
      <c r="NC73" s="61"/>
      <c r="ND73" s="61"/>
      <c r="NE73" s="61"/>
      <c r="NF73" s="61"/>
      <c r="NG73" s="61"/>
      <c r="NH73" s="61"/>
      <c r="NI73" s="61"/>
      <c r="NJ73" s="61"/>
      <c r="NK73" s="61"/>
      <c r="NL73" s="61"/>
      <c r="NM73" s="61"/>
      <c r="NN73" s="61"/>
      <c r="NO73" s="61"/>
      <c r="NP73" s="61"/>
      <c r="NQ73" s="61"/>
      <c r="NR73" s="61"/>
      <c r="NS73" s="61"/>
      <c r="NT73" s="61"/>
      <c r="NU73" s="61"/>
      <c r="NV73" s="61"/>
      <c r="NW73" s="61"/>
      <c r="NX73" s="61"/>
      <c r="NY73" s="61"/>
      <c r="NZ73" s="61"/>
      <c r="OA73" s="61"/>
      <c r="OB73" s="61"/>
      <c r="OC73" s="61"/>
      <c r="OD73" s="61"/>
      <c r="OE73" s="61"/>
      <c r="OF73" s="61"/>
      <c r="OG73" s="61"/>
      <c r="OH73" s="61"/>
      <c r="OI73" s="61"/>
      <c r="OJ73" s="61"/>
      <c r="OK73" s="61"/>
      <c r="OL73" s="61"/>
      <c r="OM73" s="61"/>
      <c r="ON73" s="61"/>
      <c r="OO73" s="61"/>
      <c r="OP73" s="61"/>
      <c r="OQ73" s="61"/>
      <c r="OR73" s="61"/>
      <c r="OS73" s="61"/>
      <c r="OT73" s="61"/>
      <c r="OU73" s="61"/>
      <c r="OV73" s="61"/>
      <c r="OW73" s="61"/>
      <c r="OX73" s="61"/>
      <c r="OY73" s="61"/>
      <c r="OZ73" s="61"/>
      <c r="PA73" s="61"/>
      <c r="PB73" s="61"/>
      <c r="PC73" s="61"/>
      <c r="PD73" s="61"/>
      <c r="PE73" s="61"/>
      <c r="PF73" s="61"/>
      <c r="PG73" s="61"/>
      <c r="PH73" s="61"/>
      <c r="PI73" s="61"/>
      <c r="PJ73" s="61"/>
      <c r="PK73" s="61"/>
      <c r="PL73" s="61"/>
      <c r="PM73" s="61"/>
      <c r="PN73" s="61"/>
      <c r="PO73" s="61"/>
      <c r="PP73" s="61"/>
      <c r="PQ73" s="61"/>
      <c r="PR73" s="61"/>
      <c r="PS73" s="61"/>
      <c r="PT73" s="61"/>
      <c r="PU73" s="61"/>
      <c r="PV73" s="61"/>
      <c r="PW73" s="61"/>
      <c r="PX73" s="61"/>
      <c r="PY73" s="61"/>
      <c r="PZ73" s="61"/>
      <c r="QA73" s="61"/>
      <c r="QB73" s="61"/>
      <c r="QC73" s="61"/>
      <c r="QD73" s="61"/>
      <c r="QE73" s="61"/>
      <c r="QF73" s="61"/>
      <c r="QG73" s="61"/>
      <c r="QH73" s="61"/>
      <c r="QI73" s="61"/>
      <c r="QJ73" s="61"/>
      <c r="QK73" s="61"/>
      <c r="QL73" s="61"/>
      <c r="QM73" s="61"/>
      <c r="QN73" s="61"/>
      <c r="QO73" s="61"/>
      <c r="QP73" s="61"/>
      <c r="QQ73" s="61"/>
      <c r="QR73" s="61"/>
      <c r="QS73" s="61"/>
      <c r="QT73" s="61"/>
      <c r="QU73" s="61"/>
      <c r="QV73" s="61"/>
      <c r="QW73" s="61"/>
      <c r="QX73" s="61"/>
      <c r="QY73" s="61"/>
      <c r="QZ73" s="61"/>
      <c r="RA73" s="61"/>
      <c r="RB73" s="61"/>
      <c r="RC73" s="61"/>
      <c r="RD73" s="61"/>
      <c r="RE73" s="61"/>
      <c r="RF73" s="61"/>
      <c r="RG73" s="61"/>
      <c r="RH73" s="61"/>
      <c r="RI73" s="61"/>
      <c r="RJ73" s="61"/>
      <c r="RK73" s="61"/>
      <c r="RL73" s="61"/>
      <c r="RM73" s="61"/>
      <c r="RN73" s="61"/>
      <c r="RO73" s="61"/>
      <c r="RP73" s="61"/>
      <c r="RQ73" s="61"/>
      <c r="RR73" s="61"/>
      <c r="RS73" s="61"/>
      <c r="RT73" s="61"/>
      <c r="RU73" s="61"/>
      <c r="RV73" s="61"/>
      <c r="RW73" s="61"/>
      <c r="RX73" s="61"/>
      <c r="RY73" s="61"/>
      <c r="RZ73" s="61"/>
      <c r="SA73" s="61"/>
      <c r="SB73" s="61"/>
      <c r="SC73" s="61"/>
      <c r="SD73" s="61"/>
      <c r="SE73" s="61"/>
      <c r="SF73" s="61"/>
      <c r="SG73" s="61"/>
      <c r="SH73" s="61"/>
      <c r="SI73" s="61"/>
      <c r="SJ73" s="61"/>
      <c r="SK73" s="61"/>
      <c r="SL73" s="61"/>
      <c r="SM73" s="61"/>
      <c r="SN73" s="61"/>
      <c r="SO73" s="61"/>
      <c r="SP73" s="61"/>
      <c r="SQ73" s="61"/>
      <c r="SR73" s="61"/>
      <c r="SS73" s="61"/>
      <c r="ST73" s="61"/>
      <c r="SU73" s="61"/>
      <c r="SV73" s="61"/>
      <c r="SW73" s="61"/>
      <c r="SX73" s="61"/>
      <c r="SY73" s="61"/>
      <c r="SZ73" s="61"/>
      <c r="TA73" s="61"/>
      <c r="TB73" s="61"/>
      <c r="TC73" s="61"/>
      <c r="TD73" s="61"/>
      <c r="TE73" s="61"/>
      <c r="TF73" s="61"/>
      <c r="TG73" s="61"/>
      <c r="TH73" s="61"/>
      <c r="TI73" s="61"/>
      <c r="TJ73" s="61"/>
      <c r="TK73" s="61"/>
      <c r="TL73" s="61"/>
      <c r="TM73" s="61"/>
      <c r="TN73" s="61"/>
      <c r="TO73" s="61"/>
      <c r="TP73" s="61"/>
      <c r="TQ73" s="61"/>
      <c r="TR73" s="61"/>
      <c r="TS73" s="61"/>
      <c r="TT73" s="61"/>
      <c r="TU73" s="61"/>
      <c r="TV73" s="61"/>
      <c r="TW73" s="61"/>
      <c r="TX73" s="61"/>
      <c r="TY73" s="61"/>
      <c r="TZ73" s="61"/>
      <c r="UA73" s="61"/>
      <c r="UB73" s="61"/>
      <c r="UC73" s="61"/>
      <c r="UD73" s="61"/>
      <c r="UE73" s="61"/>
      <c r="UF73" s="61"/>
      <c r="UG73" s="61"/>
      <c r="UH73" s="61"/>
      <c r="UI73" s="61"/>
      <c r="UJ73" s="61"/>
      <c r="UK73" s="61"/>
      <c r="UL73" s="61"/>
      <c r="UM73" s="61"/>
      <c r="UN73" s="61"/>
      <c r="UO73" s="61"/>
      <c r="UP73" s="61"/>
      <c r="UQ73" s="61"/>
      <c r="UR73" s="61"/>
      <c r="US73" s="61"/>
      <c r="UT73" s="61"/>
      <c r="UU73" s="61"/>
      <c r="UV73" s="61"/>
      <c r="UW73" s="61"/>
      <c r="UX73" s="61"/>
      <c r="UY73" s="61"/>
      <c r="UZ73" s="61"/>
      <c r="VA73" s="61"/>
      <c r="VB73" s="61"/>
      <c r="VC73" s="61"/>
      <c r="VD73" s="61"/>
      <c r="VE73" s="61"/>
      <c r="VF73" s="61"/>
      <c r="VG73" s="61"/>
      <c r="VH73" s="61"/>
      <c r="VI73" s="61"/>
      <c r="VJ73" s="61"/>
      <c r="VK73" s="61"/>
      <c r="VL73" s="61"/>
      <c r="VM73" s="61"/>
      <c r="VN73" s="61"/>
      <c r="VO73" s="61"/>
      <c r="VP73" s="61"/>
      <c r="VQ73" s="61"/>
      <c r="VR73" s="61"/>
      <c r="VS73" s="61"/>
      <c r="VT73" s="61"/>
      <c r="VU73" s="61"/>
      <c r="VV73" s="61"/>
      <c r="VW73" s="61"/>
      <c r="VX73" s="61"/>
      <c r="VY73" s="61"/>
      <c r="VZ73" s="61"/>
      <c r="WA73" s="61"/>
      <c r="WB73" s="61"/>
      <c r="WC73" s="61"/>
      <c r="WD73" s="61"/>
      <c r="WE73" s="61"/>
      <c r="WF73" s="61"/>
      <c r="WG73" s="61"/>
      <c r="WH73" s="61"/>
      <c r="WI73" s="61"/>
      <c r="WJ73" s="61"/>
      <c r="WK73" s="61"/>
      <c r="WL73" s="61"/>
      <c r="WM73" s="61"/>
      <c r="WN73" s="61"/>
      <c r="WO73" s="61"/>
      <c r="WP73" s="61"/>
      <c r="WQ73" s="61"/>
      <c r="WR73" s="61"/>
      <c r="WS73" s="61"/>
      <c r="WT73" s="61"/>
      <c r="WU73" s="61"/>
      <c r="WV73" s="61"/>
      <c r="WW73" s="61"/>
      <c r="WX73" s="61"/>
      <c r="WY73" s="61"/>
      <c r="WZ73" s="61"/>
      <c r="XA73" s="61"/>
      <c r="XB73" s="61"/>
      <c r="XC73" s="61"/>
      <c r="XD73" s="61"/>
      <c r="XE73" s="61"/>
      <c r="XF73" s="61"/>
      <c r="XG73" s="61"/>
      <c r="XH73" s="61"/>
      <c r="XI73" s="61"/>
      <c r="XJ73" s="61"/>
      <c r="XK73" s="61"/>
      <c r="XL73" s="61"/>
      <c r="XM73" s="61"/>
      <c r="XN73" s="61"/>
      <c r="XO73" s="61"/>
      <c r="XP73" s="61"/>
      <c r="XQ73" s="61"/>
      <c r="XR73" s="61"/>
      <c r="XS73" s="61"/>
      <c r="XT73" s="61"/>
      <c r="XU73" s="61"/>
      <c r="XV73" s="61"/>
      <c r="XW73" s="61"/>
      <c r="XX73" s="61"/>
      <c r="XY73" s="61"/>
      <c r="XZ73" s="61"/>
      <c r="YA73" s="61"/>
      <c r="YB73" s="61"/>
      <c r="YC73" s="61"/>
      <c r="YD73" s="61"/>
      <c r="YE73" s="61"/>
      <c r="YF73" s="61"/>
      <c r="YG73" s="61"/>
      <c r="YH73" s="61"/>
      <c r="YI73" s="61"/>
      <c r="YJ73" s="61"/>
      <c r="YK73" s="61"/>
      <c r="YL73" s="61"/>
      <c r="YM73" s="61"/>
      <c r="YN73" s="61"/>
      <c r="YO73" s="61"/>
      <c r="YP73" s="61"/>
      <c r="YQ73" s="61"/>
      <c r="YR73" s="61"/>
    </row>
    <row r="74" spans="1:668" s="72" customFormat="1" ht="18" customHeight="1" x14ac:dyDescent="0.25">
      <c r="A74" s="75" t="s">
        <v>105</v>
      </c>
      <c r="B74" s="29" t="s">
        <v>106</v>
      </c>
      <c r="C74" s="33" t="s">
        <v>91</v>
      </c>
      <c r="D74" s="34">
        <v>44333</v>
      </c>
      <c r="E74" s="34">
        <v>44561</v>
      </c>
      <c r="F74" s="33">
        <v>15000</v>
      </c>
      <c r="G74" s="33">
        <v>430</v>
      </c>
      <c r="H74" s="33">
        <v>0</v>
      </c>
      <c r="I74" s="33">
        <v>456</v>
      </c>
      <c r="J74" s="33">
        <v>0</v>
      </c>
      <c r="K74" s="33"/>
      <c r="L74" s="97">
        <v>14113.5</v>
      </c>
      <c r="O74" s="61"/>
      <c r="P74" s="61"/>
      <c r="Q74" s="61"/>
      <c r="R74" s="61"/>
      <c r="S74" s="61"/>
      <c r="T74" s="61"/>
      <c r="U74" s="61"/>
      <c r="V74" s="61"/>
      <c r="W74" s="61"/>
      <c r="X74" s="61"/>
      <c r="Y74" s="61"/>
      <c r="Z74" s="61"/>
      <c r="AA74" s="61"/>
      <c r="AB74" s="61"/>
      <c r="AC74" s="61"/>
      <c r="AD74" s="61"/>
      <c r="AE74" s="61"/>
      <c r="AF74" s="61"/>
      <c r="AG74" s="61"/>
      <c r="AH74" s="61"/>
      <c r="AI74" s="61"/>
      <c r="AJ74" s="61"/>
      <c r="AK74" s="61"/>
      <c r="AL74" s="61"/>
      <c r="AM74" s="61"/>
      <c r="AN74" s="61"/>
      <c r="AO74" s="61"/>
      <c r="AP74" s="61"/>
      <c r="AQ74" s="61"/>
      <c r="AR74" s="61"/>
      <c r="AS74" s="61"/>
      <c r="AT74" s="61"/>
      <c r="AU74" s="61"/>
      <c r="AV74" s="61"/>
      <c r="AW74" s="61"/>
      <c r="AX74" s="61"/>
      <c r="AY74" s="61"/>
      <c r="AZ74" s="61"/>
      <c r="BA74" s="61"/>
      <c r="BB74" s="61"/>
      <c r="BC74" s="61"/>
      <c r="BD74" s="61"/>
      <c r="BE74" s="61"/>
      <c r="BF74" s="61"/>
      <c r="BG74" s="61"/>
      <c r="BH74" s="61"/>
      <c r="BI74" s="61"/>
      <c r="BJ74" s="61"/>
      <c r="BK74" s="61"/>
      <c r="BL74" s="61"/>
      <c r="BM74" s="61"/>
      <c r="BN74" s="61"/>
      <c r="BO74" s="61"/>
      <c r="BP74" s="61"/>
      <c r="BQ74" s="61"/>
      <c r="BR74" s="61"/>
      <c r="BS74" s="61"/>
      <c r="BT74" s="61"/>
      <c r="BU74" s="61"/>
      <c r="BV74" s="61"/>
      <c r="BW74" s="61"/>
      <c r="BX74" s="61"/>
      <c r="BY74" s="61"/>
      <c r="BZ74" s="61"/>
      <c r="CA74" s="61"/>
      <c r="CB74" s="61"/>
      <c r="CC74" s="61"/>
      <c r="CD74" s="61"/>
      <c r="CE74" s="61"/>
      <c r="CF74" s="61"/>
      <c r="CG74" s="61"/>
      <c r="CH74" s="61"/>
      <c r="CI74" s="61"/>
      <c r="CJ74" s="61"/>
      <c r="CK74" s="61"/>
      <c r="CL74" s="61"/>
      <c r="CM74" s="61"/>
      <c r="CN74" s="61"/>
      <c r="CO74" s="61"/>
      <c r="CP74" s="61"/>
      <c r="CQ74" s="61"/>
      <c r="CR74" s="61"/>
      <c r="CS74" s="61"/>
      <c r="CT74" s="61"/>
      <c r="CU74" s="61"/>
      <c r="CV74" s="61"/>
      <c r="CW74" s="61"/>
      <c r="CX74" s="61"/>
      <c r="CY74" s="61"/>
      <c r="CZ74" s="61"/>
      <c r="DA74" s="61"/>
      <c r="DB74" s="61"/>
      <c r="DC74" s="61"/>
      <c r="DD74" s="61"/>
      <c r="DE74" s="61"/>
      <c r="DF74" s="61"/>
      <c r="DG74" s="61"/>
      <c r="DH74" s="61"/>
      <c r="DI74" s="61"/>
      <c r="DJ74" s="61"/>
      <c r="DK74" s="61"/>
      <c r="DL74" s="61"/>
      <c r="DM74" s="61"/>
      <c r="DN74" s="61"/>
      <c r="DO74" s="61"/>
      <c r="DP74" s="61"/>
      <c r="DQ74" s="61"/>
      <c r="DR74" s="61"/>
      <c r="DS74" s="61"/>
      <c r="DT74" s="61"/>
      <c r="DU74" s="61"/>
      <c r="DV74" s="61"/>
      <c r="DW74" s="61"/>
      <c r="DX74" s="61"/>
      <c r="DY74" s="61"/>
      <c r="DZ74" s="61"/>
      <c r="EA74" s="61"/>
      <c r="EB74" s="61"/>
      <c r="EC74" s="61"/>
      <c r="ED74" s="61"/>
      <c r="EE74" s="61"/>
      <c r="EF74" s="61"/>
      <c r="EG74" s="61"/>
      <c r="EH74" s="61"/>
      <c r="EI74" s="61"/>
      <c r="EJ74" s="61"/>
      <c r="EK74" s="61"/>
      <c r="EL74" s="61"/>
      <c r="EM74" s="61"/>
      <c r="EN74" s="61"/>
      <c r="EO74" s="61"/>
      <c r="EP74" s="61"/>
      <c r="EQ74" s="61"/>
      <c r="ER74" s="61"/>
      <c r="ES74" s="61"/>
      <c r="ET74" s="61"/>
      <c r="EU74" s="61"/>
      <c r="EV74" s="61"/>
      <c r="EW74" s="61"/>
      <c r="EX74" s="61"/>
      <c r="EY74" s="61"/>
      <c r="EZ74" s="61"/>
      <c r="FA74" s="61"/>
      <c r="FB74" s="61"/>
      <c r="FC74" s="61"/>
      <c r="FD74" s="61"/>
      <c r="FE74" s="61"/>
      <c r="FF74" s="61"/>
      <c r="FG74" s="61"/>
      <c r="FH74" s="61"/>
      <c r="FI74" s="61"/>
      <c r="FJ74" s="61"/>
      <c r="FK74" s="61"/>
      <c r="FL74" s="61"/>
      <c r="FM74" s="61"/>
      <c r="FN74" s="61"/>
      <c r="FO74" s="61"/>
      <c r="FP74" s="61"/>
      <c r="FQ74" s="61"/>
      <c r="FR74" s="61"/>
      <c r="FS74" s="61"/>
      <c r="FT74" s="61"/>
      <c r="FU74" s="61"/>
      <c r="FV74" s="61"/>
      <c r="FW74" s="61"/>
      <c r="FX74" s="61"/>
      <c r="FY74" s="61"/>
      <c r="FZ74" s="61"/>
      <c r="GA74" s="61"/>
      <c r="GB74" s="61"/>
      <c r="GC74" s="61"/>
      <c r="GD74" s="61"/>
      <c r="GE74" s="61"/>
      <c r="GF74" s="61"/>
      <c r="GG74" s="61"/>
      <c r="GH74" s="61"/>
      <c r="GI74" s="61"/>
      <c r="GJ74" s="61"/>
      <c r="GK74" s="61"/>
      <c r="GL74" s="61"/>
      <c r="GM74" s="61"/>
      <c r="GN74" s="61"/>
      <c r="GO74" s="61"/>
      <c r="GP74" s="61"/>
      <c r="GQ74" s="61"/>
      <c r="GR74" s="61"/>
      <c r="GS74" s="61"/>
      <c r="GT74" s="61"/>
      <c r="GU74" s="61"/>
      <c r="GV74" s="61"/>
      <c r="GW74" s="61"/>
      <c r="GX74" s="61"/>
      <c r="GY74" s="61"/>
      <c r="GZ74" s="61"/>
      <c r="HA74" s="61"/>
      <c r="HB74" s="61"/>
      <c r="HC74" s="61"/>
      <c r="HD74" s="61"/>
      <c r="HE74" s="61"/>
      <c r="HF74" s="61"/>
      <c r="HG74" s="61"/>
      <c r="HH74" s="61"/>
      <c r="HI74" s="61"/>
      <c r="HJ74" s="61"/>
      <c r="HK74" s="61"/>
      <c r="HL74" s="61"/>
      <c r="HM74" s="61"/>
      <c r="HN74" s="61"/>
      <c r="HO74" s="61"/>
      <c r="HP74" s="61"/>
      <c r="HQ74" s="61"/>
      <c r="HR74" s="61"/>
      <c r="HS74" s="61"/>
      <c r="HT74" s="61"/>
      <c r="HU74" s="61"/>
      <c r="HV74" s="61"/>
      <c r="HW74" s="61"/>
      <c r="HX74" s="61"/>
      <c r="HY74" s="61"/>
      <c r="HZ74" s="61"/>
      <c r="IA74" s="61"/>
      <c r="IB74" s="61"/>
      <c r="IC74" s="61"/>
      <c r="ID74" s="61"/>
      <c r="IE74" s="61"/>
      <c r="IF74" s="61"/>
      <c r="IG74" s="61"/>
      <c r="IH74" s="61"/>
      <c r="II74" s="61"/>
      <c r="IJ74" s="61"/>
      <c r="IK74" s="61"/>
      <c r="IL74" s="61"/>
      <c r="IM74" s="61"/>
      <c r="IN74" s="61"/>
      <c r="IO74" s="61"/>
      <c r="IP74" s="61"/>
      <c r="IQ74" s="61"/>
      <c r="IR74" s="61"/>
      <c r="IS74" s="61"/>
      <c r="IT74" s="61"/>
      <c r="IU74" s="61"/>
      <c r="IV74" s="61"/>
      <c r="IW74" s="61"/>
      <c r="IX74" s="61"/>
      <c r="IY74" s="61"/>
      <c r="IZ74" s="61"/>
      <c r="JA74" s="61"/>
      <c r="JB74" s="61"/>
      <c r="JC74" s="61"/>
      <c r="JD74" s="61"/>
      <c r="JE74" s="61"/>
      <c r="JF74" s="61"/>
      <c r="JG74" s="61"/>
      <c r="JH74" s="61"/>
      <c r="JI74" s="61"/>
      <c r="JJ74" s="61"/>
      <c r="JK74" s="61"/>
      <c r="JL74" s="61"/>
      <c r="JM74" s="61"/>
      <c r="JN74" s="61"/>
      <c r="JO74" s="61"/>
      <c r="JP74" s="61"/>
      <c r="JQ74" s="61"/>
      <c r="JR74" s="61"/>
      <c r="JS74" s="61"/>
      <c r="JT74" s="61"/>
      <c r="JU74" s="61"/>
      <c r="JV74" s="61"/>
      <c r="JW74" s="61"/>
      <c r="JX74" s="61"/>
      <c r="JY74" s="61"/>
      <c r="JZ74" s="61"/>
      <c r="KA74" s="61"/>
      <c r="KB74" s="61"/>
      <c r="KC74" s="61"/>
      <c r="KD74" s="61"/>
      <c r="KE74" s="61"/>
      <c r="KF74" s="61"/>
      <c r="KG74" s="61"/>
      <c r="KH74" s="61"/>
      <c r="KI74" s="61"/>
      <c r="KJ74" s="61"/>
      <c r="KK74" s="61"/>
      <c r="KL74" s="61"/>
      <c r="KM74" s="61"/>
      <c r="KN74" s="61"/>
      <c r="KO74" s="61"/>
      <c r="KP74" s="61"/>
      <c r="KQ74" s="61"/>
      <c r="KR74" s="61"/>
      <c r="KS74" s="61"/>
      <c r="KT74" s="61"/>
      <c r="KU74" s="61"/>
      <c r="KV74" s="61"/>
      <c r="KW74" s="61"/>
      <c r="KX74" s="61"/>
      <c r="KY74" s="61"/>
      <c r="KZ74" s="61"/>
      <c r="LA74" s="61"/>
      <c r="LB74" s="61"/>
      <c r="LC74" s="61"/>
      <c r="LD74" s="61"/>
      <c r="LE74" s="61"/>
      <c r="LF74" s="61"/>
      <c r="LG74" s="61"/>
      <c r="LH74" s="61"/>
      <c r="LI74" s="61"/>
      <c r="LJ74" s="61"/>
      <c r="LK74" s="61"/>
      <c r="LL74" s="61"/>
      <c r="LM74" s="61"/>
      <c r="LN74" s="61"/>
      <c r="LO74" s="61"/>
      <c r="LP74" s="61"/>
      <c r="LQ74" s="61"/>
      <c r="LR74" s="61"/>
      <c r="LS74" s="61"/>
      <c r="LT74" s="61"/>
      <c r="LU74" s="61"/>
      <c r="LV74" s="61"/>
      <c r="LW74" s="61"/>
      <c r="LX74" s="61"/>
      <c r="LY74" s="61"/>
      <c r="LZ74" s="61"/>
      <c r="MA74" s="61"/>
      <c r="MB74" s="61"/>
      <c r="MC74" s="61"/>
      <c r="MD74" s="61"/>
      <c r="ME74" s="61"/>
      <c r="MF74" s="61"/>
      <c r="MG74" s="61"/>
      <c r="MH74" s="61"/>
      <c r="MI74" s="61"/>
      <c r="MJ74" s="61"/>
      <c r="MK74" s="61"/>
      <c r="ML74" s="61"/>
      <c r="MM74" s="61"/>
      <c r="MN74" s="61"/>
      <c r="MO74" s="61"/>
      <c r="MP74" s="61"/>
      <c r="MQ74" s="61"/>
      <c r="MR74" s="61"/>
      <c r="MS74" s="61"/>
      <c r="MT74" s="61"/>
      <c r="MU74" s="61"/>
      <c r="MV74" s="61"/>
      <c r="MW74" s="61"/>
      <c r="MX74" s="61"/>
      <c r="MY74" s="61"/>
      <c r="MZ74" s="61"/>
      <c r="NA74" s="61"/>
      <c r="NB74" s="61"/>
      <c r="NC74" s="61"/>
      <c r="ND74" s="61"/>
      <c r="NE74" s="61"/>
      <c r="NF74" s="61"/>
      <c r="NG74" s="61"/>
      <c r="NH74" s="61"/>
      <c r="NI74" s="61"/>
      <c r="NJ74" s="61"/>
      <c r="NK74" s="61"/>
      <c r="NL74" s="61"/>
      <c r="NM74" s="61"/>
      <c r="NN74" s="61"/>
      <c r="NO74" s="61"/>
      <c r="NP74" s="61"/>
      <c r="NQ74" s="61"/>
      <c r="NR74" s="61"/>
      <c r="NS74" s="61"/>
      <c r="NT74" s="61"/>
      <c r="NU74" s="61"/>
      <c r="NV74" s="61"/>
      <c r="NW74" s="61"/>
      <c r="NX74" s="61"/>
      <c r="NY74" s="61"/>
      <c r="NZ74" s="61"/>
      <c r="OA74" s="61"/>
      <c r="OB74" s="61"/>
      <c r="OC74" s="61"/>
      <c r="OD74" s="61"/>
      <c r="OE74" s="61"/>
      <c r="OF74" s="61"/>
      <c r="OG74" s="61"/>
      <c r="OH74" s="61"/>
      <c r="OI74" s="61"/>
      <c r="OJ74" s="61"/>
      <c r="OK74" s="61"/>
      <c r="OL74" s="61"/>
      <c r="OM74" s="61"/>
      <c r="ON74" s="61"/>
      <c r="OO74" s="61"/>
      <c r="OP74" s="61"/>
      <c r="OQ74" s="61"/>
      <c r="OR74" s="61"/>
      <c r="OS74" s="61"/>
      <c r="OT74" s="61"/>
      <c r="OU74" s="61"/>
      <c r="OV74" s="61"/>
      <c r="OW74" s="61"/>
      <c r="OX74" s="61"/>
      <c r="OY74" s="61"/>
      <c r="OZ74" s="61"/>
      <c r="PA74" s="61"/>
      <c r="PB74" s="61"/>
      <c r="PC74" s="61"/>
      <c r="PD74" s="61"/>
      <c r="PE74" s="61"/>
      <c r="PF74" s="61"/>
      <c r="PG74" s="61"/>
      <c r="PH74" s="61"/>
      <c r="PI74" s="61"/>
      <c r="PJ74" s="61"/>
      <c r="PK74" s="61"/>
      <c r="PL74" s="61"/>
      <c r="PM74" s="61"/>
      <c r="PN74" s="61"/>
      <c r="PO74" s="61"/>
      <c r="PP74" s="61"/>
      <c r="PQ74" s="61"/>
      <c r="PR74" s="61"/>
      <c r="PS74" s="61"/>
      <c r="PT74" s="61"/>
      <c r="PU74" s="61"/>
      <c r="PV74" s="61"/>
      <c r="PW74" s="61"/>
      <c r="PX74" s="61"/>
      <c r="PY74" s="61"/>
      <c r="PZ74" s="61"/>
      <c r="QA74" s="61"/>
      <c r="QB74" s="61"/>
      <c r="QC74" s="61"/>
      <c r="QD74" s="61"/>
      <c r="QE74" s="61"/>
      <c r="QF74" s="61"/>
      <c r="QG74" s="61"/>
      <c r="QH74" s="61"/>
      <c r="QI74" s="61"/>
      <c r="QJ74" s="61"/>
      <c r="QK74" s="61"/>
      <c r="QL74" s="61"/>
      <c r="QM74" s="61"/>
      <c r="QN74" s="61"/>
      <c r="QO74" s="61"/>
      <c r="QP74" s="61"/>
      <c r="QQ74" s="61"/>
      <c r="QR74" s="61"/>
      <c r="QS74" s="61"/>
      <c r="QT74" s="61"/>
      <c r="QU74" s="61"/>
      <c r="QV74" s="61"/>
      <c r="QW74" s="61"/>
      <c r="QX74" s="61"/>
      <c r="QY74" s="61"/>
      <c r="QZ74" s="61"/>
      <c r="RA74" s="61"/>
      <c r="RB74" s="61"/>
      <c r="RC74" s="61"/>
      <c r="RD74" s="61"/>
      <c r="RE74" s="61"/>
      <c r="RF74" s="61"/>
      <c r="RG74" s="61"/>
      <c r="RH74" s="61"/>
      <c r="RI74" s="61"/>
      <c r="RJ74" s="61"/>
      <c r="RK74" s="61"/>
      <c r="RL74" s="61"/>
      <c r="RM74" s="61"/>
      <c r="RN74" s="61"/>
      <c r="RO74" s="61"/>
      <c r="RP74" s="61"/>
      <c r="RQ74" s="61"/>
      <c r="RR74" s="61"/>
      <c r="RS74" s="61"/>
      <c r="RT74" s="61"/>
      <c r="RU74" s="61"/>
      <c r="RV74" s="61"/>
      <c r="RW74" s="61"/>
      <c r="RX74" s="61"/>
      <c r="RY74" s="61"/>
      <c r="RZ74" s="61"/>
      <c r="SA74" s="61"/>
      <c r="SB74" s="61"/>
      <c r="SC74" s="61"/>
      <c r="SD74" s="61"/>
      <c r="SE74" s="61"/>
      <c r="SF74" s="61"/>
      <c r="SG74" s="61"/>
      <c r="SH74" s="61"/>
      <c r="SI74" s="61"/>
      <c r="SJ74" s="61"/>
      <c r="SK74" s="61"/>
      <c r="SL74" s="61"/>
      <c r="SM74" s="61"/>
      <c r="SN74" s="61"/>
      <c r="SO74" s="61"/>
      <c r="SP74" s="61"/>
      <c r="SQ74" s="61"/>
      <c r="SR74" s="61"/>
      <c r="SS74" s="61"/>
      <c r="ST74" s="61"/>
      <c r="SU74" s="61"/>
      <c r="SV74" s="61"/>
      <c r="SW74" s="61"/>
      <c r="SX74" s="61"/>
      <c r="SY74" s="61"/>
      <c r="SZ74" s="61"/>
      <c r="TA74" s="61"/>
      <c r="TB74" s="61"/>
      <c r="TC74" s="61"/>
      <c r="TD74" s="61"/>
      <c r="TE74" s="61"/>
      <c r="TF74" s="61"/>
      <c r="TG74" s="61"/>
      <c r="TH74" s="61"/>
      <c r="TI74" s="61"/>
      <c r="TJ74" s="61"/>
      <c r="TK74" s="61"/>
      <c r="TL74" s="61"/>
      <c r="TM74" s="61"/>
      <c r="TN74" s="61"/>
      <c r="TO74" s="61"/>
      <c r="TP74" s="61"/>
      <c r="TQ74" s="61"/>
      <c r="TR74" s="61"/>
      <c r="TS74" s="61"/>
      <c r="TT74" s="61"/>
      <c r="TU74" s="61"/>
      <c r="TV74" s="61"/>
      <c r="TW74" s="61"/>
      <c r="TX74" s="61"/>
      <c r="TY74" s="61"/>
      <c r="TZ74" s="61"/>
      <c r="UA74" s="61"/>
      <c r="UB74" s="61"/>
      <c r="UC74" s="61"/>
      <c r="UD74" s="61"/>
      <c r="UE74" s="61"/>
      <c r="UF74" s="61"/>
      <c r="UG74" s="61"/>
      <c r="UH74" s="61"/>
      <c r="UI74" s="61"/>
      <c r="UJ74" s="61"/>
      <c r="UK74" s="61"/>
      <c r="UL74" s="61"/>
      <c r="UM74" s="61"/>
      <c r="UN74" s="61"/>
      <c r="UO74" s="61"/>
      <c r="UP74" s="61"/>
      <c r="UQ74" s="61"/>
      <c r="UR74" s="61"/>
      <c r="US74" s="61"/>
      <c r="UT74" s="61"/>
      <c r="UU74" s="61"/>
      <c r="UV74" s="61"/>
      <c r="UW74" s="61"/>
      <c r="UX74" s="61"/>
      <c r="UY74" s="61"/>
      <c r="UZ74" s="61"/>
      <c r="VA74" s="61"/>
      <c r="VB74" s="61"/>
      <c r="VC74" s="61"/>
      <c r="VD74" s="61"/>
      <c r="VE74" s="61"/>
      <c r="VF74" s="61"/>
      <c r="VG74" s="61"/>
      <c r="VH74" s="61"/>
      <c r="VI74" s="61"/>
      <c r="VJ74" s="61"/>
      <c r="VK74" s="61"/>
      <c r="VL74" s="61"/>
      <c r="VM74" s="61"/>
      <c r="VN74" s="61"/>
      <c r="VO74" s="61"/>
      <c r="VP74" s="61"/>
      <c r="VQ74" s="61"/>
      <c r="VR74" s="61"/>
      <c r="VS74" s="61"/>
      <c r="VT74" s="61"/>
      <c r="VU74" s="61"/>
      <c r="VV74" s="61"/>
      <c r="VW74" s="61"/>
      <c r="VX74" s="61"/>
      <c r="VY74" s="61"/>
      <c r="VZ74" s="61"/>
      <c r="WA74" s="61"/>
      <c r="WB74" s="61"/>
      <c r="WC74" s="61"/>
      <c r="WD74" s="61"/>
      <c r="WE74" s="61"/>
      <c r="WF74" s="61"/>
      <c r="WG74" s="61"/>
      <c r="WH74" s="61"/>
      <c r="WI74" s="61"/>
      <c r="WJ74" s="61"/>
      <c r="WK74" s="61"/>
      <c r="WL74" s="61"/>
      <c r="WM74" s="61"/>
      <c r="WN74" s="61"/>
      <c r="WO74" s="61"/>
      <c r="WP74" s="61"/>
      <c r="WQ74" s="61"/>
      <c r="WR74" s="61"/>
      <c r="WS74" s="61"/>
      <c r="WT74" s="61"/>
      <c r="WU74" s="61"/>
      <c r="WV74" s="61"/>
      <c r="WW74" s="61"/>
      <c r="WX74" s="61"/>
      <c r="WY74" s="61"/>
      <c r="WZ74" s="61"/>
      <c r="XA74" s="61"/>
      <c r="XB74" s="61"/>
      <c r="XC74" s="61"/>
      <c r="XD74" s="61"/>
      <c r="XE74" s="61"/>
      <c r="XF74" s="61"/>
      <c r="XG74" s="61"/>
      <c r="XH74" s="61"/>
      <c r="XI74" s="61"/>
      <c r="XJ74" s="61"/>
      <c r="XK74" s="61"/>
      <c r="XL74" s="61"/>
      <c r="XM74" s="61"/>
      <c r="XN74" s="61"/>
      <c r="XO74" s="61"/>
      <c r="XP74" s="61"/>
      <c r="XQ74" s="61"/>
      <c r="XR74" s="61"/>
      <c r="XS74" s="61"/>
      <c r="XT74" s="61"/>
      <c r="XU74" s="61"/>
      <c r="XV74" s="61"/>
      <c r="XW74" s="61"/>
      <c r="XX74" s="61"/>
      <c r="XY74" s="61"/>
      <c r="XZ74" s="61"/>
      <c r="YA74" s="61"/>
      <c r="YB74" s="61"/>
      <c r="YC74" s="61"/>
      <c r="YD74" s="61"/>
      <c r="YE74" s="61"/>
      <c r="YF74" s="61"/>
      <c r="YG74" s="61"/>
      <c r="YH74" s="61"/>
      <c r="YI74" s="61"/>
      <c r="YJ74" s="61"/>
      <c r="YK74" s="61"/>
      <c r="YL74" s="61"/>
      <c r="YM74" s="61"/>
      <c r="YN74" s="61"/>
      <c r="YO74" s="61"/>
      <c r="YP74" s="61"/>
      <c r="YQ74" s="61"/>
      <c r="YR74" s="61"/>
    </row>
    <row r="75" spans="1:668" s="76" customFormat="1" ht="18" customHeight="1" x14ac:dyDescent="0.25">
      <c r="A75" s="76" t="s">
        <v>15</v>
      </c>
      <c r="B75" s="31">
        <v>1</v>
      </c>
      <c r="C75" s="32"/>
      <c r="F75" s="32">
        <v>15000</v>
      </c>
      <c r="G75" s="32">
        <v>430</v>
      </c>
      <c r="H75" s="32">
        <v>0</v>
      </c>
      <c r="I75" s="32">
        <v>456</v>
      </c>
      <c r="J75" s="32">
        <v>886.5</v>
      </c>
      <c r="K75" s="32">
        <v>25005.239999999998</v>
      </c>
      <c r="L75" s="98">
        <v>14113.5</v>
      </c>
      <c r="M75" s="73"/>
      <c r="N75" s="73"/>
      <c r="O75" s="61"/>
      <c r="P75" s="61"/>
      <c r="Q75" s="61"/>
      <c r="R75" s="61"/>
      <c r="S75" s="61"/>
      <c r="T75" s="61"/>
      <c r="U75" s="61"/>
      <c r="V75" s="61"/>
      <c r="W75" s="61"/>
      <c r="X75" s="61"/>
      <c r="Y75" s="61"/>
      <c r="Z75" s="61"/>
      <c r="AA75" s="61"/>
      <c r="AB75" s="61"/>
      <c r="AC75" s="61"/>
      <c r="AD75" s="61"/>
      <c r="AE75" s="61"/>
      <c r="AF75" s="61"/>
      <c r="AG75" s="61"/>
      <c r="AH75" s="61"/>
      <c r="AI75" s="61"/>
      <c r="AJ75" s="61"/>
      <c r="AK75" s="61"/>
      <c r="AL75" s="61"/>
      <c r="AM75" s="61"/>
      <c r="AN75" s="61"/>
      <c r="AO75" s="61"/>
      <c r="AP75" s="61"/>
      <c r="AQ75" s="61"/>
      <c r="AR75" s="61"/>
      <c r="AS75" s="61"/>
      <c r="AT75" s="61"/>
      <c r="AU75" s="61"/>
      <c r="AV75" s="61"/>
      <c r="AW75" s="61"/>
      <c r="AX75" s="61"/>
      <c r="AY75" s="61"/>
      <c r="AZ75" s="61"/>
      <c r="BA75" s="61"/>
      <c r="BB75" s="61"/>
      <c r="BC75" s="61"/>
      <c r="BD75" s="61"/>
      <c r="BE75" s="61"/>
      <c r="BF75" s="61"/>
      <c r="BG75" s="61"/>
      <c r="BH75" s="61"/>
      <c r="BI75" s="61"/>
      <c r="BJ75" s="61"/>
      <c r="BK75" s="61"/>
      <c r="BL75" s="61"/>
      <c r="BM75" s="61"/>
      <c r="BN75" s="61"/>
      <c r="BO75" s="61"/>
      <c r="BP75" s="61"/>
      <c r="BQ75" s="61"/>
      <c r="BR75" s="61"/>
      <c r="BS75" s="61"/>
      <c r="BT75" s="61"/>
      <c r="BU75" s="61"/>
      <c r="BV75" s="61"/>
      <c r="BW75" s="61"/>
      <c r="BX75" s="61"/>
      <c r="BY75" s="61"/>
      <c r="BZ75" s="61"/>
      <c r="CA75" s="61"/>
      <c r="CB75" s="61"/>
      <c r="CC75" s="61"/>
      <c r="CD75" s="61"/>
      <c r="CE75" s="61"/>
      <c r="CF75" s="61"/>
      <c r="CG75" s="61"/>
      <c r="CH75" s="61"/>
      <c r="CI75" s="61"/>
      <c r="CJ75" s="61"/>
      <c r="CK75" s="61"/>
      <c r="CL75" s="61"/>
      <c r="CM75" s="61"/>
      <c r="CN75" s="61"/>
      <c r="CO75" s="61"/>
      <c r="CP75" s="61"/>
      <c r="CQ75" s="61"/>
      <c r="CR75" s="61"/>
      <c r="CS75" s="61"/>
      <c r="CT75" s="61"/>
      <c r="CU75" s="61"/>
      <c r="CV75" s="61"/>
      <c r="CW75" s="61"/>
      <c r="CX75" s="61"/>
      <c r="CY75" s="61"/>
      <c r="CZ75" s="61"/>
      <c r="DA75" s="61"/>
      <c r="DB75" s="61"/>
      <c r="DC75" s="61"/>
      <c r="DD75" s="61"/>
      <c r="DE75" s="61"/>
      <c r="DF75" s="61"/>
      <c r="DG75" s="61"/>
      <c r="DH75" s="61"/>
      <c r="DI75" s="61"/>
      <c r="DJ75" s="61"/>
      <c r="DK75" s="61"/>
      <c r="DL75" s="61"/>
      <c r="DM75" s="61"/>
      <c r="DN75" s="61"/>
      <c r="DO75" s="61"/>
      <c r="DP75" s="61"/>
      <c r="DQ75" s="61"/>
      <c r="DR75" s="61"/>
      <c r="DS75" s="61"/>
      <c r="DT75" s="61"/>
      <c r="DU75" s="61"/>
      <c r="DV75" s="61"/>
      <c r="DW75" s="61"/>
      <c r="DX75" s="61"/>
      <c r="DY75" s="61"/>
      <c r="DZ75" s="61"/>
      <c r="EA75" s="61"/>
      <c r="EB75" s="61"/>
      <c r="EC75" s="61"/>
      <c r="ED75" s="61"/>
      <c r="EE75" s="61"/>
      <c r="EF75" s="61"/>
      <c r="EG75" s="61"/>
      <c r="EH75" s="61"/>
      <c r="EI75" s="61"/>
      <c r="EJ75" s="61"/>
      <c r="EK75" s="61"/>
      <c r="EL75" s="61"/>
      <c r="EM75" s="61"/>
      <c r="EN75" s="61"/>
      <c r="EO75" s="61"/>
      <c r="EP75" s="61"/>
      <c r="EQ75" s="61"/>
      <c r="ER75" s="61"/>
      <c r="ES75" s="61"/>
      <c r="ET75" s="61"/>
      <c r="EU75" s="61"/>
      <c r="EV75" s="61"/>
      <c r="EW75" s="61"/>
      <c r="EX75" s="61"/>
      <c r="EY75" s="61"/>
      <c r="EZ75" s="61"/>
      <c r="FA75" s="61"/>
      <c r="FB75" s="61"/>
      <c r="FC75" s="61"/>
      <c r="FD75" s="61"/>
      <c r="FE75" s="61"/>
      <c r="FF75" s="61"/>
      <c r="FG75" s="61"/>
      <c r="FH75" s="61"/>
      <c r="FI75" s="61"/>
      <c r="FJ75" s="61"/>
      <c r="FK75" s="61"/>
      <c r="FL75" s="61"/>
      <c r="FM75" s="61"/>
      <c r="FN75" s="61"/>
      <c r="FO75" s="61"/>
      <c r="FP75" s="61"/>
      <c r="FQ75" s="61"/>
      <c r="FR75" s="61"/>
      <c r="FS75" s="61"/>
      <c r="FT75" s="61"/>
      <c r="FU75" s="61"/>
      <c r="FV75" s="61"/>
      <c r="FW75" s="61"/>
      <c r="FX75" s="61"/>
      <c r="FY75" s="61"/>
      <c r="FZ75" s="61"/>
      <c r="GA75" s="61"/>
      <c r="GB75" s="61"/>
      <c r="GC75" s="61"/>
      <c r="GD75" s="61"/>
      <c r="GE75" s="61"/>
      <c r="GF75" s="61"/>
      <c r="GG75" s="61"/>
      <c r="GH75" s="61"/>
      <c r="GI75" s="61"/>
      <c r="GJ75" s="61"/>
      <c r="GK75" s="61"/>
      <c r="GL75" s="61"/>
      <c r="GM75" s="61"/>
      <c r="GN75" s="61"/>
      <c r="GO75" s="61"/>
      <c r="GP75" s="61"/>
      <c r="GQ75" s="61"/>
      <c r="GR75" s="61"/>
      <c r="GS75" s="61"/>
      <c r="GT75" s="61"/>
      <c r="GU75" s="61"/>
      <c r="GV75" s="61"/>
      <c r="GW75" s="61"/>
      <c r="GX75" s="61"/>
      <c r="GY75" s="61"/>
      <c r="GZ75" s="61"/>
      <c r="HA75" s="61"/>
      <c r="HB75" s="61"/>
      <c r="HC75" s="61"/>
      <c r="HD75" s="61"/>
      <c r="HE75" s="61"/>
      <c r="HF75" s="61"/>
      <c r="HG75" s="61"/>
      <c r="HH75" s="61"/>
      <c r="HI75" s="61"/>
      <c r="HJ75" s="61"/>
      <c r="HK75" s="61"/>
      <c r="HL75" s="61"/>
      <c r="HM75" s="61"/>
      <c r="HN75" s="61"/>
      <c r="HO75" s="61"/>
      <c r="HP75" s="61"/>
      <c r="HQ75" s="61"/>
      <c r="HR75" s="61"/>
      <c r="HS75" s="61"/>
      <c r="HT75" s="61"/>
      <c r="HU75" s="61"/>
      <c r="HV75" s="61"/>
      <c r="HW75" s="61"/>
      <c r="HX75" s="61"/>
      <c r="HY75" s="61"/>
      <c r="HZ75" s="61"/>
      <c r="IA75" s="61"/>
      <c r="IB75" s="61"/>
      <c r="IC75" s="61"/>
      <c r="ID75" s="61"/>
      <c r="IE75" s="61"/>
      <c r="IF75" s="61"/>
      <c r="IG75" s="61"/>
      <c r="IH75" s="61"/>
      <c r="II75" s="61"/>
      <c r="IJ75" s="61"/>
      <c r="IK75" s="61"/>
      <c r="IL75" s="61"/>
      <c r="IM75" s="61"/>
      <c r="IN75" s="61"/>
      <c r="IO75" s="61"/>
      <c r="IP75" s="61"/>
      <c r="IQ75" s="61"/>
      <c r="IR75" s="61"/>
      <c r="IS75" s="61"/>
      <c r="IT75" s="61"/>
      <c r="IU75" s="61"/>
      <c r="IV75" s="61"/>
      <c r="IW75" s="61"/>
      <c r="IX75" s="61"/>
      <c r="IY75" s="61"/>
      <c r="IZ75" s="61"/>
      <c r="JA75" s="61"/>
      <c r="JB75" s="61"/>
      <c r="JC75" s="61"/>
      <c r="JD75" s="61"/>
      <c r="JE75" s="61"/>
      <c r="JF75" s="61"/>
      <c r="JG75" s="61"/>
      <c r="JH75" s="61"/>
      <c r="JI75" s="61"/>
      <c r="JJ75" s="61"/>
      <c r="JK75" s="61"/>
      <c r="JL75" s="61"/>
      <c r="JM75" s="61"/>
      <c r="JN75" s="61"/>
      <c r="JO75" s="61"/>
      <c r="JP75" s="61"/>
      <c r="JQ75" s="61"/>
      <c r="JR75" s="61"/>
      <c r="JS75" s="61"/>
      <c r="JT75" s="61"/>
      <c r="JU75" s="61"/>
      <c r="JV75" s="61"/>
      <c r="JW75" s="61"/>
      <c r="JX75" s="61"/>
      <c r="JY75" s="61"/>
      <c r="JZ75" s="61"/>
      <c r="KA75" s="61"/>
      <c r="KB75" s="61"/>
      <c r="KC75" s="61"/>
      <c r="KD75" s="61"/>
      <c r="KE75" s="61"/>
      <c r="KF75" s="61"/>
      <c r="KG75" s="61"/>
      <c r="KH75" s="61"/>
      <c r="KI75" s="61"/>
      <c r="KJ75" s="61"/>
      <c r="KK75" s="61"/>
      <c r="KL75" s="61"/>
      <c r="KM75" s="61"/>
      <c r="KN75" s="61"/>
      <c r="KO75" s="61"/>
      <c r="KP75" s="61"/>
      <c r="KQ75" s="61"/>
      <c r="KR75" s="61"/>
      <c r="KS75" s="61"/>
      <c r="KT75" s="61"/>
      <c r="KU75" s="61"/>
      <c r="KV75" s="61"/>
      <c r="KW75" s="61"/>
      <c r="KX75" s="61"/>
      <c r="KY75" s="61"/>
      <c r="KZ75" s="61"/>
      <c r="LA75" s="61"/>
      <c r="LB75" s="61"/>
      <c r="LC75" s="61"/>
      <c r="LD75" s="61"/>
      <c r="LE75" s="61"/>
      <c r="LF75" s="61"/>
      <c r="LG75" s="61"/>
      <c r="LH75" s="61"/>
      <c r="LI75" s="61"/>
      <c r="LJ75" s="61"/>
      <c r="LK75" s="61"/>
      <c r="LL75" s="61"/>
      <c r="LM75" s="61"/>
      <c r="LN75" s="61"/>
      <c r="LO75" s="61"/>
      <c r="LP75" s="61"/>
      <c r="LQ75" s="61"/>
      <c r="LR75" s="61"/>
      <c r="LS75" s="61"/>
      <c r="LT75" s="61"/>
      <c r="LU75" s="61"/>
      <c r="LV75" s="61"/>
      <c r="LW75" s="61"/>
      <c r="LX75" s="61"/>
      <c r="LY75" s="61"/>
      <c r="LZ75" s="61"/>
      <c r="MA75" s="61"/>
      <c r="MB75" s="61"/>
      <c r="MC75" s="61"/>
      <c r="MD75" s="61"/>
      <c r="ME75" s="61"/>
      <c r="MF75" s="61"/>
      <c r="MG75" s="61"/>
      <c r="MH75" s="61"/>
      <c r="MI75" s="61"/>
      <c r="MJ75" s="61"/>
      <c r="MK75" s="61"/>
      <c r="ML75" s="61"/>
      <c r="MM75" s="61"/>
      <c r="MN75" s="61"/>
      <c r="MO75" s="61"/>
      <c r="MP75" s="61"/>
      <c r="MQ75" s="61"/>
      <c r="MR75" s="61"/>
      <c r="MS75" s="61"/>
      <c r="MT75" s="61"/>
      <c r="MU75" s="61"/>
      <c r="MV75" s="61"/>
      <c r="MW75" s="61"/>
      <c r="MX75" s="61"/>
      <c r="MY75" s="61"/>
      <c r="MZ75" s="61"/>
      <c r="NA75" s="61"/>
      <c r="NB75" s="61"/>
      <c r="NC75" s="61"/>
      <c r="ND75" s="61"/>
      <c r="NE75" s="61"/>
      <c r="NF75" s="61"/>
      <c r="NG75" s="61"/>
      <c r="NH75" s="61"/>
      <c r="NI75" s="61"/>
      <c r="NJ75" s="61"/>
      <c r="NK75" s="61"/>
      <c r="NL75" s="61"/>
      <c r="NM75" s="61"/>
      <c r="NN75" s="61"/>
      <c r="NO75" s="61"/>
      <c r="NP75" s="61"/>
      <c r="NQ75" s="61"/>
      <c r="NR75" s="61"/>
      <c r="NS75" s="61"/>
      <c r="NT75" s="61"/>
      <c r="NU75" s="61"/>
      <c r="NV75" s="61"/>
      <c r="NW75" s="61"/>
      <c r="NX75" s="61"/>
      <c r="NY75" s="61"/>
      <c r="NZ75" s="61"/>
      <c r="OA75" s="61"/>
      <c r="OB75" s="61"/>
      <c r="OC75" s="61"/>
      <c r="OD75" s="61"/>
      <c r="OE75" s="61"/>
      <c r="OF75" s="61"/>
      <c r="OG75" s="61"/>
      <c r="OH75" s="61"/>
      <c r="OI75" s="61"/>
      <c r="OJ75" s="61"/>
      <c r="OK75" s="61"/>
      <c r="OL75" s="61"/>
      <c r="OM75" s="61"/>
      <c r="ON75" s="61"/>
      <c r="OO75" s="61"/>
      <c r="OP75" s="61"/>
      <c r="OQ75" s="61"/>
      <c r="OR75" s="61"/>
      <c r="OS75" s="61"/>
      <c r="OT75" s="61"/>
      <c r="OU75" s="61"/>
      <c r="OV75" s="61"/>
      <c r="OW75" s="61"/>
      <c r="OX75" s="61"/>
      <c r="OY75" s="61"/>
      <c r="OZ75" s="61"/>
      <c r="PA75" s="61"/>
      <c r="PB75" s="61"/>
      <c r="PC75" s="61"/>
      <c r="PD75" s="61"/>
      <c r="PE75" s="61"/>
      <c r="PF75" s="61"/>
      <c r="PG75" s="61"/>
      <c r="PH75" s="61"/>
      <c r="PI75" s="61"/>
      <c r="PJ75" s="61"/>
      <c r="PK75" s="61"/>
      <c r="PL75" s="61"/>
      <c r="PM75" s="61"/>
      <c r="PN75" s="61"/>
      <c r="PO75" s="61"/>
      <c r="PP75" s="61"/>
      <c r="PQ75" s="61"/>
      <c r="PR75" s="61"/>
      <c r="PS75" s="61"/>
      <c r="PT75" s="61"/>
      <c r="PU75" s="61"/>
      <c r="PV75" s="61"/>
      <c r="PW75" s="61"/>
      <c r="PX75" s="61"/>
      <c r="PY75" s="61"/>
      <c r="PZ75" s="61"/>
      <c r="QA75" s="61"/>
      <c r="QB75" s="61"/>
      <c r="QC75" s="61"/>
      <c r="QD75" s="61"/>
      <c r="QE75" s="61"/>
      <c r="QF75" s="61"/>
      <c r="QG75" s="61"/>
      <c r="QH75" s="61"/>
      <c r="QI75" s="61"/>
      <c r="QJ75" s="61"/>
      <c r="QK75" s="61"/>
      <c r="QL75" s="61"/>
      <c r="QM75" s="61"/>
      <c r="QN75" s="61"/>
      <c r="QO75" s="61"/>
      <c r="QP75" s="61"/>
      <c r="QQ75" s="61"/>
      <c r="QR75" s="61"/>
      <c r="QS75" s="61"/>
      <c r="QT75" s="61"/>
      <c r="QU75" s="61"/>
      <c r="QV75" s="61"/>
      <c r="QW75" s="61"/>
      <c r="QX75" s="61"/>
      <c r="QY75" s="61"/>
      <c r="QZ75" s="61"/>
      <c r="RA75" s="61"/>
      <c r="RB75" s="61"/>
      <c r="RC75" s="61"/>
      <c r="RD75" s="61"/>
      <c r="RE75" s="61"/>
      <c r="RF75" s="61"/>
      <c r="RG75" s="61"/>
      <c r="RH75" s="61"/>
      <c r="RI75" s="61"/>
      <c r="RJ75" s="61"/>
      <c r="RK75" s="61"/>
      <c r="RL75" s="61"/>
      <c r="RM75" s="61"/>
      <c r="RN75" s="61"/>
      <c r="RO75" s="61"/>
      <c r="RP75" s="61"/>
      <c r="RQ75" s="61"/>
      <c r="RR75" s="61"/>
      <c r="RS75" s="61"/>
      <c r="RT75" s="61"/>
      <c r="RU75" s="61"/>
      <c r="RV75" s="61"/>
      <c r="RW75" s="61"/>
      <c r="RX75" s="61"/>
      <c r="RY75" s="61"/>
      <c r="RZ75" s="61"/>
      <c r="SA75" s="61"/>
      <c r="SB75" s="61"/>
      <c r="SC75" s="61"/>
      <c r="SD75" s="61"/>
      <c r="SE75" s="61"/>
      <c r="SF75" s="61"/>
      <c r="SG75" s="61"/>
      <c r="SH75" s="61"/>
      <c r="SI75" s="61"/>
      <c r="SJ75" s="61"/>
      <c r="SK75" s="61"/>
      <c r="SL75" s="61"/>
      <c r="SM75" s="61"/>
      <c r="SN75" s="61"/>
      <c r="SO75" s="61"/>
      <c r="SP75" s="61"/>
      <c r="SQ75" s="61"/>
      <c r="SR75" s="61"/>
      <c r="SS75" s="61"/>
      <c r="ST75" s="61"/>
      <c r="SU75" s="61"/>
      <c r="SV75" s="61"/>
      <c r="SW75" s="61"/>
      <c r="SX75" s="61"/>
      <c r="SY75" s="61"/>
      <c r="SZ75" s="61"/>
      <c r="TA75" s="61"/>
      <c r="TB75" s="61"/>
      <c r="TC75" s="61"/>
      <c r="TD75" s="61"/>
      <c r="TE75" s="61"/>
      <c r="TF75" s="61"/>
      <c r="TG75" s="61"/>
      <c r="TH75" s="61"/>
      <c r="TI75" s="61"/>
      <c r="TJ75" s="61"/>
      <c r="TK75" s="61"/>
      <c r="TL75" s="61"/>
      <c r="TM75" s="61"/>
      <c r="TN75" s="61"/>
      <c r="TO75" s="61"/>
      <c r="TP75" s="61"/>
      <c r="TQ75" s="61"/>
      <c r="TR75" s="61"/>
      <c r="TS75" s="61"/>
      <c r="TT75" s="61"/>
      <c r="TU75" s="61"/>
      <c r="TV75" s="61"/>
      <c r="TW75" s="61"/>
      <c r="TX75" s="61"/>
      <c r="TY75" s="61"/>
      <c r="TZ75" s="61"/>
      <c r="UA75" s="61"/>
      <c r="UB75" s="61"/>
      <c r="UC75" s="61"/>
      <c r="UD75" s="61"/>
      <c r="UE75" s="61"/>
      <c r="UF75" s="61"/>
      <c r="UG75" s="61"/>
      <c r="UH75" s="61"/>
      <c r="UI75" s="61"/>
      <c r="UJ75" s="61"/>
      <c r="UK75" s="61"/>
      <c r="UL75" s="61"/>
      <c r="UM75" s="61"/>
      <c r="UN75" s="61"/>
      <c r="UO75" s="61"/>
      <c r="UP75" s="61"/>
      <c r="UQ75" s="61"/>
      <c r="UR75" s="61"/>
      <c r="US75" s="61"/>
      <c r="UT75" s="61"/>
      <c r="UU75" s="61"/>
      <c r="UV75" s="61"/>
      <c r="UW75" s="61"/>
      <c r="UX75" s="61"/>
      <c r="UY75" s="61"/>
      <c r="UZ75" s="61"/>
      <c r="VA75" s="61"/>
      <c r="VB75" s="61"/>
      <c r="VC75" s="61"/>
      <c r="VD75" s="61"/>
      <c r="VE75" s="61"/>
      <c r="VF75" s="61"/>
      <c r="VG75" s="61"/>
      <c r="VH75" s="61"/>
      <c r="VI75" s="61"/>
      <c r="VJ75" s="61"/>
      <c r="VK75" s="61"/>
      <c r="VL75" s="61"/>
      <c r="VM75" s="61"/>
      <c r="VN75" s="61"/>
      <c r="VO75" s="61"/>
      <c r="VP75" s="61"/>
      <c r="VQ75" s="61"/>
      <c r="VR75" s="61"/>
      <c r="VS75" s="61"/>
      <c r="VT75" s="61"/>
      <c r="VU75" s="61"/>
      <c r="VV75" s="61"/>
      <c r="VW75" s="61"/>
      <c r="VX75" s="61"/>
      <c r="VY75" s="61"/>
      <c r="VZ75" s="61"/>
      <c r="WA75" s="61"/>
      <c r="WB75" s="61"/>
      <c r="WC75" s="61"/>
      <c r="WD75" s="61"/>
      <c r="WE75" s="61"/>
      <c r="WF75" s="61"/>
      <c r="WG75" s="61"/>
      <c r="WH75" s="61"/>
      <c r="WI75" s="61"/>
      <c r="WJ75" s="61"/>
      <c r="WK75" s="61"/>
      <c r="WL75" s="61"/>
      <c r="WM75" s="61"/>
      <c r="WN75" s="61"/>
      <c r="WO75" s="61"/>
      <c r="WP75" s="61"/>
      <c r="WQ75" s="61"/>
      <c r="WR75" s="61"/>
      <c r="WS75" s="61"/>
      <c r="WT75" s="61"/>
      <c r="WU75" s="61"/>
      <c r="WV75" s="61"/>
      <c r="WW75" s="61"/>
      <c r="WX75" s="61"/>
      <c r="WY75" s="61"/>
      <c r="WZ75" s="61"/>
      <c r="XA75" s="61"/>
      <c r="XB75" s="61"/>
      <c r="XC75" s="61"/>
      <c r="XD75" s="61"/>
      <c r="XE75" s="61"/>
      <c r="XF75" s="61"/>
      <c r="XG75" s="61"/>
      <c r="XH75" s="61"/>
      <c r="XI75" s="61"/>
      <c r="XJ75" s="61"/>
      <c r="XK75" s="61"/>
      <c r="XL75" s="61"/>
      <c r="XM75" s="61"/>
      <c r="XN75" s="61"/>
      <c r="XO75" s="61"/>
      <c r="XP75" s="61"/>
      <c r="XQ75" s="61"/>
      <c r="XR75" s="61"/>
      <c r="XS75" s="61"/>
      <c r="XT75" s="61"/>
      <c r="XU75" s="61"/>
      <c r="XV75" s="61"/>
      <c r="XW75" s="61"/>
      <c r="XX75" s="61"/>
      <c r="XY75" s="61"/>
      <c r="XZ75" s="61"/>
      <c r="YA75" s="61"/>
      <c r="YB75" s="61"/>
      <c r="YC75" s="61"/>
      <c r="YD75" s="61"/>
      <c r="YE75" s="61"/>
      <c r="YF75" s="61"/>
      <c r="YG75" s="61"/>
      <c r="YH75" s="61"/>
      <c r="YI75" s="61"/>
      <c r="YJ75" s="61"/>
      <c r="YK75" s="61"/>
      <c r="YL75" s="61"/>
      <c r="YM75" s="61"/>
      <c r="YN75" s="61"/>
      <c r="YO75" s="61"/>
      <c r="YP75" s="61"/>
      <c r="YQ75" s="61"/>
      <c r="YR75" s="61"/>
    </row>
    <row r="76" spans="1:668" x14ac:dyDescent="0.25">
      <c r="A76" s="60" t="s">
        <v>77</v>
      </c>
      <c r="B76" s="60"/>
      <c r="C76" s="60"/>
      <c r="D76" s="60"/>
      <c r="E76" s="60"/>
      <c r="F76" s="60"/>
      <c r="G76" s="60"/>
      <c r="H76" s="60"/>
      <c r="I76" s="60"/>
      <c r="J76" s="60"/>
      <c r="K76" s="60"/>
      <c r="L76" s="87"/>
      <c r="M76" s="69"/>
      <c r="N76" s="69"/>
      <c r="AT76" s="71"/>
      <c r="AU76" s="71"/>
      <c r="AV76" s="71"/>
      <c r="AW76" s="71"/>
      <c r="AX76" s="71"/>
      <c r="AY76" s="71"/>
      <c r="AZ76" s="71"/>
      <c r="BA76" s="71"/>
      <c r="BB76" s="71"/>
      <c r="BC76" s="71"/>
      <c r="BD76" s="71"/>
      <c r="BE76" s="71"/>
      <c r="BF76" s="71"/>
      <c r="BG76" s="71"/>
      <c r="BH76" s="71"/>
      <c r="BI76" s="71"/>
      <c r="BJ76" s="71"/>
      <c r="BK76" s="71"/>
      <c r="BL76" s="71"/>
      <c r="BM76" s="71"/>
      <c r="BN76" s="71"/>
      <c r="BO76" s="71"/>
      <c r="BP76" s="71"/>
      <c r="BQ76" s="71"/>
      <c r="BR76" s="71"/>
      <c r="BS76" s="71"/>
      <c r="BT76" s="71"/>
      <c r="BU76" s="71"/>
      <c r="BV76" s="71"/>
      <c r="BW76" s="71"/>
      <c r="BX76" s="71"/>
      <c r="BY76" s="71"/>
      <c r="BZ76" s="71"/>
      <c r="CA76" s="71"/>
      <c r="CB76" s="71"/>
      <c r="CC76" s="71"/>
      <c r="CD76" s="71"/>
      <c r="CE76" s="71"/>
      <c r="CF76" s="71"/>
      <c r="CG76" s="71"/>
      <c r="CH76" s="71"/>
      <c r="CI76" s="71"/>
      <c r="CJ76" s="71"/>
      <c r="CK76" s="71"/>
      <c r="CL76" s="71"/>
      <c r="CM76" s="71"/>
      <c r="CN76" s="71"/>
      <c r="CO76" s="71"/>
      <c r="CP76" s="71"/>
      <c r="CQ76" s="71"/>
      <c r="CR76" s="71"/>
      <c r="CS76" s="71"/>
      <c r="CT76" s="71"/>
      <c r="CU76" s="71"/>
      <c r="CV76" s="71"/>
      <c r="CW76" s="71"/>
      <c r="CX76" s="71"/>
      <c r="CY76" s="71"/>
      <c r="CZ76" s="71"/>
      <c r="DA76" s="71"/>
      <c r="DB76" s="71"/>
      <c r="DC76" s="71"/>
      <c r="DD76" s="71"/>
      <c r="DE76" s="71"/>
      <c r="DF76" s="71"/>
      <c r="DG76" s="71"/>
      <c r="DH76" s="71"/>
      <c r="DI76" s="71"/>
      <c r="DJ76" s="71"/>
      <c r="DK76" s="71"/>
      <c r="DL76" s="71"/>
      <c r="DM76" s="71"/>
      <c r="DN76" s="71"/>
      <c r="DO76" s="71"/>
      <c r="DP76" s="71"/>
      <c r="DQ76" s="71"/>
      <c r="DR76" s="71"/>
      <c r="DS76" s="71"/>
      <c r="DT76" s="71"/>
      <c r="DU76" s="71"/>
      <c r="DV76" s="71"/>
    </row>
    <row r="77" spans="1:668" ht="15" customHeight="1" x14ac:dyDescent="0.25">
      <c r="A77" s="4" t="s">
        <v>31</v>
      </c>
      <c r="B77" s="5" t="s">
        <v>32</v>
      </c>
      <c r="C77" s="6" t="s">
        <v>91</v>
      </c>
      <c r="D77" s="11">
        <v>44268</v>
      </c>
      <c r="E77" s="11">
        <v>44543</v>
      </c>
      <c r="F77" s="7">
        <v>58000</v>
      </c>
      <c r="G77" s="6">
        <v>1664.6</v>
      </c>
      <c r="H77" s="6">
        <v>3110.32</v>
      </c>
      <c r="I77" s="6">
        <v>1763.2</v>
      </c>
      <c r="J77" s="6">
        <v>352.5</v>
      </c>
      <c r="K77" s="6">
        <f>+J77+I77+H77+G77</f>
        <v>6890.6200000000008</v>
      </c>
      <c r="L77" s="84">
        <f>F77-K77</f>
        <v>51109.38</v>
      </c>
      <c r="M77" s="69"/>
      <c r="N77" s="69"/>
    </row>
    <row r="78" spans="1:668" ht="18" customHeight="1" x14ac:dyDescent="0.25">
      <c r="A78" s="64" t="s">
        <v>15</v>
      </c>
      <c r="B78" s="13">
        <v>1</v>
      </c>
      <c r="C78" s="8"/>
      <c r="D78" s="64"/>
      <c r="E78" s="64"/>
      <c r="F78" s="8">
        <f>SUM(F77:F77)</f>
        <v>58000</v>
      </c>
      <c r="G78" s="8">
        <f t="shared" ref="G78:L78" si="12">SUM(G77:G77)</f>
        <v>1664.6</v>
      </c>
      <c r="H78" s="8">
        <f t="shared" si="12"/>
        <v>3110.32</v>
      </c>
      <c r="I78" s="8">
        <f t="shared" si="12"/>
        <v>1763.2</v>
      </c>
      <c r="J78" s="8">
        <f t="shared" si="12"/>
        <v>352.5</v>
      </c>
      <c r="K78" s="8">
        <f t="shared" si="12"/>
        <v>6890.6200000000008</v>
      </c>
      <c r="L78" s="85">
        <f t="shared" si="12"/>
        <v>51109.38</v>
      </c>
      <c r="M78" s="69"/>
      <c r="N78" s="69"/>
      <c r="O78" s="71"/>
      <c r="P78" s="71"/>
      <c r="Q78" s="71"/>
      <c r="R78" s="71"/>
      <c r="S78" s="71"/>
      <c r="T78" s="71"/>
      <c r="U78" s="71"/>
      <c r="V78" s="71"/>
      <c r="W78" s="71"/>
      <c r="X78" s="71"/>
      <c r="Y78" s="71"/>
      <c r="Z78" s="71"/>
      <c r="AA78" s="71"/>
      <c r="AB78" s="71"/>
      <c r="AC78" s="71"/>
      <c r="AD78" s="71"/>
      <c r="AE78" s="71"/>
      <c r="AF78" s="71"/>
      <c r="AG78" s="71"/>
      <c r="AH78" s="71"/>
      <c r="AI78" s="71"/>
      <c r="AJ78" s="71"/>
      <c r="AK78" s="71"/>
      <c r="AL78" s="71"/>
      <c r="AM78" s="71"/>
      <c r="AN78" s="71"/>
      <c r="AO78" s="71"/>
      <c r="AP78" s="71"/>
      <c r="AQ78" s="71"/>
      <c r="AR78" s="71"/>
      <c r="AS78" s="71"/>
    </row>
    <row r="79" spans="1:668" s="62" customFormat="1" x14ac:dyDescent="0.25">
      <c r="B79" s="14"/>
      <c r="C79" s="12"/>
      <c r="F79" s="12"/>
      <c r="G79" s="12"/>
      <c r="H79" s="12"/>
      <c r="I79" s="12"/>
      <c r="J79" s="12"/>
      <c r="K79" s="12"/>
      <c r="L79" s="91"/>
      <c r="O79" s="61"/>
      <c r="P79" s="61"/>
      <c r="Q79" s="61"/>
      <c r="R79" s="61"/>
      <c r="S79" s="61"/>
      <c r="T79" s="61"/>
      <c r="U79" s="61"/>
      <c r="V79" s="61"/>
      <c r="W79" s="61"/>
      <c r="X79" s="61"/>
      <c r="Y79" s="61"/>
      <c r="Z79" s="61"/>
      <c r="AA79" s="61"/>
      <c r="AB79" s="61"/>
      <c r="AC79" s="61"/>
      <c r="AD79" s="61"/>
      <c r="AE79" s="61"/>
      <c r="AF79" s="61"/>
      <c r="AG79" s="61"/>
      <c r="AH79" s="61"/>
      <c r="AI79" s="61"/>
      <c r="AJ79" s="61"/>
      <c r="AK79" s="61"/>
      <c r="AL79" s="61"/>
      <c r="AM79" s="61"/>
      <c r="AN79" s="61"/>
      <c r="AO79" s="61"/>
      <c r="AP79" s="61"/>
      <c r="AQ79" s="61"/>
      <c r="AR79" s="61"/>
      <c r="AS79" s="61"/>
      <c r="AT79" s="61"/>
      <c r="AU79" s="61"/>
      <c r="AV79" s="61"/>
      <c r="AW79" s="61"/>
      <c r="AX79" s="61"/>
      <c r="AY79" s="61"/>
      <c r="AZ79" s="61"/>
      <c r="BA79" s="61"/>
      <c r="BB79" s="61"/>
      <c r="BC79" s="61"/>
      <c r="BD79" s="61"/>
      <c r="BE79" s="61"/>
      <c r="BF79" s="61"/>
      <c r="BG79" s="61"/>
      <c r="BH79" s="61"/>
      <c r="BI79" s="61"/>
      <c r="BJ79" s="61"/>
      <c r="BK79" s="61"/>
      <c r="BL79" s="61"/>
      <c r="BM79" s="61"/>
      <c r="BN79" s="61"/>
      <c r="BO79" s="61"/>
      <c r="BP79" s="61"/>
      <c r="BQ79" s="61"/>
      <c r="BR79" s="61"/>
      <c r="BS79" s="61"/>
      <c r="BT79" s="61"/>
      <c r="BU79" s="61"/>
      <c r="BV79" s="61"/>
      <c r="BW79" s="61"/>
      <c r="BX79" s="61"/>
      <c r="BY79" s="61"/>
      <c r="BZ79" s="61"/>
      <c r="CA79" s="61"/>
      <c r="CB79" s="61"/>
      <c r="CC79" s="61"/>
      <c r="CD79" s="61"/>
      <c r="CE79" s="61"/>
      <c r="CF79" s="61"/>
      <c r="CG79" s="61"/>
      <c r="CH79" s="61"/>
      <c r="CI79" s="61"/>
      <c r="CJ79" s="61"/>
      <c r="CK79" s="61"/>
      <c r="CL79" s="61"/>
      <c r="CM79" s="61"/>
      <c r="CN79" s="61"/>
      <c r="CO79" s="61"/>
      <c r="CP79" s="61"/>
      <c r="CQ79" s="61"/>
      <c r="CR79" s="61"/>
      <c r="CS79" s="61"/>
      <c r="CT79" s="61"/>
      <c r="CU79" s="61"/>
      <c r="CV79" s="61"/>
      <c r="CW79" s="61"/>
      <c r="CX79" s="61"/>
      <c r="CY79" s="61"/>
      <c r="CZ79" s="61"/>
      <c r="DA79" s="61"/>
      <c r="DB79" s="61"/>
      <c r="DC79" s="61"/>
      <c r="DD79" s="61"/>
      <c r="DE79" s="61"/>
      <c r="DF79" s="61"/>
      <c r="DG79" s="61"/>
      <c r="DH79" s="61"/>
      <c r="DI79" s="61"/>
      <c r="DJ79" s="61"/>
      <c r="DK79" s="61"/>
      <c r="DL79" s="61"/>
      <c r="DM79" s="61"/>
      <c r="DN79" s="61"/>
      <c r="DO79" s="61"/>
      <c r="DP79" s="61"/>
      <c r="DQ79" s="61"/>
      <c r="DR79" s="61"/>
      <c r="DS79" s="61"/>
      <c r="DT79" s="61"/>
      <c r="DU79" s="61"/>
      <c r="DV79" s="61"/>
      <c r="DW79" s="61"/>
      <c r="DX79" s="61"/>
      <c r="DY79" s="61"/>
      <c r="DZ79" s="61"/>
      <c r="EA79" s="61"/>
      <c r="EB79" s="61"/>
      <c r="EC79" s="61"/>
      <c r="ED79" s="61"/>
      <c r="EE79" s="61"/>
      <c r="EF79" s="61"/>
      <c r="EG79" s="61"/>
      <c r="EH79" s="61"/>
      <c r="EI79" s="61"/>
      <c r="EJ79" s="61"/>
      <c r="EK79" s="61"/>
      <c r="EL79" s="61"/>
      <c r="EM79" s="61"/>
      <c r="EN79" s="61"/>
      <c r="EO79" s="61"/>
      <c r="EP79" s="61"/>
      <c r="EQ79" s="61"/>
      <c r="ER79" s="61"/>
      <c r="ES79" s="61"/>
      <c r="ET79" s="61"/>
      <c r="EU79" s="61"/>
      <c r="EV79" s="61"/>
      <c r="EW79" s="61"/>
      <c r="EX79" s="61"/>
      <c r="EY79" s="61"/>
      <c r="EZ79" s="61"/>
      <c r="FA79" s="61"/>
      <c r="FB79" s="61"/>
      <c r="FC79" s="61"/>
      <c r="FD79" s="61"/>
      <c r="FE79" s="61"/>
      <c r="FF79" s="61"/>
      <c r="FG79" s="61"/>
      <c r="FH79" s="61"/>
      <c r="FI79" s="61"/>
      <c r="FJ79" s="61"/>
      <c r="FK79" s="61"/>
      <c r="FL79" s="61"/>
      <c r="FM79" s="61"/>
      <c r="FN79" s="61"/>
      <c r="FO79" s="61"/>
      <c r="FP79" s="61"/>
      <c r="FQ79" s="61"/>
      <c r="FR79" s="61"/>
      <c r="FS79" s="61"/>
      <c r="FT79" s="61"/>
      <c r="FU79" s="61"/>
      <c r="FV79" s="61"/>
      <c r="FW79" s="61"/>
      <c r="FX79" s="61"/>
      <c r="FY79" s="61"/>
      <c r="FZ79" s="61"/>
      <c r="GA79" s="61"/>
      <c r="GB79" s="61"/>
      <c r="GC79" s="61"/>
      <c r="GD79" s="61"/>
      <c r="GE79" s="61"/>
      <c r="GF79" s="61"/>
      <c r="GG79" s="61"/>
      <c r="GH79" s="61"/>
      <c r="GI79" s="61"/>
      <c r="GJ79" s="61"/>
      <c r="GK79" s="61"/>
      <c r="GL79" s="61"/>
      <c r="GM79" s="61"/>
      <c r="GN79" s="61"/>
      <c r="GO79" s="61"/>
      <c r="GP79" s="61"/>
      <c r="GQ79" s="61"/>
      <c r="GR79" s="61"/>
      <c r="GS79" s="61"/>
      <c r="GT79" s="61"/>
      <c r="GU79" s="61"/>
      <c r="GV79" s="61"/>
      <c r="GW79" s="61"/>
      <c r="GX79" s="61"/>
      <c r="GY79" s="61"/>
      <c r="GZ79" s="61"/>
      <c r="HA79" s="61"/>
      <c r="HB79" s="61"/>
      <c r="HC79" s="61"/>
      <c r="HD79" s="61"/>
      <c r="HE79" s="61"/>
      <c r="HF79" s="61"/>
      <c r="HG79" s="61"/>
      <c r="HH79" s="61"/>
      <c r="HI79" s="61"/>
      <c r="HJ79" s="61"/>
      <c r="HK79" s="61"/>
      <c r="HL79" s="61"/>
      <c r="HM79" s="61"/>
      <c r="HN79" s="61"/>
      <c r="HO79" s="61"/>
      <c r="HP79" s="61"/>
      <c r="HQ79" s="61"/>
      <c r="HR79" s="61"/>
      <c r="HS79" s="61"/>
      <c r="HT79" s="61"/>
      <c r="HU79" s="61"/>
      <c r="HV79" s="61"/>
      <c r="HW79" s="61"/>
      <c r="HX79" s="61"/>
      <c r="HY79" s="61"/>
      <c r="HZ79" s="61"/>
      <c r="IA79" s="61"/>
      <c r="IB79" s="61"/>
      <c r="IC79" s="61"/>
      <c r="ID79" s="61"/>
      <c r="IE79" s="61"/>
      <c r="IF79" s="61"/>
      <c r="IG79" s="61"/>
      <c r="IH79" s="61"/>
      <c r="II79" s="61"/>
      <c r="IJ79" s="61"/>
      <c r="IK79" s="61"/>
      <c r="IL79" s="61"/>
      <c r="IM79" s="61"/>
      <c r="IN79" s="61"/>
      <c r="IO79" s="61"/>
      <c r="IP79" s="61"/>
      <c r="IQ79" s="61"/>
      <c r="IR79" s="61"/>
      <c r="IS79" s="61"/>
      <c r="IT79" s="61"/>
      <c r="IU79" s="61"/>
      <c r="IV79" s="61"/>
      <c r="IW79" s="61"/>
      <c r="IX79" s="61"/>
      <c r="IY79" s="61"/>
      <c r="IZ79" s="61"/>
      <c r="JA79" s="61"/>
      <c r="JB79" s="61"/>
      <c r="JC79" s="61"/>
      <c r="JD79" s="61"/>
      <c r="JE79" s="61"/>
      <c r="JF79" s="61"/>
      <c r="JG79" s="61"/>
      <c r="JH79" s="61"/>
      <c r="JI79" s="61"/>
      <c r="JJ79" s="61"/>
      <c r="JK79" s="61"/>
      <c r="JL79" s="61"/>
      <c r="JM79" s="61"/>
      <c r="JN79" s="61"/>
      <c r="JO79" s="61"/>
      <c r="JP79" s="61"/>
      <c r="JQ79" s="61"/>
      <c r="JR79" s="61"/>
      <c r="JS79" s="61"/>
      <c r="JT79" s="61"/>
      <c r="JU79" s="61"/>
      <c r="JV79" s="61"/>
      <c r="JW79" s="61"/>
      <c r="JX79" s="61"/>
      <c r="JY79" s="61"/>
      <c r="JZ79" s="61"/>
      <c r="KA79" s="61"/>
      <c r="KB79" s="61"/>
      <c r="KC79" s="61"/>
      <c r="KD79" s="61"/>
      <c r="KE79" s="61"/>
      <c r="KF79" s="61"/>
      <c r="KG79" s="61"/>
      <c r="KH79" s="61"/>
      <c r="KI79" s="61"/>
      <c r="KJ79" s="61"/>
      <c r="KK79" s="61"/>
      <c r="KL79" s="61"/>
      <c r="KM79" s="61"/>
      <c r="KN79" s="61"/>
      <c r="KO79" s="61"/>
      <c r="KP79" s="61"/>
      <c r="KQ79" s="61"/>
      <c r="KR79" s="61"/>
      <c r="KS79" s="61"/>
      <c r="KT79" s="61"/>
      <c r="KU79" s="61"/>
      <c r="KV79" s="61"/>
      <c r="KW79" s="61"/>
      <c r="KX79" s="61"/>
      <c r="KY79" s="61"/>
      <c r="KZ79" s="61"/>
      <c r="LA79" s="61"/>
      <c r="LB79" s="61"/>
      <c r="LC79" s="61"/>
      <c r="LD79" s="61"/>
      <c r="LE79" s="61"/>
      <c r="LF79" s="61"/>
      <c r="LG79" s="61"/>
      <c r="LH79" s="61"/>
      <c r="LI79" s="61"/>
      <c r="LJ79" s="61"/>
      <c r="LK79" s="61"/>
      <c r="LL79" s="61"/>
      <c r="LM79" s="61"/>
      <c r="LN79" s="61"/>
      <c r="LO79" s="61"/>
      <c r="LP79" s="61"/>
      <c r="LQ79" s="61"/>
      <c r="LR79" s="61"/>
      <c r="LS79" s="61"/>
      <c r="LT79" s="61"/>
      <c r="LU79" s="61"/>
      <c r="LV79" s="61"/>
      <c r="LW79" s="61"/>
      <c r="LX79" s="61"/>
      <c r="LY79" s="61"/>
      <c r="LZ79" s="61"/>
      <c r="MA79" s="61"/>
      <c r="MB79" s="61"/>
      <c r="MC79" s="61"/>
      <c r="MD79" s="61"/>
      <c r="ME79" s="61"/>
      <c r="MF79" s="61"/>
      <c r="MG79" s="61"/>
      <c r="MH79" s="61"/>
      <c r="MI79" s="61"/>
      <c r="MJ79" s="61"/>
      <c r="MK79" s="61"/>
      <c r="ML79" s="61"/>
      <c r="MM79" s="61"/>
      <c r="MN79" s="61"/>
      <c r="MO79" s="61"/>
      <c r="MP79" s="61"/>
      <c r="MQ79" s="61"/>
      <c r="MR79" s="61"/>
      <c r="MS79" s="61"/>
      <c r="MT79" s="61"/>
      <c r="MU79" s="61"/>
      <c r="MV79" s="61"/>
      <c r="MW79" s="61"/>
      <c r="MX79" s="61"/>
      <c r="MY79" s="61"/>
      <c r="MZ79" s="61"/>
      <c r="NA79" s="61"/>
      <c r="NB79" s="61"/>
      <c r="NC79" s="61"/>
      <c r="ND79" s="61"/>
      <c r="NE79" s="61"/>
      <c r="NF79" s="61"/>
      <c r="NG79" s="61"/>
      <c r="NH79" s="61"/>
      <c r="NI79" s="61"/>
      <c r="NJ79" s="61"/>
      <c r="NK79" s="61"/>
      <c r="NL79" s="61"/>
      <c r="NM79" s="61"/>
      <c r="NN79" s="61"/>
      <c r="NO79" s="61"/>
      <c r="NP79" s="61"/>
      <c r="NQ79" s="61"/>
      <c r="NR79" s="61"/>
      <c r="NS79" s="61"/>
      <c r="NT79" s="61"/>
      <c r="NU79" s="61"/>
      <c r="NV79" s="61"/>
      <c r="NW79" s="61"/>
      <c r="NX79" s="61"/>
      <c r="NY79" s="61"/>
      <c r="NZ79" s="61"/>
      <c r="OA79" s="61"/>
      <c r="OB79" s="61"/>
      <c r="OC79" s="61"/>
      <c r="OD79" s="61"/>
      <c r="OE79" s="61"/>
      <c r="OF79" s="61"/>
      <c r="OG79" s="61"/>
      <c r="OH79" s="61"/>
      <c r="OI79" s="61"/>
      <c r="OJ79" s="61"/>
      <c r="OK79" s="61"/>
      <c r="OL79" s="61"/>
      <c r="OM79" s="61"/>
      <c r="ON79" s="61"/>
      <c r="OO79" s="61"/>
      <c r="OP79" s="61"/>
      <c r="OQ79" s="61"/>
      <c r="OR79" s="61"/>
      <c r="OS79" s="61"/>
      <c r="OT79" s="61"/>
      <c r="OU79" s="61"/>
      <c r="OV79" s="61"/>
      <c r="OW79" s="61"/>
      <c r="OX79" s="61"/>
      <c r="OY79" s="61"/>
      <c r="OZ79" s="61"/>
      <c r="PA79" s="61"/>
      <c r="PB79" s="61"/>
      <c r="PC79" s="61"/>
      <c r="PD79" s="61"/>
      <c r="PE79" s="61"/>
      <c r="PF79" s="61"/>
      <c r="PG79" s="61"/>
      <c r="PH79" s="61"/>
      <c r="PI79" s="61"/>
      <c r="PJ79" s="61"/>
      <c r="PK79" s="61"/>
      <c r="PL79" s="61"/>
      <c r="PM79" s="61"/>
      <c r="PN79" s="61"/>
      <c r="PO79" s="61"/>
      <c r="PP79" s="61"/>
      <c r="PQ79" s="61"/>
      <c r="PR79" s="61"/>
      <c r="PS79" s="61"/>
      <c r="PT79" s="61"/>
      <c r="PU79" s="61"/>
      <c r="PV79" s="61"/>
      <c r="PW79" s="61"/>
      <c r="PX79" s="61"/>
      <c r="PY79" s="61"/>
      <c r="PZ79" s="61"/>
      <c r="QA79" s="61"/>
      <c r="QB79" s="61"/>
      <c r="QC79" s="61"/>
      <c r="QD79" s="61"/>
      <c r="QE79" s="61"/>
      <c r="QF79" s="61"/>
      <c r="QG79" s="61"/>
      <c r="QH79" s="61"/>
      <c r="QI79" s="61"/>
      <c r="QJ79" s="61"/>
      <c r="QK79" s="61"/>
      <c r="QL79" s="61"/>
      <c r="QM79" s="61"/>
      <c r="QN79" s="61"/>
      <c r="QO79" s="61"/>
      <c r="QP79" s="61"/>
      <c r="QQ79" s="61"/>
      <c r="QR79" s="61"/>
      <c r="QS79" s="61"/>
      <c r="QT79" s="61"/>
      <c r="QU79" s="61"/>
      <c r="QV79" s="61"/>
      <c r="QW79" s="61"/>
      <c r="QX79" s="61"/>
      <c r="QY79" s="61"/>
      <c r="QZ79" s="61"/>
      <c r="RA79" s="61"/>
      <c r="RB79" s="61"/>
      <c r="RC79" s="61"/>
      <c r="RD79" s="61"/>
      <c r="RE79" s="61"/>
      <c r="RF79" s="61"/>
      <c r="RG79" s="61"/>
      <c r="RH79" s="61"/>
      <c r="RI79" s="61"/>
      <c r="RJ79" s="61"/>
      <c r="RK79" s="61"/>
      <c r="RL79" s="61"/>
      <c r="RM79" s="61"/>
      <c r="RN79" s="61"/>
      <c r="RO79" s="61"/>
      <c r="RP79" s="61"/>
      <c r="RQ79" s="61"/>
      <c r="RR79" s="61"/>
      <c r="RS79" s="61"/>
      <c r="RT79" s="61"/>
      <c r="RU79" s="61"/>
      <c r="RV79" s="61"/>
      <c r="RW79" s="61"/>
      <c r="RX79" s="61"/>
      <c r="RY79" s="61"/>
      <c r="RZ79" s="61"/>
      <c r="SA79" s="61"/>
      <c r="SB79" s="61"/>
      <c r="SC79" s="61"/>
      <c r="SD79" s="61"/>
      <c r="SE79" s="61"/>
      <c r="SF79" s="61"/>
      <c r="SG79" s="61"/>
      <c r="SH79" s="61"/>
      <c r="SI79" s="61"/>
      <c r="SJ79" s="61"/>
      <c r="SK79" s="61"/>
      <c r="SL79" s="61"/>
      <c r="SM79" s="61"/>
      <c r="SN79" s="61"/>
      <c r="SO79" s="61"/>
      <c r="SP79" s="61"/>
      <c r="SQ79" s="61"/>
      <c r="SR79" s="61"/>
      <c r="SS79" s="61"/>
      <c r="ST79" s="61"/>
      <c r="SU79" s="61"/>
      <c r="SV79" s="61"/>
      <c r="SW79" s="61"/>
      <c r="SX79" s="61"/>
      <c r="SY79" s="61"/>
      <c r="SZ79" s="61"/>
      <c r="TA79" s="61"/>
      <c r="TB79" s="61"/>
      <c r="TC79" s="61"/>
      <c r="TD79" s="61"/>
      <c r="TE79" s="61"/>
      <c r="TF79" s="61"/>
      <c r="TG79" s="61"/>
      <c r="TH79" s="61"/>
      <c r="TI79" s="61"/>
      <c r="TJ79" s="61"/>
      <c r="TK79" s="61"/>
      <c r="TL79" s="61"/>
      <c r="TM79" s="61"/>
      <c r="TN79" s="61"/>
      <c r="TO79" s="61"/>
      <c r="TP79" s="61"/>
      <c r="TQ79" s="61"/>
      <c r="TR79" s="61"/>
      <c r="TS79" s="61"/>
      <c r="TT79" s="61"/>
      <c r="TU79" s="61"/>
      <c r="TV79" s="61"/>
      <c r="TW79" s="61"/>
      <c r="TX79" s="61"/>
      <c r="TY79" s="61"/>
      <c r="TZ79" s="61"/>
      <c r="UA79" s="61"/>
      <c r="UB79" s="61"/>
      <c r="UC79" s="61"/>
      <c r="UD79" s="61"/>
      <c r="UE79" s="61"/>
      <c r="UF79" s="61"/>
      <c r="UG79" s="61"/>
      <c r="UH79" s="61"/>
      <c r="UI79" s="61"/>
      <c r="UJ79" s="61"/>
      <c r="UK79" s="61"/>
      <c r="UL79" s="61"/>
      <c r="UM79" s="61"/>
      <c r="UN79" s="61"/>
      <c r="UO79" s="61"/>
      <c r="UP79" s="61"/>
      <c r="UQ79" s="61"/>
      <c r="UR79" s="61"/>
      <c r="US79" s="61"/>
      <c r="UT79" s="61"/>
      <c r="UU79" s="61"/>
      <c r="UV79" s="61"/>
      <c r="UW79" s="61"/>
      <c r="UX79" s="61"/>
      <c r="UY79" s="61"/>
      <c r="UZ79" s="61"/>
      <c r="VA79" s="61"/>
      <c r="VB79" s="61"/>
      <c r="VC79" s="61"/>
      <c r="VD79" s="61"/>
      <c r="VE79" s="61"/>
      <c r="VF79" s="61"/>
      <c r="VG79" s="61"/>
      <c r="VH79" s="61"/>
      <c r="VI79" s="61"/>
      <c r="VJ79" s="61"/>
      <c r="VK79" s="61"/>
      <c r="VL79" s="61"/>
      <c r="VM79" s="61"/>
      <c r="VN79" s="61"/>
      <c r="VO79" s="61"/>
      <c r="VP79" s="61"/>
      <c r="VQ79" s="61"/>
      <c r="VR79" s="61"/>
      <c r="VS79" s="61"/>
      <c r="VT79" s="61"/>
      <c r="VU79" s="61"/>
      <c r="VV79" s="61"/>
      <c r="VW79" s="61"/>
      <c r="VX79" s="61"/>
      <c r="VY79" s="61"/>
      <c r="VZ79" s="61"/>
      <c r="WA79" s="61"/>
      <c r="WB79" s="61"/>
      <c r="WC79" s="61"/>
      <c r="WD79" s="61"/>
      <c r="WE79" s="61"/>
      <c r="WF79" s="61"/>
      <c r="WG79" s="61"/>
      <c r="WH79" s="61"/>
      <c r="WI79" s="61"/>
      <c r="WJ79" s="61"/>
      <c r="WK79" s="61"/>
      <c r="WL79" s="61"/>
      <c r="WM79" s="61"/>
      <c r="WN79" s="61"/>
      <c r="WO79" s="61"/>
      <c r="WP79" s="61"/>
      <c r="WQ79" s="61"/>
      <c r="WR79" s="61"/>
      <c r="WS79" s="61"/>
      <c r="WT79" s="61"/>
      <c r="WU79" s="61"/>
      <c r="WV79" s="61"/>
      <c r="WW79" s="61"/>
      <c r="WX79" s="61"/>
      <c r="WY79" s="61"/>
      <c r="WZ79" s="61"/>
      <c r="XA79" s="61"/>
      <c r="XB79" s="61"/>
      <c r="XC79" s="61"/>
      <c r="XD79" s="61"/>
      <c r="XE79" s="61"/>
      <c r="XF79" s="61"/>
      <c r="XG79" s="61"/>
      <c r="XH79" s="61"/>
      <c r="XI79" s="61"/>
      <c r="XJ79" s="61"/>
      <c r="XK79" s="61"/>
      <c r="XL79" s="61"/>
      <c r="XM79" s="61"/>
      <c r="XN79" s="61"/>
      <c r="XO79" s="61"/>
      <c r="XP79" s="61"/>
      <c r="XQ79" s="61"/>
      <c r="XR79" s="61"/>
      <c r="XS79" s="61"/>
      <c r="XT79" s="61"/>
      <c r="XU79" s="61"/>
      <c r="XV79" s="61"/>
      <c r="XW79" s="61"/>
      <c r="XX79" s="61"/>
      <c r="XY79" s="61"/>
      <c r="XZ79" s="61"/>
      <c r="YA79" s="61"/>
      <c r="YB79" s="61"/>
      <c r="YC79" s="61"/>
      <c r="YD79" s="61"/>
      <c r="YE79" s="61"/>
      <c r="YF79" s="61"/>
      <c r="YG79" s="61"/>
      <c r="YH79" s="61"/>
      <c r="YI79" s="61"/>
      <c r="YJ79" s="61"/>
      <c r="YK79" s="61"/>
      <c r="YL79" s="61"/>
      <c r="YM79" s="61"/>
      <c r="YN79" s="61"/>
      <c r="YO79" s="61"/>
      <c r="YP79" s="61"/>
      <c r="YQ79" s="61"/>
      <c r="YR79" s="61"/>
    </row>
    <row r="80" spans="1:668" s="62" customFormat="1" x14ac:dyDescent="0.25">
      <c r="A80" s="60" t="s">
        <v>80</v>
      </c>
      <c r="B80" s="60"/>
      <c r="C80" s="60"/>
      <c r="D80" s="60"/>
      <c r="E80" s="60"/>
      <c r="F80" s="60"/>
      <c r="G80" s="60"/>
      <c r="H80" s="60"/>
      <c r="I80" s="60"/>
      <c r="J80" s="60"/>
      <c r="K80" s="60"/>
      <c r="L80" s="87"/>
      <c r="O80" s="61"/>
      <c r="P80" s="61"/>
      <c r="Q80" s="61"/>
      <c r="R80" s="61"/>
      <c r="S80" s="61"/>
      <c r="T80" s="61"/>
      <c r="U80" s="61"/>
      <c r="V80" s="61"/>
      <c r="W80" s="61"/>
      <c r="X80" s="61"/>
      <c r="Y80" s="61"/>
      <c r="Z80" s="61"/>
      <c r="AA80" s="61"/>
      <c r="AB80" s="61"/>
      <c r="AC80" s="61"/>
      <c r="AD80" s="61"/>
      <c r="AE80" s="61"/>
      <c r="AF80" s="61"/>
      <c r="AG80" s="61"/>
      <c r="AH80" s="61"/>
      <c r="AI80" s="61"/>
      <c r="AJ80" s="61"/>
      <c r="AK80" s="61"/>
      <c r="AL80" s="61"/>
      <c r="AM80" s="61"/>
      <c r="AN80" s="61"/>
      <c r="AO80" s="61"/>
      <c r="AP80" s="61"/>
      <c r="AQ80" s="61"/>
      <c r="AR80" s="61"/>
      <c r="AS80" s="61"/>
      <c r="AT80" s="61"/>
      <c r="AU80" s="61"/>
      <c r="AV80" s="61"/>
      <c r="AW80" s="61"/>
      <c r="AX80" s="61"/>
      <c r="AY80" s="61"/>
      <c r="AZ80" s="61"/>
      <c r="BA80" s="61"/>
      <c r="BB80" s="61"/>
      <c r="BC80" s="61"/>
      <c r="BD80" s="61"/>
      <c r="BE80" s="61"/>
      <c r="BF80" s="61"/>
      <c r="BG80" s="61"/>
      <c r="BH80" s="61"/>
      <c r="BI80" s="61"/>
      <c r="BJ80" s="61"/>
      <c r="BK80" s="61"/>
      <c r="BL80" s="61"/>
      <c r="BM80" s="61"/>
      <c r="BN80" s="61"/>
      <c r="BO80" s="61"/>
      <c r="BP80" s="61"/>
      <c r="BQ80" s="61"/>
      <c r="BR80" s="61"/>
      <c r="BS80" s="61"/>
      <c r="BT80" s="61"/>
      <c r="BU80" s="61"/>
      <c r="BV80" s="61"/>
      <c r="BW80" s="61"/>
      <c r="BX80" s="61"/>
      <c r="BY80" s="61"/>
      <c r="BZ80" s="61"/>
      <c r="CA80" s="61"/>
      <c r="CB80" s="61"/>
      <c r="CC80" s="61"/>
      <c r="CD80" s="61"/>
      <c r="CE80" s="61"/>
      <c r="CF80" s="61"/>
      <c r="CG80" s="61"/>
      <c r="CH80" s="61"/>
      <c r="CI80" s="61"/>
      <c r="CJ80" s="61"/>
      <c r="CK80" s="61"/>
      <c r="CL80" s="61"/>
      <c r="CM80" s="61"/>
      <c r="CN80" s="61"/>
      <c r="CO80" s="61"/>
      <c r="CP80" s="61"/>
      <c r="CQ80" s="61"/>
      <c r="CR80" s="61"/>
      <c r="CS80" s="61"/>
      <c r="CT80" s="61"/>
      <c r="CU80" s="61"/>
      <c r="CV80" s="61"/>
      <c r="CW80" s="61"/>
      <c r="CX80" s="61"/>
      <c r="CY80" s="61"/>
      <c r="CZ80" s="61"/>
      <c r="DA80" s="61"/>
      <c r="DB80" s="61"/>
      <c r="DC80" s="61"/>
      <c r="DD80" s="61"/>
      <c r="DE80" s="61"/>
      <c r="DF80" s="61"/>
      <c r="DG80" s="61"/>
      <c r="DH80" s="61"/>
      <c r="DI80" s="61"/>
      <c r="DJ80" s="61"/>
      <c r="DK80" s="61"/>
      <c r="DL80" s="61"/>
      <c r="DM80" s="61"/>
      <c r="DN80" s="61"/>
      <c r="DO80" s="61"/>
      <c r="DP80" s="61"/>
      <c r="DQ80" s="61"/>
      <c r="DR80" s="61"/>
      <c r="DS80" s="61"/>
      <c r="DT80" s="61"/>
      <c r="DU80" s="61"/>
      <c r="DV80" s="61"/>
      <c r="DW80" s="61"/>
      <c r="DX80" s="61"/>
      <c r="DY80" s="61"/>
      <c r="DZ80" s="61"/>
      <c r="EA80" s="61"/>
      <c r="EB80" s="61"/>
      <c r="EC80" s="61"/>
      <c r="ED80" s="61"/>
      <c r="EE80" s="61"/>
      <c r="EF80" s="61"/>
      <c r="EG80" s="61"/>
      <c r="EH80" s="61"/>
      <c r="EI80" s="61"/>
      <c r="EJ80" s="61"/>
      <c r="EK80" s="61"/>
      <c r="EL80" s="61"/>
      <c r="EM80" s="61"/>
      <c r="EN80" s="61"/>
      <c r="EO80" s="61"/>
      <c r="EP80" s="61"/>
      <c r="EQ80" s="61"/>
      <c r="ER80" s="61"/>
      <c r="ES80" s="61"/>
      <c r="ET80" s="61"/>
      <c r="EU80" s="61"/>
      <c r="EV80" s="61"/>
      <c r="EW80" s="61"/>
      <c r="EX80" s="61"/>
      <c r="EY80" s="61"/>
      <c r="EZ80" s="61"/>
      <c r="FA80" s="61"/>
      <c r="FB80" s="61"/>
      <c r="FC80" s="61"/>
      <c r="FD80" s="61"/>
      <c r="FE80" s="61"/>
      <c r="FF80" s="61"/>
      <c r="FG80" s="61"/>
      <c r="FH80" s="61"/>
      <c r="FI80" s="61"/>
      <c r="FJ80" s="61"/>
      <c r="FK80" s="61"/>
      <c r="FL80" s="61"/>
      <c r="FM80" s="61"/>
      <c r="FN80" s="61"/>
      <c r="FO80" s="61"/>
      <c r="FP80" s="61"/>
      <c r="FQ80" s="61"/>
      <c r="FR80" s="61"/>
      <c r="FS80" s="61"/>
      <c r="FT80" s="61"/>
      <c r="FU80" s="61"/>
      <c r="FV80" s="61"/>
      <c r="FW80" s="61"/>
      <c r="FX80" s="61"/>
      <c r="FY80" s="61"/>
      <c r="FZ80" s="61"/>
      <c r="GA80" s="61"/>
      <c r="GB80" s="61"/>
      <c r="GC80" s="61"/>
      <c r="GD80" s="61"/>
      <c r="GE80" s="61"/>
      <c r="GF80" s="61"/>
      <c r="GG80" s="61"/>
      <c r="GH80" s="61"/>
      <c r="GI80" s="61"/>
      <c r="GJ80" s="61"/>
      <c r="GK80" s="61"/>
      <c r="GL80" s="61"/>
      <c r="GM80" s="61"/>
      <c r="GN80" s="61"/>
      <c r="GO80" s="61"/>
      <c r="GP80" s="61"/>
      <c r="GQ80" s="61"/>
      <c r="GR80" s="61"/>
      <c r="GS80" s="61"/>
      <c r="GT80" s="61"/>
      <c r="GU80" s="61"/>
      <c r="GV80" s="61"/>
      <c r="GW80" s="61"/>
      <c r="GX80" s="61"/>
      <c r="GY80" s="61"/>
      <c r="GZ80" s="61"/>
      <c r="HA80" s="61"/>
      <c r="HB80" s="61"/>
      <c r="HC80" s="61"/>
      <c r="HD80" s="61"/>
      <c r="HE80" s="61"/>
      <c r="HF80" s="61"/>
      <c r="HG80" s="61"/>
      <c r="HH80" s="61"/>
      <c r="HI80" s="61"/>
      <c r="HJ80" s="61"/>
      <c r="HK80" s="61"/>
      <c r="HL80" s="61"/>
      <c r="HM80" s="61"/>
      <c r="HN80" s="61"/>
      <c r="HO80" s="61"/>
      <c r="HP80" s="61"/>
      <c r="HQ80" s="61"/>
      <c r="HR80" s="61"/>
      <c r="HS80" s="61"/>
      <c r="HT80" s="61"/>
      <c r="HU80" s="61"/>
      <c r="HV80" s="61"/>
      <c r="HW80" s="61"/>
      <c r="HX80" s="61"/>
      <c r="HY80" s="61"/>
      <c r="HZ80" s="61"/>
      <c r="IA80" s="61"/>
      <c r="IB80" s="61"/>
      <c r="IC80" s="61"/>
      <c r="ID80" s="61"/>
      <c r="IE80" s="61"/>
      <c r="IF80" s="61"/>
      <c r="IG80" s="61"/>
      <c r="IH80" s="61"/>
      <c r="II80" s="61"/>
      <c r="IJ80" s="61"/>
      <c r="IK80" s="61"/>
      <c r="IL80" s="61"/>
      <c r="IM80" s="61"/>
      <c r="IN80" s="61"/>
      <c r="IO80" s="61"/>
      <c r="IP80" s="61"/>
      <c r="IQ80" s="61"/>
      <c r="IR80" s="61"/>
      <c r="IS80" s="61"/>
      <c r="IT80" s="61"/>
      <c r="IU80" s="61"/>
      <c r="IV80" s="61"/>
      <c r="IW80" s="61"/>
      <c r="IX80" s="61"/>
      <c r="IY80" s="61"/>
      <c r="IZ80" s="61"/>
      <c r="JA80" s="61"/>
      <c r="JB80" s="61"/>
      <c r="JC80" s="61"/>
      <c r="JD80" s="61"/>
      <c r="JE80" s="61"/>
      <c r="JF80" s="61"/>
      <c r="JG80" s="61"/>
      <c r="JH80" s="61"/>
      <c r="JI80" s="61"/>
      <c r="JJ80" s="61"/>
      <c r="JK80" s="61"/>
      <c r="JL80" s="61"/>
      <c r="JM80" s="61"/>
      <c r="JN80" s="61"/>
      <c r="JO80" s="61"/>
      <c r="JP80" s="61"/>
      <c r="JQ80" s="61"/>
      <c r="JR80" s="61"/>
      <c r="JS80" s="61"/>
      <c r="JT80" s="61"/>
      <c r="JU80" s="61"/>
      <c r="JV80" s="61"/>
      <c r="JW80" s="61"/>
      <c r="JX80" s="61"/>
      <c r="JY80" s="61"/>
      <c r="JZ80" s="61"/>
      <c r="KA80" s="61"/>
      <c r="KB80" s="61"/>
      <c r="KC80" s="61"/>
      <c r="KD80" s="61"/>
      <c r="KE80" s="61"/>
      <c r="KF80" s="61"/>
      <c r="KG80" s="61"/>
      <c r="KH80" s="61"/>
      <c r="KI80" s="61"/>
      <c r="KJ80" s="61"/>
      <c r="KK80" s="61"/>
      <c r="KL80" s="61"/>
      <c r="KM80" s="61"/>
      <c r="KN80" s="61"/>
      <c r="KO80" s="61"/>
      <c r="KP80" s="61"/>
      <c r="KQ80" s="61"/>
      <c r="KR80" s="61"/>
      <c r="KS80" s="61"/>
      <c r="KT80" s="61"/>
      <c r="KU80" s="61"/>
      <c r="KV80" s="61"/>
      <c r="KW80" s="61"/>
      <c r="KX80" s="61"/>
      <c r="KY80" s="61"/>
      <c r="KZ80" s="61"/>
      <c r="LA80" s="61"/>
      <c r="LB80" s="61"/>
      <c r="LC80" s="61"/>
      <c r="LD80" s="61"/>
      <c r="LE80" s="61"/>
      <c r="LF80" s="61"/>
      <c r="LG80" s="61"/>
      <c r="LH80" s="61"/>
      <c r="LI80" s="61"/>
      <c r="LJ80" s="61"/>
      <c r="LK80" s="61"/>
      <c r="LL80" s="61"/>
      <c r="LM80" s="61"/>
      <c r="LN80" s="61"/>
      <c r="LO80" s="61"/>
      <c r="LP80" s="61"/>
      <c r="LQ80" s="61"/>
      <c r="LR80" s="61"/>
      <c r="LS80" s="61"/>
      <c r="LT80" s="61"/>
      <c r="LU80" s="61"/>
      <c r="LV80" s="61"/>
      <c r="LW80" s="61"/>
      <c r="LX80" s="61"/>
      <c r="LY80" s="61"/>
      <c r="LZ80" s="61"/>
      <c r="MA80" s="61"/>
      <c r="MB80" s="61"/>
      <c r="MC80" s="61"/>
      <c r="MD80" s="61"/>
      <c r="ME80" s="61"/>
      <c r="MF80" s="61"/>
      <c r="MG80" s="61"/>
      <c r="MH80" s="61"/>
      <c r="MI80" s="61"/>
      <c r="MJ80" s="61"/>
      <c r="MK80" s="61"/>
      <c r="ML80" s="61"/>
      <c r="MM80" s="61"/>
      <c r="MN80" s="61"/>
      <c r="MO80" s="61"/>
      <c r="MP80" s="61"/>
      <c r="MQ80" s="61"/>
      <c r="MR80" s="61"/>
      <c r="MS80" s="61"/>
      <c r="MT80" s="61"/>
      <c r="MU80" s="61"/>
      <c r="MV80" s="61"/>
      <c r="MW80" s="61"/>
      <c r="MX80" s="61"/>
      <c r="MY80" s="61"/>
      <c r="MZ80" s="61"/>
      <c r="NA80" s="61"/>
      <c r="NB80" s="61"/>
      <c r="NC80" s="61"/>
      <c r="ND80" s="61"/>
      <c r="NE80" s="61"/>
      <c r="NF80" s="61"/>
      <c r="NG80" s="61"/>
      <c r="NH80" s="61"/>
      <c r="NI80" s="61"/>
      <c r="NJ80" s="61"/>
      <c r="NK80" s="61"/>
      <c r="NL80" s="61"/>
      <c r="NM80" s="61"/>
      <c r="NN80" s="61"/>
      <c r="NO80" s="61"/>
      <c r="NP80" s="61"/>
      <c r="NQ80" s="61"/>
      <c r="NR80" s="61"/>
      <c r="NS80" s="61"/>
      <c r="NT80" s="61"/>
      <c r="NU80" s="61"/>
      <c r="NV80" s="61"/>
      <c r="NW80" s="61"/>
      <c r="NX80" s="61"/>
      <c r="NY80" s="61"/>
      <c r="NZ80" s="61"/>
      <c r="OA80" s="61"/>
      <c r="OB80" s="61"/>
      <c r="OC80" s="61"/>
      <c r="OD80" s="61"/>
      <c r="OE80" s="61"/>
      <c r="OF80" s="61"/>
      <c r="OG80" s="61"/>
      <c r="OH80" s="61"/>
      <c r="OI80" s="61"/>
      <c r="OJ80" s="61"/>
      <c r="OK80" s="61"/>
      <c r="OL80" s="61"/>
      <c r="OM80" s="61"/>
      <c r="ON80" s="61"/>
      <c r="OO80" s="61"/>
      <c r="OP80" s="61"/>
      <c r="OQ80" s="61"/>
      <c r="OR80" s="61"/>
      <c r="OS80" s="61"/>
      <c r="OT80" s="61"/>
      <c r="OU80" s="61"/>
      <c r="OV80" s="61"/>
      <c r="OW80" s="61"/>
      <c r="OX80" s="61"/>
      <c r="OY80" s="61"/>
      <c r="OZ80" s="61"/>
      <c r="PA80" s="61"/>
      <c r="PB80" s="61"/>
      <c r="PC80" s="61"/>
      <c r="PD80" s="61"/>
      <c r="PE80" s="61"/>
      <c r="PF80" s="61"/>
      <c r="PG80" s="61"/>
      <c r="PH80" s="61"/>
      <c r="PI80" s="61"/>
      <c r="PJ80" s="61"/>
      <c r="PK80" s="61"/>
      <c r="PL80" s="61"/>
      <c r="PM80" s="61"/>
      <c r="PN80" s="61"/>
      <c r="PO80" s="61"/>
      <c r="PP80" s="61"/>
      <c r="PQ80" s="61"/>
      <c r="PR80" s="61"/>
      <c r="PS80" s="61"/>
      <c r="PT80" s="61"/>
      <c r="PU80" s="61"/>
      <c r="PV80" s="61"/>
      <c r="PW80" s="61"/>
      <c r="PX80" s="61"/>
      <c r="PY80" s="61"/>
      <c r="PZ80" s="61"/>
      <c r="QA80" s="61"/>
      <c r="QB80" s="61"/>
      <c r="QC80" s="61"/>
      <c r="QD80" s="61"/>
      <c r="QE80" s="61"/>
      <c r="QF80" s="61"/>
      <c r="QG80" s="61"/>
      <c r="QH80" s="61"/>
      <c r="QI80" s="61"/>
      <c r="QJ80" s="61"/>
      <c r="QK80" s="61"/>
      <c r="QL80" s="61"/>
      <c r="QM80" s="61"/>
      <c r="QN80" s="61"/>
      <c r="QO80" s="61"/>
      <c r="QP80" s="61"/>
      <c r="QQ80" s="61"/>
      <c r="QR80" s="61"/>
      <c r="QS80" s="61"/>
      <c r="QT80" s="61"/>
      <c r="QU80" s="61"/>
      <c r="QV80" s="61"/>
      <c r="QW80" s="61"/>
      <c r="QX80" s="61"/>
      <c r="QY80" s="61"/>
      <c r="QZ80" s="61"/>
      <c r="RA80" s="61"/>
      <c r="RB80" s="61"/>
      <c r="RC80" s="61"/>
      <c r="RD80" s="61"/>
      <c r="RE80" s="61"/>
      <c r="RF80" s="61"/>
      <c r="RG80" s="61"/>
      <c r="RH80" s="61"/>
      <c r="RI80" s="61"/>
      <c r="RJ80" s="61"/>
      <c r="RK80" s="61"/>
      <c r="RL80" s="61"/>
      <c r="RM80" s="61"/>
      <c r="RN80" s="61"/>
      <c r="RO80" s="61"/>
      <c r="RP80" s="61"/>
      <c r="RQ80" s="61"/>
      <c r="RR80" s="61"/>
      <c r="RS80" s="61"/>
      <c r="RT80" s="61"/>
      <c r="RU80" s="61"/>
      <c r="RV80" s="61"/>
      <c r="RW80" s="61"/>
      <c r="RX80" s="61"/>
      <c r="RY80" s="61"/>
      <c r="RZ80" s="61"/>
      <c r="SA80" s="61"/>
      <c r="SB80" s="61"/>
      <c r="SC80" s="61"/>
      <c r="SD80" s="61"/>
      <c r="SE80" s="61"/>
      <c r="SF80" s="61"/>
      <c r="SG80" s="61"/>
      <c r="SH80" s="61"/>
      <c r="SI80" s="61"/>
      <c r="SJ80" s="61"/>
      <c r="SK80" s="61"/>
      <c r="SL80" s="61"/>
      <c r="SM80" s="61"/>
      <c r="SN80" s="61"/>
      <c r="SO80" s="61"/>
      <c r="SP80" s="61"/>
      <c r="SQ80" s="61"/>
      <c r="SR80" s="61"/>
      <c r="SS80" s="61"/>
      <c r="ST80" s="61"/>
      <c r="SU80" s="61"/>
      <c r="SV80" s="61"/>
      <c r="SW80" s="61"/>
      <c r="SX80" s="61"/>
      <c r="SY80" s="61"/>
      <c r="SZ80" s="61"/>
      <c r="TA80" s="61"/>
      <c r="TB80" s="61"/>
      <c r="TC80" s="61"/>
      <c r="TD80" s="61"/>
      <c r="TE80" s="61"/>
      <c r="TF80" s="61"/>
      <c r="TG80" s="61"/>
      <c r="TH80" s="61"/>
      <c r="TI80" s="61"/>
      <c r="TJ80" s="61"/>
      <c r="TK80" s="61"/>
      <c r="TL80" s="61"/>
      <c r="TM80" s="61"/>
      <c r="TN80" s="61"/>
      <c r="TO80" s="61"/>
      <c r="TP80" s="61"/>
      <c r="TQ80" s="61"/>
      <c r="TR80" s="61"/>
      <c r="TS80" s="61"/>
      <c r="TT80" s="61"/>
      <c r="TU80" s="61"/>
      <c r="TV80" s="61"/>
      <c r="TW80" s="61"/>
      <c r="TX80" s="61"/>
      <c r="TY80" s="61"/>
      <c r="TZ80" s="61"/>
      <c r="UA80" s="61"/>
      <c r="UB80" s="61"/>
      <c r="UC80" s="61"/>
      <c r="UD80" s="61"/>
      <c r="UE80" s="61"/>
      <c r="UF80" s="61"/>
      <c r="UG80" s="61"/>
      <c r="UH80" s="61"/>
      <c r="UI80" s="61"/>
      <c r="UJ80" s="61"/>
      <c r="UK80" s="61"/>
      <c r="UL80" s="61"/>
      <c r="UM80" s="61"/>
      <c r="UN80" s="61"/>
      <c r="UO80" s="61"/>
      <c r="UP80" s="61"/>
      <c r="UQ80" s="61"/>
      <c r="UR80" s="61"/>
      <c r="US80" s="61"/>
      <c r="UT80" s="61"/>
      <c r="UU80" s="61"/>
      <c r="UV80" s="61"/>
      <c r="UW80" s="61"/>
      <c r="UX80" s="61"/>
      <c r="UY80" s="61"/>
      <c r="UZ80" s="61"/>
      <c r="VA80" s="61"/>
      <c r="VB80" s="61"/>
      <c r="VC80" s="61"/>
      <c r="VD80" s="61"/>
      <c r="VE80" s="61"/>
      <c r="VF80" s="61"/>
      <c r="VG80" s="61"/>
      <c r="VH80" s="61"/>
      <c r="VI80" s="61"/>
      <c r="VJ80" s="61"/>
      <c r="VK80" s="61"/>
      <c r="VL80" s="61"/>
      <c r="VM80" s="61"/>
      <c r="VN80" s="61"/>
      <c r="VO80" s="61"/>
      <c r="VP80" s="61"/>
      <c r="VQ80" s="61"/>
      <c r="VR80" s="61"/>
      <c r="VS80" s="61"/>
      <c r="VT80" s="61"/>
      <c r="VU80" s="61"/>
      <c r="VV80" s="61"/>
      <c r="VW80" s="61"/>
      <c r="VX80" s="61"/>
      <c r="VY80" s="61"/>
      <c r="VZ80" s="61"/>
      <c r="WA80" s="61"/>
      <c r="WB80" s="61"/>
      <c r="WC80" s="61"/>
      <c r="WD80" s="61"/>
      <c r="WE80" s="61"/>
      <c r="WF80" s="61"/>
      <c r="WG80" s="61"/>
      <c r="WH80" s="61"/>
      <c r="WI80" s="61"/>
      <c r="WJ80" s="61"/>
      <c r="WK80" s="61"/>
      <c r="WL80" s="61"/>
      <c r="WM80" s="61"/>
      <c r="WN80" s="61"/>
      <c r="WO80" s="61"/>
      <c r="WP80" s="61"/>
      <c r="WQ80" s="61"/>
      <c r="WR80" s="61"/>
      <c r="WS80" s="61"/>
      <c r="WT80" s="61"/>
      <c r="WU80" s="61"/>
      <c r="WV80" s="61"/>
      <c r="WW80" s="61"/>
      <c r="WX80" s="61"/>
      <c r="WY80" s="61"/>
      <c r="WZ80" s="61"/>
      <c r="XA80" s="61"/>
      <c r="XB80" s="61"/>
      <c r="XC80" s="61"/>
      <c r="XD80" s="61"/>
      <c r="XE80" s="61"/>
      <c r="XF80" s="61"/>
      <c r="XG80" s="61"/>
      <c r="XH80" s="61"/>
      <c r="XI80" s="61"/>
      <c r="XJ80" s="61"/>
      <c r="XK80" s="61"/>
      <c r="XL80" s="61"/>
      <c r="XM80" s="61"/>
      <c r="XN80" s="61"/>
      <c r="XO80" s="61"/>
      <c r="XP80" s="61"/>
      <c r="XQ80" s="61"/>
      <c r="XR80" s="61"/>
      <c r="XS80" s="61"/>
      <c r="XT80" s="61"/>
      <c r="XU80" s="61"/>
      <c r="XV80" s="61"/>
      <c r="XW80" s="61"/>
      <c r="XX80" s="61"/>
      <c r="XY80" s="61"/>
      <c r="XZ80" s="61"/>
      <c r="YA80" s="61"/>
      <c r="YB80" s="61"/>
      <c r="YC80" s="61"/>
      <c r="YD80" s="61"/>
      <c r="YE80" s="61"/>
      <c r="YF80" s="61"/>
      <c r="YG80" s="61"/>
      <c r="YH80" s="61"/>
      <c r="YI80" s="61"/>
      <c r="YJ80" s="61"/>
      <c r="YK80" s="61"/>
      <c r="YL80" s="61"/>
      <c r="YM80" s="61"/>
      <c r="YN80" s="61"/>
      <c r="YO80" s="61"/>
      <c r="YP80" s="61"/>
      <c r="YQ80" s="61"/>
      <c r="YR80" s="61"/>
    </row>
    <row r="81" spans="1:668" ht="12.75" customHeight="1" x14ac:dyDescent="0.25">
      <c r="A81" s="4" t="s">
        <v>21</v>
      </c>
      <c r="B81" s="5" t="s">
        <v>22</v>
      </c>
      <c r="C81" s="6" t="s">
        <v>91</v>
      </c>
      <c r="D81" s="11">
        <v>44256</v>
      </c>
      <c r="E81" s="11">
        <v>44531</v>
      </c>
      <c r="F81" s="7">
        <v>106500</v>
      </c>
      <c r="G81" s="6">
        <f>F81*0.0287</f>
        <v>3056.55</v>
      </c>
      <c r="H81" s="6">
        <v>9635.51</v>
      </c>
      <c r="I81" s="6">
        <f>F81*0.0304</f>
        <v>3237.6</v>
      </c>
      <c r="J81" s="6">
        <v>252.5</v>
      </c>
      <c r="K81" s="6">
        <v>20180.98</v>
      </c>
      <c r="L81" s="84">
        <f>F81-K81</f>
        <v>86319.02</v>
      </c>
    </row>
    <row r="82" spans="1:668" ht="18" customHeight="1" x14ac:dyDescent="0.25">
      <c r="A82" s="64" t="s">
        <v>15</v>
      </c>
      <c r="B82" s="13">
        <v>1</v>
      </c>
      <c r="C82" s="8"/>
      <c r="D82" s="64"/>
      <c r="E82" s="64"/>
      <c r="F82" s="8">
        <f t="shared" ref="F82:L82" si="13">SUM(F81:F81)</f>
        <v>106500</v>
      </c>
      <c r="G82" s="8">
        <f t="shared" si="13"/>
        <v>3056.55</v>
      </c>
      <c r="H82" s="8">
        <f t="shared" si="13"/>
        <v>9635.51</v>
      </c>
      <c r="I82" s="8">
        <f t="shared" si="13"/>
        <v>3237.6</v>
      </c>
      <c r="J82" s="8">
        <f t="shared" si="13"/>
        <v>252.5</v>
      </c>
      <c r="K82" s="8">
        <f t="shared" si="13"/>
        <v>20180.98</v>
      </c>
      <c r="L82" s="85">
        <f t="shared" si="13"/>
        <v>86319.02</v>
      </c>
    </row>
    <row r="83" spans="1:668" x14ac:dyDescent="0.25">
      <c r="A83" s="62"/>
      <c r="B83" s="14"/>
      <c r="C83" s="12"/>
      <c r="D83" s="62"/>
      <c r="E83" s="62"/>
      <c r="F83" s="12"/>
      <c r="G83" s="12"/>
      <c r="H83" s="12"/>
      <c r="I83" s="12"/>
      <c r="J83" s="12"/>
      <c r="K83" s="12"/>
      <c r="L83" s="91"/>
      <c r="AT83" s="71"/>
      <c r="AU83" s="71"/>
      <c r="AV83" s="71"/>
      <c r="AW83" s="71"/>
      <c r="AX83" s="71"/>
      <c r="AY83" s="71"/>
      <c r="AZ83" s="71"/>
      <c r="BA83" s="71"/>
      <c r="BB83" s="71"/>
      <c r="BC83" s="71"/>
      <c r="BD83" s="71"/>
      <c r="BE83" s="71"/>
      <c r="BF83" s="71"/>
      <c r="BG83" s="71"/>
      <c r="BH83" s="71"/>
      <c r="BI83" s="71"/>
      <c r="BJ83" s="71"/>
      <c r="BK83" s="71"/>
      <c r="BL83" s="71"/>
      <c r="BM83" s="71"/>
      <c r="BN83" s="71"/>
      <c r="BO83" s="71"/>
      <c r="BP83" s="71"/>
      <c r="BQ83" s="71"/>
      <c r="BR83" s="71"/>
      <c r="BS83" s="71"/>
      <c r="BT83" s="71"/>
      <c r="BU83" s="71"/>
      <c r="BV83" s="71"/>
      <c r="BW83" s="71"/>
      <c r="BX83" s="71"/>
      <c r="BY83" s="71"/>
      <c r="BZ83" s="71"/>
      <c r="CA83" s="71"/>
      <c r="CB83" s="71"/>
      <c r="CC83" s="71"/>
      <c r="CD83" s="71"/>
      <c r="CE83" s="71"/>
      <c r="CF83" s="71"/>
      <c r="CG83" s="71"/>
      <c r="CH83" s="71"/>
      <c r="CI83" s="71"/>
      <c r="CJ83" s="71"/>
      <c r="CK83" s="71"/>
      <c r="CL83" s="71"/>
      <c r="CM83" s="71"/>
      <c r="CN83" s="71"/>
      <c r="CO83" s="71"/>
      <c r="CP83" s="71"/>
      <c r="CQ83" s="71"/>
      <c r="CR83" s="71"/>
      <c r="CS83" s="71"/>
      <c r="CT83" s="71"/>
      <c r="CU83" s="71"/>
      <c r="CV83" s="71"/>
      <c r="CW83" s="71"/>
      <c r="CX83" s="71"/>
      <c r="CY83" s="71"/>
      <c r="CZ83" s="71"/>
      <c r="DA83" s="71"/>
      <c r="DB83" s="71"/>
      <c r="DC83" s="71"/>
      <c r="DD83" s="71"/>
      <c r="DE83" s="71"/>
      <c r="DF83" s="71"/>
      <c r="DG83" s="71"/>
      <c r="DH83" s="71"/>
      <c r="DI83" s="71"/>
      <c r="DJ83" s="71"/>
      <c r="DK83" s="71"/>
      <c r="DL83" s="71"/>
      <c r="DM83" s="71"/>
      <c r="DN83" s="71"/>
      <c r="DO83" s="71"/>
      <c r="DP83" s="71"/>
      <c r="DQ83" s="71"/>
      <c r="DR83" s="71"/>
      <c r="DS83" s="71"/>
      <c r="DT83" s="71"/>
      <c r="DU83" s="71"/>
      <c r="DV83" s="71"/>
      <c r="DW83" s="71"/>
      <c r="DX83" s="71"/>
      <c r="DY83" s="71"/>
      <c r="DZ83" s="71"/>
      <c r="EA83" s="71"/>
      <c r="EB83" s="71"/>
      <c r="EC83" s="71"/>
      <c r="ED83" s="71"/>
      <c r="EE83" s="71"/>
      <c r="EF83" s="71"/>
      <c r="EG83" s="71"/>
      <c r="EH83" s="71"/>
      <c r="EI83" s="71"/>
      <c r="EJ83" s="71"/>
      <c r="EK83" s="71"/>
      <c r="EL83" s="71"/>
      <c r="EM83" s="71"/>
      <c r="EN83" s="71"/>
      <c r="EO83" s="71"/>
      <c r="EP83" s="71"/>
      <c r="EQ83" s="71"/>
      <c r="ER83" s="71"/>
      <c r="ES83" s="71"/>
      <c r="ET83" s="71"/>
      <c r="EU83" s="71"/>
      <c r="EV83" s="71"/>
      <c r="EW83" s="71"/>
      <c r="EX83" s="71"/>
      <c r="EY83" s="71"/>
      <c r="EZ83" s="71"/>
      <c r="FA83" s="71"/>
      <c r="FB83" s="71"/>
      <c r="FC83" s="71"/>
      <c r="FD83" s="71"/>
      <c r="FE83" s="71"/>
      <c r="FF83" s="71"/>
      <c r="FG83" s="71"/>
      <c r="FH83" s="71"/>
      <c r="FI83" s="71"/>
      <c r="FJ83" s="71"/>
      <c r="FK83" s="71"/>
      <c r="FL83" s="71"/>
      <c r="FM83" s="71"/>
      <c r="FN83" s="71"/>
      <c r="FO83" s="71"/>
      <c r="FP83" s="71"/>
      <c r="FQ83" s="71"/>
      <c r="FR83" s="71"/>
      <c r="FS83" s="71"/>
      <c r="FT83" s="71"/>
      <c r="FU83" s="71"/>
      <c r="FV83" s="71"/>
      <c r="FW83" s="71"/>
      <c r="FX83" s="71"/>
      <c r="FY83" s="71"/>
      <c r="FZ83" s="71"/>
      <c r="GA83" s="71"/>
      <c r="GB83" s="71"/>
      <c r="GC83" s="71"/>
      <c r="GD83" s="71"/>
      <c r="GE83" s="71"/>
      <c r="GF83" s="71"/>
      <c r="GG83" s="71"/>
      <c r="GH83" s="71"/>
      <c r="GI83" s="71"/>
      <c r="GJ83" s="71"/>
      <c r="GK83" s="71"/>
      <c r="GL83" s="71"/>
      <c r="GM83" s="71"/>
      <c r="GN83" s="71"/>
      <c r="GO83" s="71"/>
      <c r="GP83" s="71"/>
      <c r="GQ83" s="71"/>
      <c r="GR83" s="71"/>
      <c r="GS83" s="71"/>
      <c r="GT83" s="71"/>
      <c r="GU83" s="71"/>
      <c r="GV83" s="71"/>
      <c r="GW83" s="71"/>
      <c r="GX83" s="71"/>
      <c r="GY83" s="71"/>
      <c r="GZ83" s="71"/>
      <c r="HA83" s="71"/>
      <c r="HB83" s="71"/>
      <c r="HC83" s="71"/>
      <c r="HD83" s="71"/>
      <c r="HE83" s="71"/>
      <c r="HF83" s="71"/>
      <c r="HG83" s="71"/>
      <c r="HH83" s="71"/>
      <c r="HI83" s="71"/>
      <c r="HJ83" s="71"/>
      <c r="HK83" s="71"/>
      <c r="HL83" s="71"/>
      <c r="HM83" s="71"/>
      <c r="HN83" s="71"/>
      <c r="HO83" s="71"/>
      <c r="HP83" s="71"/>
      <c r="HQ83" s="71"/>
      <c r="HR83" s="71"/>
      <c r="HS83" s="71"/>
      <c r="HT83" s="71"/>
      <c r="HU83" s="71"/>
      <c r="HV83" s="71"/>
      <c r="HW83" s="71"/>
      <c r="HX83" s="71"/>
      <c r="HY83" s="71"/>
      <c r="HZ83" s="71"/>
    </row>
    <row r="84" spans="1:668" s="62" customFormat="1" x14ac:dyDescent="0.25">
      <c r="A84" s="60" t="s">
        <v>81</v>
      </c>
      <c r="B84" s="60"/>
      <c r="C84" s="60"/>
      <c r="D84" s="60"/>
      <c r="E84" s="60"/>
      <c r="F84" s="60"/>
      <c r="G84" s="60"/>
      <c r="H84" s="60"/>
      <c r="I84" s="60"/>
      <c r="J84" s="60"/>
      <c r="K84" s="60"/>
      <c r="L84" s="87"/>
      <c r="O84" s="61"/>
      <c r="P84" s="61"/>
      <c r="Q84" s="61"/>
      <c r="R84" s="61"/>
      <c r="S84" s="61"/>
      <c r="T84" s="61"/>
      <c r="U84" s="61"/>
      <c r="V84" s="61"/>
      <c r="W84" s="61"/>
      <c r="X84" s="61"/>
      <c r="Y84" s="61"/>
      <c r="Z84" s="61"/>
      <c r="AA84" s="61"/>
      <c r="AB84" s="61"/>
      <c r="AC84" s="61"/>
      <c r="AD84" s="61"/>
      <c r="AE84" s="61"/>
      <c r="AF84" s="61"/>
      <c r="AG84" s="61"/>
      <c r="AH84" s="61"/>
      <c r="AI84" s="61"/>
      <c r="AJ84" s="61"/>
      <c r="AK84" s="61"/>
      <c r="AL84" s="61"/>
      <c r="AM84" s="61"/>
      <c r="AN84" s="61"/>
      <c r="AO84" s="61"/>
      <c r="AP84" s="61"/>
      <c r="AQ84" s="61"/>
      <c r="AR84" s="61"/>
      <c r="AS84" s="61"/>
      <c r="AT84" s="71"/>
      <c r="AU84" s="71"/>
      <c r="AV84" s="71"/>
      <c r="AW84" s="71"/>
      <c r="AX84" s="71"/>
      <c r="AY84" s="71"/>
      <c r="AZ84" s="71"/>
      <c r="BA84" s="71"/>
      <c r="BB84" s="71"/>
      <c r="BC84" s="71"/>
      <c r="BD84" s="71"/>
      <c r="BE84" s="71"/>
      <c r="BF84" s="71"/>
      <c r="BG84" s="71"/>
      <c r="BH84" s="71"/>
      <c r="BI84" s="71"/>
      <c r="BJ84" s="71"/>
      <c r="BK84" s="71"/>
      <c r="BL84" s="71"/>
      <c r="BM84" s="71"/>
      <c r="BN84" s="71"/>
      <c r="BO84" s="71"/>
      <c r="BP84" s="71"/>
      <c r="BQ84" s="71"/>
      <c r="BR84" s="71"/>
      <c r="BS84" s="71"/>
      <c r="BT84" s="71"/>
      <c r="BU84" s="71"/>
      <c r="BV84" s="71"/>
      <c r="BW84" s="71"/>
      <c r="BX84" s="71"/>
      <c r="BY84" s="71"/>
      <c r="BZ84" s="71"/>
      <c r="CA84" s="71"/>
      <c r="CB84" s="71"/>
      <c r="CC84" s="71"/>
      <c r="CD84" s="71"/>
      <c r="CE84" s="71"/>
      <c r="CF84" s="71"/>
      <c r="CG84" s="71"/>
      <c r="CH84" s="71"/>
      <c r="CI84" s="71"/>
      <c r="CJ84" s="71"/>
      <c r="CK84" s="71"/>
      <c r="CL84" s="71"/>
      <c r="CM84" s="71"/>
      <c r="CN84" s="71"/>
      <c r="CO84" s="71"/>
      <c r="CP84" s="71"/>
      <c r="CQ84" s="71"/>
      <c r="CR84" s="71"/>
      <c r="CS84" s="71"/>
      <c r="CT84" s="71"/>
      <c r="CU84" s="71"/>
      <c r="CV84" s="71"/>
      <c r="CW84" s="71"/>
      <c r="CX84" s="71"/>
      <c r="CY84" s="71"/>
      <c r="CZ84" s="71"/>
      <c r="DA84" s="71"/>
      <c r="DB84" s="71"/>
      <c r="DC84" s="71"/>
      <c r="DD84" s="71"/>
      <c r="DE84" s="71"/>
      <c r="DF84" s="71"/>
      <c r="DG84" s="71"/>
      <c r="DH84" s="71"/>
      <c r="DI84" s="71"/>
      <c r="DJ84" s="71"/>
      <c r="DK84" s="71"/>
      <c r="DL84" s="71"/>
      <c r="DM84" s="71"/>
      <c r="DN84" s="71"/>
      <c r="DO84" s="71"/>
      <c r="DP84" s="71"/>
      <c r="DQ84" s="71"/>
      <c r="DR84" s="71"/>
      <c r="DS84" s="71"/>
      <c r="DT84" s="71"/>
      <c r="DU84" s="71"/>
      <c r="DV84" s="71"/>
      <c r="DW84" s="71"/>
      <c r="DX84" s="71"/>
      <c r="DY84" s="71"/>
      <c r="DZ84" s="71"/>
      <c r="EA84" s="71"/>
      <c r="EB84" s="71"/>
      <c r="EC84" s="71"/>
      <c r="ED84" s="71"/>
      <c r="EE84" s="71"/>
      <c r="EF84" s="71"/>
      <c r="EG84" s="71"/>
      <c r="EH84" s="71"/>
      <c r="EI84" s="71"/>
      <c r="EJ84" s="71"/>
      <c r="EK84" s="71"/>
      <c r="EL84" s="71"/>
      <c r="EM84" s="71"/>
      <c r="EN84" s="71"/>
      <c r="EO84" s="71"/>
      <c r="EP84" s="71"/>
      <c r="EQ84" s="71"/>
      <c r="ER84" s="71"/>
      <c r="ES84" s="71"/>
      <c r="ET84" s="71"/>
      <c r="EU84" s="71"/>
      <c r="EV84" s="71"/>
      <c r="EW84" s="71"/>
      <c r="EX84" s="71"/>
      <c r="EY84" s="71"/>
      <c r="EZ84" s="71"/>
      <c r="FA84" s="71"/>
      <c r="FB84" s="71"/>
      <c r="FC84" s="71"/>
      <c r="FD84" s="71"/>
      <c r="FE84" s="71"/>
      <c r="FF84" s="71"/>
      <c r="FG84" s="71"/>
      <c r="FH84" s="71"/>
      <c r="FI84" s="71"/>
      <c r="FJ84" s="71"/>
      <c r="FK84" s="71"/>
      <c r="FL84" s="71"/>
      <c r="FM84" s="71"/>
      <c r="FN84" s="71"/>
      <c r="FO84" s="71"/>
      <c r="FP84" s="71"/>
      <c r="FQ84" s="71"/>
      <c r="FR84" s="71"/>
      <c r="FS84" s="71"/>
      <c r="FT84" s="71"/>
      <c r="FU84" s="71"/>
      <c r="FV84" s="71"/>
      <c r="FW84" s="71"/>
      <c r="FX84" s="71"/>
      <c r="FY84" s="71"/>
      <c r="FZ84" s="71"/>
      <c r="GA84" s="71"/>
      <c r="GB84" s="71"/>
      <c r="GC84" s="71"/>
      <c r="GD84" s="71"/>
      <c r="GE84" s="71"/>
      <c r="GF84" s="71"/>
      <c r="GG84" s="71"/>
      <c r="GH84" s="71"/>
      <c r="GI84" s="71"/>
      <c r="GJ84" s="71"/>
      <c r="GK84" s="71"/>
      <c r="GL84" s="71"/>
      <c r="GM84" s="71"/>
      <c r="GN84" s="71"/>
      <c r="GO84" s="71"/>
      <c r="GP84" s="71"/>
      <c r="GQ84" s="71"/>
      <c r="GR84" s="71"/>
      <c r="GS84" s="71"/>
      <c r="GT84" s="71"/>
      <c r="GU84" s="71"/>
      <c r="GV84" s="71"/>
      <c r="GW84" s="71"/>
      <c r="GX84" s="71"/>
      <c r="GY84" s="71"/>
      <c r="GZ84" s="71"/>
      <c r="HA84" s="71"/>
      <c r="HB84" s="71"/>
      <c r="HC84" s="71"/>
      <c r="HD84" s="71"/>
      <c r="HE84" s="71"/>
      <c r="HF84" s="71"/>
      <c r="HG84" s="71"/>
      <c r="HH84" s="71"/>
      <c r="HI84" s="71"/>
      <c r="HJ84" s="71"/>
      <c r="HK84" s="71"/>
      <c r="HL84" s="71"/>
      <c r="HM84" s="71"/>
      <c r="HN84" s="71"/>
      <c r="HO84" s="71"/>
      <c r="HP84" s="71"/>
      <c r="HQ84" s="71"/>
      <c r="HR84" s="71"/>
      <c r="HS84" s="71"/>
      <c r="HT84" s="71"/>
      <c r="HU84" s="71"/>
      <c r="HV84" s="71"/>
      <c r="HW84" s="71"/>
      <c r="HX84" s="71"/>
      <c r="HY84" s="71"/>
      <c r="HZ84" s="71"/>
      <c r="IA84" s="61"/>
      <c r="IB84" s="61"/>
      <c r="IC84" s="61"/>
      <c r="ID84" s="61"/>
      <c r="IE84" s="61"/>
      <c r="IF84" s="61"/>
      <c r="IG84" s="61"/>
      <c r="IH84" s="61"/>
      <c r="II84" s="61"/>
      <c r="IJ84" s="61"/>
      <c r="IK84" s="61"/>
      <c r="IL84" s="61"/>
      <c r="IM84" s="61"/>
      <c r="IN84" s="61"/>
      <c r="IO84" s="61"/>
      <c r="IP84" s="61"/>
      <c r="IQ84" s="61"/>
      <c r="IR84" s="61"/>
      <c r="IS84" s="61"/>
      <c r="IT84" s="61"/>
      <c r="IU84" s="61"/>
      <c r="IV84" s="61"/>
      <c r="IW84" s="61"/>
      <c r="IX84" s="61"/>
      <c r="IY84" s="61"/>
      <c r="IZ84" s="61"/>
      <c r="JA84" s="61"/>
      <c r="JB84" s="61"/>
      <c r="JC84" s="61"/>
      <c r="JD84" s="61"/>
      <c r="JE84" s="61"/>
      <c r="JF84" s="61"/>
      <c r="JG84" s="61"/>
      <c r="JH84" s="61"/>
      <c r="JI84" s="61"/>
      <c r="JJ84" s="61"/>
      <c r="JK84" s="61"/>
      <c r="JL84" s="61"/>
      <c r="JM84" s="61"/>
      <c r="JN84" s="61"/>
      <c r="JO84" s="61"/>
      <c r="JP84" s="61"/>
      <c r="JQ84" s="61"/>
      <c r="JR84" s="61"/>
      <c r="JS84" s="61"/>
      <c r="JT84" s="61"/>
      <c r="JU84" s="61"/>
      <c r="JV84" s="61"/>
      <c r="JW84" s="61"/>
      <c r="JX84" s="61"/>
      <c r="JY84" s="61"/>
      <c r="JZ84" s="61"/>
      <c r="KA84" s="61"/>
      <c r="KB84" s="61"/>
      <c r="KC84" s="61"/>
      <c r="KD84" s="61"/>
      <c r="KE84" s="61"/>
      <c r="KF84" s="61"/>
      <c r="KG84" s="61"/>
      <c r="KH84" s="61"/>
      <c r="KI84" s="61"/>
      <c r="KJ84" s="61"/>
      <c r="KK84" s="61"/>
      <c r="KL84" s="61"/>
      <c r="KM84" s="61"/>
      <c r="KN84" s="61"/>
      <c r="KO84" s="61"/>
      <c r="KP84" s="61"/>
      <c r="KQ84" s="61"/>
      <c r="KR84" s="61"/>
      <c r="KS84" s="61"/>
      <c r="KT84" s="61"/>
      <c r="KU84" s="61"/>
      <c r="KV84" s="61"/>
      <c r="KW84" s="61"/>
      <c r="KX84" s="61"/>
      <c r="KY84" s="61"/>
      <c r="KZ84" s="61"/>
      <c r="LA84" s="61"/>
      <c r="LB84" s="61"/>
      <c r="LC84" s="61"/>
      <c r="LD84" s="61"/>
      <c r="LE84" s="61"/>
      <c r="LF84" s="61"/>
      <c r="LG84" s="61"/>
      <c r="LH84" s="61"/>
      <c r="LI84" s="61"/>
      <c r="LJ84" s="61"/>
      <c r="LK84" s="61"/>
      <c r="LL84" s="61"/>
      <c r="LM84" s="61"/>
      <c r="LN84" s="61"/>
      <c r="LO84" s="61"/>
      <c r="LP84" s="61"/>
      <c r="LQ84" s="61"/>
      <c r="LR84" s="61"/>
      <c r="LS84" s="61"/>
      <c r="LT84" s="61"/>
      <c r="LU84" s="61"/>
      <c r="LV84" s="61"/>
      <c r="LW84" s="61"/>
      <c r="LX84" s="61"/>
      <c r="LY84" s="61"/>
      <c r="LZ84" s="61"/>
      <c r="MA84" s="61"/>
      <c r="MB84" s="61"/>
      <c r="MC84" s="61"/>
      <c r="MD84" s="61"/>
      <c r="ME84" s="61"/>
      <c r="MF84" s="61"/>
      <c r="MG84" s="61"/>
      <c r="MH84" s="61"/>
      <c r="MI84" s="61"/>
      <c r="MJ84" s="61"/>
      <c r="MK84" s="61"/>
      <c r="ML84" s="61"/>
      <c r="MM84" s="61"/>
      <c r="MN84" s="61"/>
      <c r="MO84" s="61"/>
      <c r="MP84" s="61"/>
      <c r="MQ84" s="61"/>
      <c r="MR84" s="61"/>
      <c r="MS84" s="61"/>
      <c r="MT84" s="61"/>
      <c r="MU84" s="61"/>
      <c r="MV84" s="61"/>
      <c r="MW84" s="61"/>
      <c r="MX84" s="61"/>
      <c r="MY84" s="61"/>
      <c r="MZ84" s="61"/>
      <c r="NA84" s="61"/>
      <c r="NB84" s="61"/>
      <c r="NC84" s="61"/>
      <c r="ND84" s="61"/>
      <c r="NE84" s="61"/>
      <c r="NF84" s="61"/>
      <c r="NG84" s="61"/>
      <c r="NH84" s="61"/>
      <c r="NI84" s="61"/>
      <c r="NJ84" s="61"/>
      <c r="NK84" s="61"/>
      <c r="NL84" s="61"/>
      <c r="NM84" s="61"/>
      <c r="NN84" s="61"/>
      <c r="NO84" s="61"/>
      <c r="NP84" s="61"/>
      <c r="NQ84" s="61"/>
      <c r="NR84" s="61"/>
      <c r="NS84" s="61"/>
      <c r="NT84" s="61"/>
      <c r="NU84" s="61"/>
      <c r="NV84" s="61"/>
      <c r="NW84" s="61"/>
      <c r="NX84" s="61"/>
      <c r="NY84" s="61"/>
      <c r="NZ84" s="61"/>
      <c r="OA84" s="61"/>
      <c r="OB84" s="61"/>
      <c r="OC84" s="61"/>
      <c r="OD84" s="61"/>
      <c r="OE84" s="61"/>
      <c r="OF84" s="61"/>
      <c r="OG84" s="61"/>
      <c r="OH84" s="61"/>
      <c r="OI84" s="61"/>
      <c r="OJ84" s="61"/>
      <c r="OK84" s="61"/>
      <c r="OL84" s="61"/>
      <c r="OM84" s="61"/>
      <c r="ON84" s="61"/>
      <c r="OO84" s="61"/>
      <c r="OP84" s="61"/>
      <c r="OQ84" s="61"/>
      <c r="OR84" s="61"/>
      <c r="OS84" s="61"/>
      <c r="OT84" s="61"/>
      <c r="OU84" s="61"/>
      <c r="OV84" s="61"/>
      <c r="OW84" s="61"/>
      <c r="OX84" s="61"/>
      <c r="OY84" s="61"/>
      <c r="OZ84" s="61"/>
      <c r="PA84" s="61"/>
      <c r="PB84" s="61"/>
      <c r="PC84" s="61"/>
      <c r="PD84" s="61"/>
      <c r="PE84" s="61"/>
      <c r="PF84" s="61"/>
      <c r="PG84" s="61"/>
      <c r="PH84" s="61"/>
      <c r="PI84" s="61"/>
      <c r="PJ84" s="61"/>
      <c r="PK84" s="61"/>
      <c r="PL84" s="61"/>
      <c r="PM84" s="61"/>
      <c r="PN84" s="61"/>
      <c r="PO84" s="61"/>
      <c r="PP84" s="61"/>
      <c r="PQ84" s="61"/>
      <c r="PR84" s="61"/>
      <c r="PS84" s="61"/>
      <c r="PT84" s="61"/>
      <c r="PU84" s="61"/>
      <c r="PV84" s="61"/>
      <c r="PW84" s="61"/>
      <c r="PX84" s="61"/>
      <c r="PY84" s="61"/>
      <c r="PZ84" s="61"/>
      <c r="QA84" s="61"/>
      <c r="QB84" s="61"/>
      <c r="QC84" s="61"/>
      <c r="QD84" s="61"/>
      <c r="QE84" s="61"/>
      <c r="QF84" s="61"/>
      <c r="QG84" s="61"/>
      <c r="QH84" s="61"/>
      <c r="QI84" s="61"/>
      <c r="QJ84" s="61"/>
      <c r="QK84" s="61"/>
      <c r="QL84" s="61"/>
      <c r="QM84" s="61"/>
      <c r="QN84" s="61"/>
      <c r="QO84" s="61"/>
      <c r="QP84" s="61"/>
      <c r="QQ84" s="61"/>
      <c r="QR84" s="61"/>
      <c r="QS84" s="61"/>
      <c r="QT84" s="61"/>
      <c r="QU84" s="61"/>
      <c r="QV84" s="61"/>
      <c r="QW84" s="61"/>
      <c r="QX84" s="61"/>
      <c r="QY84" s="61"/>
      <c r="QZ84" s="61"/>
      <c r="RA84" s="61"/>
      <c r="RB84" s="61"/>
      <c r="RC84" s="61"/>
      <c r="RD84" s="61"/>
      <c r="RE84" s="61"/>
      <c r="RF84" s="61"/>
      <c r="RG84" s="61"/>
      <c r="RH84" s="61"/>
      <c r="RI84" s="61"/>
      <c r="RJ84" s="61"/>
      <c r="RK84" s="61"/>
      <c r="RL84" s="61"/>
      <c r="RM84" s="61"/>
      <c r="RN84" s="61"/>
      <c r="RO84" s="61"/>
      <c r="RP84" s="61"/>
      <c r="RQ84" s="61"/>
      <c r="RR84" s="61"/>
      <c r="RS84" s="61"/>
      <c r="RT84" s="61"/>
      <c r="RU84" s="61"/>
      <c r="RV84" s="61"/>
      <c r="RW84" s="61"/>
      <c r="RX84" s="61"/>
      <c r="RY84" s="61"/>
      <c r="RZ84" s="61"/>
      <c r="SA84" s="61"/>
      <c r="SB84" s="61"/>
      <c r="SC84" s="61"/>
      <c r="SD84" s="61"/>
      <c r="SE84" s="61"/>
      <c r="SF84" s="61"/>
      <c r="SG84" s="61"/>
      <c r="SH84" s="61"/>
      <c r="SI84" s="61"/>
      <c r="SJ84" s="61"/>
      <c r="SK84" s="61"/>
      <c r="SL84" s="61"/>
      <c r="SM84" s="61"/>
      <c r="SN84" s="61"/>
      <c r="SO84" s="61"/>
      <c r="SP84" s="61"/>
      <c r="SQ84" s="61"/>
      <c r="SR84" s="61"/>
      <c r="SS84" s="61"/>
      <c r="ST84" s="61"/>
      <c r="SU84" s="61"/>
      <c r="SV84" s="61"/>
      <c r="SW84" s="61"/>
      <c r="SX84" s="61"/>
      <c r="SY84" s="61"/>
      <c r="SZ84" s="61"/>
      <c r="TA84" s="61"/>
      <c r="TB84" s="61"/>
      <c r="TC84" s="61"/>
      <c r="TD84" s="61"/>
      <c r="TE84" s="61"/>
      <c r="TF84" s="61"/>
      <c r="TG84" s="61"/>
      <c r="TH84" s="61"/>
      <c r="TI84" s="61"/>
      <c r="TJ84" s="61"/>
      <c r="TK84" s="61"/>
      <c r="TL84" s="61"/>
      <c r="TM84" s="61"/>
      <c r="TN84" s="61"/>
      <c r="TO84" s="61"/>
      <c r="TP84" s="61"/>
      <c r="TQ84" s="61"/>
      <c r="TR84" s="61"/>
      <c r="TS84" s="61"/>
      <c r="TT84" s="61"/>
      <c r="TU84" s="61"/>
      <c r="TV84" s="61"/>
      <c r="TW84" s="61"/>
      <c r="TX84" s="61"/>
      <c r="TY84" s="61"/>
      <c r="TZ84" s="61"/>
      <c r="UA84" s="61"/>
      <c r="UB84" s="61"/>
      <c r="UC84" s="61"/>
      <c r="UD84" s="61"/>
      <c r="UE84" s="61"/>
      <c r="UF84" s="61"/>
      <c r="UG84" s="61"/>
      <c r="UH84" s="61"/>
      <c r="UI84" s="61"/>
      <c r="UJ84" s="61"/>
      <c r="UK84" s="61"/>
      <c r="UL84" s="61"/>
      <c r="UM84" s="61"/>
      <c r="UN84" s="61"/>
      <c r="UO84" s="61"/>
      <c r="UP84" s="61"/>
      <c r="UQ84" s="61"/>
      <c r="UR84" s="61"/>
      <c r="US84" s="61"/>
      <c r="UT84" s="61"/>
      <c r="UU84" s="61"/>
      <c r="UV84" s="61"/>
      <c r="UW84" s="61"/>
      <c r="UX84" s="61"/>
      <c r="UY84" s="61"/>
      <c r="UZ84" s="61"/>
      <c r="VA84" s="61"/>
      <c r="VB84" s="61"/>
      <c r="VC84" s="61"/>
      <c r="VD84" s="61"/>
      <c r="VE84" s="61"/>
      <c r="VF84" s="61"/>
      <c r="VG84" s="61"/>
      <c r="VH84" s="61"/>
      <c r="VI84" s="61"/>
      <c r="VJ84" s="61"/>
      <c r="VK84" s="61"/>
      <c r="VL84" s="61"/>
      <c r="VM84" s="61"/>
      <c r="VN84" s="61"/>
      <c r="VO84" s="61"/>
      <c r="VP84" s="61"/>
      <c r="VQ84" s="61"/>
      <c r="VR84" s="61"/>
      <c r="VS84" s="61"/>
      <c r="VT84" s="61"/>
      <c r="VU84" s="61"/>
      <c r="VV84" s="61"/>
      <c r="VW84" s="61"/>
      <c r="VX84" s="61"/>
      <c r="VY84" s="61"/>
      <c r="VZ84" s="61"/>
      <c r="WA84" s="61"/>
      <c r="WB84" s="61"/>
      <c r="WC84" s="61"/>
      <c r="WD84" s="61"/>
      <c r="WE84" s="61"/>
      <c r="WF84" s="61"/>
      <c r="WG84" s="61"/>
      <c r="WH84" s="61"/>
      <c r="WI84" s="61"/>
      <c r="WJ84" s="61"/>
      <c r="WK84" s="61"/>
      <c r="WL84" s="61"/>
      <c r="WM84" s="61"/>
      <c r="WN84" s="61"/>
      <c r="WO84" s="61"/>
      <c r="WP84" s="61"/>
      <c r="WQ84" s="61"/>
      <c r="WR84" s="61"/>
      <c r="WS84" s="61"/>
      <c r="WT84" s="61"/>
      <c r="WU84" s="61"/>
      <c r="WV84" s="61"/>
      <c r="WW84" s="61"/>
      <c r="WX84" s="61"/>
      <c r="WY84" s="61"/>
      <c r="WZ84" s="61"/>
      <c r="XA84" s="61"/>
      <c r="XB84" s="61"/>
      <c r="XC84" s="61"/>
      <c r="XD84" s="61"/>
      <c r="XE84" s="61"/>
      <c r="XF84" s="61"/>
      <c r="XG84" s="61"/>
      <c r="XH84" s="61"/>
      <c r="XI84" s="61"/>
      <c r="XJ84" s="61"/>
      <c r="XK84" s="61"/>
      <c r="XL84" s="61"/>
      <c r="XM84" s="61"/>
      <c r="XN84" s="61"/>
      <c r="XO84" s="61"/>
      <c r="XP84" s="61"/>
      <c r="XQ84" s="61"/>
      <c r="XR84" s="61"/>
      <c r="XS84" s="61"/>
      <c r="XT84" s="61"/>
      <c r="XU84" s="61"/>
      <c r="XV84" s="61"/>
      <c r="XW84" s="61"/>
      <c r="XX84" s="61"/>
      <c r="XY84" s="61"/>
      <c r="XZ84" s="61"/>
      <c r="YA84" s="61"/>
      <c r="YB84" s="61"/>
      <c r="YC84" s="61"/>
      <c r="YD84" s="61"/>
      <c r="YE84" s="61"/>
      <c r="YF84" s="61"/>
      <c r="YG84" s="61"/>
      <c r="YH84" s="61"/>
      <c r="YI84" s="61"/>
      <c r="YJ84" s="61"/>
      <c r="YK84" s="61"/>
      <c r="YL84" s="61"/>
      <c r="YM84" s="61"/>
      <c r="YN84" s="61"/>
      <c r="YO84" s="61"/>
      <c r="YP84" s="61"/>
      <c r="YQ84" s="61"/>
      <c r="YR84" s="61"/>
    </row>
    <row r="85" spans="1:668" ht="12.75" customHeight="1" x14ac:dyDescent="0.25">
      <c r="A85" s="4" t="s">
        <v>48</v>
      </c>
      <c r="B85" s="5" t="s">
        <v>49</v>
      </c>
      <c r="C85" s="6" t="s">
        <v>91</v>
      </c>
      <c r="D85" s="11">
        <v>44286</v>
      </c>
      <c r="E85" s="11">
        <v>44531</v>
      </c>
      <c r="F85" s="7">
        <v>50000</v>
      </c>
      <c r="G85" s="6">
        <f>F85*0.0287</f>
        <v>1435</v>
      </c>
      <c r="H85" s="6">
        <v>1854</v>
      </c>
      <c r="I85" s="6">
        <f>F85*0.0304</f>
        <v>1520</v>
      </c>
      <c r="J85" s="6">
        <v>0</v>
      </c>
      <c r="K85" s="6">
        <f>G85+H85+I85</f>
        <v>4809</v>
      </c>
      <c r="L85" s="84">
        <f>F85-K85</f>
        <v>45191</v>
      </c>
      <c r="AT85" s="68"/>
      <c r="AU85" s="68"/>
      <c r="AV85" s="68"/>
      <c r="AW85" s="68"/>
      <c r="AX85" s="68"/>
      <c r="AY85" s="68"/>
      <c r="AZ85" s="68"/>
      <c r="BA85" s="68"/>
      <c r="BB85" s="68"/>
      <c r="BC85" s="68"/>
      <c r="BD85" s="68"/>
      <c r="BE85" s="68"/>
      <c r="BF85" s="68"/>
      <c r="BG85" s="68"/>
      <c r="BH85" s="68"/>
      <c r="BI85" s="68"/>
      <c r="BJ85" s="68"/>
      <c r="BK85" s="68"/>
      <c r="BL85" s="68"/>
      <c r="BM85" s="68"/>
      <c r="BN85" s="68"/>
      <c r="BO85" s="68"/>
      <c r="BP85" s="68"/>
      <c r="BQ85" s="68"/>
      <c r="BR85" s="68"/>
      <c r="BS85" s="68"/>
      <c r="BT85" s="68"/>
      <c r="BU85" s="68"/>
      <c r="BV85" s="68"/>
      <c r="BW85" s="68"/>
      <c r="BX85" s="68"/>
      <c r="BY85" s="68"/>
      <c r="BZ85" s="68"/>
      <c r="CA85" s="68"/>
      <c r="CB85" s="68"/>
      <c r="CC85" s="68"/>
      <c r="CD85" s="68"/>
      <c r="CE85" s="68"/>
      <c r="CF85" s="68"/>
      <c r="CG85" s="68"/>
      <c r="CH85" s="68"/>
      <c r="CI85" s="68"/>
      <c r="CJ85" s="68"/>
      <c r="CK85" s="68"/>
      <c r="CL85" s="68"/>
      <c r="CM85" s="68"/>
      <c r="CN85" s="68"/>
      <c r="CO85" s="68"/>
      <c r="CP85" s="68"/>
      <c r="CQ85" s="68"/>
      <c r="CR85" s="68"/>
      <c r="CS85" s="68"/>
      <c r="CT85" s="68"/>
      <c r="CU85" s="68"/>
      <c r="CV85" s="68"/>
      <c r="CW85" s="68"/>
      <c r="CX85" s="68"/>
      <c r="CY85" s="68"/>
      <c r="CZ85" s="68"/>
      <c r="DA85" s="68"/>
      <c r="DB85" s="68"/>
      <c r="DC85" s="68"/>
      <c r="DD85" s="68"/>
      <c r="DE85" s="68"/>
      <c r="DF85" s="68"/>
      <c r="DG85" s="68"/>
      <c r="DH85" s="68"/>
      <c r="DI85" s="68"/>
      <c r="DJ85" s="68"/>
      <c r="DK85" s="68"/>
      <c r="DL85" s="68"/>
      <c r="DM85" s="68"/>
      <c r="DN85" s="68"/>
      <c r="DO85" s="68"/>
      <c r="DP85" s="68"/>
      <c r="DQ85" s="68"/>
      <c r="DR85" s="68"/>
      <c r="DS85" s="68"/>
      <c r="DT85" s="68"/>
      <c r="DU85" s="68"/>
      <c r="DV85" s="68"/>
      <c r="DW85" s="68"/>
      <c r="DX85" s="68"/>
      <c r="DY85" s="68"/>
      <c r="DZ85" s="68"/>
      <c r="EA85" s="68"/>
      <c r="EB85" s="68"/>
      <c r="EC85" s="68"/>
      <c r="ED85" s="68"/>
      <c r="EE85" s="68"/>
      <c r="EF85" s="68"/>
      <c r="EG85" s="68"/>
      <c r="EH85" s="68"/>
      <c r="EI85" s="68"/>
      <c r="EJ85" s="68"/>
      <c r="EK85" s="68"/>
      <c r="EL85" s="68"/>
      <c r="EM85" s="68"/>
      <c r="EN85" s="68"/>
      <c r="EO85" s="68"/>
      <c r="EP85" s="68"/>
      <c r="EQ85" s="68"/>
      <c r="ER85" s="68"/>
      <c r="ES85" s="68"/>
      <c r="ET85" s="68"/>
      <c r="EU85" s="68"/>
      <c r="EV85" s="68"/>
      <c r="EW85" s="68"/>
      <c r="EX85" s="68"/>
      <c r="EY85" s="68"/>
      <c r="EZ85" s="68"/>
      <c r="FA85" s="68"/>
      <c r="FB85" s="68"/>
      <c r="FC85" s="68"/>
      <c r="FD85" s="68"/>
      <c r="FE85" s="68"/>
      <c r="FF85" s="68"/>
      <c r="FG85" s="68"/>
      <c r="FH85" s="68"/>
      <c r="FI85" s="68"/>
      <c r="FJ85" s="68"/>
      <c r="FK85" s="68"/>
      <c r="FL85" s="68"/>
      <c r="FM85" s="68"/>
      <c r="FN85" s="68"/>
      <c r="FO85" s="68"/>
      <c r="FP85" s="68"/>
      <c r="FQ85" s="68"/>
      <c r="FR85" s="68"/>
      <c r="FS85" s="68"/>
      <c r="FT85" s="68"/>
      <c r="FU85" s="68"/>
      <c r="FV85" s="68"/>
      <c r="FW85" s="68"/>
      <c r="FX85" s="68"/>
      <c r="FY85" s="68"/>
      <c r="FZ85" s="68"/>
      <c r="GA85" s="68"/>
      <c r="GB85" s="68"/>
      <c r="GC85" s="68"/>
      <c r="GD85" s="68"/>
      <c r="GE85" s="68"/>
      <c r="GF85" s="68"/>
      <c r="GG85" s="68"/>
      <c r="GH85" s="68"/>
      <c r="GI85" s="68"/>
      <c r="GJ85" s="68"/>
      <c r="GK85" s="68"/>
      <c r="GL85" s="68"/>
      <c r="GM85" s="68"/>
      <c r="GN85" s="68"/>
      <c r="GO85" s="68"/>
      <c r="GP85" s="68"/>
      <c r="GQ85" s="68"/>
      <c r="GR85" s="68"/>
      <c r="GS85" s="68"/>
      <c r="GT85" s="68"/>
      <c r="GU85" s="68"/>
      <c r="GV85" s="68"/>
      <c r="GW85" s="68"/>
      <c r="GX85" s="68"/>
      <c r="GY85" s="68"/>
      <c r="GZ85" s="68"/>
      <c r="HA85" s="68"/>
      <c r="HB85" s="68"/>
      <c r="HC85" s="68"/>
      <c r="HD85" s="68"/>
      <c r="HE85" s="68"/>
      <c r="HF85" s="68"/>
      <c r="HG85" s="68"/>
      <c r="HH85" s="68"/>
      <c r="HI85" s="68"/>
      <c r="HJ85" s="68"/>
      <c r="HK85" s="68"/>
      <c r="HL85" s="68"/>
      <c r="HM85" s="68"/>
      <c r="HN85" s="68"/>
      <c r="HO85" s="68"/>
      <c r="HP85" s="68"/>
      <c r="HQ85" s="68"/>
      <c r="HR85" s="68"/>
      <c r="HS85" s="68"/>
      <c r="HT85" s="68"/>
      <c r="HU85" s="68"/>
      <c r="HV85" s="68"/>
      <c r="HW85" s="68"/>
      <c r="HX85" s="68"/>
      <c r="HY85" s="68"/>
      <c r="HZ85" s="68"/>
    </row>
    <row r="86" spans="1:668" ht="12.75" customHeight="1" x14ac:dyDescent="0.25">
      <c r="A86" s="4" t="s">
        <v>93</v>
      </c>
      <c r="B86" s="5" t="s">
        <v>49</v>
      </c>
      <c r="C86" s="6" t="s">
        <v>90</v>
      </c>
      <c r="D86" s="11">
        <v>44256</v>
      </c>
      <c r="E86" s="11">
        <v>44561</v>
      </c>
      <c r="F86" s="7">
        <v>35000</v>
      </c>
      <c r="G86" s="6">
        <v>1004.5</v>
      </c>
      <c r="H86" s="6">
        <v>0</v>
      </c>
      <c r="I86" s="6">
        <v>1064</v>
      </c>
      <c r="J86" s="6">
        <v>0</v>
      </c>
      <c r="K86" s="6">
        <v>2068.5</v>
      </c>
      <c r="L86" s="84">
        <v>32931.5</v>
      </c>
      <c r="O86" s="71"/>
      <c r="P86" s="71"/>
      <c r="Q86" s="71"/>
      <c r="R86" s="71"/>
      <c r="S86" s="71"/>
      <c r="T86" s="71"/>
      <c r="U86" s="71"/>
      <c r="V86" s="71"/>
      <c r="W86" s="71"/>
      <c r="X86" s="71"/>
      <c r="Y86" s="71"/>
      <c r="Z86" s="71"/>
      <c r="AA86" s="71"/>
      <c r="AB86" s="71"/>
      <c r="AC86" s="71"/>
      <c r="AD86" s="71"/>
      <c r="AE86" s="71"/>
      <c r="AF86" s="71"/>
      <c r="AG86" s="71"/>
      <c r="AH86" s="71"/>
      <c r="AI86" s="71"/>
      <c r="AJ86" s="71"/>
      <c r="AK86" s="71"/>
      <c r="AL86" s="71"/>
      <c r="AM86" s="71"/>
      <c r="AN86" s="71"/>
      <c r="AO86" s="71"/>
      <c r="AP86" s="71"/>
      <c r="AQ86" s="71"/>
      <c r="AR86" s="71"/>
      <c r="AS86" s="71"/>
    </row>
    <row r="87" spans="1:668" ht="18" customHeight="1" x14ac:dyDescent="0.25">
      <c r="A87" s="64" t="s">
        <v>15</v>
      </c>
      <c r="B87" s="13">
        <v>2</v>
      </c>
      <c r="C87" s="8"/>
      <c r="D87" s="64"/>
      <c r="E87" s="64"/>
      <c r="F87" s="8">
        <f>SUM(F85:F85)+F86</f>
        <v>85000</v>
      </c>
      <c r="G87" s="8">
        <f>SUM(G85:G85)+G86</f>
        <v>2439.5</v>
      </c>
      <c r="H87" s="8">
        <f>SUM(H85:H85)+H86</f>
        <v>1854</v>
      </c>
      <c r="I87" s="8">
        <f>SUM(I85:I85)+I86</f>
        <v>2584</v>
      </c>
      <c r="J87" s="8">
        <f t="shared" ref="J87" si="14">SUM(J85:J85)</f>
        <v>0</v>
      </c>
      <c r="K87" s="8">
        <f>SUM(K85:K85)+K86</f>
        <v>6877.5</v>
      </c>
      <c r="L87" s="85">
        <f>SUM(L85:L85)+L86</f>
        <v>78122.5</v>
      </c>
      <c r="IA87" s="77"/>
      <c r="IB87" s="77"/>
    </row>
    <row r="88" spans="1:668" s="69" customFormat="1" ht="15.75" customHeight="1" x14ac:dyDescent="0.25">
      <c r="A88" s="63"/>
      <c r="B88" s="20"/>
      <c r="C88" s="21"/>
      <c r="D88" s="63"/>
      <c r="E88" s="63"/>
      <c r="F88" s="21"/>
      <c r="G88" s="21"/>
      <c r="H88" s="21"/>
      <c r="I88" s="21"/>
      <c r="J88" s="21"/>
      <c r="K88" s="21"/>
      <c r="L88" s="90"/>
      <c r="O88" s="61"/>
      <c r="P88" s="61"/>
      <c r="Q88" s="61"/>
      <c r="R88" s="61"/>
      <c r="S88" s="61"/>
      <c r="T88" s="61"/>
      <c r="U88" s="61"/>
      <c r="V88" s="61"/>
      <c r="W88" s="61"/>
      <c r="X88" s="61"/>
      <c r="Y88" s="61"/>
      <c r="Z88" s="61"/>
      <c r="AA88" s="61"/>
      <c r="AB88" s="61"/>
      <c r="AC88" s="61"/>
      <c r="AD88" s="61"/>
      <c r="AE88" s="61"/>
      <c r="AF88" s="61"/>
      <c r="AG88" s="61"/>
      <c r="AH88" s="61"/>
      <c r="AI88" s="61"/>
      <c r="AJ88" s="61"/>
      <c r="AK88" s="61"/>
      <c r="AL88" s="61"/>
      <c r="AM88" s="61"/>
      <c r="AN88" s="61"/>
      <c r="AO88" s="61"/>
      <c r="AP88" s="61"/>
      <c r="AQ88" s="61"/>
      <c r="AR88" s="61"/>
      <c r="AS88" s="61"/>
      <c r="AT88" s="61"/>
      <c r="AU88" s="61"/>
      <c r="AV88" s="61"/>
      <c r="AW88" s="61"/>
      <c r="AX88" s="61"/>
      <c r="AY88" s="61"/>
      <c r="AZ88" s="61"/>
      <c r="BA88" s="61"/>
      <c r="BB88" s="61"/>
      <c r="BC88" s="61"/>
      <c r="BD88" s="61"/>
      <c r="BE88" s="61"/>
      <c r="BF88" s="61"/>
      <c r="BG88" s="61"/>
      <c r="BH88" s="61"/>
      <c r="BI88" s="61"/>
      <c r="BJ88" s="61"/>
      <c r="BK88" s="61"/>
      <c r="BL88" s="61"/>
      <c r="BM88" s="61"/>
      <c r="BN88" s="61"/>
      <c r="BO88" s="61"/>
      <c r="BP88" s="61"/>
      <c r="BQ88" s="61"/>
      <c r="BR88" s="61"/>
      <c r="BS88" s="61"/>
      <c r="BT88" s="61"/>
      <c r="BU88" s="61"/>
      <c r="BV88" s="61"/>
      <c r="BW88" s="61"/>
      <c r="BX88" s="61"/>
      <c r="BY88" s="61"/>
      <c r="BZ88" s="61"/>
      <c r="CA88" s="61"/>
      <c r="CB88" s="61"/>
      <c r="CC88" s="61"/>
      <c r="CD88" s="61"/>
      <c r="CE88" s="61"/>
      <c r="CF88" s="61"/>
      <c r="CG88" s="61"/>
      <c r="CH88" s="61"/>
      <c r="CI88" s="61"/>
      <c r="CJ88" s="61"/>
      <c r="CK88" s="61"/>
      <c r="CL88" s="61"/>
      <c r="CM88" s="61"/>
      <c r="CN88" s="61"/>
      <c r="CO88" s="61"/>
      <c r="CP88" s="61"/>
      <c r="CQ88" s="61"/>
      <c r="CR88" s="61"/>
      <c r="CS88" s="61"/>
      <c r="CT88" s="61"/>
      <c r="CU88" s="61"/>
      <c r="CV88" s="61"/>
      <c r="CW88" s="61"/>
      <c r="CX88" s="61"/>
      <c r="CY88" s="61"/>
      <c r="CZ88" s="61"/>
      <c r="DA88" s="61"/>
      <c r="DB88" s="61"/>
      <c r="DC88" s="61"/>
      <c r="DD88" s="61"/>
      <c r="DE88" s="61"/>
      <c r="DF88" s="61"/>
      <c r="DG88" s="61"/>
      <c r="DH88" s="61"/>
      <c r="DI88" s="61"/>
      <c r="DJ88" s="61"/>
      <c r="DK88" s="61"/>
      <c r="DL88" s="61"/>
      <c r="DM88" s="61"/>
      <c r="DN88" s="61"/>
      <c r="DO88" s="61"/>
      <c r="DP88" s="61"/>
      <c r="DQ88" s="61"/>
      <c r="DR88" s="61"/>
      <c r="DS88" s="61"/>
      <c r="DT88" s="61"/>
      <c r="DU88" s="61"/>
      <c r="DV88" s="61"/>
      <c r="DW88" s="61"/>
      <c r="DX88" s="61"/>
      <c r="DY88" s="61"/>
      <c r="DZ88" s="61"/>
      <c r="EA88" s="61"/>
      <c r="EB88" s="61"/>
      <c r="EC88" s="61"/>
      <c r="ED88" s="61"/>
      <c r="EE88" s="61"/>
      <c r="EF88" s="61"/>
      <c r="EG88" s="61"/>
      <c r="EH88" s="61"/>
      <c r="EI88" s="61"/>
      <c r="EJ88" s="61"/>
      <c r="EK88" s="61"/>
      <c r="EL88" s="61"/>
      <c r="EM88" s="61"/>
      <c r="EN88" s="61"/>
      <c r="EO88" s="61"/>
      <c r="EP88" s="61"/>
      <c r="EQ88" s="61"/>
      <c r="ER88" s="61"/>
      <c r="ES88" s="61"/>
      <c r="ET88" s="61"/>
      <c r="EU88" s="61"/>
      <c r="EV88" s="61"/>
      <c r="EW88" s="61"/>
      <c r="EX88" s="61"/>
      <c r="EY88" s="61"/>
      <c r="EZ88" s="61"/>
      <c r="FA88" s="61"/>
      <c r="FB88" s="61"/>
      <c r="FC88" s="61"/>
      <c r="FD88" s="61"/>
      <c r="FE88" s="61"/>
      <c r="FF88" s="61"/>
      <c r="FG88" s="61"/>
      <c r="FH88" s="61"/>
      <c r="FI88" s="61"/>
      <c r="FJ88" s="61"/>
      <c r="FK88" s="61"/>
      <c r="FL88" s="61"/>
      <c r="FM88" s="61"/>
      <c r="FN88" s="61"/>
      <c r="FO88" s="61"/>
      <c r="FP88" s="61"/>
      <c r="FQ88" s="61"/>
      <c r="FR88" s="61"/>
      <c r="FS88" s="61"/>
      <c r="FT88" s="61"/>
      <c r="FU88" s="61"/>
      <c r="FV88" s="61"/>
      <c r="FW88" s="61"/>
      <c r="FX88" s="61"/>
      <c r="FY88" s="61"/>
      <c r="FZ88" s="61"/>
      <c r="GA88" s="61"/>
      <c r="GB88" s="61"/>
      <c r="GC88" s="61"/>
      <c r="GD88" s="61"/>
      <c r="GE88" s="61"/>
      <c r="GF88" s="61"/>
      <c r="GG88" s="61"/>
      <c r="GH88" s="61"/>
      <c r="GI88" s="61"/>
      <c r="GJ88" s="61"/>
      <c r="GK88" s="61"/>
      <c r="GL88" s="61"/>
      <c r="GM88" s="61"/>
      <c r="GN88" s="61"/>
      <c r="GO88" s="61"/>
      <c r="GP88" s="61"/>
      <c r="GQ88" s="61"/>
      <c r="GR88" s="61"/>
      <c r="GS88" s="61"/>
      <c r="GT88" s="61"/>
      <c r="GU88" s="61"/>
      <c r="GV88" s="61"/>
      <c r="GW88" s="61"/>
      <c r="GX88" s="61"/>
      <c r="GY88" s="61"/>
      <c r="GZ88" s="61"/>
      <c r="HA88" s="61"/>
      <c r="HB88" s="61"/>
      <c r="HC88" s="61"/>
      <c r="HD88" s="61"/>
      <c r="HE88" s="61"/>
      <c r="HF88" s="61"/>
      <c r="HG88" s="61"/>
      <c r="HH88" s="61"/>
      <c r="HI88" s="61"/>
      <c r="HJ88" s="61"/>
      <c r="HK88" s="61"/>
      <c r="HL88" s="61"/>
      <c r="HM88" s="61"/>
      <c r="HN88" s="61"/>
      <c r="HO88" s="61"/>
      <c r="HP88" s="61"/>
      <c r="HQ88" s="61"/>
      <c r="HR88" s="61"/>
      <c r="HS88" s="61"/>
      <c r="HT88" s="61"/>
      <c r="HU88" s="61"/>
      <c r="HV88" s="61"/>
      <c r="HW88" s="61"/>
      <c r="HX88" s="61"/>
      <c r="HY88" s="61"/>
      <c r="HZ88" s="61"/>
      <c r="IA88" s="77"/>
      <c r="IB88" s="77"/>
      <c r="IC88" s="61"/>
      <c r="ID88" s="61"/>
      <c r="IE88" s="61"/>
      <c r="IF88" s="61"/>
      <c r="IG88" s="61"/>
      <c r="IH88" s="61"/>
      <c r="II88" s="61"/>
      <c r="IJ88" s="61"/>
      <c r="IK88" s="61"/>
      <c r="IL88" s="61"/>
      <c r="IM88" s="61"/>
      <c r="IN88" s="61"/>
      <c r="IO88" s="61"/>
      <c r="IP88" s="61"/>
      <c r="IQ88" s="61"/>
      <c r="IR88" s="61"/>
      <c r="IS88" s="61"/>
      <c r="IT88" s="61"/>
      <c r="IU88" s="61"/>
      <c r="IV88" s="61"/>
      <c r="IW88" s="61"/>
      <c r="IX88" s="61"/>
      <c r="IY88" s="61"/>
      <c r="IZ88" s="61"/>
      <c r="JA88" s="61"/>
      <c r="JB88" s="61"/>
      <c r="JC88" s="61"/>
      <c r="JD88" s="61"/>
      <c r="JE88" s="61"/>
      <c r="JF88" s="61"/>
      <c r="JG88" s="61"/>
      <c r="JH88" s="61"/>
      <c r="JI88" s="61"/>
      <c r="JJ88" s="61"/>
      <c r="JK88" s="61"/>
      <c r="JL88" s="61"/>
      <c r="JM88" s="61"/>
      <c r="JN88" s="61"/>
      <c r="JO88" s="61"/>
      <c r="JP88" s="61"/>
      <c r="JQ88" s="61"/>
      <c r="JR88" s="61"/>
      <c r="JS88" s="61"/>
      <c r="JT88" s="61"/>
      <c r="JU88" s="61"/>
      <c r="JV88" s="61"/>
      <c r="JW88" s="61"/>
      <c r="JX88" s="61"/>
      <c r="JY88" s="61"/>
      <c r="JZ88" s="61"/>
      <c r="KA88" s="61"/>
      <c r="KB88" s="61"/>
      <c r="KC88" s="61"/>
      <c r="KD88" s="61"/>
      <c r="KE88" s="61"/>
      <c r="KF88" s="61"/>
      <c r="KG88" s="61"/>
      <c r="KH88" s="61"/>
      <c r="KI88" s="61"/>
      <c r="KJ88" s="61"/>
      <c r="KK88" s="61"/>
      <c r="KL88" s="61"/>
      <c r="KM88" s="61"/>
      <c r="KN88" s="61"/>
      <c r="KO88" s="61"/>
      <c r="KP88" s="61"/>
      <c r="KQ88" s="61"/>
      <c r="KR88" s="61"/>
      <c r="KS88" s="61"/>
      <c r="KT88" s="61"/>
      <c r="KU88" s="61"/>
      <c r="KV88" s="61"/>
      <c r="KW88" s="61"/>
      <c r="KX88" s="61"/>
      <c r="KY88" s="61"/>
      <c r="KZ88" s="61"/>
      <c r="LA88" s="61"/>
      <c r="LB88" s="61"/>
      <c r="LC88" s="61"/>
      <c r="LD88" s="61"/>
      <c r="LE88" s="61"/>
      <c r="LF88" s="61"/>
      <c r="LG88" s="61"/>
      <c r="LH88" s="61"/>
      <c r="LI88" s="61"/>
      <c r="LJ88" s="61"/>
      <c r="LK88" s="61"/>
      <c r="LL88" s="61"/>
      <c r="LM88" s="61"/>
      <c r="LN88" s="61"/>
      <c r="LO88" s="61"/>
      <c r="LP88" s="61"/>
      <c r="LQ88" s="61"/>
      <c r="LR88" s="61"/>
      <c r="LS88" s="61"/>
      <c r="LT88" s="61"/>
      <c r="LU88" s="61"/>
      <c r="LV88" s="61"/>
      <c r="LW88" s="61"/>
      <c r="LX88" s="61"/>
      <c r="LY88" s="61"/>
      <c r="LZ88" s="61"/>
      <c r="MA88" s="61"/>
      <c r="MB88" s="61"/>
      <c r="MC88" s="61"/>
      <c r="MD88" s="61"/>
      <c r="ME88" s="61"/>
      <c r="MF88" s="61"/>
      <c r="MG88" s="61"/>
      <c r="MH88" s="61"/>
      <c r="MI88" s="61"/>
      <c r="MJ88" s="61"/>
      <c r="MK88" s="61"/>
      <c r="ML88" s="61"/>
      <c r="MM88" s="61"/>
      <c r="MN88" s="61"/>
      <c r="MO88" s="61"/>
      <c r="MP88" s="61"/>
      <c r="MQ88" s="61"/>
      <c r="MR88" s="61"/>
      <c r="MS88" s="61"/>
      <c r="MT88" s="61"/>
      <c r="MU88" s="61"/>
      <c r="MV88" s="61"/>
      <c r="MW88" s="61"/>
      <c r="MX88" s="61"/>
      <c r="MY88" s="61"/>
      <c r="MZ88" s="61"/>
      <c r="NA88" s="61"/>
      <c r="NB88" s="61"/>
      <c r="NC88" s="61"/>
      <c r="ND88" s="61"/>
      <c r="NE88" s="61"/>
      <c r="NF88" s="61"/>
      <c r="NG88" s="61"/>
      <c r="NH88" s="61"/>
      <c r="NI88" s="61"/>
      <c r="NJ88" s="61"/>
      <c r="NK88" s="61"/>
      <c r="NL88" s="61"/>
      <c r="NM88" s="61"/>
      <c r="NN88" s="61"/>
      <c r="NO88" s="61"/>
      <c r="NP88" s="61"/>
      <c r="NQ88" s="61"/>
      <c r="NR88" s="61"/>
      <c r="NS88" s="61"/>
      <c r="NT88" s="61"/>
      <c r="NU88" s="61"/>
      <c r="NV88" s="61"/>
      <c r="NW88" s="61"/>
      <c r="NX88" s="61"/>
      <c r="NY88" s="61"/>
      <c r="NZ88" s="61"/>
      <c r="OA88" s="61"/>
      <c r="OB88" s="61"/>
      <c r="OC88" s="61"/>
      <c r="OD88" s="61"/>
      <c r="OE88" s="61"/>
      <c r="OF88" s="61"/>
      <c r="OG88" s="61"/>
      <c r="OH88" s="61"/>
      <c r="OI88" s="61"/>
      <c r="OJ88" s="61"/>
      <c r="OK88" s="61"/>
      <c r="OL88" s="61"/>
      <c r="OM88" s="61"/>
      <c r="ON88" s="61"/>
      <c r="OO88" s="61"/>
      <c r="OP88" s="61"/>
      <c r="OQ88" s="61"/>
      <c r="OR88" s="61"/>
      <c r="OS88" s="61"/>
      <c r="OT88" s="61"/>
      <c r="OU88" s="61"/>
      <c r="OV88" s="61"/>
      <c r="OW88" s="61"/>
      <c r="OX88" s="61"/>
      <c r="OY88" s="61"/>
      <c r="OZ88" s="61"/>
      <c r="PA88" s="61"/>
      <c r="PB88" s="61"/>
      <c r="PC88" s="61"/>
      <c r="PD88" s="61"/>
      <c r="PE88" s="61"/>
      <c r="PF88" s="61"/>
      <c r="PG88" s="61"/>
      <c r="PH88" s="61"/>
      <c r="PI88" s="61"/>
      <c r="PJ88" s="61"/>
      <c r="PK88" s="61"/>
      <c r="PL88" s="61"/>
      <c r="PM88" s="61"/>
      <c r="PN88" s="61"/>
      <c r="PO88" s="61"/>
      <c r="PP88" s="61"/>
      <c r="PQ88" s="61"/>
      <c r="PR88" s="61"/>
      <c r="PS88" s="61"/>
      <c r="PT88" s="61"/>
      <c r="PU88" s="61"/>
      <c r="PV88" s="61"/>
      <c r="PW88" s="61"/>
      <c r="PX88" s="61"/>
      <c r="PY88" s="61"/>
      <c r="PZ88" s="61"/>
      <c r="QA88" s="61"/>
      <c r="QB88" s="61"/>
      <c r="QC88" s="61"/>
      <c r="QD88" s="61"/>
      <c r="QE88" s="61"/>
      <c r="QF88" s="61"/>
      <c r="QG88" s="61"/>
      <c r="QH88" s="61"/>
      <c r="QI88" s="61"/>
      <c r="QJ88" s="61"/>
      <c r="QK88" s="61"/>
      <c r="QL88" s="61"/>
      <c r="QM88" s="61"/>
      <c r="QN88" s="61"/>
      <c r="QO88" s="61"/>
      <c r="QP88" s="61"/>
      <c r="QQ88" s="61"/>
      <c r="QR88" s="61"/>
      <c r="QS88" s="61"/>
      <c r="QT88" s="61"/>
      <c r="QU88" s="61"/>
      <c r="QV88" s="61"/>
      <c r="QW88" s="61"/>
      <c r="QX88" s="61"/>
      <c r="QY88" s="61"/>
      <c r="QZ88" s="61"/>
      <c r="RA88" s="61"/>
      <c r="RB88" s="61"/>
      <c r="RC88" s="61"/>
      <c r="RD88" s="61"/>
      <c r="RE88" s="61"/>
      <c r="RF88" s="61"/>
      <c r="RG88" s="61"/>
      <c r="RH88" s="61"/>
      <c r="RI88" s="61"/>
      <c r="RJ88" s="61"/>
      <c r="RK88" s="61"/>
      <c r="RL88" s="61"/>
      <c r="RM88" s="61"/>
      <c r="RN88" s="61"/>
      <c r="RO88" s="61"/>
      <c r="RP88" s="61"/>
      <c r="RQ88" s="61"/>
      <c r="RR88" s="61"/>
      <c r="RS88" s="61"/>
      <c r="RT88" s="61"/>
      <c r="RU88" s="61"/>
      <c r="RV88" s="61"/>
      <c r="RW88" s="61"/>
      <c r="RX88" s="61"/>
      <c r="RY88" s="61"/>
      <c r="RZ88" s="61"/>
      <c r="SA88" s="61"/>
      <c r="SB88" s="61"/>
      <c r="SC88" s="61"/>
      <c r="SD88" s="61"/>
      <c r="SE88" s="61"/>
      <c r="SF88" s="61"/>
      <c r="SG88" s="61"/>
      <c r="SH88" s="61"/>
      <c r="SI88" s="61"/>
      <c r="SJ88" s="61"/>
      <c r="SK88" s="61"/>
      <c r="SL88" s="61"/>
      <c r="SM88" s="61"/>
      <c r="SN88" s="61"/>
      <c r="SO88" s="61"/>
      <c r="SP88" s="61"/>
      <c r="SQ88" s="61"/>
      <c r="SR88" s="61"/>
      <c r="SS88" s="61"/>
      <c r="ST88" s="61"/>
      <c r="SU88" s="61"/>
      <c r="SV88" s="61"/>
      <c r="SW88" s="61"/>
      <c r="SX88" s="61"/>
      <c r="SY88" s="61"/>
      <c r="SZ88" s="61"/>
      <c r="TA88" s="61"/>
      <c r="TB88" s="61"/>
      <c r="TC88" s="61"/>
      <c r="TD88" s="61"/>
      <c r="TE88" s="61"/>
      <c r="TF88" s="61"/>
      <c r="TG88" s="61"/>
      <c r="TH88" s="61"/>
      <c r="TI88" s="61"/>
      <c r="TJ88" s="61"/>
      <c r="TK88" s="61"/>
      <c r="TL88" s="61"/>
      <c r="TM88" s="61"/>
      <c r="TN88" s="61"/>
      <c r="TO88" s="61"/>
      <c r="TP88" s="61"/>
      <c r="TQ88" s="61"/>
      <c r="TR88" s="61"/>
      <c r="TS88" s="61"/>
      <c r="TT88" s="61"/>
      <c r="TU88" s="61"/>
      <c r="TV88" s="61"/>
      <c r="TW88" s="61"/>
      <c r="TX88" s="61"/>
      <c r="TY88" s="61"/>
      <c r="TZ88" s="61"/>
      <c r="UA88" s="61"/>
      <c r="UB88" s="61"/>
      <c r="UC88" s="61"/>
      <c r="UD88" s="61"/>
      <c r="UE88" s="61"/>
      <c r="UF88" s="61"/>
      <c r="UG88" s="61"/>
      <c r="UH88" s="61"/>
      <c r="UI88" s="61"/>
      <c r="UJ88" s="61"/>
      <c r="UK88" s="61"/>
      <c r="UL88" s="61"/>
      <c r="UM88" s="61"/>
      <c r="UN88" s="61"/>
      <c r="UO88" s="61"/>
      <c r="UP88" s="61"/>
      <c r="UQ88" s="61"/>
      <c r="UR88" s="61"/>
      <c r="US88" s="61"/>
      <c r="UT88" s="61"/>
      <c r="UU88" s="61"/>
      <c r="UV88" s="61"/>
      <c r="UW88" s="61"/>
      <c r="UX88" s="61"/>
      <c r="UY88" s="61"/>
      <c r="UZ88" s="61"/>
      <c r="VA88" s="61"/>
      <c r="VB88" s="61"/>
      <c r="VC88" s="61"/>
      <c r="VD88" s="61"/>
      <c r="VE88" s="61"/>
      <c r="VF88" s="61"/>
      <c r="VG88" s="61"/>
      <c r="VH88" s="61"/>
      <c r="VI88" s="61"/>
      <c r="VJ88" s="61"/>
      <c r="VK88" s="61"/>
      <c r="VL88" s="61"/>
      <c r="VM88" s="61"/>
      <c r="VN88" s="61"/>
      <c r="VO88" s="61"/>
      <c r="VP88" s="61"/>
      <c r="VQ88" s="61"/>
      <c r="VR88" s="61"/>
      <c r="VS88" s="61"/>
      <c r="VT88" s="61"/>
      <c r="VU88" s="61"/>
      <c r="VV88" s="61"/>
      <c r="VW88" s="61"/>
      <c r="VX88" s="61"/>
      <c r="VY88" s="61"/>
      <c r="VZ88" s="61"/>
      <c r="WA88" s="61"/>
      <c r="WB88" s="61"/>
      <c r="WC88" s="61"/>
      <c r="WD88" s="61"/>
      <c r="WE88" s="61"/>
      <c r="WF88" s="61"/>
      <c r="WG88" s="61"/>
      <c r="WH88" s="61"/>
      <c r="WI88" s="61"/>
      <c r="WJ88" s="61"/>
      <c r="WK88" s="61"/>
      <c r="WL88" s="61"/>
      <c r="WM88" s="61"/>
      <c r="WN88" s="61"/>
      <c r="WO88" s="61"/>
      <c r="WP88" s="61"/>
      <c r="WQ88" s="61"/>
      <c r="WR88" s="61"/>
      <c r="WS88" s="61"/>
      <c r="WT88" s="61"/>
      <c r="WU88" s="61"/>
      <c r="WV88" s="61"/>
      <c r="WW88" s="61"/>
      <c r="WX88" s="61"/>
      <c r="WY88" s="61"/>
      <c r="WZ88" s="61"/>
      <c r="XA88" s="61"/>
      <c r="XB88" s="61"/>
      <c r="XC88" s="61"/>
      <c r="XD88" s="61"/>
      <c r="XE88" s="61"/>
      <c r="XF88" s="61"/>
      <c r="XG88" s="61"/>
      <c r="XH88" s="61"/>
      <c r="XI88" s="61"/>
      <c r="XJ88" s="61"/>
      <c r="XK88" s="61"/>
      <c r="XL88" s="61"/>
      <c r="XM88" s="61"/>
      <c r="XN88" s="61"/>
      <c r="XO88" s="61"/>
      <c r="XP88" s="61"/>
      <c r="XQ88" s="61"/>
      <c r="XR88" s="61"/>
      <c r="XS88" s="61"/>
      <c r="XT88" s="61"/>
      <c r="XU88" s="61"/>
      <c r="XV88" s="61"/>
      <c r="XW88" s="61"/>
      <c r="XX88" s="61"/>
      <c r="XY88" s="61"/>
      <c r="XZ88" s="61"/>
      <c r="YA88" s="61"/>
      <c r="YB88" s="61"/>
      <c r="YC88" s="61"/>
      <c r="YD88" s="61"/>
      <c r="YE88" s="61"/>
      <c r="YF88" s="61"/>
      <c r="YG88" s="61"/>
      <c r="YH88" s="61"/>
      <c r="YI88" s="61"/>
      <c r="YJ88" s="61"/>
      <c r="YK88" s="61"/>
      <c r="YL88" s="61"/>
      <c r="YM88" s="61"/>
      <c r="YN88" s="61"/>
      <c r="YO88" s="61"/>
      <c r="YP88" s="61"/>
      <c r="YQ88" s="61"/>
      <c r="YR88" s="61"/>
    </row>
    <row r="89" spans="1:668" s="69" customFormat="1" ht="18" customHeight="1" x14ac:dyDescent="0.25">
      <c r="A89" s="63" t="s">
        <v>118</v>
      </c>
      <c r="B89" s="20"/>
      <c r="C89" s="21"/>
      <c r="D89" s="63"/>
      <c r="E89" s="63"/>
      <c r="F89" s="21"/>
      <c r="G89" s="21"/>
      <c r="H89" s="21"/>
      <c r="I89" s="21"/>
      <c r="J89" s="21"/>
      <c r="K89" s="21"/>
      <c r="L89" s="90"/>
      <c r="O89" s="61"/>
      <c r="P89" s="61"/>
      <c r="Q89" s="61"/>
      <c r="R89" s="61"/>
      <c r="S89" s="61"/>
      <c r="T89" s="61"/>
      <c r="U89" s="61"/>
      <c r="V89" s="61"/>
      <c r="W89" s="61"/>
      <c r="X89" s="61"/>
      <c r="Y89" s="61"/>
      <c r="Z89" s="61"/>
      <c r="AA89" s="61"/>
      <c r="AB89" s="61"/>
      <c r="AC89" s="61"/>
      <c r="AD89" s="61"/>
      <c r="AE89" s="61"/>
      <c r="AF89" s="61"/>
      <c r="AG89" s="61"/>
      <c r="AH89" s="61"/>
      <c r="AI89" s="61"/>
      <c r="AJ89" s="61"/>
      <c r="AK89" s="61"/>
      <c r="AL89" s="61"/>
      <c r="AM89" s="61"/>
      <c r="AN89" s="61"/>
      <c r="AO89" s="61"/>
      <c r="AP89" s="61"/>
      <c r="AQ89" s="61"/>
      <c r="AR89" s="61"/>
      <c r="AS89" s="61"/>
      <c r="AT89" s="61"/>
      <c r="AU89" s="61"/>
      <c r="AV89" s="61"/>
      <c r="AW89" s="61"/>
      <c r="AX89" s="61"/>
      <c r="AY89" s="61"/>
      <c r="AZ89" s="61"/>
      <c r="BA89" s="61"/>
      <c r="BB89" s="61"/>
      <c r="BC89" s="61"/>
      <c r="BD89" s="61"/>
      <c r="BE89" s="61"/>
      <c r="BF89" s="61"/>
      <c r="BG89" s="61"/>
      <c r="BH89" s="61"/>
      <c r="BI89" s="61"/>
      <c r="BJ89" s="61"/>
      <c r="BK89" s="61"/>
      <c r="BL89" s="61"/>
      <c r="BM89" s="61"/>
      <c r="BN89" s="61"/>
      <c r="BO89" s="61"/>
      <c r="BP89" s="61"/>
      <c r="BQ89" s="61"/>
      <c r="BR89" s="61"/>
      <c r="BS89" s="61"/>
      <c r="BT89" s="61"/>
      <c r="BU89" s="61"/>
      <c r="BV89" s="61"/>
      <c r="BW89" s="61"/>
      <c r="BX89" s="61"/>
      <c r="BY89" s="61"/>
      <c r="BZ89" s="61"/>
      <c r="CA89" s="61"/>
      <c r="CB89" s="61"/>
      <c r="CC89" s="61"/>
      <c r="CD89" s="61"/>
      <c r="CE89" s="61"/>
      <c r="CF89" s="61"/>
      <c r="CG89" s="61"/>
      <c r="CH89" s="61"/>
      <c r="CI89" s="61"/>
      <c r="CJ89" s="61"/>
      <c r="CK89" s="61"/>
      <c r="CL89" s="61"/>
      <c r="CM89" s="61"/>
      <c r="CN89" s="61"/>
      <c r="CO89" s="61"/>
      <c r="CP89" s="61"/>
      <c r="CQ89" s="61"/>
      <c r="CR89" s="61"/>
      <c r="CS89" s="61"/>
      <c r="CT89" s="61"/>
      <c r="CU89" s="61"/>
      <c r="CV89" s="61"/>
      <c r="CW89" s="61"/>
      <c r="CX89" s="61"/>
      <c r="CY89" s="61"/>
      <c r="CZ89" s="61"/>
      <c r="DA89" s="61"/>
      <c r="DB89" s="61"/>
      <c r="DC89" s="61"/>
      <c r="DD89" s="61"/>
      <c r="DE89" s="61"/>
      <c r="DF89" s="61"/>
      <c r="DG89" s="61"/>
      <c r="DH89" s="61"/>
      <c r="DI89" s="61"/>
      <c r="DJ89" s="61"/>
      <c r="DK89" s="61"/>
      <c r="DL89" s="61"/>
      <c r="DM89" s="61"/>
      <c r="DN89" s="61"/>
      <c r="DO89" s="61"/>
      <c r="DP89" s="61"/>
      <c r="DQ89" s="61"/>
      <c r="DR89" s="61"/>
      <c r="DS89" s="61"/>
      <c r="DT89" s="61"/>
      <c r="DU89" s="61"/>
      <c r="DV89" s="61"/>
      <c r="DW89" s="61"/>
      <c r="DX89" s="61"/>
      <c r="DY89" s="61"/>
      <c r="DZ89" s="61"/>
      <c r="EA89" s="61"/>
      <c r="EB89" s="61"/>
      <c r="EC89" s="61"/>
      <c r="ED89" s="61"/>
      <c r="EE89" s="61"/>
      <c r="EF89" s="61"/>
      <c r="EG89" s="61"/>
      <c r="EH89" s="61"/>
      <c r="EI89" s="61"/>
      <c r="EJ89" s="61"/>
      <c r="EK89" s="61"/>
      <c r="EL89" s="61"/>
      <c r="EM89" s="61"/>
      <c r="EN89" s="61"/>
      <c r="EO89" s="61"/>
      <c r="EP89" s="61"/>
      <c r="EQ89" s="61"/>
      <c r="ER89" s="61"/>
      <c r="ES89" s="61"/>
      <c r="ET89" s="61"/>
      <c r="EU89" s="61"/>
      <c r="EV89" s="61"/>
      <c r="EW89" s="61"/>
      <c r="EX89" s="61"/>
      <c r="EY89" s="61"/>
      <c r="EZ89" s="61"/>
      <c r="FA89" s="61"/>
      <c r="FB89" s="61"/>
      <c r="FC89" s="61"/>
      <c r="FD89" s="61"/>
      <c r="FE89" s="61"/>
      <c r="FF89" s="61"/>
      <c r="FG89" s="61"/>
      <c r="FH89" s="61"/>
      <c r="FI89" s="61"/>
      <c r="FJ89" s="61"/>
      <c r="FK89" s="61"/>
      <c r="FL89" s="61"/>
      <c r="FM89" s="61"/>
      <c r="FN89" s="61"/>
      <c r="FO89" s="61"/>
      <c r="FP89" s="61"/>
      <c r="FQ89" s="61"/>
      <c r="FR89" s="61"/>
      <c r="FS89" s="61"/>
      <c r="FT89" s="61"/>
      <c r="FU89" s="61"/>
      <c r="FV89" s="61"/>
      <c r="FW89" s="61"/>
      <c r="FX89" s="61"/>
      <c r="FY89" s="61"/>
      <c r="FZ89" s="61"/>
      <c r="GA89" s="61"/>
      <c r="GB89" s="61"/>
      <c r="GC89" s="61"/>
      <c r="GD89" s="61"/>
      <c r="GE89" s="61"/>
      <c r="GF89" s="61"/>
      <c r="GG89" s="61"/>
      <c r="GH89" s="61"/>
      <c r="GI89" s="61"/>
      <c r="GJ89" s="61"/>
      <c r="GK89" s="61"/>
      <c r="GL89" s="61"/>
      <c r="GM89" s="61"/>
      <c r="GN89" s="61"/>
      <c r="GO89" s="61"/>
      <c r="GP89" s="61"/>
      <c r="GQ89" s="61"/>
      <c r="GR89" s="61"/>
      <c r="GS89" s="61"/>
      <c r="GT89" s="61"/>
      <c r="GU89" s="61"/>
      <c r="GV89" s="61"/>
      <c r="GW89" s="61"/>
      <c r="GX89" s="61"/>
      <c r="GY89" s="61"/>
      <c r="GZ89" s="61"/>
      <c r="HA89" s="61"/>
      <c r="HB89" s="61"/>
      <c r="HC89" s="61"/>
      <c r="HD89" s="61"/>
      <c r="HE89" s="61"/>
      <c r="HF89" s="61"/>
      <c r="HG89" s="61"/>
      <c r="HH89" s="61"/>
      <c r="HI89" s="61"/>
      <c r="HJ89" s="61"/>
      <c r="HK89" s="61"/>
      <c r="HL89" s="61"/>
      <c r="HM89" s="61"/>
      <c r="HN89" s="61"/>
      <c r="HO89" s="61"/>
      <c r="HP89" s="61"/>
      <c r="HQ89" s="61"/>
      <c r="HR89" s="61"/>
      <c r="HS89" s="61"/>
      <c r="HT89" s="61"/>
      <c r="HU89" s="61"/>
      <c r="HV89" s="61"/>
      <c r="HW89" s="61"/>
      <c r="HX89" s="61"/>
      <c r="HY89" s="61"/>
      <c r="HZ89" s="61"/>
      <c r="IA89" s="77"/>
      <c r="IB89" s="77"/>
      <c r="IC89" s="61"/>
      <c r="ID89" s="61"/>
      <c r="IE89" s="61"/>
      <c r="IF89" s="61"/>
      <c r="IG89" s="61"/>
      <c r="IH89" s="61"/>
      <c r="II89" s="61"/>
      <c r="IJ89" s="61"/>
      <c r="IK89" s="61"/>
      <c r="IL89" s="61"/>
      <c r="IM89" s="61"/>
      <c r="IN89" s="61"/>
      <c r="IO89" s="61"/>
      <c r="IP89" s="61"/>
      <c r="IQ89" s="61"/>
      <c r="IR89" s="61"/>
      <c r="IS89" s="61"/>
      <c r="IT89" s="61"/>
      <c r="IU89" s="61"/>
      <c r="IV89" s="61"/>
      <c r="IW89" s="61"/>
      <c r="IX89" s="61"/>
      <c r="IY89" s="61"/>
      <c r="IZ89" s="61"/>
      <c r="JA89" s="61"/>
      <c r="JB89" s="61"/>
      <c r="JC89" s="61"/>
      <c r="JD89" s="61"/>
      <c r="JE89" s="61"/>
      <c r="JF89" s="61"/>
      <c r="JG89" s="61"/>
      <c r="JH89" s="61"/>
      <c r="JI89" s="61"/>
      <c r="JJ89" s="61"/>
      <c r="JK89" s="61"/>
      <c r="JL89" s="61"/>
      <c r="JM89" s="61"/>
      <c r="JN89" s="61"/>
      <c r="JO89" s="61"/>
      <c r="JP89" s="61"/>
      <c r="JQ89" s="61"/>
      <c r="JR89" s="61"/>
      <c r="JS89" s="61"/>
      <c r="JT89" s="61"/>
      <c r="JU89" s="61"/>
      <c r="JV89" s="61"/>
      <c r="JW89" s="61"/>
      <c r="JX89" s="61"/>
      <c r="JY89" s="61"/>
      <c r="JZ89" s="61"/>
      <c r="KA89" s="61"/>
      <c r="KB89" s="61"/>
      <c r="KC89" s="61"/>
      <c r="KD89" s="61"/>
      <c r="KE89" s="61"/>
      <c r="KF89" s="61"/>
      <c r="KG89" s="61"/>
      <c r="KH89" s="61"/>
      <c r="KI89" s="61"/>
      <c r="KJ89" s="61"/>
      <c r="KK89" s="61"/>
      <c r="KL89" s="61"/>
      <c r="KM89" s="61"/>
      <c r="KN89" s="61"/>
      <c r="KO89" s="61"/>
      <c r="KP89" s="61"/>
      <c r="KQ89" s="61"/>
      <c r="KR89" s="61"/>
      <c r="KS89" s="61"/>
      <c r="KT89" s="61"/>
      <c r="KU89" s="61"/>
      <c r="KV89" s="61"/>
      <c r="KW89" s="61"/>
      <c r="KX89" s="61"/>
      <c r="KY89" s="61"/>
      <c r="KZ89" s="61"/>
      <c r="LA89" s="61"/>
      <c r="LB89" s="61"/>
      <c r="LC89" s="61"/>
      <c r="LD89" s="61"/>
      <c r="LE89" s="61"/>
      <c r="LF89" s="61"/>
      <c r="LG89" s="61"/>
      <c r="LH89" s="61"/>
      <c r="LI89" s="61"/>
      <c r="LJ89" s="61"/>
      <c r="LK89" s="61"/>
      <c r="LL89" s="61"/>
      <c r="LM89" s="61"/>
      <c r="LN89" s="61"/>
      <c r="LO89" s="61"/>
      <c r="LP89" s="61"/>
      <c r="LQ89" s="61"/>
      <c r="LR89" s="61"/>
      <c r="LS89" s="61"/>
      <c r="LT89" s="61"/>
      <c r="LU89" s="61"/>
      <c r="LV89" s="61"/>
      <c r="LW89" s="61"/>
      <c r="LX89" s="61"/>
      <c r="LY89" s="61"/>
      <c r="LZ89" s="61"/>
      <c r="MA89" s="61"/>
      <c r="MB89" s="61"/>
      <c r="MC89" s="61"/>
      <c r="MD89" s="61"/>
      <c r="ME89" s="61"/>
      <c r="MF89" s="61"/>
      <c r="MG89" s="61"/>
      <c r="MH89" s="61"/>
      <c r="MI89" s="61"/>
      <c r="MJ89" s="61"/>
      <c r="MK89" s="61"/>
      <c r="ML89" s="61"/>
      <c r="MM89" s="61"/>
      <c r="MN89" s="61"/>
      <c r="MO89" s="61"/>
      <c r="MP89" s="61"/>
      <c r="MQ89" s="61"/>
      <c r="MR89" s="61"/>
      <c r="MS89" s="61"/>
      <c r="MT89" s="61"/>
      <c r="MU89" s="61"/>
      <c r="MV89" s="61"/>
      <c r="MW89" s="61"/>
      <c r="MX89" s="61"/>
      <c r="MY89" s="61"/>
      <c r="MZ89" s="61"/>
      <c r="NA89" s="61"/>
      <c r="NB89" s="61"/>
      <c r="NC89" s="61"/>
      <c r="ND89" s="61"/>
      <c r="NE89" s="61"/>
      <c r="NF89" s="61"/>
      <c r="NG89" s="61"/>
      <c r="NH89" s="61"/>
      <c r="NI89" s="61"/>
      <c r="NJ89" s="61"/>
      <c r="NK89" s="61"/>
      <c r="NL89" s="61"/>
      <c r="NM89" s="61"/>
      <c r="NN89" s="61"/>
      <c r="NO89" s="61"/>
      <c r="NP89" s="61"/>
      <c r="NQ89" s="61"/>
      <c r="NR89" s="61"/>
      <c r="NS89" s="61"/>
      <c r="NT89" s="61"/>
      <c r="NU89" s="61"/>
      <c r="NV89" s="61"/>
      <c r="NW89" s="61"/>
      <c r="NX89" s="61"/>
      <c r="NY89" s="61"/>
      <c r="NZ89" s="61"/>
      <c r="OA89" s="61"/>
      <c r="OB89" s="61"/>
      <c r="OC89" s="61"/>
      <c r="OD89" s="61"/>
      <c r="OE89" s="61"/>
      <c r="OF89" s="61"/>
      <c r="OG89" s="61"/>
      <c r="OH89" s="61"/>
      <c r="OI89" s="61"/>
      <c r="OJ89" s="61"/>
      <c r="OK89" s="61"/>
      <c r="OL89" s="61"/>
      <c r="OM89" s="61"/>
      <c r="ON89" s="61"/>
      <c r="OO89" s="61"/>
      <c r="OP89" s="61"/>
      <c r="OQ89" s="61"/>
      <c r="OR89" s="61"/>
      <c r="OS89" s="61"/>
      <c r="OT89" s="61"/>
      <c r="OU89" s="61"/>
      <c r="OV89" s="61"/>
      <c r="OW89" s="61"/>
      <c r="OX89" s="61"/>
      <c r="OY89" s="61"/>
      <c r="OZ89" s="61"/>
      <c r="PA89" s="61"/>
      <c r="PB89" s="61"/>
      <c r="PC89" s="61"/>
      <c r="PD89" s="61"/>
      <c r="PE89" s="61"/>
      <c r="PF89" s="61"/>
      <c r="PG89" s="61"/>
      <c r="PH89" s="61"/>
      <c r="PI89" s="61"/>
      <c r="PJ89" s="61"/>
      <c r="PK89" s="61"/>
      <c r="PL89" s="61"/>
      <c r="PM89" s="61"/>
      <c r="PN89" s="61"/>
      <c r="PO89" s="61"/>
      <c r="PP89" s="61"/>
      <c r="PQ89" s="61"/>
      <c r="PR89" s="61"/>
      <c r="PS89" s="61"/>
      <c r="PT89" s="61"/>
      <c r="PU89" s="61"/>
      <c r="PV89" s="61"/>
      <c r="PW89" s="61"/>
      <c r="PX89" s="61"/>
      <c r="PY89" s="61"/>
      <c r="PZ89" s="61"/>
      <c r="QA89" s="61"/>
      <c r="QB89" s="61"/>
      <c r="QC89" s="61"/>
      <c r="QD89" s="61"/>
      <c r="QE89" s="61"/>
      <c r="QF89" s="61"/>
      <c r="QG89" s="61"/>
      <c r="QH89" s="61"/>
      <c r="QI89" s="61"/>
      <c r="QJ89" s="61"/>
      <c r="QK89" s="61"/>
      <c r="QL89" s="61"/>
      <c r="QM89" s="61"/>
      <c r="QN89" s="61"/>
      <c r="QO89" s="61"/>
      <c r="QP89" s="61"/>
      <c r="QQ89" s="61"/>
      <c r="QR89" s="61"/>
      <c r="QS89" s="61"/>
      <c r="QT89" s="61"/>
      <c r="QU89" s="61"/>
      <c r="QV89" s="61"/>
      <c r="QW89" s="61"/>
      <c r="QX89" s="61"/>
      <c r="QY89" s="61"/>
      <c r="QZ89" s="61"/>
      <c r="RA89" s="61"/>
      <c r="RB89" s="61"/>
      <c r="RC89" s="61"/>
      <c r="RD89" s="61"/>
      <c r="RE89" s="61"/>
      <c r="RF89" s="61"/>
      <c r="RG89" s="61"/>
      <c r="RH89" s="61"/>
      <c r="RI89" s="61"/>
      <c r="RJ89" s="61"/>
      <c r="RK89" s="61"/>
      <c r="RL89" s="61"/>
      <c r="RM89" s="61"/>
      <c r="RN89" s="61"/>
      <c r="RO89" s="61"/>
      <c r="RP89" s="61"/>
      <c r="RQ89" s="61"/>
      <c r="RR89" s="61"/>
      <c r="RS89" s="61"/>
      <c r="RT89" s="61"/>
      <c r="RU89" s="61"/>
      <c r="RV89" s="61"/>
      <c r="RW89" s="61"/>
      <c r="RX89" s="61"/>
      <c r="RY89" s="61"/>
      <c r="RZ89" s="61"/>
      <c r="SA89" s="61"/>
      <c r="SB89" s="61"/>
      <c r="SC89" s="61"/>
      <c r="SD89" s="61"/>
      <c r="SE89" s="61"/>
      <c r="SF89" s="61"/>
      <c r="SG89" s="61"/>
      <c r="SH89" s="61"/>
      <c r="SI89" s="61"/>
      <c r="SJ89" s="61"/>
      <c r="SK89" s="61"/>
      <c r="SL89" s="61"/>
      <c r="SM89" s="61"/>
      <c r="SN89" s="61"/>
      <c r="SO89" s="61"/>
      <c r="SP89" s="61"/>
      <c r="SQ89" s="61"/>
      <c r="SR89" s="61"/>
      <c r="SS89" s="61"/>
      <c r="ST89" s="61"/>
      <c r="SU89" s="61"/>
      <c r="SV89" s="61"/>
      <c r="SW89" s="61"/>
      <c r="SX89" s="61"/>
      <c r="SY89" s="61"/>
      <c r="SZ89" s="61"/>
      <c r="TA89" s="61"/>
      <c r="TB89" s="61"/>
      <c r="TC89" s="61"/>
      <c r="TD89" s="61"/>
      <c r="TE89" s="61"/>
      <c r="TF89" s="61"/>
      <c r="TG89" s="61"/>
      <c r="TH89" s="61"/>
      <c r="TI89" s="61"/>
      <c r="TJ89" s="61"/>
      <c r="TK89" s="61"/>
      <c r="TL89" s="61"/>
      <c r="TM89" s="61"/>
      <c r="TN89" s="61"/>
      <c r="TO89" s="61"/>
      <c r="TP89" s="61"/>
      <c r="TQ89" s="61"/>
      <c r="TR89" s="61"/>
      <c r="TS89" s="61"/>
      <c r="TT89" s="61"/>
      <c r="TU89" s="61"/>
      <c r="TV89" s="61"/>
      <c r="TW89" s="61"/>
      <c r="TX89" s="61"/>
      <c r="TY89" s="61"/>
      <c r="TZ89" s="61"/>
      <c r="UA89" s="61"/>
      <c r="UB89" s="61"/>
      <c r="UC89" s="61"/>
      <c r="UD89" s="61"/>
      <c r="UE89" s="61"/>
      <c r="UF89" s="61"/>
      <c r="UG89" s="61"/>
      <c r="UH89" s="61"/>
      <c r="UI89" s="61"/>
      <c r="UJ89" s="61"/>
      <c r="UK89" s="61"/>
      <c r="UL89" s="61"/>
      <c r="UM89" s="61"/>
      <c r="UN89" s="61"/>
      <c r="UO89" s="61"/>
      <c r="UP89" s="61"/>
      <c r="UQ89" s="61"/>
      <c r="UR89" s="61"/>
      <c r="US89" s="61"/>
      <c r="UT89" s="61"/>
      <c r="UU89" s="61"/>
      <c r="UV89" s="61"/>
      <c r="UW89" s="61"/>
      <c r="UX89" s="61"/>
      <c r="UY89" s="61"/>
      <c r="UZ89" s="61"/>
      <c r="VA89" s="61"/>
      <c r="VB89" s="61"/>
      <c r="VC89" s="61"/>
      <c r="VD89" s="61"/>
      <c r="VE89" s="61"/>
      <c r="VF89" s="61"/>
      <c r="VG89" s="61"/>
      <c r="VH89" s="61"/>
      <c r="VI89" s="61"/>
      <c r="VJ89" s="61"/>
      <c r="VK89" s="61"/>
      <c r="VL89" s="61"/>
      <c r="VM89" s="61"/>
      <c r="VN89" s="61"/>
      <c r="VO89" s="61"/>
      <c r="VP89" s="61"/>
      <c r="VQ89" s="61"/>
      <c r="VR89" s="61"/>
      <c r="VS89" s="61"/>
      <c r="VT89" s="61"/>
      <c r="VU89" s="61"/>
      <c r="VV89" s="61"/>
      <c r="VW89" s="61"/>
      <c r="VX89" s="61"/>
      <c r="VY89" s="61"/>
      <c r="VZ89" s="61"/>
      <c r="WA89" s="61"/>
      <c r="WB89" s="61"/>
      <c r="WC89" s="61"/>
      <c r="WD89" s="61"/>
      <c r="WE89" s="61"/>
      <c r="WF89" s="61"/>
      <c r="WG89" s="61"/>
      <c r="WH89" s="61"/>
      <c r="WI89" s="61"/>
      <c r="WJ89" s="61"/>
      <c r="WK89" s="61"/>
      <c r="WL89" s="61"/>
      <c r="WM89" s="61"/>
      <c r="WN89" s="61"/>
      <c r="WO89" s="61"/>
      <c r="WP89" s="61"/>
      <c r="WQ89" s="61"/>
      <c r="WR89" s="61"/>
      <c r="WS89" s="61"/>
      <c r="WT89" s="61"/>
      <c r="WU89" s="61"/>
      <c r="WV89" s="61"/>
      <c r="WW89" s="61"/>
      <c r="WX89" s="61"/>
      <c r="WY89" s="61"/>
      <c r="WZ89" s="61"/>
      <c r="XA89" s="61"/>
      <c r="XB89" s="61"/>
      <c r="XC89" s="61"/>
      <c r="XD89" s="61"/>
      <c r="XE89" s="61"/>
      <c r="XF89" s="61"/>
      <c r="XG89" s="61"/>
      <c r="XH89" s="61"/>
      <c r="XI89" s="61"/>
      <c r="XJ89" s="61"/>
      <c r="XK89" s="61"/>
      <c r="XL89" s="61"/>
      <c r="XM89" s="61"/>
      <c r="XN89" s="61"/>
      <c r="XO89" s="61"/>
      <c r="XP89" s="61"/>
      <c r="XQ89" s="61"/>
      <c r="XR89" s="61"/>
      <c r="XS89" s="61"/>
      <c r="XT89" s="61"/>
      <c r="XU89" s="61"/>
      <c r="XV89" s="61"/>
      <c r="XW89" s="61"/>
      <c r="XX89" s="61"/>
      <c r="XY89" s="61"/>
      <c r="XZ89" s="61"/>
      <c r="YA89" s="61"/>
      <c r="YB89" s="61"/>
      <c r="YC89" s="61"/>
      <c r="YD89" s="61"/>
      <c r="YE89" s="61"/>
      <c r="YF89" s="61"/>
      <c r="YG89" s="61"/>
      <c r="YH89" s="61"/>
      <c r="YI89" s="61"/>
      <c r="YJ89" s="61"/>
      <c r="YK89" s="61"/>
      <c r="YL89" s="61"/>
      <c r="YM89" s="61"/>
      <c r="YN89" s="61"/>
      <c r="YO89" s="61"/>
      <c r="YP89" s="61"/>
      <c r="YQ89" s="61"/>
      <c r="YR89" s="61"/>
    </row>
    <row r="90" spans="1:668" s="70" customFormat="1" ht="18" customHeight="1" x14ac:dyDescent="0.25">
      <c r="A90" s="70" t="s">
        <v>119</v>
      </c>
      <c r="B90" s="5" t="s">
        <v>124</v>
      </c>
      <c r="C90" s="23" t="s">
        <v>91</v>
      </c>
      <c r="D90" s="25">
        <v>44287</v>
      </c>
      <c r="E90" s="25">
        <v>44561</v>
      </c>
      <c r="F90" s="23">
        <v>70000</v>
      </c>
      <c r="G90" s="23">
        <v>2009</v>
      </c>
      <c r="H90" s="23">
        <v>5368.48</v>
      </c>
      <c r="I90" s="23">
        <v>2128</v>
      </c>
      <c r="J90" s="23">
        <v>9505.48</v>
      </c>
      <c r="K90" s="23"/>
      <c r="L90" s="89">
        <v>60494.52</v>
      </c>
      <c r="O90" s="61"/>
      <c r="P90" s="61"/>
      <c r="Q90" s="61"/>
      <c r="R90" s="61"/>
      <c r="S90" s="61"/>
      <c r="T90" s="61"/>
      <c r="U90" s="61"/>
      <c r="V90" s="61"/>
      <c r="W90" s="61"/>
      <c r="X90" s="61"/>
      <c r="Y90" s="61"/>
      <c r="Z90" s="61"/>
      <c r="AA90" s="61"/>
      <c r="AB90" s="61"/>
      <c r="AC90" s="61"/>
      <c r="AD90" s="61"/>
      <c r="AE90" s="61"/>
      <c r="AF90" s="61"/>
      <c r="AG90" s="61"/>
      <c r="AH90" s="61"/>
      <c r="AI90" s="61"/>
      <c r="AJ90" s="61"/>
      <c r="AK90" s="61"/>
      <c r="AL90" s="61"/>
      <c r="AM90" s="61"/>
      <c r="AN90" s="61"/>
      <c r="AO90" s="61"/>
      <c r="AP90" s="61"/>
      <c r="AQ90" s="61"/>
      <c r="AR90" s="61"/>
      <c r="AS90" s="61"/>
      <c r="AT90" s="69"/>
      <c r="AU90" s="69"/>
      <c r="AV90" s="69"/>
      <c r="AW90" s="69"/>
      <c r="AX90" s="69"/>
      <c r="AY90" s="69"/>
      <c r="AZ90" s="69"/>
      <c r="BA90" s="69"/>
      <c r="BB90" s="69"/>
      <c r="BC90" s="69"/>
      <c r="BD90" s="69"/>
      <c r="BE90" s="69"/>
      <c r="BF90" s="69"/>
      <c r="BG90" s="69"/>
      <c r="BH90" s="69"/>
      <c r="BI90" s="69"/>
      <c r="BJ90" s="69"/>
      <c r="BK90" s="69"/>
      <c r="BL90" s="69"/>
      <c r="BM90" s="69"/>
      <c r="BN90" s="69"/>
      <c r="BO90" s="69"/>
      <c r="BP90" s="69"/>
      <c r="BQ90" s="69"/>
      <c r="BR90" s="69"/>
      <c r="BS90" s="69"/>
      <c r="BT90" s="69"/>
      <c r="BU90" s="69"/>
      <c r="BV90" s="69"/>
      <c r="BW90" s="69"/>
      <c r="BX90" s="69"/>
      <c r="BY90" s="69"/>
      <c r="BZ90" s="69"/>
      <c r="CA90" s="69"/>
      <c r="CB90" s="69"/>
      <c r="CC90" s="69"/>
      <c r="CD90" s="69"/>
      <c r="CE90" s="69"/>
      <c r="CF90" s="69"/>
      <c r="CG90" s="69"/>
      <c r="CH90" s="69"/>
      <c r="CI90" s="69"/>
      <c r="CJ90" s="69"/>
      <c r="CK90" s="69"/>
      <c r="CL90" s="69"/>
      <c r="CM90" s="69"/>
      <c r="CN90" s="69"/>
      <c r="CO90" s="69"/>
      <c r="CP90" s="69"/>
      <c r="CQ90" s="69"/>
      <c r="CR90" s="69"/>
      <c r="CS90" s="69"/>
      <c r="CT90" s="69"/>
      <c r="CU90" s="69"/>
      <c r="CV90" s="69"/>
      <c r="CW90" s="69"/>
      <c r="CX90" s="69"/>
      <c r="CY90" s="69"/>
      <c r="CZ90" s="69"/>
      <c r="DA90" s="69"/>
      <c r="DB90" s="69"/>
      <c r="DC90" s="69"/>
      <c r="DD90" s="69"/>
      <c r="DE90" s="69"/>
      <c r="DF90" s="69"/>
      <c r="DG90" s="69"/>
      <c r="DH90" s="69"/>
      <c r="DI90" s="69"/>
      <c r="DJ90" s="69"/>
      <c r="DK90" s="69"/>
      <c r="DL90" s="69"/>
      <c r="DM90" s="69"/>
      <c r="DN90" s="69"/>
      <c r="DO90" s="69"/>
      <c r="DP90" s="69"/>
      <c r="DQ90" s="69"/>
      <c r="DR90" s="69"/>
      <c r="DS90" s="69"/>
      <c r="DT90" s="69"/>
      <c r="DU90" s="69"/>
      <c r="DV90" s="69"/>
      <c r="DW90" s="69"/>
      <c r="DX90" s="69"/>
      <c r="DY90" s="69"/>
      <c r="DZ90" s="69"/>
      <c r="EA90" s="69"/>
      <c r="EB90" s="69"/>
      <c r="EC90" s="69"/>
      <c r="ED90" s="69"/>
      <c r="EE90" s="69"/>
      <c r="EF90" s="69"/>
      <c r="EG90" s="69"/>
      <c r="EH90" s="69"/>
      <c r="EI90" s="69"/>
      <c r="EJ90" s="69"/>
      <c r="EK90" s="69"/>
      <c r="EL90" s="69"/>
      <c r="EM90" s="69"/>
      <c r="EN90" s="69"/>
      <c r="EO90" s="69"/>
      <c r="EP90" s="69"/>
      <c r="EQ90" s="69"/>
      <c r="ER90" s="69"/>
      <c r="ES90" s="69"/>
      <c r="ET90" s="69"/>
      <c r="EU90" s="69"/>
      <c r="EV90" s="69"/>
      <c r="EW90" s="69"/>
      <c r="EX90" s="69"/>
      <c r="EY90" s="69"/>
      <c r="EZ90" s="69"/>
      <c r="FA90" s="69"/>
      <c r="FB90" s="69"/>
      <c r="FC90" s="69"/>
      <c r="FD90" s="69"/>
      <c r="FE90" s="69"/>
      <c r="FF90" s="69"/>
      <c r="FG90" s="69"/>
      <c r="FH90" s="69"/>
      <c r="FI90" s="69"/>
      <c r="FJ90" s="69"/>
      <c r="FK90" s="69"/>
      <c r="FL90" s="69"/>
      <c r="FM90" s="69"/>
      <c r="FN90" s="69"/>
      <c r="FO90" s="69"/>
      <c r="FP90" s="69"/>
      <c r="FQ90" s="69"/>
      <c r="FR90" s="69"/>
      <c r="FS90" s="69"/>
      <c r="FT90" s="69"/>
      <c r="FU90" s="69"/>
      <c r="FV90" s="69"/>
      <c r="FW90" s="69"/>
      <c r="FX90" s="69"/>
      <c r="FY90" s="69"/>
      <c r="FZ90" s="69"/>
      <c r="GA90" s="69"/>
      <c r="GB90" s="69"/>
      <c r="GC90" s="69"/>
      <c r="GD90" s="69"/>
      <c r="GE90" s="69"/>
      <c r="GF90" s="69"/>
      <c r="GG90" s="69"/>
      <c r="GH90" s="69"/>
      <c r="GI90" s="69"/>
      <c r="GJ90" s="69"/>
      <c r="GK90" s="69"/>
      <c r="GL90" s="69"/>
      <c r="GM90" s="69"/>
      <c r="GN90" s="69"/>
      <c r="GO90" s="69"/>
      <c r="GP90" s="69"/>
      <c r="GQ90" s="69"/>
      <c r="GR90" s="69"/>
      <c r="GS90" s="69"/>
      <c r="GT90" s="69"/>
      <c r="GU90" s="69"/>
      <c r="GV90" s="69"/>
      <c r="GW90" s="69"/>
      <c r="GX90" s="69"/>
      <c r="GY90" s="69"/>
      <c r="GZ90" s="69"/>
      <c r="HA90" s="69"/>
      <c r="HB90" s="69"/>
      <c r="HC90" s="69"/>
      <c r="HD90" s="69"/>
      <c r="HE90" s="69"/>
      <c r="HF90" s="69"/>
      <c r="HG90" s="69"/>
      <c r="HH90" s="69"/>
      <c r="HI90" s="69"/>
      <c r="HJ90" s="69"/>
      <c r="HK90" s="69"/>
      <c r="HL90" s="69"/>
      <c r="HM90" s="69"/>
      <c r="HN90" s="69"/>
      <c r="HO90" s="69"/>
      <c r="HP90" s="69"/>
      <c r="HQ90" s="69"/>
      <c r="HR90" s="69"/>
      <c r="HS90" s="69"/>
      <c r="HT90" s="69"/>
      <c r="HU90" s="69"/>
      <c r="HV90" s="69"/>
      <c r="HW90" s="69"/>
      <c r="HX90" s="69"/>
      <c r="HY90" s="69"/>
      <c r="HZ90" s="69"/>
      <c r="IA90" s="77"/>
      <c r="IB90" s="77"/>
      <c r="IC90" s="61"/>
      <c r="ID90" s="61"/>
      <c r="IE90" s="61"/>
      <c r="IF90" s="61"/>
      <c r="IG90" s="61"/>
      <c r="IH90" s="61"/>
      <c r="II90" s="61"/>
      <c r="IJ90" s="61"/>
      <c r="IK90" s="61"/>
      <c r="IL90" s="61"/>
      <c r="IM90" s="61"/>
      <c r="IN90" s="61"/>
      <c r="IO90" s="61"/>
      <c r="IP90" s="61"/>
      <c r="IQ90" s="61"/>
      <c r="IR90" s="61"/>
      <c r="IS90" s="61"/>
      <c r="IT90" s="61"/>
      <c r="IU90" s="61"/>
      <c r="IV90" s="61"/>
      <c r="IW90" s="61"/>
      <c r="IX90" s="61"/>
      <c r="IY90" s="61"/>
      <c r="IZ90" s="61"/>
      <c r="JA90" s="61"/>
      <c r="JB90" s="61"/>
      <c r="JC90" s="61"/>
      <c r="JD90" s="61"/>
      <c r="JE90" s="61"/>
      <c r="JF90" s="61"/>
      <c r="JG90" s="61"/>
      <c r="JH90" s="61"/>
      <c r="JI90" s="61"/>
      <c r="JJ90" s="61"/>
      <c r="JK90" s="61"/>
      <c r="JL90" s="61"/>
      <c r="JM90" s="61"/>
      <c r="JN90" s="61"/>
      <c r="JO90" s="61"/>
      <c r="JP90" s="61"/>
      <c r="JQ90" s="61"/>
      <c r="JR90" s="61"/>
      <c r="JS90" s="61"/>
      <c r="JT90" s="61"/>
      <c r="JU90" s="61"/>
      <c r="JV90" s="61"/>
      <c r="JW90" s="61"/>
      <c r="JX90" s="61"/>
      <c r="JY90" s="61"/>
      <c r="JZ90" s="61"/>
      <c r="KA90" s="61"/>
      <c r="KB90" s="61"/>
      <c r="KC90" s="61"/>
      <c r="KD90" s="61"/>
      <c r="KE90" s="61"/>
      <c r="KF90" s="61"/>
      <c r="KG90" s="61"/>
      <c r="KH90" s="61"/>
      <c r="KI90" s="61"/>
      <c r="KJ90" s="61"/>
      <c r="KK90" s="61"/>
      <c r="KL90" s="61"/>
      <c r="KM90" s="61"/>
      <c r="KN90" s="61"/>
      <c r="KO90" s="61"/>
      <c r="KP90" s="61"/>
      <c r="KQ90" s="61"/>
      <c r="KR90" s="61"/>
      <c r="KS90" s="61"/>
      <c r="KT90" s="61"/>
      <c r="KU90" s="61"/>
      <c r="KV90" s="61"/>
      <c r="KW90" s="61"/>
      <c r="KX90" s="61"/>
      <c r="KY90" s="61"/>
      <c r="KZ90" s="61"/>
      <c r="LA90" s="61"/>
      <c r="LB90" s="61"/>
      <c r="LC90" s="61"/>
      <c r="LD90" s="61"/>
      <c r="LE90" s="61"/>
      <c r="LF90" s="61"/>
      <c r="LG90" s="61"/>
      <c r="LH90" s="61"/>
      <c r="LI90" s="61"/>
      <c r="LJ90" s="61"/>
      <c r="LK90" s="61"/>
      <c r="LL90" s="61"/>
      <c r="LM90" s="61"/>
      <c r="LN90" s="61"/>
      <c r="LO90" s="61"/>
      <c r="LP90" s="61"/>
      <c r="LQ90" s="61"/>
      <c r="LR90" s="61"/>
      <c r="LS90" s="61"/>
      <c r="LT90" s="61"/>
      <c r="LU90" s="61"/>
      <c r="LV90" s="61"/>
      <c r="LW90" s="61"/>
      <c r="LX90" s="61"/>
      <c r="LY90" s="61"/>
      <c r="LZ90" s="61"/>
      <c r="MA90" s="61"/>
      <c r="MB90" s="61"/>
      <c r="MC90" s="61"/>
      <c r="MD90" s="61"/>
      <c r="ME90" s="61"/>
      <c r="MF90" s="61"/>
      <c r="MG90" s="61"/>
      <c r="MH90" s="61"/>
      <c r="MI90" s="61"/>
      <c r="MJ90" s="61"/>
      <c r="MK90" s="61"/>
      <c r="ML90" s="61"/>
      <c r="MM90" s="61"/>
      <c r="MN90" s="61"/>
      <c r="MO90" s="61"/>
      <c r="MP90" s="61"/>
      <c r="MQ90" s="61"/>
      <c r="MR90" s="61"/>
      <c r="MS90" s="61"/>
      <c r="MT90" s="61"/>
      <c r="MU90" s="61"/>
      <c r="MV90" s="61"/>
      <c r="MW90" s="61"/>
      <c r="MX90" s="61"/>
      <c r="MY90" s="61"/>
      <c r="MZ90" s="61"/>
      <c r="NA90" s="61"/>
      <c r="NB90" s="61"/>
      <c r="NC90" s="61"/>
      <c r="ND90" s="61"/>
      <c r="NE90" s="61"/>
      <c r="NF90" s="61"/>
      <c r="NG90" s="61"/>
      <c r="NH90" s="61"/>
      <c r="NI90" s="61"/>
      <c r="NJ90" s="61"/>
      <c r="NK90" s="61"/>
      <c r="NL90" s="61"/>
      <c r="NM90" s="61"/>
      <c r="NN90" s="61"/>
      <c r="NO90" s="61"/>
      <c r="NP90" s="61"/>
      <c r="NQ90" s="61"/>
      <c r="NR90" s="61"/>
      <c r="NS90" s="61"/>
      <c r="NT90" s="61"/>
      <c r="NU90" s="61"/>
      <c r="NV90" s="61"/>
      <c r="NW90" s="61"/>
      <c r="NX90" s="61"/>
      <c r="NY90" s="61"/>
      <c r="NZ90" s="61"/>
      <c r="OA90" s="61"/>
      <c r="OB90" s="61"/>
      <c r="OC90" s="61"/>
      <c r="OD90" s="61"/>
      <c r="OE90" s="61"/>
      <c r="OF90" s="61"/>
      <c r="OG90" s="61"/>
      <c r="OH90" s="61"/>
      <c r="OI90" s="61"/>
      <c r="OJ90" s="61"/>
      <c r="OK90" s="61"/>
      <c r="OL90" s="61"/>
      <c r="OM90" s="61"/>
      <c r="ON90" s="61"/>
      <c r="OO90" s="61"/>
      <c r="OP90" s="61"/>
      <c r="OQ90" s="61"/>
      <c r="OR90" s="61"/>
      <c r="OS90" s="61"/>
      <c r="OT90" s="61"/>
      <c r="OU90" s="61"/>
      <c r="OV90" s="61"/>
      <c r="OW90" s="61"/>
      <c r="OX90" s="61"/>
      <c r="OY90" s="61"/>
      <c r="OZ90" s="61"/>
      <c r="PA90" s="61"/>
      <c r="PB90" s="61"/>
      <c r="PC90" s="61"/>
      <c r="PD90" s="61"/>
      <c r="PE90" s="61"/>
      <c r="PF90" s="61"/>
      <c r="PG90" s="61"/>
      <c r="PH90" s="61"/>
      <c r="PI90" s="61"/>
      <c r="PJ90" s="61"/>
      <c r="PK90" s="61"/>
      <c r="PL90" s="61"/>
      <c r="PM90" s="61"/>
      <c r="PN90" s="61"/>
      <c r="PO90" s="61"/>
      <c r="PP90" s="61"/>
      <c r="PQ90" s="61"/>
      <c r="PR90" s="61"/>
      <c r="PS90" s="61"/>
      <c r="PT90" s="61"/>
      <c r="PU90" s="61"/>
      <c r="PV90" s="61"/>
      <c r="PW90" s="61"/>
      <c r="PX90" s="61"/>
      <c r="PY90" s="61"/>
      <c r="PZ90" s="61"/>
      <c r="QA90" s="61"/>
      <c r="QB90" s="61"/>
      <c r="QC90" s="61"/>
      <c r="QD90" s="61"/>
      <c r="QE90" s="61"/>
      <c r="QF90" s="61"/>
      <c r="QG90" s="61"/>
      <c r="QH90" s="61"/>
      <c r="QI90" s="61"/>
      <c r="QJ90" s="61"/>
      <c r="QK90" s="61"/>
      <c r="QL90" s="61"/>
      <c r="QM90" s="61"/>
      <c r="QN90" s="61"/>
      <c r="QO90" s="61"/>
      <c r="QP90" s="61"/>
      <c r="QQ90" s="61"/>
      <c r="QR90" s="61"/>
      <c r="QS90" s="61"/>
      <c r="QT90" s="61"/>
      <c r="QU90" s="61"/>
      <c r="QV90" s="61"/>
      <c r="QW90" s="61"/>
      <c r="QX90" s="61"/>
      <c r="QY90" s="61"/>
      <c r="QZ90" s="61"/>
      <c r="RA90" s="61"/>
      <c r="RB90" s="61"/>
      <c r="RC90" s="61"/>
      <c r="RD90" s="61"/>
      <c r="RE90" s="61"/>
      <c r="RF90" s="61"/>
      <c r="RG90" s="61"/>
      <c r="RH90" s="61"/>
      <c r="RI90" s="61"/>
      <c r="RJ90" s="61"/>
      <c r="RK90" s="61"/>
      <c r="RL90" s="61"/>
      <c r="RM90" s="61"/>
      <c r="RN90" s="61"/>
      <c r="RO90" s="61"/>
      <c r="RP90" s="61"/>
      <c r="RQ90" s="61"/>
      <c r="RR90" s="61"/>
      <c r="RS90" s="61"/>
      <c r="RT90" s="61"/>
      <c r="RU90" s="61"/>
      <c r="RV90" s="61"/>
      <c r="RW90" s="61"/>
      <c r="RX90" s="61"/>
      <c r="RY90" s="61"/>
      <c r="RZ90" s="61"/>
      <c r="SA90" s="61"/>
      <c r="SB90" s="61"/>
      <c r="SC90" s="61"/>
      <c r="SD90" s="61"/>
      <c r="SE90" s="61"/>
      <c r="SF90" s="61"/>
      <c r="SG90" s="61"/>
      <c r="SH90" s="61"/>
      <c r="SI90" s="61"/>
      <c r="SJ90" s="61"/>
      <c r="SK90" s="61"/>
      <c r="SL90" s="61"/>
      <c r="SM90" s="61"/>
      <c r="SN90" s="61"/>
      <c r="SO90" s="61"/>
      <c r="SP90" s="61"/>
      <c r="SQ90" s="61"/>
      <c r="SR90" s="61"/>
      <c r="SS90" s="61"/>
      <c r="ST90" s="61"/>
      <c r="SU90" s="61"/>
      <c r="SV90" s="61"/>
      <c r="SW90" s="61"/>
      <c r="SX90" s="61"/>
      <c r="SY90" s="61"/>
      <c r="SZ90" s="61"/>
      <c r="TA90" s="61"/>
      <c r="TB90" s="61"/>
      <c r="TC90" s="61"/>
      <c r="TD90" s="61"/>
      <c r="TE90" s="61"/>
      <c r="TF90" s="61"/>
      <c r="TG90" s="61"/>
      <c r="TH90" s="61"/>
      <c r="TI90" s="61"/>
      <c r="TJ90" s="61"/>
      <c r="TK90" s="61"/>
      <c r="TL90" s="61"/>
      <c r="TM90" s="61"/>
      <c r="TN90" s="61"/>
      <c r="TO90" s="61"/>
      <c r="TP90" s="61"/>
      <c r="TQ90" s="61"/>
      <c r="TR90" s="61"/>
      <c r="TS90" s="61"/>
      <c r="TT90" s="61"/>
      <c r="TU90" s="61"/>
      <c r="TV90" s="61"/>
      <c r="TW90" s="61"/>
      <c r="TX90" s="61"/>
      <c r="TY90" s="61"/>
      <c r="TZ90" s="61"/>
      <c r="UA90" s="61"/>
      <c r="UB90" s="61"/>
      <c r="UC90" s="61"/>
      <c r="UD90" s="61"/>
      <c r="UE90" s="61"/>
      <c r="UF90" s="61"/>
      <c r="UG90" s="61"/>
      <c r="UH90" s="61"/>
      <c r="UI90" s="61"/>
      <c r="UJ90" s="61"/>
      <c r="UK90" s="61"/>
      <c r="UL90" s="61"/>
      <c r="UM90" s="61"/>
      <c r="UN90" s="61"/>
      <c r="UO90" s="61"/>
      <c r="UP90" s="61"/>
      <c r="UQ90" s="61"/>
      <c r="UR90" s="61"/>
      <c r="US90" s="61"/>
      <c r="UT90" s="61"/>
      <c r="UU90" s="61"/>
      <c r="UV90" s="61"/>
      <c r="UW90" s="61"/>
      <c r="UX90" s="61"/>
      <c r="UY90" s="61"/>
      <c r="UZ90" s="61"/>
      <c r="VA90" s="61"/>
      <c r="VB90" s="61"/>
      <c r="VC90" s="61"/>
      <c r="VD90" s="61"/>
      <c r="VE90" s="61"/>
      <c r="VF90" s="61"/>
      <c r="VG90" s="61"/>
      <c r="VH90" s="61"/>
      <c r="VI90" s="61"/>
      <c r="VJ90" s="61"/>
      <c r="VK90" s="61"/>
      <c r="VL90" s="61"/>
      <c r="VM90" s="61"/>
      <c r="VN90" s="61"/>
      <c r="VO90" s="61"/>
      <c r="VP90" s="61"/>
      <c r="VQ90" s="61"/>
      <c r="VR90" s="61"/>
      <c r="VS90" s="61"/>
      <c r="VT90" s="61"/>
      <c r="VU90" s="61"/>
      <c r="VV90" s="61"/>
      <c r="VW90" s="61"/>
      <c r="VX90" s="61"/>
      <c r="VY90" s="61"/>
      <c r="VZ90" s="61"/>
      <c r="WA90" s="61"/>
      <c r="WB90" s="61"/>
      <c r="WC90" s="61"/>
      <c r="WD90" s="61"/>
      <c r="WE90" s="61"/>
      <c r="WF90" s="61"/>
      <c r="WG90" s="61"/>
      <c r="WH90" s="61"/>
      <c r="WI90" s="61"/>
      <c r="WJ90" s="61"/>
      <c r="WK90" s="61"/>
      <c r="WL90" s="61"/>
      <c r="WM90" s="61"/>
      <c r="WN90" s="61"/>
      <c r="WO90" s="61"/>
      <c r="WP90" s="61"/>
      <c r="WQ90" s="61"/>
      <c r="WR90" s="61"/>
      <c r="WS90" s="61"/>
      <c r="WT90" s="61"/>
      <c r="WU90" s="61"/>
      <c r="WV90" s="61"/>
      <c r="WW90" s="61"/>
      <c r="WX90" s="61"/>
      <c r="WY90" s="61"/>
      <c r="WZ90" s="61"/>
      <c r="XA90" s="61"/>
      <c r="XB90" s="61"/>
      <c r="XC90" s="61"/>
      <c r="XD90" s="61"/>
      <c r="XE90" s="61"/>
      <c r="XF90" s="61"/>
      <c r="XG90" s="61"/>
      <c r="XH90" s="61"/>
      <c r="XI90" s="61"/>
      <c r="XJ90" s="61"/>
      <c r="XK90" s="61"/>
      <c r="XL90" s="61"/>
      <c r="XM90" s="61"/>
      <c r="XN90" s="61"/>
      <c r="XO90" s="61"/>
      <c r="XP90" s="61"/>
      <c r="XQ90" s="61"/>
      <c r="XR90" s="61"/>
      <c r="XS90" s="61"/>
      <c r="XT90" s="61"/>
      <c r="XU90" s="61"/>
      <c r="XV90" s="61"/>
      <c r="XW90" s="61"/>
      <c r="XX90" s="61"/>
      <c r="XY90" s="61"/>
      <c r="XZ90" s="61"/>
      <c r="YA90" s="61"/>
      <c r="YB90" s="61"/>
      <c r="YC90" s="61"/>
      <c r="YD90" s="61"/>
      <c r="YE90" s="61"/>
      <c r="YF90" s="61"/>
      <c r="YG90" s="61"/>
      <c r="YH90" s="61"/>
      <c r="YI90" s="61"/>
      <c r="YJ90" s="61"/>
      <c r="YK90" s="61"/>
      <c r="YL90" s="61"/>
      <c r="YM90" s="61"/>
      <c r="YN90" s="61"/>
      <c r="YO90" s="61"/>
      <c r="YP90" s="61"/>
      <c r="YQ90" s="61"/>
      <c r="YR90" s="61"/>
    </row>
    <row r="91" spans="1:668" ht="18" customHeight="1" x14ac:dyDescent="0.25">
      <c r="A91" s="64" t="s">
        <v>15</v>
      </c>
      <c r="B91" s="13">
        <v>1</v>
      </c>
      <c r="C91" s="8"/>
      <c r="D91" s="64"/>
      <c r="E91" s="64"/>
      <c r="F91" s="8">
        <f>SUM(F90:F90)</f>
        <v>70000</v>
      </c>
      <c r="G91" s="8">
        <f t="shared" ref="G91:L91" si="15">SUM(G90:G90)</f>
        <v>2009</v>
      </c>
      <c r="H91" s="8">
        <f t="shared" si="15"/>
        <v>5368.48</v>
      </c>
      <c r="I91" s="8">
        <f t="shared" si="15"/>
        <v>2128</v>
      </c>
      <c r="J91" s="8">
        <f t="shared" si="15"/>
        <v>9505.48</v>
      </c>
      <c r="K91" s="8">
        <f t="shared" si="15"/>
        <v>0</v>
      </c>
      <c r="L91" s="85">
        <f t="shared" si="15"/>
        <v>60494.52</v>
      </c>
      <c r="AT91" s="69"/>
      <c r="AU91" s="69"/>
      <c r="AV91" s="69"/>
      <c r="AW91" s="69"/>
      <c r="AX91" s="69"/>
      <c r="AY91" s="69"/>
      <c r="AZ91" s="69"/>
      <c r="BA91" s="69"/>
      <c r="BB91" s="69"/>
      <c r="BC91" s="69"/>
      <c r="BD91" s="69"/>
      <c r="BE91" s="69"/>
      <c r="BF91" s="69"/>
      <c r="BG91" s="69"/>
      <c r="BH91" s="69"/>
      <c r="BI91" s="69"/>
      <c r="BJ91" s="69"/>
      <c r="BK91" s="69"/>
      <c r="BL91" s="69"/>
      <c r="BM91" s="69"/>
      <c r="BN91" s="69"/>
      <c r="BO91" s="69"/>
      <c r="BP91" s="69"/>
      <c r="BQ91" s="69"/>
      <c r="BR91" s="69"/>
      <c r="BS91" s="69"/>
      <c r="BT91" s="69"/>
      <c r="BU91" s="69"/>
      <c r="BV91" s="69"/>
      <c r="BW91" s="69"/>
      <c r="BX91" s="69"/>
      <c r="BY91" s="69"/>
      <c r="BZ91" s="69"/>
      <c r="CA91" s="69"/>
      <c r="CB91" s="69"/>
      <c r="CC91" s="69"/>
      <c r="CD91" s="69"/>
      <c r="CE91" s="69"/>
      <c r="CF91" s="69"/>
      <c r="CG91" s="69"/>
      <c r="CH91" s="69"/>
      <c r="CI91" s="69"/>
      <c r="CJ91" s="69"/>
      <c r="CK91" s="69"/>
      <c r="CL91" s="69"/>
      <c r="CM91" s="69"/>
      <c r="CN91" s="69"/>
      <c r="CO91" s="69"/>
      <c r="CP91" s="69"/>
      <c r="CQ91" s="69"/>
      <c r="CR91" s="69"/>
      <c r="CS91" s="69"/>
      <c r="CT91" s="69"/>
      <c r="CU91" s="69"/>
      <c r="CV91" s="69"/>
      <c r="CW91" s="69"/>
      <c r="CX91" s="69"/>
      <c r="CY91" s="69"/>
      <c r="CZ91" s="69"/>
      <c r="DA91" s="69"/>
      <c r="DB91" s="69"/>
      <c r="DC91" s="69"/>
      <c r="DD91" s="69"/>
      <c r="DE91" s="69"/>
      <c r="DF91" s="69"/>
      <c r="DG91" s="69"/>
      <c r="DH91" s="69"/>
      <c r="DI91" s="69"/>
      <c r="DJ91" s="69"/>
      <c r="DK91" s="69"/>
      <c r="DL91" s="69"/>
      <c r="DM91" s="69"/>
      <c r="DN91" s="69"/>
      <c r="DO91" s="69"/>
      <c r="DP91" s="69"/>
      <c r="DQ91" s="69"/>
      <c r="DR91" s="69"/>
      <c r="DS91" s="69"/>
      <c r="DT91" s="69"/>
      <c r="DU91" s="69"/>
      <c r="DV91" s="69"/>
      <c r="DW91" s="69"/>
      <c r="DX91" s="69"/>
      <c r="DY91" s="69"/>
      <c r="DZ91" s="69"/>
      <c r="EA91" s="69"/>
      <c r="EB91" s="69"/>
      <c r="EC91" s="69"/>
      <c r="ED91" s="69"/>
      <c r="EE91" s="69"/>
      <c r="EF91" s="69"/>
      <c r="EG91" s="69"/>
      <c r="EH91" s="69"/>
      <c r="EI91" s="69"/>
      <c r="EJ91" s="69"/>
      <c r="EK91" s="69"/>
      <c r="EL91" s="69"/>
      <c r="EM91" s="69"/>
      <c r="EN91" s="69"/>
      <c r="EO91" s="69"/>
      <c r="EP91" s="69"/>
      <c r="EQ91" s="69"/>
      <c r="ER91" s="69"/>
      <c r="ES91" s="69"/>
      <c r="ET91" s="69"/>
      <c r="EU91" s="69"/>
      <c r="EV91" s="69"/>
      <c r="EW91" s="69"/>
      <c r="EX91" s="69"/>
      <c r="EY91" s="69"/>
      <c r="EZ91" s="69"/>
      <c r="FA91" s="69"/>
      <c r="FB91" s="69"/>
      <c r="FC91" s="69"/>
      <c r="FD91" s="69"/>
      <c r="FE91" s="69"/>
      <c r="FF91" s="69"/>
      <c r="FG91" s="69"/>
      <c r="FH91" s="69"/>
      <c r="FI91" s="69"/>
      <c r="FJ91" s="69"/>
      <c r="FK91" s="69"/>
      <c r="FL91" s="69"/>
      <c r="FM91" s="69"/>
      <c r="FN91" s="69"/>
      <c r="FO91" s="69"/>
      <c r="FP91" s="69"/>
      <c r="FQ91" s="69"/>
      <c r="FR91" s="69"/>
      <c r="FS91" s="69"/>
      <c r="FT91" s="69"/>
      <c r="FU91" s="69"/>
      <c r="FV91" s="69"/>
      <c r="FW91" s="69"/>
      <c r="FX91" s="69"/>
      <c r="FY91" s="69"/>
      <c r="FZ91" s="69"/>
      <c r="GA91" s="69"/>
      <c r="GB91" s="69"/>
      <c r="GC91" s="69"/>
      <c r="GD91" s="69"/>
      <c r="GE91" s="69"/>
      <c r="GF91" s="69"/>
      <c r="GG91" s="69"/>
      <c r="GH91" s="69"/>
      <c r="GI91" s="69"/>
      <c r="GJ91" s="69"/>
      <c r="GK91" s="69"/>
      <c r="GL91" s="69"/>
      <c r="GM91" s="69"/>
      <c r="GN91" s="69"/>
      <c r="GO91" s="69"/>
      <c r="GP91" s="69"/>
      <c r="GQ91" s="69"/>
      <c r="GR91" s="69"/>
      <c r="GS91" s="69"/>
      <c r="GT91" s="69"/>
      <c r="GU91" s="69"/>
      <c r="GV91" s="69"/>
      <c r="GW91" s="69"/>
      <c r="GX91" s="69"/>
      <c r="GY91" s="69"/>
      <c r="GZ91" s="69"/>
      <c r="HA91" s="69"/>
      <c r="HB91" s="69"/>
      <c r="HC91" s="69"/>
      <c r="HD91" s="69"/>
      <c r="HE91" s="69"/>
      <c r="HF91" s="69"/>
      <c r="HG91" s="69"/>
      <c r="HH91" s="69"/>
      <c r="HI91" s="69"/>
      <c r="HJ91" s="69"/>
      <c r="HK91" s="69"/>
      <c r="HL91" s="69"/>
      <c r="HM91" s="69"/>
      <c r="HN91" s="69"/>
      <c r="HO91" s="69"/>
      <c r="HP91" s="69"/>
      <c r="HQ91" s="69"/>
      <c r="HR91" s="69"/>
      <c r="HS91" s="69"/>
      <c r="HT91" s="69"/>
      <c r="HU91" s="69"/>
      <c r="HV91" s="69"/>
      <c r="HW91" s="69"/>
      <c r="HX91" s="69"/>
      <c r="HY91" s="69"/>
      <c r="HZ91" s="69"/>
      <c r="IA91" s="77"/>
      <c r="IB91" s="77"/>
    </row>
    <row r="92" spans="1:668" s="62" customFormat="1" ht="15.75" x14ac:dyDescent="0.25">
      <c r="B92" s="14"/>
      <c r="C92" s="12"/>
      <c r="F92" s="12"/>
      <c r="G92" s="12"/>
      <c r="H92" s="12"/>
      <c r="I92" s="12"/>
      <c r="J92" s="12"/>
      <c r="K92" s="12"/>
      <c r="L92" s="91"/>
      <c r="O92" s="61"/>
      <c r="P92" s="61"/>
      <c r="Q92" s="61"/>
      <c r="R92" s="61"/>
      <c r="S92" s="61"/>
      <c r="T92" s="61"/>
      <c r="U92" s="61"/>
      <c r="V92" s="61"/>
      <c r="W92" s="61"/>
      <c r="X92" s="61"/>
      <c r="Y92" s="61"/>
      <c r="Z92" s="61"/>
      <c r="AA92" s="61"/>
      <c r="AB92" s="61"/>
      <c r="AC92" s="61"/>
      <c r="AD92" s="61"/>
      <c r="AE92" s="61"/>
      <c r="AF92" s="61"/>
      <c r="AG92" s="61"/>
      <c r="AH92" s="61"/>
      <c r="AI92" s="61"/>
      <c r="AJ92" s="61"/>
      <c r="AK92" s="61"/>
      <c r="AL92" s="61"/>
      <c r="AM92" s="61"/>
      <c r="AN92" s="61"/>
      <c r="AO92" s="61"/>
      <c r="AP92" s="61"/>
      <c r="AQ92" s="61"/>
      <c r="AR92" s="61"/>
      <c r="AS92" s="61"/>
      <c r="AT92" s="78"/>
      <c r="AU92" s="78"/>
      <c r="AV92" s="78"/>
      <c r="AW92" s="78"/>
      <c r="AX92" s="78"/>
      <c r="AY92" s="78"/>
      <c r="AZ92" s="78"/>
      <c r="BA92" s="78"/>
      <c r="BB92" s="78"/>
      <c r="BC92" s="78"/>
      <c r="BD92" s="78"/>
      <c r="BE92" s="78"/>
      <c r="BF92" s="78"/>
      <c r="BG92" s="78"/>
      <c r="BH92" s="78"/>
      <c r="BI92" s="78"/>
      <c r="BJ92" s="78"/>
      <c r="BK92" s="78"/>
      <c r="BL92" s="78"/>
      <c r="BM92" s="78"/>
      <c r="BN92" s="78"/>
      <c r="BO92" s="78"/>
      <c r="BP92" s="78"/>
      <c r="BQ92" s="78"/>
      <c r="BR92" s="78"/>
      <c r="BS92" s="78"/>
      <c r="BT92" s="78"/>
      <c r="BU92" s="78"/>
      <c r="BV92" s="78"/>
      <c r="BW92" s="78"/>
      <c r="BX92" s="78"/>
      <c r="BY92" s="78"/>
      <c r="BZ92" s="78"/>
      <c r="CA92" s="78"/>
      <c r="CB92" s="78"/>
      <c r="CC92" s="78"/>
      <c r="CD92" s="78"/>
      <c r="CE92" s="78"/>
      <c r="CF92" s="78"/>
      <c r="CG92" s="78"/>
      <c r="CH92" s="78"/>
      <c r="CI92" s="78"/>
      <c r="CJ92" s="78"/>
      <c r="CK92" s="78"/>
      <c r="CL92" s="78"/>
      <c r="CM92" s="78"/>
      <c r="CN92" s="78"/>
      <c r="CO92" s="78"/>
      <c r="CP92" s="78"/>
      <c r="CQ92" s="78"/>
      <c r="CR92" s="78"/>
      <c r="CS92" s="78"/>
      <c r="CT92" s="78"/>
      <c r="CU92" s="78"/>
      <c r="CV92" s="78"/>
      <c r="CW92" s="78"/>
      <c r="CX92" s="78"/>
      <c r="CY92" s="78"/>
      <c r="CZ92" s="78"/>
      <c r="DA92" s="78"/>
      <c r="DB92" s="78"/>
      <c r="DC92" s="78"/>
      <c r="DD92" s="78"/>
      <c r="DE92" s="78"/>
      <c r="DF92" s="78"/>
      <c r="DG92" s="78"/>
      <c r="DH92" s="78"/>
      <c r="DI92" s="78"/>
      <c r="DJ92" s="78"/>
      <c r="DK92" s="78"/>
      <c r="DL92" s="78"/>
      <c r="DM92" s="78"/>
      <c r="DN92" s="78"/>
      <c r="DO92" s="78"/>
      <c r="DP92" s="78"/>
      <c r="DQ92" s="78"/>
      <c r="DR92" s="78"/>
      <c r="DS92" s="78"/>
      <c r="DT92" s="78"/>
      <c r="DU92" s="78"/>
      <c r="DV92" s="78"/>
      <c r="DW92" s="78"/>
      <c r="DX92" s="78"/>
      <c r="DY92" s="78"/>
      <c r="DZ92" s="78"/>
      <c r="EA92" s="78"/>
      <c r="EB92" s="78"/>
      <c r="EC92" s="78"/>
      <c r="ED92" s="78"/>
      <c r="EE92" s="78"/>
      <c r="EF92" s="78"/>
      <c r="EG92" s="78"/>
      <c r="EH92" s="78"/>
      <c r="EI92" s="78"/>
      <c r="EJ92" s="78"/>
      <c r="EK92" s="78"/>
      <c r="EL92" s="78"/>
      <c r="EM92" s="78"/>
      <c r="EN92" s="78"/>
      <c r="EO92" s="78"/>
      <c r="EP92" s="78"/>
      <c r="EQ92" s="78"/>
      <c r="ER92" s="78"/>
      <c r="ES92" s="78"/>
      <c r="ET92" s="78"/>
      <c r="EU92" s="78"/>
      <c r="EV92" s="78"/>
      <c r="EW92" s="78"/>
      <c r="EX92" s="78"/>
      <c r="EY92" s="78"/>
      <c r="EZ92" s="78"/>
      <c r="FA92" s="78"/>
      <c r="FB92" s="78"/>
      <c r="FC92" s="78"/>
      <c r="FD92" s="78"/>
      <c r="FE92" s="78"/>
      <c r="FF92" s="78"/>
      <c r="FG92" s="78"/>
      <c r="FH92" s="78"/>
      <c r="FI92" s="78"/>
      <c r="FJ92" s="78"/>
      <c r="FK92" s="78"/>
      <c r="FL92" s="78"/>
      <c r="FM92" s="78"/>
      <c r="FN92" s="78"/>
      <c r="FO92" s="78"/>
      <c r="FP92" s="78"/>
      <c r="FQ92" s="78"/>
      <c r="FR92" s="78"/>
      <c r="FS92" s="78"/>
      <c r="FT92" s="78"/>
      <c r="FU92" s="78"/>
      <c r="FV92" s="78"/>
      <c r="FW92" s="78"/>
      <c r="FX92" s="78"/>
      <c r="FY92" s="78"/>
      <c r="FZ92" s="78"/>
      <c r="GA92" s="78"/>
      <c r="GB92" s="78"/>
      <c r="GC92" s="78"/>
      <c r="GD92" s="78"/>
      <c r="GE92" s="78"/>
      <c r="GF92" s="78"/>
      <c r="GG92" s="78"/>
      <c r="GH92" s="78"/>
      <c r="GI92" s="78"/>
      <c r="GJ92" s="78"/>
      <c r="GK92" s="78"/>
      <c r="GL92" s="78"/>
      <c r="GM92" s="78"/>
      <c r="GN92" s="78"/>
      <c r="GO92" s="78"/>
      <c r="GP92" s="78"/>
      <c r="GQ92" s="78"/>
      <c r="GR92" s="78"/>
      <c r="GS92" s="78"/>
      <c r="GT92" s="78"/>
      <c r="GU92" s="78"/>
      <c r="GV92" s="78"/>
      <c r="GW92" s="78"/>
      <c r="GX92" s="78"/>
      <c r="GY92" s="78"/>
      <c r="GZ92" s="78"/>
      <c r="HA92" s="78"/>
      <c r="HB92" s="78"/>
      <c r="HC92" s="78"/>
      <c r="HD92" s="78"/>
      <c r="HE92" s="78"/>
      <c r="HF92" s="78"/>
      <c r="HG92" s="78"/>
      <c r="HH92" s="78"/>
      <c r="HI92" s="78"/>
      <c r="HJ92" s="78"/>
      <c r="HK92" s="78"/>
      <c r="HL92" s="78"/>
      <c r="HM92" s="78"/>
      <c r="HN92" s="78"/>
      <c r="HO92" s="78"/>
      <c r="HP92" s="78"/>
      <c r="HQ92" s="78"/>
      <c r="HR92" s="78"/>
      <c r="HS92" s="78"/>
      <c r="HT92" s="78"/>
      <c r="HU92" s="78"/>
      <c r="HV92" s="78"/>
      <c r="HW92" s="78"/>
      <c r="HX92" s="78"/>
      <c r="HY92" s="78"/>
      <c r="HZ92" s="78"/>
      <c r="IA92" s="77"/>
      <c r="IB92" s="77"/>
      <c r="IC92" s="61"/>
      <c r="ID92" s="61"/>
      <c r="IE92" s="61"/>
      <c r="IF92" s="61"/>
      <c r="IG92" s="61"/>
      <c r="IH92" s="61"/>
      <c r="II92" s="61"/>
      <c r="IJ92" s="61"/>
      <c r="IK92" s="61"/>
      <c r="IL92" s="61"/>
      <c r="IM92" s="61"/>
      <c r="IN92" s="61"/>
      <c r="IO92" s="61"/>
      <c r="IP92" s="61"/>
      <c r="IQ92" s="61"/>
      <c r="IR92" s="61"/>
      <c r="IS92" s="61"/>
      <c r="IT92" s="61"/>
      <c r="IU92" s="61"/>
      <c r="IV92" s="61"/>
      <c r="IW92" s="61"/>
      <c r="IX92" s="61"/>
      <c r="IY92" s="61"/>
      <c r="IZ92" s="61"/>
      <c r="JA92" s="61"/>
      <c r="JB92" s="61"/>
      <c r="JC92" s="61"/>
      <c r="JD92" s="61"/>
      <c r="JE92" s="61"/>
      <c r="JF92" s="61"/>
      <c r="JG92" s="61"/>
      <c r="JH92" s="61"/>
      <c r="JI92" s="61"/>
      <c r="JJ92" s="61"/>
      <c r="JK92" s="61"/>
      <c r="JL92" s="61"/>
      <c r="JM92" s="61"/>
      <c r="JN92" s="61"/>
      <c r="JO92" s="61"/>
      <c r="JP92" s="61"/>
      <c r="JQ92" s="61"/>
      <c r="JR92" s="61"/>
      <c r="JS92" s="61"/>
      <c r="JT92" s="61"/>
      <c r="JU92" s="61"/>
      <c r="JV92" s="61"/>
      <c r="JW92" s="61"/>
      <c r="JX92" s="61"/>
      <c r="JY92" s="61"/>
      <c r="JZ92" s="61"/>
      <c r="KA92" s="61"/>
      <c r="KB92" s="61"/>
      <c r="KC92" s="61"/>
      <c r="KD92" s="61"/>
      <c r="KE92" s="61"/>
      <c r="KF92" s="61"/>
      <c r="KG92" s="61"/>
      <c r="KH92" s="61"/>
      <c r="KI92" s="61"/>
      <c r="KJ92" s="61"/>
      <c r="KK92" s="61"/>
      <c r="KL92" s="61"/>
      <c r="KM92" s="61"/>
      <c r="KN92" s="61"/>
      <c r="KO92" s="61"/>
      <c r="KP92" s="61"/>
      <c r="KQ92" s="61"/>
      <c r="KR92" s="61"/>
      <c r="KS92" s="61"/>
      <c r="KT92" s="61"/>
      <c r="KU92" s="61"/>
      <c r="KV92" s="61"/>
      <c r="KW92" s="61"/>
      <c r="KX92" s="61"/>
      <c r="KY92" s="61"/>
      <c r="KZ92" s="61"/>
      <c r="LA92" s="61"/>
      <c r="LB92" s="61"/>
      <c r="LC92" s="61"/>
      <c r="LD92" s="61"/>
      <c r="LE92" s="61"/>
      <c r="LF92" s="61"/>
      <c r="LG92" s="61"/>
      <c r="LH92" s="61"/>
      <c r="LI92" s="61"/>
      <c r="LJ92" s="61"/>
      <c r="LK92" s="61"/>
      <c r="LL92" s="61"/>
      <c r="LM92" s="61"/>
      <c r="LN92" s="61"/>
      <c r="LO92" s="61"/>
      <c r="LP92" s="61"/>
      <c r="LQ92" s="61"/>
      <c r="LR92" s="61"/>
      <c r="LS92" s="61"/>
      <c r="LT92" s="61"/>
      <c r="LU92" s="61"/>
      <c r="LV92" s="61"/>
      <c r="LW92" s="61"/>
      <c r="LX92" s="61"/>
      <c r="LY92" s="61"/>
      <c r="LZ92" s="61"/>
      <c r="MA92" s="61"/>
      <c r="MB92" s="61"/>
      <c r="MC92" s="61"/>
      <c r="MD92" s="61"/>
      <c r="ME92" s="61"/>
      <c r="MF92" s="61"/>
      <c r="MG92" s="61"/>
      <c r="MH92" s="61"/>
      <c r="MI92" s="61"/>
      <c r="MJ92" s="61"/>
      <c r="MK92" s="61"/>
      <c r="ML92" s="61"/>
      <c r="MM92" s="61"/>
      <c r="MN92" s="61"/>
      <c r="MO92" s="61"/>
      <c r="MP92" s="61"/>
      <c r="MQ92" s="61"/>
      <c r="MR92" s="61"/>
      <c r="MS92" s="61"/>
      <c r="MT92" s="61"/>
      <c r="MU92" s="61"/>
      <c r="MV92" s="61"/>
      <c r="MW92" s="61"/>
      <c r="MX92" s="61"/>
      <c r="MY92" s="61"/>
      <c r="MZ92" s="61"/>
      <c r="NA92" s="61"/>
      <c r="NB92" s="61"/>
      <c r="NC92" s="61"/>
      <c r="ND92" s="61"/>
      <c r="NE92" s="61"/>
      <c r="NF92" s="61"/>
      <c r="NG92" s="61"/>
      <c r="NH92" s="61"/>
      <c r="NI92" s="61"/>
      <c r="NJ92" s="61"/>
      <c r="NK92" s="61"/>
      <c r="NL92" s="61"/>
      <c r="NM92" s="61"/>
      <c r="NN92" s="61"/>
      <c r="NO92" s="61"/>
      <c r="NP92" s="61"/>
      <c r="NQ92" s="61"/>
      <c r="NR92" s="61"/>
      <c r="NS92" s="61"/>
      <c r="NT92" s="61"/>
      <c r="NU92" s="61"/>
      <c r="NV92" s="61"/>
      <c r="NW92" s="61"/>
      <c r="NX92" s="61"/>
      <c r="NY92" s="61"/>
      <c r="NZ92" s="61"/>
      <c r="OA92" s="61"/>
      <c r="OB92" s="61"/>
      <c r="OC92" s="61"/>
      <c r="OD92" s="61"/>
      <c r="OE92" s="61"/>
      <c r="OF92" s="61"/>
      <c r="OG92" s="61"/>
      <c r="OH92" s="61"/>
      <c r="OI92" s="61"/>
      <c r="OJ92" s="61"/>
      <c r="OK92" s="61"/>
      <c r="OL92" s="61"/>
      <c r="OM92" s="61"/>
      <c r="ON92" s="61"/>
      <c r="OO92" s="61"/>
      <c r="OP92" s="61"/>
      <c r="OQ92" s="61"/>
      <c r="OR92" s="61"/>
      <c r="OS92" s="61"/>
      <c r="OT92" s="61"/>
      <c r="OU92" s="61"/>
      <c r="OV92" s="61"/>
      <c r="OW92" s="61"/>
      <c r="OX92" s="61"/>
      <c r="OY92" s="61"/>
      <c r="OZ92" s="61"/>
      <c r="PA92" s="61"/>
      <c r="PB92" s="61"/>
      <c r="PC92" s="61"/>
      <c r="PD92" s="61"/>
      <c r="PE92" s="61"/>
      <c r="PF92" s="61"/>
      <c r="PG92" s="61"/>
      <c r="PH92" s="61"/>
      <c r="PI92" s="61"/>
      <c r="PJ92" s="61"/>
      <c r="PK92" s="61"/>
      <c r="PL92" s="61"/>
      <c r="PM92" s="61"/>
      <c r="PN92" s="61"/>
      <c r="PO92" s="61"/>
      <c r="PP92" s="61"/>
      <c r="PQ92" s="61"/>
      <c r="PR92" s="61"/>
      <c r="PS92" s="61"/>
      <c r="PT92" s="61"/>
      <c r="PU92" s="61"/>
      <c r="PV92" s="61"/>
      <c r="PW92" s="61"/>
      <c r="PX92" s="61"/>
      <c r="PY92" s="61"/>
      <c r="PZ92" s="61"/>
      <c r="QA92" s="61"/>
      <c r="QB92" s="61"/>
      <c r="QC92" s="61"/>
      <c r="QD92" s="61"/>
      <c r="QE92" s="61"/>
      <c r="QF92" s="61"/>
      <c r="QG92" s="61"/>
      <c r="QH92" s="61"/>
      <c r="QI92" s="61"/>
      <c r="QJ92" s="61"/>
      <c r="QK92" s="61"/>
      <c r="QL92" s="61"/>
      <c r="QM92" s="61"/>
      <c r="QN92" s="61"/>
      <c r="QO92" s="61"/>
      <c r="QP92" s="61"/>
      <c r="QQ92" s="61"/>
      <c r="QR92" s="61"/>
      <c r="QS92" s="61"/>
      <c r="QT92" s="61"/>
      <c r="QU92" s="61"/>
      <c r="QV92" s="61"/>
      <c r="QW92" s="61"/>
      <c r="QX92" s="61"/>
      <c r="QY92" s="61"/>
      <c r="QZ92" s="61"/>
      <c r="RA92" s="61"/>
      <c r="RB92" s="61"/>
      <c r="RC92" s="61"/>
      <c r="RD92" s="61"/>
      <c r="RE92" s="61"/>
      <c r="RF92" s="61"/>
      <c r="RG92" s="61"/>
      <c r="RH92" s="61"/>
      <c r="RI92" s="61"/>
      <c r="RJ92" s="61"/>
      <c r="RK92" s="61"/>
      <c r="RL92" s="61"/>
      <c r="RM92" s="61"/>
      <c r="RN92" s="61"/>
      <c r="RO92" s="61"/>
      <c r="RP92" s="61"/>
      <c r="RQ92" s="61"/>
      <c r="RR92" s="61"/>
      <c r="RS92" s="61"/>
      <c r="RT92" s="61"/>
      <c r="RU92" s="61"/>
      <c r="RV92" s="61"/>
      <c r="RW92" s="61"/>
      <c r="RX92" s="61"/>
      <c r="RY92" s="61"/>
      <c r="RZ92" s="61"/>
      <c r="SA92" s="61"/>
      <c r="SB92" s="61"/>
      <c r="SC92" s="61"/>
      <c r="SD92" s="61"/>
      <c r="SE92" s="61"/>
      <c r="SF92" s="61"/>
      <c r="SG92" s="61"/>
      <c r="SH92" s="61"/>
      <c r="SI92" s="61"/>
      <c r="SJ92" s="61"/>
      <c r="SK92" s="61"/>
      <c r="SL92" s="61"/>
      <c r="SM92" s="61"/>
      <c r="SN92" s="61"/>
      <c r="SO92" s="61"/>
      <c r="SP92" s="61"/>
      <c r="SQ92" s="61"/>
      <c r="SR92" s="61"/>
      <c r="SS92" s="61"/>
      <c r="ST92" s="61"/>
      <c r="SU92" s="61"/>
      <c r="SV92" s="61"/>
      <c r="SW92" s="61"/>
      <c r="SX92" s="61"/>
      <c r="SY92" s="61"/>
      <c r="SZ92" s="61"/>
      <c r="TA92" s="61"/>
      <c r="TB92" s="61"/>
      <c r="TC92" s="61"/>
      <c r="TD92" s="61"/>
      <c r="TE92" s="61"/>
      <c r="TF92" s="61"/>
      <c r="TG92" s="61"/>
      <c r="TH92" s="61"/>
      <c r="TI92" s="61"/>
      <c r="TJ92" s="61"/>
      <c r="TK92" s="61"/>
      <c r="TL92" s="61"/>
      <c r="TM92" s="61"/>
      <c r="TN92" s="61"/>
      <c r="TO92" s="61"/>
      <c r="TP92" s="61"/>
      <c r="TQ92" s="61"/>
      <c r="TR92" s="61"/>
      <c r="TS92" s="61"/>
      <c r="TT92" s="61"/>
      <c r="TU92" s="61"/>
      <c r="TV92" s="61"/>
      <c r="TW92" s="61"/>
      <c r="TX92" s="61"/>
      <c r="TY92" s="61"/>
      <c r="TZ92" s="61"/>
      <c r="UA92" s="61"/>
      <c r="UB92" s="61"/>
      <c r="UC92" s="61"/>
      <c r="UD92" s="61"/>
      <c r="UE92" s="61"/>
      <c r="UF92" s="61"/>
      <c r="UG92" s="61"/>
      <c r="UH92" s="61"/>
      <c r="UI92" s="61"/>
      <c r="UJ92" s="61"/>
      <c r="UK92" s="61"/>
      <c r="UL92" s="61"/>
      <c r="UM92" s="61"/>
      <c r="UN92" s="61"/>
      <c r="UO92" s="61"/>
      <c r="UP92" s="61"/>
      <c r="UQ92" s="61"/>
      <c r="UR92" s="61"/>
      <c r="US92" s="61"/>
      <c r="UT92" s="61"/>
      <c r="UU92" s="61"/>
      <c r="UV92" s="61"/>
      <c r="UW92" s="61"/>
      <c r="UX92" s="61"/>
      <c r="UY92" s="61"/>
      <c r="UZ92" s="61"/>
      <c r="VA92" s="61"/>
      <c r="VB92" s="61"/>
      <c r="VC92" s="61"/>
      <c r="VD92" s="61"/>
      <c r="VE92" s="61"/>
      <c r="VF92" s="61"/>
      <c r="VG92" s="61"/>
      <c r="VH92" s="61"/>
      <c r="VI92" s="61"/>
      <c r="VJ92" s="61"/>
      <c r="VK92" s="61"/>
      <c r="VL92" s="61"/>
      <c r="VM92" s="61"/>
      <c r="VN92" s="61"/>
      <c r="VO92" s="61"/>
      <c r="VP92" s="61"/>
      <c r="VQ92" s="61"/>
      <c r="VR92" s="61"/>
      <c r="VS92" s="61"/>
      <c r="VT92" s="61"/>
      <c r="VU92" s="61"/>
      <c r="VV92" s="61"/>
      <c r="VW92" s="61"/>
      <c r="VX92" s="61"/>
      <c r="VY92" s="61"/>
      <c r="VZ92" s="61"/>
      <c r="WA92" s="61"/>
      <c r="WB92" s="61"/>
      <c r="WC92" s="61"/>
      <c r="WD92" s="61"/>
      <c r="WE92" s="61"/>
      <c r="WF92" s="61"/>
      <c r="WG92" s="61"/>
      <c r="WH92" s="61"/>
      <c r="WI92" s="61"/>
      <c r="WJ92" s="61"/>
      <c r="WK92" s="61"/>
      <c r="WL92" s="61"/>
      <c r="WM92" s="61"/>
      <c r="WN92" s="61"/>
      <c r="WO92" s="61"/>
      <c r="WP92" s="61"/>
      <c r="WQ92" s="61"/>
      <c r="WR92" s="61"/>
      <c r="WS92" s="61"/>
      <c r="WT92" s="61"/>
      <c r="WU92" s="61"/>
      <c r="WV92" s="61"/>
      <c r="WW92" s="61"/>
      <c r="WX92" s="61"/>
      <c r="WY92" s="61"/>
      <c r="WZ92" s="61"/>
      <c r="XA92" s="61"/>
      <c r="XB92" s="61"/>
      <c r="XC92" s="61"/>
      <c r="XD92" s="61"/>
      <c r="XE92" s="61"/>
      <c r="XF92" s="61"/>
      <c r="XG92" s="61"/>
      <c r="XH92" s="61"/>
      <c r="XI92" s="61"/>
      <c r="XJ92" s="61"/>
      <c r="XK92" s="61"/>
      <c r="XL92" s="61"/>
      <c r="XM92" s="61"/>
      <c r="XN92" s="61"/>
      <c r="XO92" s="61"/>
      <c r="XP92" s="61"/>
      <c r="XQ92" s="61"/>
      <c r="XR92" s="61"/>
      <c r="XS92" s="61"/>
      <c r="XT92" s="61"/>
      <c r="XU92" s="61"/>
      <c r="XV92" s="61"/>
      <c r="XW92" s="61"/>
      <c r="XX92" s="61"/>
      <c r="XY92" s="61"/>
      <c r="XZ92" s="61"/>
      <c r="YA92" s="61"/>
      <c r="YB92" s="61"/>
      <c r="YC92" s="61"/>
      <c r="YD92" s="61"/>
      <c r="YE92" s="61"/>
      <c r="YF92" s="61"/>
      <c r="YG92" s="61"/>
      <c r="YH92" s="61"/>
      <c r="YI92" s="61"/>
      <c r="YJ92" s="61"/>
      <c r="YK92" s="61"/>
      <c r="YL92" s="61"/>
      <c r="YM92" s="61"/>
      <c r="YN92" s="61"/>
      <c r="YO92" s="61"/>
      <c r="YP92" s="61"/>
      <c r="YQ92" s="61"/>
      <c r="YR92" s="61"/>
    </row>
    <row r="93" spans="1:668" s="62" customFormat="1" ht="15.75" x14ac:dyDescent="0.25">
      <c r="A93" s="60" t="s">
        <v>135</v>
      </c>
      <c r="B93" s="60"/>
      <c r="C93" s="60"/>
      <c r="D93" s="60"/>
      <c r="E93" s="60"/>
      <c r="F93" s="60"/>
      <c r="G93" s="60"/>
      <c r="H93" s="60"/>
      <c r="I93" s="60"/>
      <c r="J93" s="60"/>
      <c r="K93" s="60"/>
      <c r="L93" s="87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  <c r="AM93" s="61"/>
      <c r="AN93" s="61"/>
      <c r="AO93" s="61"/>
      <c r="AP93" s="61"/>
      <c r="AQ93" s="61"/>
      <c r="AR93" s="61"/>
      <c r="AS93" s="61"/>
      <c r="AT93" s="61"/>
      <c r="AU93" s="61"/>
      <c r="AV93" s="61"/>
      <c r="AW93" s="61"/>
      <c r="AX93" s="61"/>
      <c r="AY93" s="61"/>
      <c r="AZ93" s="61"/>
      <c r="BA93" s="61"/>
      <c r="BB93" s="61"/>
      <c r="BC93" s="61"/>
      <c r="BD93" s="61"/>
      <c r="BE93" s="61"/>
      <c r="BF93" s="61"/>
      <c r="BG93" s="61"/>
      <c r="BH93" s="61"/>
      <c r="BI93" s="61"/>
      <c r="BJ93" s="61"/>
      <c r="BK93" s="61"/>
      <c r="BL93" s="61"/>
      <c r="BM93" s="61"/>
      <c r="BN93" s="61"/>
      <c r="BO93" s="61"/>
      <c r="BP93" s="61"/>
      <c r="BQ93" s="61"/>
      <c r="BR93" s="61"/>
      <c r="BS93" s="61"/>
      <c r="BT93" s="61"/>
      <c r="BU93" s="61"/>
      <c r="BV93" s="61"/>
      <c r="BW93" s="61"/>
      <c r="BX93" s="61"/>
      <c r="BY93" s="61"/>
      <c r="BZ93" s="61"/>
      <c r="CA93" s="61"/>
      <c r="CB93" s="61"/>
      <c r="CC93" s="61"/>
      <c r="CD93" s="61"/>
      <c r="CE93" s="61"/>
      <c r="CF93" s="61"/>
      <c r="CG93" s="61"/>
      <c r="CH93" s="61"/>
      <c r="CI93" s="61"/>
      <c r="CJ93" s="61"/>
      <c r="CK93" s="61"/>
      <c r="CL93" s="61"/>
      <c r="CM93" s="61"/>
      <c r="CN93" s="61"/>
      <c r="CO93" s="61"/>
      <c r="CP93" s="61"/>
      <c r="CQ93" s="61"/>
      <c r="CR93" s="61"/>
      <c r="CS93" s="61"/>
      <c r="CT93" s="61"/>
      <c r="CU93" s="61"/>
      <c r="CV93" s="61"/>
      <c r="CW93" s="61"/>
      <c r="CX93" s="61"/>
      <c r="CY93" s="61"/>
      <c r="CZ93" s="61"/>
      <c r="DA93" s="61"/>
      <c r="DB93" s="61"/>
      <c r="DC93" s="61"/>
      <c r="DD93" s="61"/>
      <c r="DE93" s="61"/>
      <c r="DF93" s="61"/>
      <c r="DG93" s="61"/>
      <c r="DH93" s="61"/>
      <c r="DI93" s="61"/>
      <c r="DJ93" s="61"/>
      <c r="DK93" s="61"/>
      <c r="DL93" s="61"/>
      <c r="DM93" s="61"/>
      <c r="DN93" s="61"/>
      <c r="DO93" s="61"/>
      <c r="DP93" s="61"/>
      <c r="DQ93" s="61"/>
      <c r="DR93" s="61"/>
      <c r="DS93" s="61"/>
      <c r="DT93" s="61"/>
      <c r="DU93" s="61"/>
      <c r="DV93" s="61"/>
      <c r="DW93" s="61"/>
      <c r="DX93" s="61"/>
      <c r="DY93" s="61"/>
      <c r="DZ93" s="61"/>
      <c r="EA93" s="61"/>
      <c r="EB93" s="61"/>
      <c r="EC93" s="61"/>
      <c r="ED93" s="61"/>
      <c r="EE93" s="61"/>
      <c r="EF93" s="61"/>
      <c r="EG93" s="61"/>
      <c r="EH93" s="61"/>
      <c r="EI93" s="61"/>
      <c r="EJ93" s="61"/>
      <c r="EK93" s="61"/>
      <c r="EL93" s="61"/>
      <c r="EM93" s="61"/>
      <c r="EN93" s="61"/>
      <c r="EO93" s="61"/>
      <c r="EP93" s="61"/>
      <c r="EQ93" s="61"/>
      <c r="ER93" s="61"/>
      <c r="ES93" s="61"/>
      <c r="ET93" s="61"/>
      <c r="EU93" s="61"/>
      <c r="EV93" s="61"/>
      <c r="EW93" s="61"/>
      <c r="EX93" s="61"/>
      <c r="EY93" s="61"/>
      <c r="EZ93" s="61"/>
      <c r="FA93" s="61"/>
      <c r="FB93" s="61"/>
      <c r="FC93" s="61"/>
      <c r="FD93" s="61"/>
      <c r="FE93" s="61"/>
      <c r="FF93" s="61"/>
      <c r="FG93" s="61"/>
      <c r="FH93" s="61"/>
      <c r="FI93" s="61"/>
      <c r="FJ93" s="61"/>
      <c r="FK93" s="61"/>
      <c r="FL93" s="61"/>
      <c r="FM93" s="61"/>
      <c r="FN93" s="61"/>
      <c r="FO93" s="61"/>
      <c r="FP93" s="61"/>
      <c r="FQ93" s="61"/>
      <c r="FR93" s="61"/>
      <c r="FS93" s="61"/>
      <c r="FT93" s="61"/>
      <c r="FU93" s="61"/>
      <c r="FV93" s="61"/>
      <c r="FW93" s="61"/>
      <c r="FX93" s="61"/>
      <c r="FY93" s="61"/>
      <c r="FZ93" s="61"/>
      <c r="GA93" s="61"/>
      <c r="GB93" s="61"/>
      <c r="GC93" s="61"/>
      <c r="GD93" s="61"/>
      <c r="GE93" s="61"/>
      <c r="GF93" s="61"/>
      <c r="GG93" s="61"/>
      <c r="GH93" s="61"/>
      <c r="GI93" s="61"/>
      <c r="GJ93" s="61"/>
      <c r="GK93" s="61"/>
      <c r="GL93" s="61"/>
      <c r="GM93" s="61"/>
      <c r="GN93" s="61"/>
      <c r="GO93" s="61"/>
      <c r="GP93" s="61"/>
      <c r="GQ93" s="61"/>
      <c r="GR93" s="61"/>
      <c r="GS93" s="61"/>
      <c r="GT93" s="61"/>
      <c r="GU93" s="61"/>
      <c r="GV93" s="61"/>
      <c r="GW93" s="61"/>
      <c r="GX93" s="61"/>
      <c r="GY93" s="61"/>
      <c r="GZ93" s="61"/>
      <c r="HA93" s="61"/>
      <c r="HB93" s="61"/>
      <c r="HC93" s="61"/>
      <c r="HD93" s="61"/>
      <c r="HE93" s="61"/>
      <c r="HF93" s="61"/>
      <c r="HG93" s="61"/>
      <c r="HH93" s="61"/>
      <c r="HI93" s="61"/>
      <c r="HJ93" s="61"/>
      <c r="HK93" s="61"/>
      <c r="HL93" s="61"/>
      <c r="HM93" s="61"/>
      <c r="HN93" s="61"/>
      <c r="HO93" s="61"/>
      <c r="HP93" s="61"/>
      <c r="HQ93" s="61"/>
      <c r="HR93" s="61"/>
      <c r="HS93" s="61"/>
      <c r="HT93" s="61"/>
      <c r="HU93" s="61"/>
      <c r="HV93" s="61"/>
      <c r="HW93" s="61"/>
      <c r="HX93" s="61"/>
      <c r="HY93" s="61"/>
      <c r="HZ93" s="61"/>
      <c r="IA93" s="77"/>
      <c r="IB93" s="77"/>
      <c r="IC93" s="61"/>
      <c r="ID93" s="61"/>
      <c r="IE93" s="61"/>
      <c r="IF93" s="61"/>
      <c r="IG93" s="61"/>
      <c r="IH93" s="61"/>
      <c r="II93" s="61"/>
      <c r="IJ93" s="61"/>
      <c r="IK93" s="61"/>
      <c r="IL93" s="61"/>
      <c r="IM93" s="61"/>
      <c r="IN93" s="61"/>
      <c r="IO93" s="61"/>
      <c r="IP93" s="61"/>
      <c r="IQ93" s="61"/>
      <c r="IR93" s="61"/>
      <c r="IS93" s="61"/>
      <c r="IT93" s="61"/>
      <c r="IU93" s="61"/>
      <c r="IV93" s="61"/>
      <c r="IW93" s="61"/>
      <c r="IX93" s="61"/>
      <c r="IY93" s="61"/>
      <c r="IZ93" s="61"/>
      <c r="JA93" s="61"/>
      <c r="JB93" s="61"/>
      <c r="JC93" s="61"/>
      <c r="JD93" s="61"/>
      <c r="JE93" s="61"/>
      <c r="JF93" s="61"/>
      <c r="JG93" s="61"/>
      <c r="JH93" s="61"/>
      <c r="JI93" s="61"/>
      <c r="JJ93" s="61"/>
      <c r="JK93" s="61"/>
      <c r="JL93" s="61"/>
      <c r="JM93" s="61"/>
      <c r="JN93" s="61"/>
      <c r="JO93" s="61"/>
      <c r="JP93" s="61"/>
      <c r="JQ93" s="61"/>
      <c r="JR93" s="61"/>
      <c r="JS93" s="61"/>
      <c r="JT93" s="61"/>
      <c r="JU93" s="61"/>
      <c r="JV93" s="61"/>
      <c r="JW93" s="61"/>
      <c r="JX93" s="61"/>
      <c r="JY93" s="61"/>
      <c r="JZ93" s="61"/>
      <c r="KA93" s="61"/>
      <c r="KB93" s="61"/>
      <c r="KC93" s="61"/>
      <c r="KD93" s="61"/>
      <c r="KE93" s="61"/>
      <c r="KF93" s="61"/>
      <c r="KG93" s="61"/>
      <c r="KH93" s="61"/>
      <c r="KI93" s="61"/>
      <c r="KJ93" s="61"/>
      <c r="KK93" s="61"/>
      <c r="KL93" s="61"/>
      <c r="KM93" s="61"/>
      <c r="KN93" s="61"/>
      <c r="KO93" s="61"/>
      <c r="KP93" s="61"/>
      <c r="KQ93" s="61"/>
      <c r="KR93" s="61"/>
      <c r="KS93" s="61"/>
      <c r="KT93" s="61"/>
      <c r="KU93" s="61"/>
      <c r="KV93" s="61"/>
      <c r="KW93" s="61"/>
      <c r="KX93" s="61"/>
      <c r="KY93" s="61"/>
      <c r="KZ93" s="61"/>
      <c r="LA93" s="61"/>
      <c r="LB93" s="61"/>
      <c r="LC93" s="61"/>
      <c r="LD93" s="61"/>
      <c r="LE93" s="61"/>
      <c r="LF93" s="61"/>
      <c r="LG93" s="61"/>
      <c r="LH93" s="61"/>
      <c r="LI93" s="61"/>
      <c r="LJ93" s="61"/>
      <c r="LK93" s="61"/>
      <c r="LL93" s="61"/>
      <c r="LM93" s="61"/>
      <c r="LN93" s="61"/>
      <c r="LO93" s="61"/>
      <c r="LP93" s="61"/>
      <c r="LQ93" s="61"/>
      <c r="LR93" s="61"/>
      <c r="LS93" s="61"/>
      <c r="LT93" s="61"/>
      <c r="LU93" s="61"/>
      <c r="LV93" s="61"/>
      <c r="LW93" s="61"/>
      <c r="LX93" s="61"/>
      <c r="LY93" s="61"/>
      <c r="LZ93" s="61"/>
      <c r="MA93" s="61"/>
      <c r="MB93" s="61"/>
      <c r="MC93" s="61"/>
      <c r="MD93" s="61"/>
      <c r="ME93" s="61"/>
      <c r="MF93" s="61"/>
      <c r="MG93" s="61"/>
      <c r="MH93" s="61"/>
      <c r="MI93" s="61"/>
      <c r="MJ93" s="61"/>
      <c r="MK93" s="61"/>
      <c r="ML93" s="61"/>
      <c r="MM93" s="61"/>
      <c r="MN93" s="61"/>
      <c r="MO93" s="61"/>
      <c r="MP93" s="61"/>
      <c r="MQ93" s="61"/>
      <c r="MR93" s="61"/>
      <c r="MS93" s="61"/>
      <c r="MT93" s="61"/>
      <c r="MU93" s="61"/>
      <c r="MV93" s="61"/>
      <c r="MW93" s="61"/>
      <c r="MX93" s="61"/>
      <c r="MY93" s="61"/>
      <c r="MZ93" s="61"/>
      <c r="NA93" s="61"/>
      <c r="NB93" s="61"/>
      <c r="NC93" s="61"/>
      <c r="ND93" s="61"/>
      <c r="NE93" s="61"/>
      <c r="NF93" s="61"/>
      <c r="NG93" s="61"/>
      <c r="NH93" s="61"/>
      <c r="NI93" s="61"/>
      <c r="NJ93" s="61"/>
      <c r="NK93" s="61"/>
      <c r="NL93" s="61"/>
      <c r="NM93" s="61"/>
      <c r="NN93" s="61"/>
      <c r="NO93" s="61"/>
      <c r="NP93" s="61"/>
      <c r="NQ93" s="61"/>
      <c r="NR93" s="61"/>
      <c r="NS93" s="61"/>
      <c r="NT93" s="61"/>
      <c r="NU93" s="61"/>
      <c r="NV93" s="61"/>
      <c r="NW93" s="61"/>
      <c r="NX93" s="61"/>
      <c r="NY93" s="61"/>
      <c r="NZ93" s="61"/>
      <c r="OA93" s="61"/>
      <c r="OB93" s="61"/>
      <c r="OC93" s="61"/>
      <c r="OD93" s="61"/>
      <c r="OE93" s="61"/>
      <c r="OF93" s="61"/>
      <c r="OG93" s="61"/>
      <c r="OH93" s="61"/>
      <c r="OI93" s="61"/>
      <c r="OJ93" s="61"/>
      <c r="OK93" s="61"/>
      <c r="OL93" s="61"/>
      <c r="OM93" s="61"/>
      <c r="ON93" s="61"/>
      <c r="OO93" s="61"/>
      <c r="OP93" s="61"/>
      <c r="OQ93" s="61"/>
      <c r="OR93" s="61"/>
      <c r="OS93" s="61"/>
      <c r="OT93" s="61"/>
      <c r="OU93" s="61"/>
      <c r="OV93" s="61"/>
      <c r="OW93" s="61"/>
      <c r="OX93" s="61"/>
      <c r="OY93" s="61"/>
      <c r="OZ93" s="61"/>
      <c r="PA93" s="61"/>
      <c r="PB93" s="61"/>
      <c r="PC93" s="61"/>
      <c r="PD93" s="61"/>
      <c r="PE93" s="61"/>
      <c r="PF93" s="61"/>
      <c r="PG93" s="61"/>
      <c r="PH93" s="61"/>
      <c r="PI93" s="61"/>
      <c r="PJ93" s="61"/>
      <c r="PK93" s="61"/>
      <c r="PL93" s="61"/>
      <c r="PM93" s="61"/>
      <c r="PN93" s="61"/>
      <c r="PO93" s="61"/>
      <c r="PP93" s="61"/>
      <c r="PQ93" s="61"/>
      <c r="PR93" s="61"/>
      <c r="PS93" s="61"/>
      <c r="PT93" s="61"/>
      <c r="PU93" s="61"/>
      <c r="PV93" s="61"/>
      <c r="PW93" s="61"/>
      <c r="PX93" s="61"/>
      <c r="PY93" s="61"/>
      <c r="PZ93" s="61"/>
      <c r="QA93" s="61"/>
      <c r="QB93" s="61"/>
      <c r="QC93" s="61"/>
      <c r="QD93" s="61"/>
      <c r="QE93" s="61"/>
      <c r="QF93" s="61"/>
      <c r="QG93" s="61"/>
      <c r="QH93" s="61"/>
      <c r="QI93" s="61"/>
      <c r="QJ93" s="61"/>
      <c r="QK93" s="61"/>
      <c r="QL93" s="61"/>
      <c r="QM93" s="61"/>
      <c r="QN93" s="61"/>
      <c r="QO93" s="61"/>
      <c r="QP93" s="61"/>
      <c r="QQ93" s="61"/>
      <c r="QR93" s="61"/>
      <c r="QS93" s="61"/>
      <c r="QT93" s="61"/>
      <c r="QU93" s="61"/>
      <c r="QV93" s="61"/>
      <c r="QW93" s="61"/>
      <c r="QX93" s="61"/>
      <c r="QY93" s="61"/>
      <c r="QZ93" s="61"/>
      <c r="RA93" s="61"/>
      <c r="RB93" s="61"/>
      <c r="RC93" s="61"/>
      <c r="RD93" s="61"/>
      <c r="RE93" s="61"/>
      <c r="RF93" s="61"/>
      <c r="RG93" s="61"/>
      <c r="RH93" s="61"/>
      <c r="RI93" s="61"/>
      <c r="RJ93" s="61"/>
      <c r="RK93" s="61"/>
      <c r="RL93" s="61"/>
      <c r="RM93" s="61"/>
      <c r="RN93" s="61"/>
      <c r="RO93" s="61"/>
      <c r="RP93" s="61"/>
      <c r="RQ93" s="61"/>
      <c r="RR93" s="61"/>
      <c r="RS93" s="61"/>
      <c r="RT93" s="61"/>
      <c r="RU93" s="61"/>
      <c r="RV93" s="61"/>
      <c r="RW93" s="61"/>
      <c r="RX93" s="61"/>
      <c r="RY93" s="61"/>
      <c r="RZ93" s="61"/>
      <c r="SA93" s="61"/>
      <c r="SB93" s="61"/>
      <c r="SC93" s="61"/>
      <c r="SD93" s="61"/>
      <c r="SE93" s="61"/>
      <c r="SF93" s="61"/>
      <c r="SG93" s="61"/>
      <c r="SH93" s="61"/>
      <c r="SI93" s="61"/>
      <c r="SJ93" s="61"/>
      <c r="SK93" s="61"/>
      <c r="SL93" s="61"/>
      <c r="SM93" s="61"/>
      <c r="SN93" s="61"/>
      <c r="SO93" s="61"/>
      <c r="SP93" s="61"/>
      <c r="SQ93" s="61"/>
      <c r="SR93" s="61"/>
      <c r="SS93" s="61"/>
      <c r="ST93" s="61"/>
      <c r="SU93" s="61"/>
      <c r="SV93" s="61"/>
      <c r="SW93" s="61"/>
      <c r="SX93" s="61"/>
      <c r="SY93" s="61"/>
      <c r="SZ93" s="61"/>
      <c r="TA93" s="61"/>
      <c r="TB93" s="61"/>
      <c r="TC93" s="61"/>
      <c r="TD93" s="61"/>
      <c r="TE93" s="61"/>
      <c r="TF93" s="61"/>
      <c r="TG93" s="61"/>
      <c r="TH93" s="61"/>
      <c r="TI93" s="61"/>
      <c r="TJ93" s="61"/>
      <c r="TK93" s="61"/>
      <c r="TL93" s="61"/>
      <c r="TM93" s="61"/>
      <c r="TN93" s="61"/>
      <c r="TO93" s="61"/>
      <c r="TP93" s="61"/>
      <c r="TQ93" s="61"/>
      <c r="TR93" s="61"/>
      <c r="TS93" s="61"/>
      <c r="TT93" s="61"/>
      <c r="TU93" s="61"/>
      <c r="TV93" s="61"/>
      <c r="TW93" s="61"/>
      <c r="TX93" s="61"/>
      <c r="TY93" s="61"/>
      <c r="TZ93" s="61"/>
      <c r="UA93" s="61"/>
      <c r="UB93" s="61"/>
      <c r="UC93" s="61"/>
      <c r="UD93" s="61"/>
      <c r="UE93" s="61"/>
      <c r="UF93" s="61"/>
      <c r="UG93" s="61"/>
      <c r="UH93" s="61"/>
      <c r="UI93" s="61"/>
      <c r="UJ93" s="61"/>
      <c r="UK93" s="61"/>
      <c r="UL93" s="61"/>
      <c r="UM93" s="61"/>
      <c r="UN93" s="61"/>
      <c r="UO93" s="61"/>
      <c r="UP93" s="61"/>
      <c r="UQ93" s="61"/>
      <c r="UR93" s="61"/>
      <c r="US93" s="61"/>
      <c r="UT93" s="61"/>
      <c r="UU93" s="61"/>
      <c r="UV93" s="61"/>
      <c r="UW93" s="61"/>
      <c r="UX93" s="61"/>
      <c r="UY93" s="61"/>
      <c r="UZ93" s="61"/>
      <c r="VA93" s="61"/>
      <c r="VB93" s="61"/>
      <c r="VC93" s="61"/>
      <c r="VD93" s="61"/>
      <c r="VE93" s="61"/>
      <c r="VF93" s="61"/>
      <c r="VG93" s="61"/>
      <c r="VH93" s="61"/>
      <c r="VI93" s="61"/>
      <c r="VJ93" s="61"/>
      <c r="VK93" s="61"/>
      <c r="VL93" s="61"/>
      <c r="VM93" s="61"/>
      <c r="VN93" s="61"/>
      <c r="VO93" s="61"/>
      <c r="VP93" s="61"/>
      <c r="VQ93" s="61"/>
      <c r="VR93" s="61"/>
      <c r="VS93" s="61"/>
      <c r="VT93" s="61"/>
      <c r="VU93" s="61"/>
      <c r="VV93" s="61"/>
      <c r="VW93" s="61"/>
      <c r="VX93" s="61"/>
      <c r="VY93" s="61"/>
      <c r="VZ93" s="61"/>
      <c r="WA93" s="61"/>
      <c r="WB93" s="61"/>
      <c r="WC93" s="61"/>
      <c r="WD93" s="61"/>
      <c r="WE93" s="61"/>
      <c r="WF93" s="61"/>
      <c r="WG93" s="61"/>
      <c r="WH93" s="61"/>
      <c r="WI93" s="61"/>
      <c r="WJ93" s="61"/>
      <c r="WK93" s="61"/>
      <c r="WL93" s="61"/>
      <c r="WM93" s="61"/>
      <c r="WN93" s="61"/>
      <c r="WO93" s="61"/>
      <c r="WP93" s="61"/>
      <c r="WQ93" s="61"/>
      <c r="WR93" s="61"/>
      <c r="WS93" s="61"/>
      <c r="WT93" s="61"/>
      <c r="WU93" s="61"/>
      <c r="WV93" s="61"/>
      <c r="WW93" s="61"/>
      <c r="WX93" s="61"/>
      <c r="WY93" s="61"/>
      <c r="WZ93" s="61"/>
      <c r="XA93" s="61"/>
      <c r="XB93" s="61"/>
      <c r="XC93" s="61"/>
      <c r="XD93" s="61"/>
      <c r="XE93" s="61"/>
      <c r="XF93" s="61"/>
      <c r="XG93" s="61"/>
      <c r="XH93" s="61"/>
      <c r="XI93" s="61"/>
      <c r="XJ93" s="61"/>
      <c r="XK93" s="61"/>
      <c r="XL93" s="61"/>
      <c r="XM93" s="61"/>
      <c r="XN93" s="61"/>
      <c r="XO93" s="61"/>
      <c r="XP93" s="61"/>
      <c r="XQ93" s="61"/>
      <c r="XR93" s="61"/>
      <c r="XS93" s="61"/>
      <c r="XT93" s="61"/>
      <c r="XU93" s="61"/>
      <c r="XV93" s="61"/>
      <c r="XW93" s="61"/>
      <c r="XX93" s="61"/>
      <c r="XY93" s="61"/>
      <c r="XZ93" s="61"/>
      <c r="YA93" s="61"/>
      <c r="YB93" s="61"/>
      <c r="YC93" s="61"/>
      <c r="YD93" s="61"/>
      <c r="YE93" s="61"/>
      <c r="YF93" s="61"/>
      <c r="YG93" s="61"/>
      <c r="YH93" s="61"/>
      <c r="YI93" s="61"/>
      <c r="YJ93" s="61"/>
      <c r="YK93" s="61"/>
      <c r="YL93" s="61"/>
      <c r="YM93" s="61"/>
      <c r="YN93" s="61"/>
      <c r="YO93" s="61"/>
      <c r="YP93" s="61"/>
      <c r="YQ93" s="61"/>
      <c r="YR93" s="61"/>
    </row>
    <row r="94" spans="1:668" s="62" customFormat="1" ht="15.75" x14ac:dyDescent="0.25">
      <c r="A94" s="4" t="s">
        <v>136</v>
      </c>
      <c r="B94" s="5" t="s">
        <v>137</v>
      </c>
      <c r="C94" s="5" t="s">
        <v>90</v>
      </c>
      <c r="D94" s="11">
        <v>44317</v>
      </c>
      <c r="E94" s="11">
        <v>44561</v>
      </c>
      <c r="F94" s="7">
        <v>32000</v>
      </c>
      <c r="G94" s="6">
        <f t="shared" ref="G94:G98" si="16">F94*0.0287</f>
        <v>918.4</v>
      </c>
      <c r="H94" s="6">
        <v>0</v>
      </c>
      <c r="I94" s="53">
        <v>972.8</v>
      </c>
      <c r="J94" s="55">
        <v>0</v>
      </c>
      <c r="K94" s="6">
        <f t="shared" ref="K94:K97" si="17">G94+H94+I94</f>
        <v>1891.1999999999998</v>
      </c>
      <c r="L94" s="84">
        <v>30108.799999999999</v>
      </c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  <c r="AM94" s="61"/>
      <c r="AN94" s="61"/>
      <c r="AO94" s="61"/>
      <c r="AP94" s="61"/>
      <c r="AQ94" s="61"/>
      <c r="AR94" s="61"/>
      <c r="AS94" s="61"/>
      <c r="AT94" s="61"/>
      <c r="AU94" s="61"/>
      <c r="AV94" s="61"/>
      <c r="AW94" s="61"/>
      <c r="AX94" s="61"/>
      <c r="AY94" s="61"/>
      <c r="AZ94" s="61"/>
      <c r="BA94" s="61"/>
      <c r="BB94" s="61"/>
      <c r="BC94" s="61"/>
      <c r="BD94" s="61"/>
      <c r="BE94" s="61"/>
      <c r="BF94" s="61"/>
      <c r="BG94" s="61"/>
      <c r="BH94" s="61"/>
      <c r="BI94" s="61"/>
      <c r="BJ94" s="61"/>
      <c r="BK94" s="61"/>
      <c r="BL94" s="61"/>
      <c r="BM94" s="61"/>
      <c r="BN94" s="61"/>
      <c r="BO94" s="61"/>
      <c r="BP94" s="61"/>
      <c r="BQ94" s="61"/>
      <c r="BR94" s="61"/>
      <c r="BS94" s="61"/>
      <c r="BT94" s="61"/>
      <c r="BU94" s="61"/>
      <c r="BV94" s="61"/>
      <c r="BW94" s="61"/>
      <c r="BX94" s="61"/>
      <c r="BY94" s="61"/>
      <c r="BZ94" s="61"/>
      <c r="CA94" s="61"/>
      <c r="CB94" s="61"/>
      <c r="CC94" s="61"/>
      <c r="CD94" s="61"/>
      <c r="CE94" s="61"/>
      <c r="CF94" s="61"/>
      <c r="CG94" s="61"/>
      <c r="CH94" s="61"/>
      <c r="CI94" s="61"/>
      <c r="CJ94" s="61"/>
      <c r="CK94" s="61"/>
      <c r="CL94" s="61"/>
      <c r="CM94" s="61"/>
      <c r="CN94" s="61"/>
      <c r="CO94" s="61"/>
      <c r="CP94" s="61"/>
      <c r="CQ94" s="61"/>
      <c r="CR94" s="61"/>
      <c r="CS94" s="61"/>
      <c r="CT94" s="61"/>
      <c r="CU94" s="61"/>
      <c r="CV94" s="61"/>
      <c r="CW94" s="61"/>
      <c r="CX94" s="61"/>
      <c r="CY94" s="61"/>
      <c r="CZ94" s="61"/>
      <c r="DA94" s="61"/>
      <c r="DB94" s="61"/>
      <c r="DC94" s="61"/>
      <c r="DD94" s="61"/>
      <c r="DE94" s="61"/>
      <c r="DF94" s="61"/>
      <c r="DG94" s="61"/>
      <c r="DH94" s="61"/>
      <c r="DI94" s="61"/>
      <c r="DJ94" s="61"/>
      <c r="DK94" s="61"/>
      <c r="DL94" s="61"/>
      <c r="DM94" s="61"/>
      <c r="DN94" s="61"/>
      <c r="DO94" s="61"/>
      <c r="DP94" s="61"/>
      <c r="DQ94" s="61"/>
      <c r="DR94" s="61"/>
      <c r="DS94" s="61"/>
      <c r="DT94" s="61"/>
      <c r="DU94" s="61"/>
      <c r="DV94" s="61"/>
      <c r="DW94" s="61"/>
      <c r="DX94" s="61"/>
      <c r="DY94" s="61"/>
      <c r="DZ94" s="61"/>
      <c r="EA94" s="61"/>
      <c r="EB94" s="61"/>
      <c r="EC94" s="61"/>
      <c r="ED94" s="61"/>
      <c r="EE94" s="61"/>
      <c r="EF94" s="61"/>
      <c r="EG94" s="61"/>
      <c r="EH94" s="61"/>
      <c r="EI94" s="61"/>
      <c r="EJ94" s="61"/>
      <c r="EK94" s="61"/>
      <c r="EL94" s="61"/>
      <c r="EM94" s="61"/>
      <c r="EN94" s="61"/>
      <c r="EO94" s="61"/>
      <c r="EP94" s="61"/>
      <c r="EQ94" s="61"/>
      <c r="ER94" s="61"/>
      <c r="ES94" s="61"/>
      <c r="ET94" s="61"/>
      <c r="EU94" s="61"/>
      <c r="EV94" s="61"/>
      <c r="EW94" s="61"/>
      <c r="EX94" s="61"/>
      <c r="EY94" s="61"/>
      <c r="EZ94" s="61"/>
      <c r="FA94" s="61"/>
      <c r="FB94" s="61"/>
      <c r="FC94" s="61"/>
      <c r="FD94" s="61"/>
      <c r="FE94" s="61"/>
      <c r="FF94" s="61"/>
      <c r="FG94" s="61"/>
      <c r="FH94" s="61"/>
      <c r="FI94" s="61"/>
      <c r="FJ94" s="61"/>
      <c r="FK94" s="61"/>
      <c r="FL94" s="61"/>
      <c r="FM94" s="61"/>
      <c r="FN94" s="61"/>
      <c r="FO94" s="61"/>
      <c r="FP94" s="61"/>
      <c r="FQ94" s="61"/>
      <c r="FR94" s="61"/>
      <c r="FS94" s="61"/>
      <c r="FT94" s="61"/>
      <c r="FU94" s="61"/>
      <c r="FV94" s="61"/>
      <c r="FW94" s="61"/>
      <c r="FX94" s="61"/>
      <c r="FY94" s="61"/>
      <c r="FZ94" s="61"/>
      <c r="GA94" s="61"/>
      <c r="GB94" s="61"/>
      <c r="GC94" s="61"/>
      <c r="GD94" s="61"/>
      <c r="GE94" s="61"/>
      <c r="GF94" s="61"/>
      <c r="GG94" s="61"/>
      <c r="GH94" s="61"/>
      <c r="GI94" s="61"/>
      <c r="GJ94" s="61"/>
      <c r="GK94" s="61"/>
      <c r="GL94" s="61"/>
      <c r="GM94" s="61"/>
      <c r="GN94" s="61"/>
      <c r="GO94" s="61"/>
      <c r="GP94" s="61"/>
      <c r="GQ94" s="61"/>
      <c r="GR94" s="61"/>
      <c r="GS94" s="61"/>
      <c r="GT94" s="61"/>
      <c r="GU94" s="61"/>
      <c r="GV94" s="61"/>
      <c r="GW94" s="61"/>
      <c r="GX94" s="61"/>
      <c r="GY94" s="61"/>
      <c r="GZ94" s="61"/>
      <c r="HA94" s="61"/>
      <c r="HB94" s="61"/>
      <c r="HC94" s="61"/>
      <c r="HD94" s="61"/>
      <c r="HE94" s="61"/>
      <c r="HF94" s="61"/>
      <c r="HG94" s="61"/>
      <c r="HH94" s="61"/>
      <c r="HI94" s="61"/>
      <c r="HJ94" s="61"/>
      <c r="HK94" s="61"/>
      <c r="HL94" s="61"/>
      <c r="HM94" s="61"/>
      <c r="HN94" s="61"/>
      <c r="HO94" s="61"/>
      <c r="HP94" s="61"/>
      <c r="HQ94" s="61"/>
      <c r="HR94" s="61"/>
      <c r="HS94" s="61"/>
      <c r="HT94" s="61"/>
      <c r="HU94" s="61"/>
      <c r="HV94" s="61"/>
      <c r="HW94" s="61"/>
      <c r="HX94" s="61"/>
      <c r="HY94" s="61"/>
      <c r="HZ94" s="61"/>
      <c r="IA94" s="77"/>
      <c r="IB94" s="77"/>
      <c r="IC94" s="61"/>
      <c r="ID94" s="61"/>
      <c r="IE94" s="61"/>
      <c r="IF94" s="61"/>
      <c r="IG94" s="61"/>
      <c r="IH94" s="61"/>
      <c r="II94" s="61"/>
      <c r="IJ94" s="61"/>
      <c r="IK94" s="61"/>
      <c r="IL94" s="61"/>
      <c r="IM94" s="61"/>
      <c r="IN94" s="61"/>
      <c r="IO94" s="61"/>
      <c r="IP94" s="61"/>
      <c r="IQ94" s="61"/>
      <c r="IR94" s="61"/>
      <c r="IS94" s="61"/>
      <c r="IT94" s="61"/>
      <c r="IU94" s="61"/>
      <c r="IV94" s="61"/>
      <c r="IW94" s="61"/>
      <c r="IX94" s="61"/>
      <c r="IY94" s="61"/>
      <c r="IZ94" s="61"/>
      <c r="JA94" s="61"/>
      <c r="JB94" s="61"/>
      <c r="JC94" s="61"/>
      <c r="JD94" s="61"/>
      <c r="JE94" s="61"/>
      <c r="JF94" s="61"/>
      <c r="JG94" s="61"/>
      <c r="JH94" s="61"/>
      <c r="JI94" s="61"/>
      <c r="JJ94" s="61"/>
      <c r="JK94" s="61"/>
      <c r="JL94" s="61"/>
      <c r="JM94" s="61"/>
      <c r="JN94" s="61"/>
      <c r="JO94" s="61"/>
      <c r="JP94" s="61"/>
      <c r="JQ94" s="61"/>
      <c r="JR94" s="61"/>
      <c r="JS94" s="61"/>
      <c r="JT94" s="61"/>
      <c r="JU94" s="61"/>
      <c r="JV94" s="61"/>
      <c r="JW94" s="61"/>
      <c r="JX94" s="61"/>
      <c r="JY94" s="61"/>
      <c r="JZ94" s="61"/>
      <c r="KA94" s="61"/>
      <c r="KB94" s="61"/>
      <c r="KC94" s="61"/>
      <c r="KD94" s="61"/>
      <c r="KE94" s="61"/>
      <c r="KF94" s="61"/>
      <c r="KG94" s="61"/>
      <c r="KH94" s="61"/>
      <c r="KI94" s="61"/>
      <c r="KJ94" s="61"/>
      <c r="KK94" s="61"/>
      <c r="KL94" s="61"/>
      <c r="KM94" s="61"/>
      <c r="KN94" s="61"/>
      <c r="KO94" s="61"/>
      <c r="KP94" s="61"/>
      <c r="KQ94" s="61"/>
      <c r="KR94" s="61"/>
      <c r="KS94" s="61"/>
      <c r="KT94" s="61"/>
      <c r="KU94" s="61"/>
      <c r="KV94" s="61"/>
      <c r="KW94" s="61"/>
      <c r="KX94" s="61"/>
      <c r="KY94" s="61"/>
      <c r="KZ94" s="61"/>
      <c r="LA94" s="61"/>
      <c r="LB94" s="61"/>
      <c r="LC94" s="61"/>
      <c r="LD94" s="61"/>
      <c r="LE94" s="61"/>
      <c r="LF94" s="61"/>
      <c r="LG94" s="61"/>
      <c r="LH94" s="61"/>
      <c r="LI94" s="61"/>
      <c r="LJ94" s="61"/>
      <c r="LK94" s="61"/>
      <c r="LL94" s="61"/>
      <c r="LM94" s="61"/>
      <c r="LN94" s="61"/>
      <c r="LO94" s="61"/>
      <c r="LP94" s="61"/>
      <c r="LQ94" s="61"/>
      <c r="LR94" s="61"/>
      <c r="LS94" s="61"/>
      <c r="LT94" s="61"/>
      <c r="LU94" s="61"/>
      <c r="LV94" s="61"/>
      <c r="LW94" s="61"/>
      <c r="LX94" s="61"/>
      <c r="LY94" s="61"/>
      <c r="LZ94" s="61"/>
      <c r="MA94" s="61"/>
      <c r="MB94" s="61"/>
      <c r="MC94" s="61"/>
      <c r="MD94" s="61"/>
      <c r="ME94" s="61"/>
      <c r="MF94" s="61"/>
      <c r="MG94" s="61"/>
      <c r="MH94" s="61"/>
      <c r="MI94" s="61"/>
      <c r="MJ94" s="61"/>
      <c r="MK94" s="61"/>
      <c r="ML94" s="61"/>
      <c r="MM94" s="61"/>
      <c r="MN94" s="61"/>
      <c r="MO94" s="61"/>
      <c r="MP94" s="61"/>
      <c r="MQ94" s="61"/>
      <c r="MR94" s="61"/>
      <c r="MS94" s="61"/>
      <c r="MT94" s="61"/>
      <c r="MU94" s="61"/>
      <c r="MV94" s="61"/>
      <c r="MW94" s="61"/>
      <c r="MX94" s="61"/>
      <c r="MY94" s="61"/>
      <c r="MZ94" s="61"/>
      <c r="NA94" s="61"/>
      <c r="NB94" s="61"/>
      <c r="NC94" s="61"/>
      <c r="ND94" s="61"/>
      <c r="NE94" s="61"/>
      <c r="NF94" s="61"/>
      <c r="NG94" s="61"/>
      <c r="NH94" s="61"/>
      <c r="NI94" s="61"/>
      <c r="NJ94" s="61"/>
      <c r="NK94" s="61"/>
      <c r="NL94" s="61"/>
      <c r="NM94" s="61"/>
      <c r="NN94" s="61"/>
      <c r="NO94" s="61"/>
      <c r="NP94" s="61"/>
      <c r="NQ94" s="61"/>
      <c r="NR94" s="61"/>
      <c r="NS94" s="61"/>
      <c r="NT94" s="61"/>
      <c r="NU94" s="61"/>
      <c r="NV94" s="61"/>
      <c r="NW94" s="61"/>
      <c r="NX94" s="61"/>
      <c r="NY94" s="61"/>
      <c r="NZ94" s="61"/>
      <c r="OA94" s="61"/>
      <c r="OB94" s="61"/>
      <c r="OC94" s="61"/>
      <c r="OD94" s="61"/>
      <c r="OE94" s="61"/>
      <c r="OF94" s="61"/>
      <c r="OG94" s="61"/>
      <c r="OH94" s="61"/>
      <c r="OI94" s="61"/>
      <c r="OJ94" s="61"/>
      <c r="OK94" s="61"/>
      <c r="OL94" s="61"/>
      <c r="OM94" s="61"/>
      <c r="ON94" s="61"/>
      <c r="OO94" s="61"/>
      <c r="OP94" s="61"/>
      <c r="OQ94" s="61"/>
      <c r="OR94" s="61"/>
      <c r="OS94" s="61"/>
      <c r="OT94" s="61"/>
      <c r="OU94" s="61"/>
      <c r="OV94" s="61"/>
      <c r="OW94" s="61"/>
      <c r="OX94" s="61"/>
      <c r="OY94" s="61"/>
      <c r="OZ94" s="61"/>
      <c r="PA94" s="61"/>
      <c r="PB94" s="61"/>
      <c r="PC94" s="61"/>
      <c r="PD94" s="61"/>
      <c r="PE94" s="61"/>
      <c r="PF94" s="61"/>
      <c r="PG94" s="61"/>
      <c r="PH94" s="61"/>
      <c r="PI94" s="61"/>
      <c r="PJ94" s="61"/>
      <c r="PK94" s="61"/>
      <c r="PL94" s="61"/>
      <c r="PM94" s="61"/>
      <c r="PN94" s="61"/>
      <c r="PO94" s="61"/>
      <c r="PP94" s="61"/>
      <c r="PQ94" s="61"/>
      <c r="PR94" s="61"/>
      <c r="PS94" s="61"/>
      <c r="PT94" s="61"/>
      <c r="PU94" s="61"/>
      <c r="PV94" s="61"/>
      <c r="PW94" s="61"/>
      <c r="PX94" s="61"/>
      <c r="PY94" s="61"/>
      <c r="PZ94" s="61"/>
      <c r="QA94" s="61"/>
      <c r="QB94" s="61"/>
      <c r="QC94" s="61"/>
      <c r="QD94" s="61"/>
      <c r="QE94" s="61"/>
      <c r="QF94" s="61"/>
      <c r="QG94" s="61"/>
      <c r="QH94" s="61"/>
      <c r="QI94" s="61"/>
      <c r="QJ94" s="61"/>
      <c r="QK94" s="61"/>
      <c r="QL94" s="61"/>
      <c r="QM94" s="61"/>
      <c r="QN94" s="61"/>
      <c r="QO94" s="61"/>
      <c r="QP94" s="61"/>
      <c r="QQ94" s="61"/>
      <c r="QR94" s="61"/>
      <c r="QS94" s="61"/>
      <c r="QT94" s="61"/>
      <c r="QU94" s="61"/>
      <c r="QV94" s="61"/>
      <c r="QW94" s="61"/>
      <c r="QX94" s="61"/>
      <c r="QY94" s="61"/>
      <c r="QZ94" s="61"/>
      <c r="RA94" s="61"/>
      <c r="RB94" s="61"/>
      <c r="RC94" s="61"/>
      <c r="RD94" s="61"/>
      <c r="RE94" s="61"/>
      <c r="RF94" s="61"/>
      <c r="RG94" s="61"/>
      <c r="RH94" s="61"/>
      <c r="RI94" s="61"/>
      <c r="RJ94" s="61"/>
      <c r="RK94" s="61"/>
      <c r="RL94" s="61"/>
      <c r="RM94" s="61"/>
      <c r="RN94" s="61"/>
      <c r="RO94" s="61"/>
      <c r="RP94" s="61"/>
      <c r="RQ94" s="61"/>
      <c r="RR94" s="61"/>
      <c r="RS94" s="61"/>
      <c r="RT94" s="61"/>
      <c r="RU94" s="61"/>
      <c r="RV94" s="61"/>
      <c r="RW94" s="61"/>
      <c r="RX94" s="61"/>
      <c r="RY94" s="61"/>
      <c r="RZ94" s="61"/>
      <c r="SA94" s="61"/>
      <c r="SB94" s="61"/>
      <c r="SC94" s="61"/>
      <c r="SD94" s="61"/>
      <c r="SE94" s="61"/>
      <c r="SF94" s="61"/>
      <c r="SG94" s="61"/>
      <c r="SH94" s="61"/>
      <c r="SI94" s="61"/>
      <c r="SJ94" s="61"/>
      <c r="SK94" s="61"/>
      <c r="SL94" s="61"/>
      <c r="SM94" s="61"/>
      <c r="SN94" s="61"/>
      <c r="SO94" s="61"/>
      <c r="SP94" s="61"/>
      <c r="SQ94" s="61"/>
      <c r="SR94" s="61"/>
      <c r="SS94" s="61"/>
      <c r="ST94" s="61"/>
      <c r="SU94" s="61"/>
      <c r="SV94" s="61"/>
      <c r="SW94" s="61"/>
      <c r="SX94" s="61"/>
      <c r="SY94" s="61"/>
      <c r="SZ94" s="61"/>
      <c r="TA94" s="61"/>
      <c r="TB94" s="61"/>
      <c r="TC94" s="61"/>
      <c r="TD94" s="61"/>
      <c r="TE94" s="61"/>
      <c r="TF94" s="61"/>
      <c r="TG94" s="61"/>
      <c r="TH94" s="61"/>
      <c r="TI94" s="61"/>
      <c r="TJ94" s="61"/>
      <c r="TK94" s="61"/>
      <c r="TL94" s="61"/>
      <c r="TM94" s="61"/>
      <c r="TN94" s="61"/>
      <c r="TO94" s="61"/>
      <c r="TP94" s="61"/>
      <c r="TQ94" s="61"/>
      <c r="TR94" s="61"/>
      <c r="TS94" s="61"/>
      <c r="TT94" s="61"/>
      <c r="TU94" s="61"/>
      <c r="TV94" s="61"/>
      <c r="TW94" s="61"/>
      <c r="TX94" s="61"/>
      <c r="TY94" s="61"/>
      <c r="TZ94" s="61"/>
      <c r="UA94" s="61"/>
      <c r="UB94" s="61"/>
      <c r="UC94" s="61"/>
      <c r="UD94" s="61"/>
      <c r="UE94" s="61"/>
      <c r="UF94" s="61"/>
      <c r="UG94" s="61"/>
      <c r="UH94" s="61"/>
      <c r="UI94" s="61"/>
      <c r="UJ94" s="61"/>
      <c r="UK94" s="61"/>
      <c r="UL94" s="61"/>
      <c r="UM94" s="61"/>
      <c r="UN94" s="61"/>
      <c r="UO94" s="61"/>
      <c r="UP94" s="61"/>
      <c r="UQ94" s="61"/>
      <c r="UR94" s="61"/>
      <c r="US94" s="61"/>
      <c r="UT94" s="61"/>
      <c r="UU94" s="61"/>
      <c r="UV94" s="61"/>
      <c r="UW94" s="61"/>
      <c r="UX94" s="61"/>
      <c r="UY94" s="61"/>
      <c r="UZ94" s="61"/>
      <c r="VA94" s="61"/>
      <c r="VB94" s="61"/>
      <c r="VC94" s="61"/>
      <c r="VD94" s="61"/>
      <c r="VE94" s="61"/>
      <c r="VF94" s="61"/>
      <c r="VG94" s="61"/>
      <c r="VH94" s="61"/>
      <c r="VI94" s="61"/>
      <c r="VJ94" s="61"/>
      <c r="VK94" s="61"/>
      <c r="VL94" s="61"/>
      <c r="VM94" s="61"/>
      <c r="VN94" s="61"/>
      <c r="VO94" s="61"/>
      <c r="VP94" s="61"/>
      <c r="VQ94" s="61"/>
      <c r="VR94" s="61"/>
      <c r="VS94" s="61"/>
      <c r="VT94" s="61"/>
      <c r="VU94" s="61"/>
      <c r="VV94" s="61"/>
      <c r="VW94" s="61"/>
      <c r="VX94" s="61"/>
      <c r="VY94" s="61"/>
      <c r="VZ94" s="61"/>
      <c r="WA94" s="61"/>
      <c r="WB94" s="61"/>
      <c r="WC94" s="61"/>
      <c r="WD94" s="61"/>
      <c r="WE94" s="61"/>
      <c r="WF94" s="61"/>
      <c r="WG94" s="61"/>
      <c r="WH94" s="61"/>
      <c r="WI94" s="61"/>
      <c r="WJ94" s="61"/>
      <c r="WK94" s="61"/>
      <c r="WL94" s="61"/>
      <c r="WM94" s="61"/>
      <c r="WN94" s="61"/>
      <c r="WO94" s="61"/>
      <c r="WP94" s="61"/>
      <c r="WQ94" s="61"/>
      <c r="WR94" s="61"/>
      <c r="WS94" s="61"/>
      <c r="WT94" s="61"/>
      <c r="WU94" s="61"/>
      <c r="WV94" s="61"/>
      <c r="WW94" s="61"/>
      <c r="WX94" s="61"/>
      <c r="WY94" s="61"/>
      <c r="WZ94" s="61"/>
      <c r="XA94" s="61"/>
      <c r="XB94" s="61"/>
      <c r="XC94" s="61"/>
      <c r="XD94" s="61"/>
      <c r="XE94" s="61"/>
      <c r="XF94" s="61"/>
      <c r="XG94" s="61"/>
      <c r="XH94" s="61"/>
      <c r="XI94" s="61"/>
      <c r="XJ94" s="61"/>
      <c r="XK94" s="61"/>
      <c r="XL94" s="61"/>
      <c r="XM94" s="61"/>
      <c r="XN94" s="61"/>
      <c r="XO94" s="61"/>
      <c r="XP94" s="61"/>
      <c r="XQ94" s="61"/>
      <c r="XR94" s="61"/>
      <c r="XS94" s="61"/>
      <c r="XT94" s="61"/>
      <c r="XU94" s="61"/>
      <c r="XV94" s="61"/>
      <c r="XW94" s="61"/>
      <c r="XX94" s="61"/>
      <c r="XY94" s="61"/>
      <c r="XZ94" s="61"/>
      <c r="YA94" s="61"/>
      <c r="YB94" s="61"/>
      <c r="YC94" s="61"/>
      <c r="YD94" s="61"/>
      <c r="YE94" s="61"/>
      <c r="YF94" s="61"/>
      <c r="YG94" s="61"/>
      <c r="YH94" s="61"/>
      <c r="YI94" s="61"/>
      <c r="YJ94" s="61"/>
      <c r="YK94" s="61"/>
      <c r="YL94" s="61"/>
      <c r="YM94" s="61"/>
      <c r="YN94" s="61"/>
      <c r="YO94" s="61"/>
      <c r="YP94" s="61"/>
      <c r="YQ94" s="61"/>
      <c r="YR94" s="61"/>
    </row>
    <row r="95" spans="1:668" s="62" customFormat="1" ht="15.75" x14ac:dyDescent="0.25">
      <c r="A95" s="4" t="s">
        <v>138</v>
      </c>
      <c r="B95" s="5" t="s">
        <v>137</v>
      </c>
      <c r="C95" s="5" t="s">
        <v>90</v>
      </c>
      <c r="D95" s="11">
        <v>44317</v>
      </c>
      <c r="E95" s="11">
        <v>44561</v>
      </c>
      <c r="F95" s="7">
        <v>32000</v>
      </c>
      <c r="G95" s="6">
        <f t="shared" si="16"/>
        <v>918.4</v>
      </c>
      <c r="H95" s="6">
        <v>0</v>
      </c>
      <c r="I95" s="53">
        <v>972.8</v>
      </c>
      <c r="J95" s="55">
        <v>0</v>
      </c>
      <c r="K95" s="6">
        <f t="shared" si="17"/>
        <v>1891.1999999999998</v>
      </c>
      <c r="L95" s="84">
        <v>30108.799999999999</v>
      </c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  <c r="AM95" s="61"/>
      <c r="AN95" s="61"/>
      <c r="AO95" s="61"/>
      <c r="AP95" s="61"/>
      <c r="AQ95" s="61"/>
      <c r="AR95" s="61"/>
      <c r="AS95" s="61"/>
      <c r="AT95" s="61"/>
      <c r="AU95" s="61"/>
      <c r="AV95" s="61"/>
      <c r="AW95" s="61"/>
      <c r="AX95" s="61"/>
      <c r="AY95" s="61"/>
      <c r="AZ95" s="61"/>
      <c r="BA95" s="61"/>
      <c r="BB95" s="61"/>
      <c r="BC95" s="61"/>
      <c r="BD95" s="61"/>
      <c r="BE95" s="61"/>
      <c r="BF95" s="61"/>
      <c r="BG95" s="61"/>
      <c r="BH95" s="61"/>
      <c r="BI95" s="61"/>
      <c r="BJ95" s="61"/>
      <c r="BK95" s="61"/>
      <c r="BL95" s="61"/>
      <c r="BM95" s="61"/>
      <c r="BN95" s="61"/>
      <c r="BO95" s="61"/>
      <c r="BP95" s="61"/>
      <c r="BQ95" s="61"/>
      <c r="BR95" s="61"/>
      <c r="BS95" s="61"/>
      <c r="BT95" s="61"/>
      <c r="BU95" s="61"/>
      <c r="BV95" s="61"/>
      <c r="BW95" s="61"/>
      <c r="BX95" s="61"/>
      <c r="BY95" s="61"/>
      <c r="BZ95" s="61"/>
      <c r="CA95" s="61"/>
      <c r="CB95" s="61"/>
      <c r="CC95" s="61"/>
      <c r="CD95" s="61"/>
      <c r="CE95" s="61"/>
      <c r="CF95" s="61"/>
      <c r="CG95" s="61"/>
      <c r="CH95" s="61"/>
      <c r="CI95" s="61"/>
      <c r="CJ95" s="61"/>
      <c r="CK95" s="61"/>
      <c r="CL95" s="61"/>
      <c r="CM95" s="61"/>
      <c r="CN95" s="61"/>
      <c r="CO95" s="61"/>
      <c r="CP95" s="61"/>
      <c r="CQ95" s="61"/>
      <c r="CR95" s="61"/>
      <c r="CS95" s="61"/>
      <c r="CT95" s="61"/>
      <c r="CU95" s="61"/>
      <c r="CV95" s="61"/>
      <c r="CW95" s="61"/>
      <c r="CX95" s="61"/>
      <c r="CY95" s="61"/>
      <c r="CZ95" s="61"/>
      <c r="DA95" s="61"/>
      <c r="DB95" s="61"/>
      <c r="DC95" s="61"/>
      <c r="DD95" s="61"/>
      <c r="DE95" s="61"/>
      <c r="DF95" s="61"/>
      <c r="DG95" s="61"/>
      <c r="DH95" s="61"/>
      <c r="DI95" s="61"/>
      <c r="DJ95" s="61"/>
      <c r="DK95" s="61"/>
      <c r="DL95" s="61"/>
      <c r="DM95" s="61"/>
      <c r="DN95" s="61"/>
      <c r="DO95" s="61"/>
      <c r="DP95" s="61"/>
      <c r="DQ95" s="61"/>
      <c r="DR95" s="61"/>
      <c r="DS95" s="61"/>
      <c r="DT95" s="61"/>
      <c r="DU95" s="61"/>
      <c r="DV95" s="61"/>
      <c r="DW95" s="61"/>
      <c r="DX95" s="61"/>
      <c r="DY95" s="61"/>
      <c r="DZ95" s="61"/>
      <c r="EA95" s="61"/>
      <c r="EB95" s="61"/>
      <c r="EC95" s="61"/>
      <c r="ED95" s="61"/>
      <c r="EE95" s="61"/>
      <c r="EF95" s="61"/>
      <c r="EG95" s="61"/>
      <c r="EH95" s="61"/>
      <c r="EI95" s="61"/>
      <c r="EJ95" s="61"/>
      <c r="EK95" s="61"/>
      <c r="EL95" s="61"/>
      <c r="EM95" s="61"/>
      <c r="EN95" s="61"/>
      <c r="EO95" s="61"/>
      <c r="EP95" s="61"/>
      <c r="EQ95" s="61"/>
      <c r="ER95" s="61"/>
      <c r="ES95" s="61"/>
      <c r="ET95" s="61"/>
      <c r="EU95" s="61"/>
      <c r="EV95" s="61"/>
      <c r="EW95" s="61"/>
      <c r="EX95" s="61"/>
      <c r="EY95" s="61"/>
      <c r="EZ95" s="61"/>
      <c r="FA95" s="61"/>
      <c r="FB95" s="61"/>
      <c r="FC95" s="61"/>
      <c r="FD95" s="61"/>
      <c r="FE95" s="61"/>
      <c r="FF95" s="61"/>
      <c r="FG95" s="61"/>
      <c r="FH95" s="61"/>
      <c r="FI95" s="61"/>
      <c r="FJ95" s="61"/>
      <c r="FK95" s="61"/>
      <c r="FL95" s="61"/>
      <c r="FM95" s="61"/>
      <c r="FN95" s="61"/>
      <c r="FO95" s="61"/>
      <c r="FP95" s="61"/>
      <c r="FQ95" s="61"/>
      <c r="FR95" s="61"/>
      <c r="FS95" s="61"/>
      <c r="FT95" s="61"/>
      <c r="FU95" s="61"/>
      <c r="FV95" s="61"/>
      <c r="FW95" s="61"/>
      <c r="FX95" s="61"/>
      <c r="FY95" s="61"/>
      <c r="FZ95" s="61"/>
      <c r="GA95" s="61"/>
      <c r="GB95" s="61"/>
      <c r="GC95" s="61"/>
      <c r="GD95" s="61"/>
      <c r="GE95" s="61"/>
      <c r="GF95" s="61"/>
      <c r="GG95" s="61"/>
      <c r="GH95" s="61"/>
      <c r="GI95" s="61"/>
      <c r="GJ95" s="61"/>
      <c r="GK95" s="61"/>
      <c r="GL95" s="61"/>
      <c r="GM95" s="61"/>
      <c r="GN95" s="61"/>
      <c r="GO95" s="61"/>
      <c r="GP95" s="61"/>
      <c r="GQ95" s="61"/>
      <c r="GR95" s="61"/>
      <c r="GS95" s="61"/>
      <c r="GT95" s="61"/>
      <c r="GU95" s="61"/>
      <c r="GV95" s="61"/>
      <c r="GW95" s="61"/>
      <c r="GX95" s="61"/>
      <c r="GY95" s="61"/>
      <c r="GZ95" s="61"/>
      <c r="HA95" s="61"/>
      <c r="HB95" s="61"/>
      <c r="HC95" s="61"/>
      <c r="HD95" s="61"/>
      <c r="HE95" s="61"/>
      <c r="HF95" s="61"/>
      <c r="HG95" s="61"/>
      <c r="HH95" s="61"/>
      <c r="HI95" s="61"/>
      <c r="HJ95" s="61"/>
      <c r="HK95" s="61"/>
      <c r="HL95" s="61"/>
      <c r="HM95" s="61"/>
      <c r="HN95" s="61"/>
      <c r="HO95" s="61"/>
      <c r="HP95" s="61"/>
      <c r="HQ95" s="61"/>
      <c r="HR95" s="61"/>
      <c r="HS95" s="61"/>
      <c r="HT95" s="61"/>
      <c r="HU95" s="61"/>
      <c r="HV95" s="61"/>
      <c r="HW95" s="61"/>
      <c r="HX95" s="61"/>
      <c r="HY95" s="61"/>
      <c r="HZ95" s="61"/>
      <c r="IA95" s="77"/>
      <c r="IB95" s="77"/>
      <c r="IC95" s="61"/>
      <c r="ID95" s="61"/>
      <c r="IE95" s="61"/>
      <c r="IF95" s="61"/>
      <c r="IG95" s="61"/>
      <c r="IH95" s="61"/>
      <c r="II95" s="61"/>
      <c r="IJ95" s="61"/>
      <c r="IK95" s="61"/>
      <c r="IL95" s="61"/>
      <c r="IM95" s="61"/>
      <c r="IN95" s="61"/>
      <c r="IO95" s="61"/>
      <c r="IP95" s="61"/>
      <c r="IQ95" s="61"/>
      <c r="IR95" s="61"/>
      <c r="IS95" s="61"/>
      <c r="IT95" s="61"/>
      <c r="IU95" s="61"/>
      <c r="IV95" s="61"/>
      <c r="IW95" s="61"/>
      <c r="IX95" s="61"/>
      <c r="IY95" s="61"/>
      <c r="IZ95" s="61"/>
      <c r="JA95" s="61"/>
      <c r="JB95" s="61"/>
      <c r="JC95" s="61"/>
      <c r="JD95" s="61"/>
      <c r="JE95" s="61"/>
      <c r="JF95" s="61"/>
      <c r="JG95" s="61"/>
      <c r="JH95" s="61"/>
      <c r="JI95" s="61"/>
      <c r="JJ95" s="61"/>
      <c r="JK95" s="61"/>
      <c r="JL95" s="61"/>
      <c r="JM95" s="61"/>
      <c r="JN95" s="61"/>
      <c r="JO95" s="61"/>
      <c r="JP95" s="61"/>
      <c r="JQ95" s="61"/>
      <c r="JR95" s="61"/>
      <c r="JS95" s="61"/>
      <c r="JT95" s="61"/>
      <c r="JU95" s="61"/>
      <c r="JV95" s="61"/>
      <c r="JW95" s="61"/>
      <c r="JX95" s="61"/>
      <c r="JY95" s="61"/>
      <c r="JZ95" s="61"/>
      <c r="KA95" s="61"/>
      <c r="KB95" s="61"/>
      <c r="KC95" s="61"/>
      <c r="KD95" s="61"/>
      <c r="KE95" s="61"/>
      <c r="KF95" s="61"/>
      <c r="KG95" s="61"/>
      <c r="KH95" s="61"/>
      <c r="KI95" s="61"/>
      <c r="KJ95" s="61"/>
      <c r="KK95" s="61"/>
      <c r="KL95" s="61"/>
      <c r="KM95" s="61"/>
      <c r="KN95" s="61"/>
      <c r="KO95" s="61"/>
      <c r="KP95" s="61"/>
      <c r="KQ95" s="61"/>
      <c r="KR95" s="61"/>
      <c r="KS95" s="61"/>
      <c r="KT95" s="61"/>
      <c r="KU95" s="61"/>
      <c r="KV95" s="61"/>
      <c r="KW95" s="61"/>
      <c r="KX95" s="61"/>
      <c r="KY95" s="61"/>
      <c r="KZ95" s="61"/>
      <c r="LA95" s="61"/>
      <c r="LB95" s="61"/>
      <c r="LC95" s="61"/>
      <c r="LD95" s="61"/>
      <c r="LE95" s="61"/>
      <c r="LF95" s="61"/>
      <c r="LG95" s="61"/>
      <c r="LH95" s="61"/>
      <c r="LI95" s="61"/>
      <c r="LJ95" s="61"/>
      <c r="LK95" s="61"/>
      <c r="LL95" s="61"/>
      <c r="LM95" s="61"/>
      <c r="LN95" s="61"/>
      <c r="LO95" s="61"/>
      <c r="LP95" s="61"/>
      <c r="LQ95" s="61"/>
      <c r="LR95" s="61"/>
      <c r="LS95" s="61"/>
      <c r="LT95" s="61"/>
      <c r="LU95" s="61"/>
      <c r="LV95" s="61"/>
      <c r="LW95" s="61"/>
      <c r="LX95" s="61"/>
      <c r="LY95" s="61"/>
      <c r="LZ95" s="61"/>
      <c r="MA95" s="61"/>
      <c r="MB95" s="61"/>
      <c r="MC95" s="61"/>
      <c r="MD95" s="61"/>
      <c r="ME95" s="61"/>
      <c r="MF95" s="61"/>
      <c r="MG95" s="61"/>
      <c r="MH95" s="61"/>
      <c r="MI95" s="61"/>
      <c r="MJ95" s="61"/>
      <c r="MK95" s="61"/>
      <c r="ML95" s="61"/>
      <c r="MM95" s="61"/>
      <c r="MN95" s="61"/>
      <c r="MO95" s="61"/>
      <c r="MP95" s="61"/>
      <c r="MQ95" s="61"/>
      <c r="MR95" s="61"/>
      <c r="MS95" s="61"/>
      <c r="MT95" s="61"/>
      <c r="MU95" s="61"/>
      <c r="MV95" s="61"/>
      <c r="MW95" s="61"/>
      <c r="MX95" s="61"/>
      <c r="MY95" s="61"/>
      <c r="MZ95" s="61"/>
      <c r="NA95" s="61"/>
      <c r="NB95" s="61"/>
      <c r="NC95" s="61"/>
      <c r="ND95" s="61"/>
      <c r="NE95" s="61"/>
      <c r="NF95" s="61"/>
      <c r="NG95" s="61"/>
      <c r="NH95" s="61"/>
      <c r="NI95" s="61"/>
      <c r="NJ95" s="61"/>
      <c r="NK95" s="61"/>
      <c r="NL95" s="61"/>
      <c r="NM95" s="61"/>
      <c r="NN95" s="61"/>
      <c r="NO95" s="61"/>
      <c r="NP95" s="61"/>
      <c r="NQ95" s="61"/>
      <c r="NR95" s="61"/>
      <c r="NS95" s="61"/>
      <c r="NT95" s="61"/>
      <c r="NU95" s="61"/>
      <c r="NV95" s="61"/>
      <c r="NW95" s="61"/>
      <c r="NX95" s="61"/>
      <c r="NY95" s="61"/>
      <c r="NZ95" s="61"/>
      <c r="OA95" s="61"/>
      <c r="OB95" s="61"/>
      <c r="OC95" s="61"/>
      <c r="OD95" s="61"/>
      <c r="OE95" s="61"/>
      <c r="OF95" s="61"/>
      <c r="OG95" s="61"/>
      <c r="OH95" s="61"/>
      <c r="OI95" s="61"/>
      <c r="OJ95" s="61"/>
      <c r="OK95" s="61"/>
      <c r="OL95" s="61"/>
      <c r="OM95" s="61"/>
      <c r="ON95" s="61"/>
      <c r="OO95" s="61"/>
      <c r="OP95" s="61"/>
      <c r="OQ95" s="61"/>
      <c r="OR95" s="61"/>
      <c r="OS95" s="61"/>
      <c r="OT95" s="61"/>
      <c r="OU95" s="61"/>
      <c r="OV95" s="61"/>
      <c r="OW95" s="61"/>
      <c r="OX95" s="61"/>
      <c r="OY95" s="61"/>
      <c r="OZ95" s="61"/>
      <c r="PA95" s="61"/>
      <c r="PB95" s="61"/>
      <c r="PC95" s="61"/>
      <c r="PD95" s="61"/>
      <c r="PE95" s="61"/>
      <c r="PF95" s="61"/>
      <c r="PG95" s="61"/>
      <c r="PH95" s="61"/>
      <c r="PI95" s="61"/>
      <c r="PJ95" s="61"/>
      <c r="PK95" s="61"/>
      <c r="PL95" s="61"/>
      <c r="PM95" s="61"/>
      <c r="PN95" s="61"/>
      <c r="PO95" s="61"/>
      <c r="PP95" s="61"/>
      <c r="PQ95" s="61"/>
      <c r="PR95" s="61"/>
      <c r="PS95" s="61"/>
      <c r="PT95" s="61"/>
      <c r="PU95" s="61"/>
      <c r="PV95" s="61"/>
      <c r="PW95" s="61"/>
      <c r="PX95" s="61"/>
      <c r="PY95" s="61"/>
      <c r="PZ95" s="61"/>
      <c r="QA95" s="61"/>
      <c r="QB95" s="61"/>
      <c r="QC95" s="61"/>
      <c r="QD95" s="61"/>
      <c r="QE95" s="61"/>
      <c r="QF95" s="61"/>
      <c r="QG95" s="61"/>
      <c r="QH95" s="61"/>
      <c r="QI95" s="61"/>
      <c r="QJ95" s="61"/>
      <c r="QK95" s="61"/>
      <c r="QL95" s="61"/>
      <c r="QM95" s="61"/>
      <c r="QN95" s="61"/>
      <c r="QO95" s="61"/>
      <c r="QP95" s="61"/>
      <c r="QQ95" s="61"/>
      <c r="QR95" s="61"/>
      <c r="QS95" s="61"/>
      <c r="QT95" s="61"/>
      <c r="QU95" s="61"/>
      <c r="QV95" s="61"/>
      <c r="QW95" s="61"/>
      <c r="QX95" s="61"/>
      <c r="QY95" s="61"/>
      <c r="QZ95" s="61"/>
      <c r="RA95" s="61"/>
      <c r="RB95" s="61"/>
      <c r="RC95" s="61"/>
      <c r="RD95" s="61"/>
      <c r="RE95" s="61"/>
      <c r="RF95" s="61"/>
      <c r="RG95" s="61"/>
      <c r="RH95" s="61"/>
      <c r="RI95" s="61"/>
      <c r="RJ95" s="61"/>
      <c r="RK95" s="61"/>
      <c r="RL95" s="61"/>
      <c r="RM95" s="61"/>
      <c r="RN95" s="61"/>
      <c r="RO95" s="61"/>
      <c r="RP95" s="61"/>
      <c r="RQ95" s="61"/>
      <c r="RR95" s="61"/>
      <c r="RS95" s="61"/>
      <c r="RT95" s="61"/>
      <c r="RU95" s="61"/>
      <c r="RV95" s="61"/>
      <c r="RW95" s="61"/>
      <c r="RX95" s="61"/>
      <c r="RY95" s="61"/>
      <c r="RZ95" s="61"/>
      <c r="SA95" s="61"/>
      <c r="SB95" s="61"/>
      <c r="SC95" s="61"/>
      <c r="SD95" s="61"/>
      <c r="SE95" s="61"/>
      <c r="SF95" s="61"/>
      <c r="SG95" s="61"/>
      <c r="SH95" s="61"/>
      <c r="SI95" s="61"/>
      <c r="SJ95" s="61"/>
      <c r="SK95" s="61"/>
      <c r="SL95" s="61"/>
      <c r="SM95" s="61"/>
      <c r="SN95" s="61"/>
      <c r="SO95" s="61"/>
      <c r="SP95" s="61"/>
      <c r="SQ95" s="61"/>
      <c r="SR95" s="61"/>
      <c r="SS95" s="61"/>
      <c r="ST95" s="61"/>
      <c r="SU95" s="61"/>
      <c r="SV95" s="61"/>
      <c r="SW95" s="61"/>
      <c r="SX95" s="61"/>
      <c r="SY95" s="61"/>
      <c r="SZ95" s="61"/>
      <c r="TA95" s="61"/>
      <c r="TB95" s="61"/>
      <c r="TC95" s="61"/>
      <c r="TD95" s="61"/>
      <c r="TE95" s="61"/>
      <c r="TF95" s="61"/>
      <c r="TG95" s="61"/>
      <c r="TH95" s="61"/>
      <c r="TI95" s="61"/>
      <c r="TJ95" s="61"/>
      <c r="TK95" s="61"/>
      <c r="TL95" s="61"/>
      <c r="TM95" s="61"/>
      <c r="TN95" s="61"/>
      <c r="TO95" s="61"/>
      <c r="TP95" s="61"/>
      <c r="TQ95" s="61"/>
      <c r="TR95" s="61"/>
      <c r="TS95" s="61"/>
      <c r="TT95" s="61"/>
      <c r="TU95" s="61"/>
      <c r="TV95" s="61"/>
      <c r="TW95" s="61"/>
      <c r="TX95" s="61"/>
      <c r="TY95" s="61"/>
      <c r="TZ95" s="61"/>
      <c r="UA95" s="61"/>
      <c r="UB95" s="61"/>
      <c r="UC95" s="61"/>
      <c r="UD95" s="61"/>
      <c r="UE95" s="61"/>
      <c r="UF95" s="61"/>
      <c r="UG95" s="61"/>
      <c r="UH95" s="61"/>
      <c r="UI95" s="61"/>
      <c r="UJ95" s="61"/>
      <c r="UK95" s="61"/>
      <c r="UL95" s="61"/>
      <c r="UM95" s="61"/>
      <c r="UN95" s="61"/>
      <c r="UO95" s="61"/>
      <c r="UP95" s="61"/>
      <c r="UQ95" s="61"/>
      <c r="UR95" s="61"/>
      <c r="US95" s="61"/>
      <c r="UT95" s="61"/>
      <c r="UU95" s="61"/>
      <c r="UV95" s="61"/>
      <c r="UW95" s="61"/>
      <c r="UX95" s="61"/>
      <c r="UY95" s="61"/>
      <c r="UZ95" s="61"/>
      <c r="VA95" s="61"/>
      <c r="VB95" s="61"/>
      <c r="VC95" s="61"/>
      <c r="VD95" s="61"/>
      <c r="VE95" s="61"/>
      <c r="VF95" s="61"/>
      <c r="VG95" s="61"/>
      <c r="VH95" s="61"/>
      <c r="VI95" s="61"/>
      <c r="VJ95" s="61"/>
      <c r="VK95" s="61"/>
      <c r="VL95" s="61"/>
      <c r="VM95" s="61"/>
      <c r="VN95" s="61"/>
      <c r="VO95" s="61"/>
      <c r="VP95" s="61"/>
      <c r="VQ95" s="61"/>
      <c r="VR95" s="61"/>
      <c r="VS95" s="61"/>
      <c r="VT95" s="61"/>
      <c r="VU95" s="61"/>
      <c r="VV95" s="61"/>
      <c r="VW95" s="61"/>
      <c r="VX95" s="61"/>
      <c r="VY95" s="61"/>
      <c r="VZ95" s="61"/>
      <c r="WA95" s="61"/>
      <c r="WB95" s="61"/>
      <c r="WC95" s="61"/>
      <c r="WD95" s="61"/>
      <c r="WE95" s="61"/>
      <c r="WF95" s="61"/>
      <c r="WG95" s="61"/>
      <c r="WH95" s="61"/>
      <c r="WI95" s="61"/>
      <c r="WJ95" s="61"/>
      <c r="WK95" s="61"/>
      <c r="WL95" s="61"/>
      <c r="WM95" s="61"/>
      <c r="WN95" s="61"/>
      <c r="WO95" s="61"/>
      <c r="WP95" s="61"/>
      <c r="WQ95" s="61"/>
      <c r="WR95" s="61"/>
      <c r="WS95" s="61"/>
      <c r="WT95" s="61"/>
      <c r="WU95" s="61"/>
      <c r="WV95" s="61"/>
      <c r="WW95" s="61"/>
      <c r="WX95" s="61"/>
      <c r="WY95" s="61"/>
      <c r="WZ95" s="61"/>
      <c r="XA95" s="61"/>
      <c r="XB95" s="61"/>
      <c r="XC95" s="61"/>
      <c r="XD95" s="61"/>
      <c r="XE95" s="61"/>
      <c r="XF95" s="61"/>
      <c r="XG95" s="61"/>
      <c r="XH95" s="61"/>
      <c r="XI95" s="61"/>
      <c r="XJ95" s="61"/>
      <c r="XK95" s="61"/>
      <c r="XL95" s="61"/>
      <c r="XM95" s="61"/>
      <c r="XN95" s="61"/>
      <c r="XO95" s="61"/>
      <c r="XP95" s="61"/>
      <c r="XQ95" s="61"/>
      <c r="XR95" s="61"/>
      <c r="XS95" s="61"/>
      <c r="XT95" s="61"/>
      <c r="XU95" s="61"/>
      <c r="XV95" s="61"/>
      <c r="XW95" s="61"/>
      <c r="XX95" s="61"/>
      <c r="XY95" s="61"/>
      <c r="XZ95" s="61"/>
      <c r="YA95" s="61"/>
      <c r="YB95" s="61"/>
      <c r="YC95" s="61"/>
      <c r="YD95" s="61"/>
      <c r="YE95" s="61"/>
      <c r="YF95" s="61"/>
      <c r="YG95" s="61"/>
      <c r="YH95" s="61"/>
      <c r="YI95" s="61"/>
      <c r="YJ95" s="61"/>
      <c r="YK95" s="61"/>
      <c r="YL95" s="61"/>
      <c r="YM95" s="61"/>
      <c r="YN95" s="61"/>
      <c r="YO95" s="61"/>
      <c r="YP95" s="61"/>
      <c r="YQ95" s="61"/>
      <c r="YR95" s="61"/>
    </row>
    <row r="96" spans="1:668" s="62" customFormat="1" ht="15.75" x14ac:dyDescent="0.25">
      <c r="A96" s="4" t="s">
        <v>139</v>
      </c>
      <c r="B96" s="5" t="s">
        <v>137</v>
      </c>
      <c r="C96" s="5" t="s">
        <v>91</v>
      </c>
      <c r="D96" s="11">
        <v>44317</v>
      </c>
      <c r="E96" s="11">
        <v>44561</v>
      </c>
      <c r="F96" s="7">
        <v>32000</v>
      </c>
      <c r="G96" s="6">
        <f t="shared" si="16"/>
        <v>918.4</v>
      </c>
      <c r="H96" s="6">
        <v>0</v>
      </c>
      <c r="I96" s="53">
        <v>972.8</v>
      </c>
      <c r="J96" s="55">
        <v>0</v>
      </c>
      <c r="K96" s="6">
        <f t="shared" si="17"/>
        <v>1891.1999999999998</v>
      </c>
      <c r="L96" s="84">
        <v>30108.799999999999</v>
      </c>
      <c r="O96" s="71"/>
      <c r="P96" s="71"/>
      <c r="Q96" s="71"/>
      <c r="R96" s="71"/>
      <c r="S96" s="71"/>
      <c r="T96" s="71"/>
      <c r="U96" s="71"/>
      <c r="V96" s="71"/>
      <c r="W96" s="71"/>
      <c r="X96" s="71"/>
      <c r="Y96" s="71"/>
      <c r="Z96" s="71"/>
      <c r="AA96" s="71"/>
      <c r="AB96" s="71"/>
      <c r="AC96" s="71"/>
      <c r="AD96" s="71"/>
      <c r="AE96" s="71"/>
      <c r="AF96" s="71"/>
      <c r="AG96" s="71"/>
      <c r="AH96" s="71"/>
      <c r="AI96" s="71"/>
      <c r="AJ96" s="71"/>
      <c r="AK96" s="71"/>
      <c r="AL96" s="71"/>
      <c r="AM96" s="71"/>
      <c r="AN96" s="71"/>
      <c r="AO96" s="71"/>
      <c r="AP96" s="71"/>
      <c r="AQ96" s="71"/>
      <c r="AR96" s="71"/>
      <c r="AS96" s="71"/>
      <c r="AT96" s="61"/>
      <c r="AU96" s="61"/>
      <c r="AV96" s="61"/>
      <c r="AW96" s="61"/>
      <c r="AX96" s="61"/>
      <c r="AY96" s="61"/>
      <c r="AZ96" s="61"/>
      <c r="BA96" s="61"/>
      <c r="BB96" s="61"/>
      <c r="BC96" s="61"/>
      <c r="BD96" s="61"/>
      <c r="BE96" s="61"/>
      <c r="BF96" s="61"/>
      <c r="BG96" s="61"/>
      <c r="BH96" s="61"/>
      <c r="BI96" s="61"/>
      <c r="BJ96" s="61"/>
      <c r="BK96" s="61"/>
      <c r="BL96" s="61"/>
      <c r="BM96" s="61"/>
      <c r="BN96" s="61"/>
      <c r="BO96" s="61"/>
      <c r="BP96" s="61"/>
      <c r="BQ96" s="61"/>
      <c r="BR96" s="61"/>
      <c r="BS96" s="61"/>
      <c r="BT96" s="61"/>
      <c r="BU96" s="61"/>
      <c r="BV96" s="61"/>
      <c r="BW96" s="61"/>
      <c r="BX96" s="61"/>
      <c r="BY96" s="61"/>
      <c r="BZ96" s="61"/>
      <c r="CA96" s="61"/>
      <c r="CB96" s="61"/>
      <c r="CC96" s="61"/>
      <c r="CD96" s="61"/>
      <c r="CE96" s="61"/>
      <c r="CF96" s="61"/>
      <c r="CG96" s="61"/>
      <c r="CH96" s="61"/>
      <c r="CI96" s="61"/>
      <c r="CJ96" s="61"/>
      <c r="CK96" s="61"/>
      <c r="CL96" s="61"/>
      <c r="CM96" s="61"/>
      <c r="CN96" s="61"/>
      <c r="CO96" s="61"/>
      <c r="CP96" s="61"/>
      <c r="CQ96" s="61"/>
      <c r="CR96" s="61"/>
      <c r="CS96" s="61"/>
      <c r="CT96" s="61"/>
      <c r="CU96" s="61"/>
      <c r="CV96" s="61"/>
      <c r="CW96" s="61"/>
      <c r="CX96" s="61"/>
      <c r="CY96" s="61"/>
      <c r="CZ96" s="61"/>
      <c r="DA96" s="61"/>
      <c r="DB96" s="61"/>
      <c r="DC96" s="61"/>
      <c r="DD96" s="61"/>
      <c r="DE96" s="61"/>
      <c r="DF96" s="61"/>
      <c r="DG96" s="61"/>
      <c r="DH96" s="61"/>
      <c r="DI96" s="61"/>
      <c r="DJ96" s="61"/>
      <c r="DK96" s="61"/>
      <c r="DL96" s="61"/>
      <c r="DM96" s="61"/>
      <c r="DN96" s="61"/>
      <c r="DO96" s="61"/>
      <c r="DP96" s="61"/>
      <c r="DQ96" s="61"/>
      <c r="DR96" s="61"/>
      <c r="DS96" s="61"/>
      <c r="DT96" s="61"/>
      <c r="DU96" s="61"/>
      <c r="DV96" s="61"/>
      <c r="DW96" s="61"/>
      <c r="DX96" s="61"/>
      <c r="DY96" s="61"/>
      <c r="DZ96" s="61"/>
      <c r="EA96" s="61"/>
      <c r="EB96" s="61"/>
      <c r="EC96" s="61"/>
      <c r="ED96" s="61"/>
      <c r="EE96" s="61"/>
      <c r="EF96" s="61"/>
      <c r="EG96" s="61"/>
      <c r="EH96" s="61"/>
      <c r="EI96" s="61"/>
      <c r="EJ96" s="61"/>
      <c r="EK96" s="61"/>
      <c r="EL96" s="61"/>
      <c r="EM96" s="61"/>
      <c r="EN96" s="61"/>
      <c r="EO96" s="61"/>
      <c r="EP96" s="61"/>
      <c r="EQ96" s="61"/>
      <c r="ER96" s="61"/>
      <c r="ES96" s="61"/>
      <c r="ET96" s="61"/>
      <c r="EU96" s="61"/>
      <c r="EV96" s="61"/>
      <c r="EW96" s="61"/>
      <c r="EX96" s="61"/>
      <c r="EY96" s="61"/>
      <c r="EZ96" s="61"/>
      <c r="FA96" s="61"/>
      <c r="FB96" s="61"/>
      <c r="FC96" s="61"/>
      <c r="FD96" s="61"/>
      <c r="FE96" s="61"/>
      <c r="FF96" s="61"/>
      <c r="FG96" s="61"/>
      <c r="FH96" s="61"/>
      <c r="FI96" s="61"/>
      <c r="FJ96" s="61"/>
      <c r="FK96" s="61"/>
      <c r="FL96" s="61"/>
      <c r="FM96" s="61"/>
      <c r="FN96" s="61"/>
      <c r="FO96" s="61"/>
      <c r="FP96" s="61"/>
      <c r="FQ96" s="61"/>
      <c r="FR96" s="61"/>
      <c r="FS96" s="61"/>
      <c r="FT96" s="61"/>
      <c r="FU96" s="61"/>
      <c r="FV96" s="61"/>
      <c r="FW96" s="61"/>
      <c r="FX96" s="61"/>
      <c r="FY96" s="61"/>
      <c r="FZ96" s="61"/>
      <c r="GA96" s="61"/>
      <c r="GB96" s="61"/>
      <c r="GC96" s="61"/>
      <c r="GD96" s="61"/>
      <c r="GE96" s="61"/>
      <c r="GF96" s="61"/>
      <c r="GG96" s="61"/>
      <c r="GH96" s="61"/>
      <c r="GI96" s="61"/>
      <c r="GJ96" s="61"/>
      <c r="GK96" s="61"/>
      <c r="GL96" s="61"/>
      <c r="GM96" s="61"/>
      <c r="GN96" s="61"/>
      <c r="GO96" s="61"/>
      <c r="GP96" s="61"/>
      <c r="GQ96" s="61"/>
      <c r="GR96" s="61"/>
      <c r="GS96" s="61"/>
      <c r="GT96" s="61"/>
      <c r="GU96" s="61"/>
      <c r="GV96" s="61"/>
      <c r="GW96" s="61"/>
      <c r="GX96" s="61"/>
      <c r="GY96" s="61"/>
      <c r="GZ96" s="61"/>
      <c r="HA96" s="61"/>
      <c r="HB96" s="61"/>
      <c r="HC96" s="61"/>
      <c r="HD96" s="61"/>
      <c r="HE96" s="61"/>
      <c r="HF96" s="61"/>
      <c r="HG96" s="61"/>
      <c r="HH96" s="61"/>
      <c r="HI96" s="61"/>
      <c r="HJ96" s="61"/>
      <c r="HK96" s="61"/>
      <c r="HL96" s="61"/>
      <c r="HM96" s="61"/>
      <c r="HN96" s="61"/>
      <c r="HO96" s="61"/>
      <c r="HP96" s="61"/>
      <c r="HQ96" s="61"/>
      <c r="HR96" s="61"/>
      <c r="HS96" s="61"/>
      <c r="HT96" s="61"/>
      <c r="HU96" s="61"/>
      <c r="HV96" s="61"/>
      <c r="HW96" s="61"/>
      <c r="HX96" s="61"/>
      <c r="HY96" s="61"/>
      <c r="HZ96" s="61"/>
      <c r="IA96" s="77"/>
      <c r="IB96" s="77"/>
      <c r="IC96" s="61"/>
      <c r="ID96" s="61"/>
      <c r="IE96" s="61"/>
      <c r="IF96" s="61"/>
      <c r="IG96" s="61"/>
      <c r="IH96" s="61"/>
      <c r="II96" s="61"/>
      <c r="IJ96" s="61"/>
      <c r="IK96" s="61"/>
      <c r="IL96" s="61"/>
      <c r="IM96" s="61"/>
      <c r="IN96" s="61"/>
      <c r="IO96" s="61"/>
      <c r="IP96" s="61"/>
      <c r="IQ96" s="61"/>
      <c r="IR96" s="61"/>
      <c r="IS96" s="61"/>
      <c r="IT96" s="61"/>
      <c r="IU96" s="61"/>
      <c r="IV96" s="61"/>
      <c r="IW96" s="61"/>
      <c r="IX96" s="61"/>
      <c r="IY96" s="61"/>
      <c r="IZ96" s="61"/>
      <c r="JA96" s="61"/>
      <c r="JB96" s="61"/>
      <c r="JC96" s="61"/>
      <c r="JD96" s="61"/>
      <c r="JE96" s="61"/>
      <c r="JF96" s="61"/>
      <c r="JG96" s="61"/>
      <c r="JH96" s="61"/>
      <c r="JI96" s="61"/>
      <c r="JJ96" s="61"/>
      <c r="JK96" s="61"/>
      <c r="JL96" s="61"/>
      <c r="JM96" s="61"/>
      <c r="JN96" s="61"/>
      <c r="JO96" s="61"/>
      <c r="JP96" s="61"/>
      <c r="JQ96" s="61"/>
      <c r="JR96" s="61"/>
      <c r="JS96" s="61"/>
      <c r="JT96" s="61"/>
      <c r="JU96" s="61"/>
      <c r="JV96" s="61"/>
      <c r="JW96" s="61"/>
      <c r="JX96" s="61"/>
      <c r="JY96" s="61"/>
      <c r="JZ96" s="61"/>
      <c r="KA96" s="61"/>
      <c r="KB96" s="61"/>
      <c r="KC96" s="61"/>
      <c r="KD96" s="61"/>
      <c r="KE96" s="61"/>
      <c r="KF96" s="61"/>
      <c r="KG96" s="61"/>
      <c r="KH96" s="61"/>
      <c r="KI96" s="61"/>
      <c r="KJ96" s="61"/>
      <c r="KK96" s="61"/>
      <c r="KL96" s="61"/>
      <c r="KM96" s="61"/>
      <c r="KN96" s="61"/>
      <c r="KO96" s="61"/>
      <c r="KP96" s="61"/>
      <c r="KQ96" s="61"/>
      <c r="KR96" s="61"/>
      <c r="KS96" s="61"/>
      <c r="KT96" s="61"/>
      <c r="KU96" s="61"/>
      <c r="KV96" s="61"/>
      <c r="KW96" s="61"/>
      <c r="KX96" s="61"/>
      <c r="KY96" s="61"/>
      <c r="KZ96" s="61"/>
      <c r="LA96" s="61"/>
      <c r="LB96" s="61"/>
      <c r="LC96" s="61"/>
      <c r="LD96" s="61"/>
      <c r="LE96" s="61"/>
      <c r="LF96" s="61"/>
      <c r="LG96" s="61"/>
      <c r="LH96" s="61"/>
      <c r="LI96" s="61"/>
      <c r="LJ96" s="61"/>
      <c r="LK96" s="61"/>
      <c r="LL96" s="61"/>
      <c r="LM96" s="61"/>
      <c r="LN96" s="61"/>
      <c r="LO96" s="61"/>
      <c r="LP96" s="61"/>
      <c r="LQ96" s="61"/>
      <c r="LR96" s="61"/>
      <c r="LS96" s="61"/>
      <c r="LT96" s="61"/>
      <c r="LU96" s="61"/>
      <c r="LV96" s="61"/>
      <c r="LW96" s="61"/>
      <c r="LX96" s="61"/>
      <c r="LY96" s="61"/>
      <c r="LZ96" s="61"/>
      <c r="MA96" s="61"/>
      <c r="MB96" s="61"/>
      <c r="MC96" s="61"/>
      <c r="MD96" s="61"/>
      <c r="ME96" s="61"/>
      <c r="MF96" s="61"/>
      <c r="MG96" s="61"/>
      <c r="MH96" s="61"/>
      <c r="MI96" s="61"/>
      <c r="MJ96" s="61"/>
      <c r="MK96" s="61"/>
      <c r="ML96" s="61"/>
      <c r="MM96" s="61"/>
      <c r="MN96" s="61"/>
      <c r="MO96" s="61"/>
      <c r="MP96" s="61"/>
      <c r="MQ96" s="61"/>
      <c r="MR96" s="61"/>
      <c r="MS96" s="61"/>
      <c r="MT96" s="61"/>
      <c r="MU96" s="61"/>
      <c r="MV96" s="61"/>
      <c r="MW96" s="61"/>
      <c r="MX96" s="61"/>
      <c r="MY96" s="61"/>
      <c r="MZ96" s="61"/>
      <c r="NA96" s="61"/>
      <c r="NB96" s="61"/>
      <c r="NC96" s="61"/>
      <c r="ND96" s="61"/>
      <c r="NE96" s="61"/>
      <c r="NF96" s="61"/>
      <c r="NG96" s="61"/>
      <c r="NH96" s="61"/>
      <c r="NI96" s="61"/>
      <c r="NJ96" s="61"/>
      <c r="NK96" s="61"/>
      <c r="NL96" s="61"/>
      <c r="NM96" s="61"/>
      <c r="NN96" s="61"/>
      <c r="NO96" s="61"/>
      <c r="NP96" s="61"/>
      <c r="NQ96" s="61"/>
      <c r="NR96" s="61"/>
      <c r="NS96" s="61"/>
      <c r="NT96" s="61"/>
      <c r="NU96" s="61"/>
      <c r="NV96" s="61"/>
      <c r="NW96" s="61"/>
      <c r="NX96" s="61"/>
      <c r="NY96" s="61"/>
      <c r="NZ96" s="61"/>
      <c r="OA96" s="61"/>
      <c r="OB96" s="61"/>
      <c r="OC96" s="61"/>
      <c r="OD96" s="61"/>
      <c r="OE96" s="61"/>
      <c r="OF96" s="61"/>
      <c r="OG96" s="61"/>
      <c r="OH96" s="61"/>
      <c r="OI96" s="61"/>
      <c r="OJ96" s="61"/>
      <c r="OK96" s="61"/>
      <c r="OL96" s="61"/>
      <c r="OM96" s="61"/>
      <c r="ON96" s="61"/>
      <c r="OO96" s="61"/>
      <c r="OP96" s="61"/>
      <c r="OQ96" s="61"/>
      <c r="OR96" s="61"/>
      <c r="OS96" s="61"/>
      <c r="OT96" s="61"/>
      <c r="OU96" s="61"/>
      <c r="OV96" s="61"/>
      <c r="OW96" s="61"/>
      <c r="OX96" s="61"/>
      <c r="OY96" s="61"/>
      <c r="OZ96" s="61"/>
      <c r="PA96" s="61"/>
      <c r="PB96" s="61"/>
      <c r="PC96" s="61"/>
      <c r="PD96" s="61"/>
      <c r="PE96" s="61"/>
      <c r="PF96" s="61"/>
      <c r="PG96" s="61"/>
      <c r="PH96" s="61"/>
      <c r="PI96" s="61"/>
      <c r="PJ96" s="61"/>
      <c r="PK96" s="61"/>
      <c r="PL96" s="61"/>
      <c r="PM96" s="61"/>
      <c r="PN96" s="61"/>
      <c r="PO96" s="61"/>
      <c r="PP96" s="61"/>
      <c r="PQ96" s="61"/>
      <c r="PR96" s="61"/>
      <c r="PS96" s="61"/>
      <c r="PT96" s="61"/>
      <c r="PU96" s="61"/>
      <c r="PV96" s="61"/>
      <c r="PW96" s="61"/>
      <c r="PX96" s="61"/>
      <c r="PY96" s="61"/>
      <c r="PZ96" s="61"/>
      <c r="QA96" s="61"/>
      <c r="QB96" s="61"/>
      <c r="QC96" s="61"/>
      <c r="QD96" s="61"/>
      <c r="QE96" s="61"/>
      <c r="QF96" s="61"/>
      <c r="QG96" s="61"/>
      <c r="QH96" s="61"/>
      <c r="QI96" s="61"/>
      <c r="QJ96" s="61"/>
      <c r="QK96" s="61"/>
      <c r="QL96" s="61"/>
      <c r="QM96" s="61"/>
      <c r="QN96" s="61"/>
      <c r="QO96" s="61"/>
      <c r="QP96" s="61"/>
      <c r="QQ96" s="61"/>
      <c r="QR96" s="61"/>
      <c r="QS96" s="61"/>
      <c r="QT96" s="61"/>
      <c r="QU96" s="61"/>
      <c r="QV96" s="61"/>
      <c r="QW96" s="61"/>
      <c r="QX96" s="61"/>
      <c r="QY96" s="61"/>
      <c r="QZ96" s="61"/>
      <c r="RA96" s="61"/>
      <c r="RB96" s="61"/>
      <c r="RC96" s="61"/>
      <c r="RD96" s="61"/>
      <c r="RE96" s="61"/>
      <c r="RF96" s="61"/>
      <c r="RG96" s="61"/>
      <c r="RH96" s="61"/>
      <c r="RI96" s="61"/>
      <c r="RJ96" s="61"/>
      <c r="RK96" s="61"/>
      <c r="RL96" s="61"/>
      <c r="RM96" s="61"/>
      <c r="RN96" s="61"/>
      <c r="RO96" s="61"/>
      <c r="RP96" s="61"/>
      <c r="RQ96" s="61"/>
      <c r="RR96" s="61"/>
      <c r="RS96" s="61"/>
      <c r="RT96" s="61"/>
      <c r="RU96" s="61"/>
      <c r="RV96" s="61"/>
      <c r="RW96" s="61"/>
      <c r="RX96" s="61"/>
      <c r="RY96" s="61"/>
      <c r="RZ96" s="61"/>
      <c r="SA96" s="61"/>
      <c r="SB96" s="61"/>
      <c r="SC96" s="61"/>
      <c r="SD96" s="61"/>
      <c r="SE96" s="61"/>
      <c r="SF96" s="61"/>
      <c r="SG96" s="61"/>
      <c r="SH96" s="61"/>
      <c r="SI96" s="61"/>
      <c r="SJ96" s="61"/>
      <c r="SK96" s="61"/>
      <c r="SL96" s="61"/>
      <c r="SM96" s="61"/>
      <c r="SN96" s="61"/>
      <c r="SO96" s="61"/>
      <c r="SP96" s="61"/>
      <c r="SQ96" s="61"/>
      <c r="SR96" s="61"/>
      <c r="SS96" s="61"/>
      <c r="ST96" s="61"/>
      <c r="SU96" s="61"/>
      <c r="SV96" s="61"/>
      <c r="SW96" s="61"/>
      <c r="SX96" s="61"/>
      <c r="SY96" s="61"/>
      <c r="SZ96" s="61"/>
      <c r="TA96" s="61"/>
      <c r="TB96" s="61"/>
      <c r="TC96" s="61"/>
      <c r="TD96" s="61"/>
      <c r="TE96" s="61"/>
      <c r="TF96" s="61"/>
      <c r="TG96" s="61"/>
      <c r="TH96" s="61"/>
      <c r="TI96" s="61"/>
      <c r="TJ96" s="61"/>
      <c r="TK96" s="61"/>
      <c r="TL96" s="61"/>
      <c r="TM96" s="61"/>
      <c r="TN96" s="61"/>
      <c r="TO96" s="61"/>
      <c r="TP96" s="61"/>
      <c r="TQ96" s="61"/>
      <c r="TR96" s="61"/>
      <c r="TS96" s="61"/>
      <c r="TT96" s="61"/>
      <c r="TU96" s="61"/>
      <c r="TV96" s="61"/>
      <c r="TW96" s="61"/>
      <c r="TX96" s="61"/>
      <c r="TY96" s="61"/>
      <c r="TZ96" s="61"/>
      <c r="UA96" s="61"/>
      <c r="UB96" s="61"/>
      <c r="UC96" s="61"/>
      <c r="UD96" s="61"/>
      <c r="UE96" s="61"/>
      <c r="UF96" s="61"/>
      <c r="UG96" s="61"/>
      <c r="UH96" s="61"/>
      <c r="UI96" s="61"/>
      <c r="UJ96" s="61"/>
      <c r="UK96" s="61"/>
      <c r="UL96" s="61"/>
      <c r="UM96" s="61"/>
      <c r="UN96" s="61"/>
      <c r="UO96" s="61"/>
      <c r="UP96" s="61"/>
      <c r="UQ96" s="61"/>
      <c r="UR96" s="61"/>
      <c r="US96" s="61"/>
      <c r="UT96" s="61"/>
      <c r="UU96" s="61"/>
      <c r="UV96" s="61"/>
      <c r="UW96" s="61"/>
      <c r="UX96" s="61"/>
      <c r="UY96" s="61"/>
      <c r="UZ96" s="61"/>
      <c r="VA96" s="61"/>
      <c r="VB96" s="61"/>
      <c r="VC96" s="61"/>
      <c r="VD96" s="61"/>
      <c r="VE96" s="61"/>
      <c r="VF96" s="61"/>
      <c r="VG96" s="61"/>
      <c r="VH96" s="61"/>
      <c r="VI96" s="61"/>
      <c r="VJ96" s="61"/>
      <c r="VK96" s="61"/>
      <c r="VL96" s="61"/>
      <c r="VM96" s="61"/>
      <c r="VN96" s="61"/>
      <c r="VO96" s="61"/>
      <c r="VP96" s="61"/>
      <c r="VQ96" s="61"/>
      <c r="VR96" s="61"/>
      <c r="VS96" s="61"/>
      <c r="VT96" s="61"/>
      <c r="VU96" s="61"/>
      <c r="VV96" s="61"/>
      <c r="VW96" s="61"/>
      <c r="VX96" s="61"/>
      <c r="VY96" s="61"/>
      <c r="VZ96" s="61"/>
      <c r="WA96" s="61"/>
      <c r="WB96" s="61"/>
      <c r="WC96" s="61"/>
      <c r="WD96" s="61"/>
      <c r="WE96" s="61"/>
      <c r="WF96" s="61"/>
      <c r="WG96" s="61"/>
      <c r="WH96" s="61"/>
      <c r="WI96" s="61"/>
      <c r="WJ96" s="61"/>
      <c r="WK96" s="61"/>
      <c r="WL96" s="61"/>
      <c r="WM96" s="61"/>
      <c r="WN96" s="61"/>
      <c r="WO96" s="61"/>
      <c r="WP96" s="61"/>
      <c r="WQ96" s="61"/>
      <c r="WR96" s="61"/>
      <c r="WS96" s="61"/>
      <c r="WT96" s="61"/>
      <c r="WU96" s="61"/>
      <c r="WV96" s="61"/>
      <c r="WW96" s="61"/>
      <c r="WX96" s="61"/>
      <c r="WY96" s="61"/>
      <c r="WZ96" s="61"/>
      <c r="XA96" s="61"/>
      <c r="XB96" s="61"/>
      <c r="XC96" s="61"/>
      <c r="XD96" s="61"/>
      <c r="XE96" s="61"/>
      <c r="XF96" s="61"/>
      <c r="XG96" s="61"/>
      <c r="XH96" s="61"/>
      <c r="XI96" s="61"/>
      <c r="XJ96" s="61"/>
      <c r="XK96" s="61"/>
      <c r="XL96" s="61"/>
      <c r="XM96" s="61"/>
      <c r="XN96" s="61"/>
      <c r="XO96" s="61"/>
      <c r="XP96" s="61"/>
      <c r="XQ96" s="61"/>
      <c r="XR96" s="61"/>
      <c r="XS96" s="61"/>
      <c r="XT96" s="61"/>
      <c r="XU96" s="61"/>
      <c r="XV96" s="61"/>
      <c r="XW96" s="61"/>
      <c r="XX96" s="61"/>
      <c r="XY96" s="61"/>
      <c r="XZ96" s="61"/>
      <c r="YA96" s="61"/>
      <c r="YB96" s="61"/>
      <c r="YC96" s="61"/>
      <c r="YD96" s="61"/>
      <c r="YE96" s="61"/>
      <c r="YF96" s="61"/>
      <c r="YG96" s="61"/>
      <c r="YH96" s="61"/>
      <c r="YI96" s="61"/>
      <c r="YJ96" s="61"/>
      <c r="YK96" s="61"/>
      <c r="YL96" s="61"/>
      <c r="YM96" s="61"/>
      <c r="YN96" s="61"/>
      <c r="YO96" s="61"/>
      <c r="YP96" s="61"/>
      <c r="YQ96" s="61"/>
      <c r="YR96" s="61"/>
    </row>
    <row r="97" spans="1:668" s="62" customFormat="1" ht="15.75" x14ac:dyDescent="0.25">
      <c r="A97" s="4" t="s">
        <v>140</v>
      </c>
      <c r="B97" s="5" t="s">
        <v>137</v>
      </c>
      <c r="C97" s="5" t="s">
        <v>90</v>
      </c>
      <c r="D97" s="11">
        <v>44318</v>
      </c>
      <c r="E97" s="11">
        <v>44561</v>
      </c>
      <c r="F97" s="7">
        <v>32000</v>
      </c>
      <c r="G97" s="6">
        <f t="shared" si="16"/>
        <v>918.4</v>
      </c>
      <c r="H97" s="6">
        <v>0</v>
      </c>
      <c r="I97" s="53">
        <v>972.8</v>
      </c>
      <c r="J97" s="55">
        <v>0</v>
      </c>
      <c r="K97" s="6">
        <f t="shared" si="17"/>
        <v>1891.1999999999998</v>
      </c>
      <c r="L97" s="84">
        <v>30108.799999999999</v>
      </c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  <c r="AM97" s="61"/>
      <c r="AN97" s="61"/>
      <c r="AO97" s="61"/>
      <c r="AP97" s="61"/>
      <c r="AQ97" s="61"/>
      <c r="AR97" s="61"/>
      <c r="AS97" s="61"/>
      <c r="AT97" s="61"/>
      <c r="AU97" s="61"/>
      <c r="AV97" s="61"/>
      <c r="AW97" s="61"/>
      <c r="AX97" s="61"/>
      <c r="AY97" s="61"/>
      <c r="AZ97" s="61"/>
      <c r="BA97" s="61"/>
      <c r="BB97" s="61"/>
      <c r="BC97" s="61"/>
      <c r="BD97" s="61"/>
      <c r="BE97" s="61"/>
      <c r="BF97" s="61"/>
      <c r="BG97" s="61"/>
      <c r="BH97" s="61"/>
      <c r="BI97" s="61"/>
      <c r="BJ97" s="61"/>
      <c r="BK97" s="61"/>
      <c r="BL97" s="61"/>
      <c r="BM97" s="61"/>
      <c r="BN97" s="61"/>
      <c r="BO97" s="61"/>
      <c r="BP97" s="61"/>
      <c r="BQ97" s="61"/>
      <c r="BR97" s="61"/>
      <c r="BS97" s="61"/>
      <c r="BT97" s="61"/>
      <c r="BU97" s="61"/>
      <c r="BV97" s="61"/>
      <c r="BW97" s="61"/>
      <c r="BX97" s="61"/>
      <c r="BY97" s="61"/>
      <c r="BZ97" s="61"/>
      <c r="CA97" s="61"/>
      <c r="CB97" s="61"/>
      <c r="CC97" s="61"/>
      <c r="CD97" s="61"/>
      <c r="CE97" s="61"/>
      <c r="CF97" s="61"/>
      <c r="CG97" s="61"/>
      <c r="CH97" s="61"/>
      <c r="CI97" s="61"/>
      <c r="CJ97" s="61"/>
      <c r="CK97" s="61"/>
      <c r="CL97" s="61"/>
      <c r="CM97" s="61"/>
      <c r="CN97" s="61"/>
      <c r="CO97" s="61"/>
      <c r="CP97" s="61"/>
      <c r="CQ97" s="61"/>
      <c r="CR97" s="61"/>
      <c r="CS97" s="61"/>
      <c r="CT97" s="61"/>
      <c r="CU97" s="61"/>
      <c r="CV97" s="61"/>
      <c r="CW97" s="61"/>
      <c r="CX97" s="61"/>
      <c r="CY97" s="61"/>
      <c r="CZ97" s="61"/>
      <c r="DA97" s="61"/>
      <c r="DB97" s="61"/>
      <c r="DC97" s="61"/>
      <c r="DD97" s="61"/>
      <c r="DE97" s="61"/>
      <c r="DF97" s="61"/>
      <c r="DG97" s="61"/>
      <c r="DH97" s="61"/>
      <c r="DI97" s="61"/>
      <c r="DJ97" s="61"/>
      <c r="DK97" s="61"/>
      <c r="DL97" s="61"/>
      <c r="DM97" s="61"/>
      <c r="DN97" s="61"/>
      <c r="DO97" s="61"/>
      <c r="DP97" s="61"/>
      <c r="DQ97" s="61"/>
      <c r="DR97" s="61"/>
      <c r="DS97" s="61"/>
      <c r="DT97" s="61"/>
      <c r="DU97" s="61"/>
      <c r="DV97" s="61"/>
      <c r="DW97" s="61"/>
      <c r="DX97" s="61"/>
      <c r="DY97" s="61"/>
      <c r="DZ97" s="61"/>
      <c r="EA97" s="61"/>
      <c r="EB97" s="61"/>
      <c r="EC97" s="61"/>
      <c r="ED97" s="61"/>
      <c r="EE97" s="61"/>
      <c r="EF97" s="61"/>
      <c r="EG97" s="61"/>
      <c r="EH97" s="61"/>
      <c r="EI97" s="61"/>
      <c r="EJ97" s="61"/>
      <c r="EK97" s="61"/>
      <c r="EL97" s="61"/>
      <c r="EM97" s="61"/>
      <c r="EN97" s="61"/>
      <c r="EO97" s="61"/>
      <c r="EP97" s="61"/>
      <c r="EQ97" s="61"/>
      <c r="ER97" s="61"/>
      <c r="ES97" s="61"/>
      <c r="ET97" s="61"/>
      <c r="EU97" s="61"/>
      <c r="EV97" s="61"/>
      <c r="EW97" s="61"/>
      <c r="EX97" s="61"/>
      <c r="EY97" s="61"/>
      <c r="EZ97" s="61"/>
      <c r="FA97" s="61"/>
      <c r="FB97" s="61"/>
      <c r="FC97" s="61"/>
      <c r="FD97" s="61"/>
      <c r="FE97" s="61"/>
      <c r="FF97" s="61"/>
      <c r="FG97" s="61"/>
      <c r="FH97" s="61"/>
      <c r="FI97" s="61"/>
      <c r="FJ97" s="61"/>
      <c r="FK97" s="61"/>
      <c r="FL97" s="61"/>
      <c r="FM97" s="61"/>
      <c r="FN97" s="61"/>
      <c r="FO97" s="61"/>
      <c r="FP97" s="61"/>
      <c r="FQ97" s="61"/>
      <c r="FR97" s="61"/>
      <c r="FS97" s="61"/>
      <c r="FT97" s="61"/>
      <c r="FU97" s="61"/>
      <c r="FV97" s="61"/>
      <c r="FW97" s="61"/>
      <c r="FX97" s="61"/>
      <c r="FY97" s="61"/>
      <c r="FZ97" s="61"/>
      <c r="GA97" s="61"/>
      <c r="GB97" s="61"/>
      <c r="GC97" s="61"/>
      <c r="GD97" s="61"/>
      <c r="GE97" s="61"/>
      <c r="GF97" s="61"/>
      <c r="GG97" s="61"/>
      <c r="GH97" s="61"/>
      <c r="GI97" s="61"/>
      <c r="GJ97" s="61"/>
      <c r="GK97" s="61"/>
      <c r="GL97" s="61"/>
      <c r="GM97" s="61"/>
      <c r="GN97" s="61"/>
      <c r="GO97" s="61"/>
      <c r="GP97" s="61"/>
      <c r="GQ97" s="61"/>
      <c r="GR97" s="61"/>
      <c r="GS97" s="61"/>
      <c r="GT97" s="61"/>
      <c r="GU97" s="61"/>
      <c r="GV97" s="61"/>
      <c r="GW97" s="61"/>
      <c r="GX97" s="61"/>
      <c r="GY97" s="61"/>
      <c r="GZ97" s="61"/>
      <c r="HA97" s="61"/>
      <c r="HB97" s="61"/>
      <c r="HC97" s="61"/>
      <c r="HD97" s="61"/>
      <c r="HE97" s="61"/>
      <c r="HF97" s="61"/>
      <c r="HG97" s="61"/>
      <c r="HH97" s="61"/>
      <c r="HI97" s="61"/>
      <c r="HJ97" s="61"/>
      <c r="HK97" s="61"/>
      <c r="HL97" s="61"/>
      <c r="HM97" s="61"/>
      <c r="HN97" s="61"/>
      <c r="HO97" s="61"/>
      <c r="HP97" s="61"/>
      <c r="HQ97" s="61"/>
      <c r="HR97" s="61"/>
      <c r="HS97" s="61"/>
      <c r="HT97" s="61"/>
      <c r="HU97" s="61"/>
      <c r="HV97" s="61"/>
      <c r="HW97" s="61"/>
      <c r="HX97" s="61"/>
      <c r="HY97" s="61"/>
      <c r="HZ97" s="61"/>
      <c r="IA97" s="77"/>
      <c r="IB97" s="77"/>
      <c r="IC97" s="61"/>
      <c r="ID97" s="61"/>
      <c r="IE97" s="61"/>
      <c r="IF97" s="61"/>
      <c r="IG97" s="61"/>
      <c r="IH97" s="61"/>
      <c r="II97" s="61"/>
      <c r="IJ97" s="61"/>
      <c r="IK97" s="61"/>
      <c r="IL97" s="61"/>
      <c r="IM97" s="61"/>
      <c r="IN97" s="61"/>
      <c r="IO97" s="61"/>
      <c r="IP97" s="61"/>
      <c r="IQ97" s="61"/>
      <c r="IR97" s="61"/>
      <c r="IS97" s="61"/>
      <c r="IT97" s="61"/>
      <c r="IU97" s="61"/>
      <c r="IV97" s="61"/>
      <c r="IW97" s="61"/>
      <c r="IX97" s="61"/>
      <c r="IY97" s="61"/>
      <c r="IZ97" s="61"/>
      <c r="JA97" s="61"/>
      <c r="JB97" s="61"/>
      <c r="JC97" s="61"/>
      <c r="JD97" s="61"/>
      <c r="JE97" s="61"/>
      <c r="JF97" s="61"/>
      <c r="JG97" s="61"/>
      <c r="JH97" s="61"/>
      <c r="JI97" s="61"/>
      <c r="JJ97" s="61"/>
      <c r="JK97" s="61"/>
      <c r="JL97" s="61"/>
      <c r="JM97" s="61"/>
      <c r="JN97" s="61"/>
      <c r="JO97" s="61"/>
      <c r="JP97" s="61"/>
      <c r="JQ97" s="61"/>
      <c r="JR97" s="61"/>
      <c r="JS97" s="61"/>
      <c r="JT97" s="61"/>
      <c r="JU97" s="61"/>
      <c r="JV97" s="61"/>
      <c r="JW97" s="61"/>
      <c r="JX97" s="61"/>
      <c r="JY97" s="61"/>
      <c r="JZ97" s="61"/>
      <c r="KA97" s="61"/>
      <c r="KB97" s="61"/>
      <c r="KC97" s="61"/>
      <c r="KD97" s="61"/>
      <c r="KE97" s="61"/>
      <c r="KF97" s="61"/>
      <c r="KG97" s="61"/>
      <c r="KH97" s="61"/>
      <c r="KI97" s="61"/>
      <c r="KJ97" s="61"/>
      <c r="KK97" s="61"/>
      <c r="KL97" s="61"/>
      <c r="KM97" s="61"/>
      <c r="KN97" s="61"/>
      <c r="KO97" s="61"/>
      <c r="KP97" s="61"/>
      <c r="KQ97" s="61"/>
      <c r="KR97" s="61"/>
      <c r="KS97" s="61"/>
      <c r="KT97" s="61"/>
      <c r="KU97" s="61"/>
      <c r="KV97" s="61"/>
      <c r="KW97" s="61"/>
      <c r="KX97" s="61"/>
      <c r="KY97" s="61"/>
      <c r="KZ97" s="61"/>
      <c r="LA97" s="61"/>
      <c r="LB97" s="61"/>
      <c r="LC97" s="61"/>
      <c r="LD97" s="61"/>
      <c r="LE97" s="61"/>
      <c r="LF97" s="61"/>
      <c r="LG97" s="61"/>
      <c r="LH97" s="61"/>
      <c r="LI97" s="61"/>
      <c r="LJ97" s="61"/>
      <c r="LK97" s="61"/>
      <c r="LL97" s="61"/>
      <c r="LM97" s="61"/>
      <c r="LN97" s="61"/>
      <c r="LO97" s="61"/>
      <c r="LP97" s="61"/>
      <c r="LQ97" s="61"/>
      <c r="LR97" s="61"/>
      <c r="LS97" s="61"/>
      <c r="LT97" s="61"/>
      <c r="LU97" s="61"/>
      <c r="LV97" s="61"/>
      <c r="LW97" s="61"/>
      <c r="LX97" s="61"/>
      <c r="LY97" s="61"/>
      <c r="LZ97" s="61"/>
      <c r="MA97" s="61"/>
      <c r="MB97" s="61"/>
      <c r="MC97" s="61"/>
      <c r="MD97" s="61"/>
      <c r="ME97" s="61"/>
      <c r="MF97" s="61"/>
      <c r="MG97" s="61"/>
      <c r="MH97" s="61"/>
      <c r="MI97" s="61"/>
      <c r="MJ97" s="61"/>
      <c r="MK97" s="61"/>
      <c r="ML97" s="61"/>
      <c r="MM97" s="61"/>
      <c r="MN97" s="61"/>
      <c r="MO97" s="61"/>
      <c r="MP97" s="61"/>
      <c r="MQ97" s="61"/>
      <c r="MR97" s="61"/>
      <c r="MS97" s="61"/>
      <c r="MT97" s="61"/>
      <c r="MU97" s="61"/>
      <c r="MV97" s="61"/>
      <c r="MW97" s="61"/>
      <c r="MX97" s="61"/>
      <c r="MY97" s="61"/>
      <c r="MZ97" s="61"/>
      <c r="NA97" s="61"/>
      <c r="NB97" s="61"/>
      <c r="NC97" s="61"/>
      <c r="ND97" s="61"/>
      <c r="NE97" s="61"/>
      <c r="NF97" s="61"/>
      <c r="NG97" s="61"/>
      <c r="NH97" s="61"/>
      <c r="NI97" s="61"/>
      <c r="NJ97" s="61"/>
      <c r="NK97" s="61"/>
      <c r="NL97" s="61"/>
      <c r="NM97" s="61"/>
      <c r="NN97" s="61"/>
      <c r="NO97" s="61"/>
      <c r="NP97" s="61"/>
      <c r="NQ97" s="61"/>
      <c r="NR97" s="61"/>
      <c r="NS97" s="61"/>
      <c r="NT97" s="61"/>
      <c r="NU97" s="61"/>
      <c r="NV97" s="61"/>
      <c r="NW97" s="61"/>
      <c r="NX97" s="61"/>
      <c r="NY97" s="61"/>
      <c r="NZ97" s="61"/>
      <c r="OA97" s="61"/>
      <c r="OB97" s="61"/>
      <c r="OC97" s="61"/>
      <c r="OD97" s="61"/>
      <c r="OE97" s="61"/>
      <c r="OF97" s="61"/>
      <c r="OG97" s="61"/>
      <c r="OH97" s="61"/>
      <c r="OI97" s="61"/>
      <c r="OJ97" s="61"/>
      <c r="OK97" s="61"/>
      <c r="OL97" s="61"/>
      <c r="OM97" s="61"/>
      <c r="ON97" s="61"/>
      <c r="OO97" s="61"/>
      <c r="OP97" s="61"/>
      <c r="OQ97" s="61"/>
      <c r="OR97" s="61"/>
      <c r="OS97" s="61"/>
      <c r="OT97" s="61"/>
      <c r="OU97" s="61"/>
      <c r="OV97" s="61"/>
      <c r="OW97" s="61"/>
      <c r="OX97" s="61"/>
      <c r="OY97" s="61"/>
      <c r="OZ97" s="61"/>
      <c r="PA97" s="61"/>
      <c r="PB97" s="61"/>
      <c r="PC97" s="61"/>
      <c r="PD97" s="61"/>
      <c r="PE97" s="61"/>
      <c r="PF97" s="61"/>
      <c r="PG97" s="61"/>
      <c r="PH97" s="61"/>
      <c r="PI97" s="61"/>
      <c r="PJ97" s="61"/>
      <c r="PK97" s="61"/>
      <c r="PL97" s="61"/>
      <c r="PM97" s="61"/>
      <c r="PN97" s="61"/>
      <c r="PO97" s="61"/>
      <c r="PP97" s="61"/>
      <c r="PQ97" s="61"/>
      <c r="PR97" s="61"/>
      <c r="PS97" s="61"/>
      <c r="PT97" s="61"/>
      <c r="PU97" s="61"/>
      <c r="PV97" s="61"/>
      <c r="PW97" s="61"/>
      <c r="PX97" s="61"/>
      <c r="PY97" s="61"/>
      <c r="PZ97" s="61"/>
      <c r="QA97" s="61"/>
      <c r="QB97" s="61"/>
      <c r="QC97" s="61"/>
      <c r="QD97" s="61"/>
      <c r="QE97" s="61"/>
      <c r="QF97" s="61"/>
      <c r="QG97" s="61"/>
      <c r="QH97" s="61"/>
      <c r="QI97" s="61"/>
      <c r="QJ97" s="61"/>
      <c r="QK97" s="61"/>
      <c r="QL97" s="61"/>
      <c r="QM97" s="61"/>
      <c r="QN97" s="61"/>
      <c r="QO97" s="61"/>
      <c r="QP97" s="61"/>
      <c r="QQ97" s="61"/>
      <c r="QR97" s="61"/>
      <c r="QS97" s="61"/>
      <c r="QT97" s="61"/>
      <c r="QU97" s="61"/>
      <c r="QV97" s="61"/>
      <c r="QW97" s="61"/>
      <c r="QX97" s="61"/>
      <c r="QY97" s="61"/>
      <c r="QZ97" s="61"/>
      <c r="RA97" s="61"/>
      <c r="RB97" s="61"/>
      <c r="RC97" s="61"/>
      <c r="RD97" s="61"/>
      <c r="RE97" s="61"/>
      <c r="RF97" s="61"/>
      <c r="RG97" s="61"/>
      <c r="RH97" s="61"/>
      <c r="RI97" s="61"/>
      <c r="RJ97" s="61"/>
      <c r="RK97" s="61"/>
      <c r="RL97" s="61"/>
      <c r="RM97" s="61"/>
      <c r="RN97" s="61"/>
      <c r="RO97" s="61"/>
      <c r="RP97" s="61"/>
      <c r="RQ97" s="61"/>
      <c r="RR97" s="61"/>
      <c r="RS97" s="61"/>
      <c r="RT97" s="61"/>
      <c r="RU97" s="61"/>
      <c r="RV97" s="61"/>
      <c r="RW97" s="61"/>
      <c r="RX97" s="61"/>
      <c r="RY97" s="61"/>
      <c r="RZ97" s="61"/>
      <c r="SA97" s="61"/>
      <c r="SB97" s="61"/>
      <c r="SC97" s="61"/>
      <c r="SD97" s="61"/>
      <c r="SE97" s="61"/>
      <c r="SF97" s="61"/>
      <c r="SG97" s="61"/>
      <c r="SH97" s="61"/>
      <c r="SI97" s="61"/>
      <c r="SJ97" s="61"/>
      <c r="SK97" s="61"/>
      <c r="SL97" s="61"/>
      <c r="SM97" s="61"/>
      <c r="SN97" s="61"/>
      <c r="SO97" s="61"/>
      <c r="SP97" s="61"/>
      <c r="SQ97" s="61"/>
      <c r="SR97" s="61"/>
      <c r="SS97" s="61"/>
      <c r="ST97" s="61"/>
      <c r="SU97" s="61"/>
      <c r="SV97" s="61"/>
      <c r="SW97" s="61"/>
      <c r="SX97" s="61"/>
      <c r="SY97" s="61"/>
      <c r="SZ97" s="61"/>
      <c r="TA97" s="61"/>
      <c r="TB97" s="61"/>
      <c r="TC97" s="61"/>
      <c r="TD97" s="61"/>
      <c r="TE97" s="61"/>
      <c r="TF97" s="61"/>
      <c r="TG97" s="61"/>
      <c r="TH97" s="61"/>
      <c r="TI97" s="61"/>
      <c r="TJ97" s="61"/>
      <c r="TK97" s="61"/>
      <c r="TL97" s="61"/>
      <c r="TM97" s="61"/>
      <c r="TN97" s="61"/>
      <c r="TO97" s="61"/>
      <c r="TP97" s="61"/>
      <c r="TQ97" s="61"/>
      <c r="TR97" s="61"/>
      <c r="TS97" s="61"/>
      <c r="TT97" s="61"/>
      <c r="TU97" s="61"/>
      <c r="TV97" s="61"/>
      <c r="TW97" s="61"/>
      <c r="TX97" s="61"/>
      <c r="TY97" s="61"/>
      <c r="TZ97" s="61"/>
      <c r="UA97" s="61"/>
      <c r="UB97" s="61"/>
      <c r="UC97" s="61"/>
      <c r="UD97" s="61"/>
      <c r="UE97" s="61"/>
      <c r="UF97" s="61"/>
      <c r="UG97" s="61"/>
      <c r="UH97" s="61"/>
      <c r="UI97" s="61"/>
      <c r="UJ97" s="61"/>
      <c r="UK97" s="61"/>
      <c r="UL97" s="61"/>
      <c r="UM97" s="61"/>
      <c r="UN97" s="61"/>
      <c r="UO97" s="61"/>
      <c r="UP97" s="61"/>
      <c r="UQ97" s="61"/>
      <c r="UR97" s="61"/>
      <c r="US97" s="61"/>
      <c r="UT97" s="61"/>
      <c r="UU97" s="61"/>
      <c r="UV97" s="61"/>
      <c r="UW97" s="61"/>
      <c r="UX97" s="61"/>
      <c r="UY97" s="61"/>
      <c r="UZ97" s="61"/>
      <c r="VA97" s="61"/>
      <c r="VB97" s="61"/>
      <c r="VC97" s="61"/>
      <c r="VD97" s="61"/>
      <c r="VE97" s="61"/>
      <c r="VF97" s="61"/>
      <c r="VG97" s="61"/>
      <c r="VH97" s="61"/>
      <c r="VI97" s="61"/>
      <c r="VJ97" s="61"/>
      <c r="VK97" s="61"/>
      <c r="VL97" s="61"/>
      <c r="VM97" s="61"/>
      <c r="VN97" s="61"/>
      <c r="VO97" s="61"/>
      <c r="VP97" s="61"/>
      <c r="VQ97" s="61"/>
      <c r="VR97" s="61"/>
      <c r="VS97" s="61"/>
      <c r="VT97" s="61"/>
      <c r="VU97" s="61"/>
      <c r="VV97" s="61"/>
      <c r="VW97" s="61"/>
      <c r="VX97" s="61"/>
      <c r="VY97" s="61"/>
      <c r="VZ97" s="61"/>
      <c r="WA97" s="61"/>
      <c r="WB97" s="61"/>
      <c r="WC97" s="61"/>
      <c r="WD97" s="61"/>
      <c r="WE97" s="61"/>
      <c r="WF97" s="61"/>
      <c r="WG97" s="61"/>
      <c r="WH97" s="61"/>
      <c r="WI97" s="61"/>
      <c r="WJ97" s="61"/>
      <c r="WK97" s="61"/>
      <c r="WL97" s="61"/>
      <c r="WM97" s="61"/>
      <c r="WN97" s="61"/>
      <c r="WO97" s="61"/>
      <c r="WP97" s="61"/>
      <c r="WQ97" s="61"/>
      <c r="WR97" s="61"/>
      <c r="WS97" s="61"/>
      <c r="WT97" s="61"/>
      <c r="WU97" s="61"/>
      <c r="WV97" s="61"/>
      <c r="WW97" s="61"/>
      <c r="WX97" s="61"/>
      <c r="WY97" s="61"/>
      <c r="WZ97" s="61"/>
      <c r="XA97" s="61"/>
      <c r="XB97" s="61"/>
      <c r="XC97" s="61"/>
      <c r="XD97" s="61"/>
      <c r="XE97" s="61"/>
      <c r="XF97" s="61"/>
      <c r="XG97" s="61"/>
      <c r="XH97" s="61"/>
      <c r="XI97" s="61"/>
      <c r="XJ97" s="61"/>
      <c r="XK97" s="61"/>
      <c r="XL97" s="61"/>
      <c r="XM97" s="61"/>
      <c r="XN97" s="61"/>
      <c r="XO97" s="61"/>
      <c r="XP97" s="61"/>
      <c r="XQ97" s="61"/>
      <c r="XR97" s="61"/>
      <c r="XS97" s="61"/>
      <c r="XT97" s="61"/>
      <c r="XU97" s="61"/>
      <c r="XV97" s="61"/>
      <c r="XW97" s="61"/>
      <c r="XX97" s="61"/>
      <c r="XY97" s="61"/>
      <c r="XZ97" s="61"/>
      <c r="YA97" s="61"/>
      <c r="YB97" s="61"/>
      <c r="YC97" s="61"/>
      <c r="YD97" s="61"/>
      <c r="YE97" s="61"/>
      <c r="YF97" s="61"/>
      <c r="YG97" s="61"/>
      <c r="YH97" s="61"/>
      <c r="YI97" s="61"/>
      <c r="YJ97" s="61"/>
      <c r="YK97" s="61"/>
      <c r="YL97" s="61"/>
      <c r="YM97" s="61"/>
      <c r="YN97" s="61"/>
      <c r="YO97" s="61"/>
      <c r="YP97" s="61"/>
      <c r="YQ97" s="61"/>
      <c r="YR97" s="61"/>
    </row>
    <row r="98" spans="1:668" s="62" customFormat="1" ht="15.75" x14ac:dyDescent="0.25">
      <c r="A98" s="4" t="s">
        <v>141</v>
      </c>
      <c r="B98" s="5" t="s">
        <v>137</v>
      </c>
      <c r="C98" s="5" t="s">
        <v>90</v>
      </c>
      <c r="D98" s="11">
        <v>44317</v>
      </c>
      <c r="E98" s="11">
        <v>44561</v>
      </c>
      <c r="F98" s="7">
        <v>32000</v>
      </c>
      <c r="G98" s="6">
        <f t="shared" si="16"/>
        <v>918.4</v>
      </c>
      <c r="H98" s="6">
        <v>0</v>
      </c>
      <c r="I98" s="53">
        <v>972.8</v>
      </c>
      <c r="J98" s="55">
        <v>0</v>
      </c>
      <c r="K98" s="6">
        <f>G98+H98+I98</f>
        <v>1891.1999999999998</v>
      </c>
      <c r="L98" s="84">
        <v>30108.799999999999</v>
      </c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  <c r="AM98" s="61"/>
      <c r="AN98" s="61"/>
      <c r="AO98" s="61"/>
      <c r="AP98" s="61"/>
      <c r="AQ98" s="61"/>
      <c r="AR98" s="61"/>
      <c r="AS98" s="61"/>
      <c r="AT98" s="61"/>
      <c r="AU98" s="61"/>
      <c r="AV98" s="61"/>
      <c r="AW98" s="61"/>
      <c r="AX98" s="61"/>
      <c r="AY98" s="61"/>
      <c r="AZ98" s="61"/>
      <c r="BA98" s="61"/>
      <c r="BB98" s="61"/>
      <c r="BC98" s="61"/>
      <c r="BD98" s="61"/>
      <c r="BE98" s="61"/>
      <c r="BF98" s="61"/>
      <c r="BG98" s="61"/>
      <c r="BH98" s="61"/>
      <c r="BI98" s="61"/>
      <c r="BJ98" s="61"/>
      <c r="BK98" s="61"/>
      <c r="BL98" s="61"/>
      <c r="BM98" s="61"/>
      <c r="BN98" s="61"/>
      <c r="BO98" s="61"/>
      <c r="BP98" s="61"/>
      <c r="BQ98" s="61"/>
      <c r="BR98" s="61"/>
      <c r="BS98" s="61"/>
      <c r="BT98" s="61"/>
      <c r="BU98" s="61"/>
      <c r="BV98" s="61"/>
      <c r="BW98" s="61"/>
      <c r="BX98" s="61"/>
      <c r="BY98" s="61"/>
      <c r="BZ98" s="61"/>
      <c r="CA98" s="61"/>
      <c r="CB98" s="61"/>
      <c r="CC98" s="61"/>
      <c r="CD98" s="61"/>
      <c r="CE98" s="61"/>
      <c r="CF98" s="61"/>
      <c r="CG98" s="61"/>
      <c r="CH98" s="61"/>
      <c r="CI98" s="61"/>
      <c r="CJ98" s="61"/>
      <c r="CK98" s="61"/>
      <c r="CL98" s="61"/>
      <c r="CM98" s="61"/>
      <c r="CN98" s="61"/>
      <c r="CO98" s="61"/>
      <c r="CP98" s="61"/>
      <c r="CQ98" s="61"/>
      <c r="CR98" s="61"/>
      <c r="CS98" s="61"/>
      <c r="CT98" s="61"/>
      <c r="CU98" s="61"/>
      <c r="CV98" s="61"/>
      <c r="CW98" s="61"/>
      <c r="CX98" s="61"/>
      <c r="CY98" s="61"/>
      <c r="CZ98" s="61"/>
      <c r="DA98" s="61"/>
      <c r="DB98" s="61"/>
      <c r="DC98" s="61"/>
      <c r="DD98" s="61"/>
      <c r="DE98" s="61"/>
      <c r="DF98" s="61"/>
      <c r="DG98" s="61"/>
      <c r="DH98" s="61"/>
      <c r="DI98" s="61"/>
      <c r="DJ98" s="61"/>
      <c r="DK98" s="61"/>
      <c r="DL98" s="61"/>
      <c r="DM98" s="61"/>
      <c r="DN98" s="61"/>
      <c r="DO98" s="61"/>
      <c r="DP98" s="61"/>
      <c r="DQ98" s="61"/>
      <c r="DR98" s="61"/>
      <c r="DS98" s="61"/>
      <c r="DT98" s="61"/>
      <c r="DU98" s="61"/>
      <c r="DV98" s="61"/>
      <c r="DW98" s="61"/>
      <c r="DX98" s="61"/>
      <c r="DY98" s="61"/>
      <c r="DZ98" s="61"/>
      <c r="EA98" s="61"/>
      <c r="EB98" s="61"/>
      <c r="EC98" s="61"/>
      <c r="ED98" s="61"/>
      <c r="EE98" s="61"/>
      <c r="EF98" s="61"/>
      <c r="EG98" s="61"/>
      <c r="EH98" s="61"/>
      <c r="EI98" s="61"/>
      <c r="EJ98" s="61"/>
      <c r="EK98" s="61"/>
      <c r="EL98" s="61"/>
      <c r="EM98" s="61"/>
      <c r="EN98" s="61"/>
      <c r="EO98" s="61"/>
      <c r="EP98" s="61"/>
      <c r="EQ98" s="61"/>
      <c r="ER98" s="61"/>
      <c r="ES98" s="61"/>
      <c r="ET98" s="61"/>
      <c r="EU98" s="61"/>
      <c r="EV98" s="61"/>
      <c r="EW98" s="61"/>
      <c r="EX98" s="61"/>
      <c r="EY98" s="61"/>
      <c r="EZ98" s="61"/>
      <c r="FA98" s="61"/>
      <c r="FB98" s="61"/>
      <c r="FC98" s="61"/>
      <c r="FD98" s="61"/>
      <c r="FE98" s="61"/>
      <c r="FF98" s="61"/>
      <c r="FG98" s="61"/>
      <c r="FH98" s="61"/>
      <c r="FI98" s="61"/>
      <c r="FJ98" s="61"/>
      <c r="FK98" s="61"/>
      <c r="FL98" s="61"/>
      <c r="FM98" s="61"/>
      <c r="FN98" s="61"/>
      <c r="FO98" s="61"/>
      <c r="FP98" s="61"/>
      <c r="FQ98" s="61"/>
      <c r="FR98" s="61"/>
      <c r="FS98" s="61"/>
      <c r="FT98" s="61"/>
      <c r="FU98" s="61"/>
      <c r="FV98" s="61"/>
      <c r="FW98" s="61"/>
      <c r="FX98" s="61"/>
      <c r="FY98" s="61"/>
      <c r="FZ98" s="61"/>
      <c r="GA98" s="61"/>
      <c r="GB98" s="61"/>
      <c r="GC98" s="61"/>
      <c r="GD98" s="61"/>
      <c r="GE98" s="61"/>
      <c r="GF98" s="61"/>
      <c r="GG98" s="61"/>
      <c r="GH98" s="61"/>
      <c r="GI98" s="61"/>
      <c r="GJ98" s="61"/>
      <c r="GK98" s="61"/>
      <c r="GL98" s="61"/>
      <c r="GM98" s="61"/>
      <c r="GN98" s="61"/>
      <c r="GO98" s="61"/>
      <c r="GP98" s="61"/>
      <c r="GQ98" s="61"/>
      <c r="GR98" s="61"/>
      <c r="GS98" s="61"/>
      <c r="GT98" s="61"/>
      <c r="GU98" s="61"/>
      <c r="GV98" s="61"/>
      <c r="GW98" s="61"/>
      <c r="GX98" s="61"/>
      <c r="GY98" s="61"/>
      <c r="GZ98" s="61"/>
      <c r="HA98" s="61"/>
      <c r="HB98" s="61"/>
      <c r="HC98" s="61"/>
      <c r="HD98" s="61"/>
      <c r="HE98" s="61"/>
      <c r="HF98" s="61"/>
      <c r="HG98" s="61"/>
      <c r="HH98" s="61"/>
      <c r="HI98" s="61"/>
      <c r="HJ98" s="61"/>
      <c r="HK98" s="61"/>
      <c r="HL98" s="61"/>
      <c r="HM98" s="61"/>
      <c r="HN98" s="61"/>
      <c r="HO98" s="61"/>
      <c r="HP98" s="61"/>
      <c r="HQ98" s="61"/>
      <c r="HR98" s="61"/>
      <c r="HS98" s="61"/>
      <c r="HT98" s="61"/>
      <c r="HU98" s="61"/>
      <c r="HV98" s="61"/>
      <c r="HW98" s="61"/>
      <c r="HX98" s="61"/>
      <c r="HY98" s="61"/>
      <c r="HZ98" s="61"/>
      <c r="IA98" s="77"/>
      <c r="IB98" s="77"/>
      <c r="IC98" s="61"/>
      <c r="ID98" s="61"/>
      <c r="IE98" s="61"/>
      <c r="IF98" s="61"/>
      <c r="IG98" s="61"/>
      <c r="IH98" s="61"/>
      <c r="II98" s="61"/>
      <c r="IJ98" s="61"/>
      <c r="IK98" s="61"/>
      <c r="IL98" s="61"/>
      <c r="IM98" s="61"/>
      <c r="IN98" s="61"/>
      <c r="IO98" s="61"/>
      <c r="IP98" s="61"/>
      <c r="IQ98" s="61"/>
      <c r="IR98" s="61"/>
      <c r="IS98" s="61"/>
      <c r="IT98" s="61"/>
      <c r="IU98" s="61"/>
      <c r="IV98" s="61"/>
      <c r="IW98" s="61"/>
      <c r="IX98" s="61"/>
      <c r="IY98" s="61"/>
      <c r="IZ98" s="61"/>
      <c r="JA98" s="61"/>
      <c r="JB98" s="61"/>
      <c r="JC98" s="61"/>
      <c r="JD98" s="61"/>
      <c r="JE98" s="61"/>
      <c r="JF98" s="61"/>
      <c r="JG98" s="61"/>
      <c r="JH98" s="61"/>
      <c r="JI98" s="61"/>
      <c r="JJ98" s="61"/>
      <c r="JK98" s="61"/>
      <c r="JL98" s="61"/>
      <c r="JM98" s="61"/>
      <c r="JN98" s="61"/>
      <c r="JO98" s="61"/>
      <c r="JP98" s="61"/>
      <c r="JQ98" s="61"/>
      <c r="JR98" s="61"/>
      <c r="JS98" s="61"/>
      <c r="JT98" s="61"/>
      <c r="JU98" s="61"/>
      <c r="JV98" s="61"/>
      <c r="JW98" s="61"/>
      <c r="JX98" s="61"/>
      <c r="JY98" s="61"/>
      <c r="JZ98" s="61"/>
      <c r="KA98" s="61"/>
      <c r="KB98" s="61"/>
      <c r="KC98" s="61"/>
      <c r="KD98" s="61"/>
      <c r="KE98" s="61"/>
      <c r="KF98" s="61"/>
      <c r="KG98" s="61"/>
      <c r="KH98" s="61"/>
      <c r="KI98" s="61"/>
      <c r="KJ98" s="61"/>
      <c r="KK98" s="61"/>
      <c r="KL98" s="61"/>
      <c r="KM98" s="61"/>
      <c r="KN98" s="61"/>
      <c r="KO98" s="61"/>
      <c r="KP98" s="61"/>
      <c r="KQ98" s="61"/>
      <c r="KR98" s="61"/>
      <c r="KS98" s="61"/>
      <c r="KT98" s="61"/>
      <c r="KU98" s="61"/>
      <c r="KV98" s="61"/>
      <c r="KW98" s="61"/>
      <c r="KX98" s="61"/>
      <c r="KY98" s="61"/>
      <c r="KZ98" s="61"/>
      <c r="LA98" s="61"/>
      <c r="LB98" s="61"/>
      <c r="LC98" s="61"/>
      <c r="LD98" s="61"/>
      <c r="LE98" s="61"/>
      <c r="LF98" s="61"/>
      <c r="LG98" s="61"/>
      <c r="LH98" s="61"/>
      <c r="LI98" s="61"/>
      <c r="LJ98" s="61"/>
      <c r="LK98" s="61"/>
      <c r="LL98" s="61"/>
      <c r="LM98" s="61"/>
      <c r="LN98" s="61"/>
      <c r="LO98" s="61"/>
      <c r="LP98" s="61"/>
      <c r="LQ98" s="61"/>
      <c r="LR98" s="61"/>
      <c r="LS98" s="61"/>
      <c r="LT98" s="61"/>
      <c r="LU98" s="61"/>
      <c r="LV98" s="61"/>
      <c r="LW98" s="61"/>
      <c r="LX98" s="61"/>
      <c r="LY98" s="61"/>
      <c r="LZ98" s="61"/>
      <c r="MA98" s="61"/>
      <c r="MB98" s="61"/>
      <c r="MC98" s="61"/>
      <c r="MD98" s="61"/>
      <c r="ME98" s="61"/>
      <c r="MF98" s="61"/>
      <c r="MG98" s="61"/>
      <c r="MH98" s="61"/>
      <c r="MI98" s="61"/>
      <c r="MJ98" s="61"/>
      <c r="MK98" s="61"/>
      <c r="ML98" s="61"/>
      <c r="MM98" s="61"/>
      <c r="MN98" s="61"/>
      <c r="MO98" s="61"/>
      <c r="MP98" s="61"/>
      <c r="MQ98" s="61"/>
      <c r="MR98" s="61"/>
      <c r="MS98" s="61"/>
      <c r="MT98" s="61"/>
      <c r="MU98" s="61"/>
      <c r="MV98" s="61"/>
      <c r="MW98" s="61"/>
      <c r="MX98" s="61"/>
      <c r="MY98" s="61"/>
      <c r="MZ98" s="61"/>
      <c r="NA98" s="61"/>
      <c r="NB98" s="61"/>
      <c r="NC98" s="61"/>
      <c r="ND98" s="61"/>
      <c r="NE98" s="61"/>
      <c r="NF98" s="61"/>
      <c r="NG98" s="61"/>
      <c r="NH98" s="61"/>
      <c r="NI98" s="61"/>
      <c r="NJ98" s="61"/>
      <c r="NK98" s="61"/>
      <c r="NL98" s="61"/>
      <c r="NM98" s="61"/>
      <c r="NN98" s="61"/>
      <c r="NO98" s="61"/>
      <c r="NP98" s="61"/>
      <c r="NQ98" s="61"/>
      <c r="NR98" s="61"/>
      <c r="NS98" s="61"/>
      <c r="NT98" s="61"/>
      <c r="NU98" s="61"/>
      <c r="NV98" s="61"/>
      <c r="NW98" s="61"/>
      <c r="NX98" s="61"/>
      <c r="NY98" s="61"/>
      <c r="NZ98" s="61"/>
      <c r="OA98" s="61"/>
      <c r="OB98" s="61"/>
      <c r="OC98" s="61"/>
      <c r="OD98" s="61"/>
      <c r="OE98" s="61"/>
      <c r="OF98" s="61"/>
      <c r="OG98" s="61"/>
      <c r="OH98" s="61"/>
      <c r="OI98" s="61"/>
      <c r="OJ98" s="61"/>
      <c r="OK98" s="61"/>
      <c r="OL98" s="61"/>
      <c r="OM98" s="61"/>
      <c r="ON98" s="61"/>
      <c r="OO98" s="61"/>
      <c r="OP98" s="61"/>
      <c r="OQ98" s="61"/>
      <c r="OR98" s="61"/>
      <c r="OS98" s="61"/>
      <c r="OT98" s="61"/>
      <c r="OU98" s="61"/>
      <c r="OV98" s="61"/>
      <c r="OW98" s="61"/>
      <c r="OX98" s="61"/>
      <c r="OY98" s="61"/>
      <c r="OZ98" s="61"/>
      <c r="PA98" s="61"/>
      <c r="PB98" s="61"/>
      <c r="PC98" s="61"/>
      <c r="PD98" s="61"/>
      <c r="PE98" s="61"/>
      <c r="PF98" s="61"/>
      <c r="PG98" s="61"/>
      <c r="PH98" s="61"/>
      <c r="PI98" s="61"/>
      <c r="PJ98" s="61"/>
      <c r="PK98" s="61"/>
      <c r="PL98" s="61"/>
      <c r="PM98" s="61"/>
      <c r="PN98" s="61"/>
      <c r="PO98" s="61"/>
      <c r="PP98" s="61"/>
      <c r="PQ98" s="61"/>
      <c r="PR98" s="61"/>
      <c r="PS98" s="61"/>
      <c r="PT98" s="61"/>
      <c r="PU98" s="61"/>
      <c r="PV98" s="61"/>
      <c r="PW98" s="61"/>
      <c r="PX98" s="61"/>
      <c r="PY98" s="61"/>
      <c r="PZ98" s="61"/>
      <c r="QA98" s="61"/>
      <c r="QB98" s="61"/>
      <c r="QC98" s="61"/>
      <c r="QD98" s="61"/>
      <c r="QE98" s="61"/>
      <c r="QF98" s="61"/>
      <c r="QG98" s="61"/>
      <c r="QH98" s="61"/>
      <c r="QI98" s="61"/>
      <c r="QJ98" s="61"/>
      <c r="QK98" s="61"/>
      <c r="QL98" s="61"/>
      <c r="QM98" s="61"/>
      <c r="QN98" s="61"/>
      <c r="QO98" s="61"/>
      <c r="QP98" s="61"/>
      <c r="QQ98" s="61"/>
      <c r="QR98" s="61"/>
      <c r="QS98" s="61"/>
      <c r="QT98" s="61"/>
      <c r="QU98" s="61"/>
      <c r="QV98" s="61"/>
      <c r="QW98" s="61"/>
      <c r="QX98" s="61"/>
      <c r="QY98" s="61"/>
      <c r="QZ98" s="61"/>
      <c r="RA98" s="61"/>
      <c r="RB98" s="61"/>
      <c r="RC98" s="61"/>
      <c r="RD98" s="61"/>
      <c r="RE98" s="61"/>
      <c r="RF98" s="61"/>
      <c r="RG98" s="61"/>
      <c r="RH98" s="61"/>
      <c r="RI98" s="61"/>
      <c r="RJ98" s="61"/>
      <c r="RK98" s="61"/>
      <c r="RL98" s="61"/>
      <c r="RM98" s="61"/>
      <c r="RN98" s="61"/>
      <c r="RO98" s="61"/>
      <c r="RP98" s="61"/>
      <c r="RQ98" s="61"/>
      <c r="RR98" s="61"/>
      <c r="RS98" s="61"/>
      <c r="RT98" s="61"/>
      <c r="RU98" s="61"/>
      <c r="RV98" s="61"/>
      <c r="RW98" s="61"/>
      <c r="RX98" s="61"/>
      <c r="RY98" s="61"/>
      <c r="RZ98" s="61"/>
      <c r="SA98" s="61"/>
      <c r="SB98" s="61"/>
      <c r="SC98" s="61"/>
      <c r="SD98" s="61"/>
      <c r="SE98" s="61"/>
      <c r="SF98" s="61"/>
      <c r="SG98" s="61"/>
      <c r="SH98" s="61"/>
      <c r="SI98" s="61"/>
      <c r="SJ98" s="61"/>
      <c r="SK98" s="61"/>
      <c r="SL98" s="61"/>
      <c r="SM98" s="61"/>
      <c r="SN98" s="61"/>
      <c r="SO98" s="61"/>
      <c r="SP98" s="61"/>
      <c r="SQ98" s="61"/>
      <c r="SR98" s="61"/>
      <c r="SS98" s="61"/>
      <c r="ST98" s="61"/>
      <c r="SU98" s="61"/>
      <c r="SV98" s="61"/>
      <c r="SW98" s="61"/>
      <c r="SX98" s="61"/>
      <c r="SY98" s="61"/>
      <c r="SZ98" s="61"/>
      <c r="TA98" s="61"/>
      <c r="TB98" s="61"/>
      <c r="TC98" s="61"/>
      <c r="TD98" s="61"/>
      <c r="TE98" s="61"/>
      <c r="TF98" s="61"/>
      <c r="TG98" s="61"/>
      <c r="TH98" s="61"/>
      <c r="TI98" s="61"/>
      <c r="TJ98" s="61"/>
      <c r="TK98" s="61"/>
      <c r="TL98" s="61"/>
      <c r="TM98" s="61"/>
      <c r="TN98" s="61"/>
      <c r="TO98" s="61"/>
      <c r="TP98" s="61"/>
      <c r="TQ98" s="61"/>
      <c r="TR98" s="61"/>
      <c r="TS98" s="61"/>
      <c r="TT98" s="61"/>
      <c r="TU98" s="61"/>
      <c r="TV98" s="61"/>
      <c r="TW98" s="61"/>
      <c r="TX98" s="61"/>
      <c r="TY98" s="61"/>
      <c r="TZ98" s="61"/>
      <c r="UA98" s="61"/>
      <c r="UB98" s="61"/>
      <c r="UC98" s="61"/>
      <c r="UD98" s="61"/>
      <c r="UE98" s="61"/>
      <c r="UF98" s="61"/>
      <c r="UG98" s="61"/>
      <c r="UH98" s="61"/>
      <c r="UI98" s="61"/>
      <c r="UJ98" s="61"/>
      <c r="UK98" s="61"/>
      <c r="UL98" s="61"/>
      <c r="UM98" s="61"/>
      <c r="UN98" s="61"/>
      <c r="UO98" s="61"/>
      <c r="UP98" s="61"/>
      <c r="UQ98" s="61"/>
      <c r="UR98" s="61"/>
      <c r="US98" s="61"/>
      <c r="UT98" s="61"/>
      <c r="UU98" s="61"/>
      <c r="UV98" s="61"/>
      <c r="UW98" s="61"/>
      <c r="UX98" s="61"/>
      <c r="UY98" s="61"/>
      <c r="UZ98" s="61"/>
      <c r="VA98" s="61"/>
      <c r="VB98" s="61"/>
      <c r="VC98" s="61"/>
      <c r="VD98" s="61"/>
      <c r="VE98" s="61"/>
      <c r="VF98" s="61"/>
      <c r="VG98" s="61"/>
      <c r="VH98" s="61"/>
      <c r="VI98" s="61"/>
      <c r="VJ98" s="61"/>
      <c r="VK98" s="61"/>
      <c r="VL98" s="61"/>
      <c r="VM98" s="61"/>
      <c r="VN98" s="61"/>
      <c r="VO98" s="61"/>
      <c r="VP98" s="61"/>
      <c r="VQ98" s="61"/>
      <c r="VR98" s="61"/>
      <c r="VS98" s="61"/>
      <c r="VT98" s="61"/>
      <c r="VU98" s="61"/>
      <c r="VV98" s="61"/>
      <c r="VW98" s="61"/>
      <c r="VX98" s="61"/>
      <c r="VY98" s="61"/>
      <c r="VZ98" s="61"/>
      <c r="WA98" s="61"/>
      <c r="WB98" s="61"/>
      <c r="WC98" s="61"/>
      <c r="WD98" s="61"/>
      <c r="WE98" s="61"/>
      <c r="WF98" s="61"/>
      <c r="WG98" s="61"/>
      <c r="WH98" s="61"/>
      <c r="WI98" s="61"/>
      <c r="WJ98" s="61"/>
      <c r="WK98" s="61"/>
      <c r="WL98" s="61"/>
      <c r="WM98" s="61"/>
      <c r="WN98" s="61"/>
      <c r="WO98" s="61"/>
      <c r="WP98" s="61"/>
      <c r="WQ98" s="61"/>
      <c r="WR98" s="61"/>
      <c r="WS98" s="61"/>
      <c r="WT98" s="61"/>
      <c r="WU98" s="61"/>
      <c r="WV98" s="61"/>
      <c r="WW98" s="61"/>
      <c r="WX98" s="61"/>
      <c r="WY98" s="61"/>
      <c r="WZ98" s="61"/>
      <c r="XA98" s="61"/>
      <c r="XB98" s="61"/>
      <c r="XC98" s="61"/>
      <c r="XD98" s="61"/>
      <c r="XE98" s="61"/>
      <c r="XF98" s="61"/>
      <c r="XG98" s="61"/>
      <c r="XH98" s="61"/>
      <c r="XI98" s="61"/>
      <c r="XJ98" s="61"/>
      <c r="XK98" s="61"/>
      <c r="XL98" s="61"/>
      <c r="XM98" s="61"/>
      <c r="XN98" s="61"/>
      <c r="XO98" s="61"/>
      <c r="XP98" s="61"/>
      <c r="XQ98" s="61"/>
      <c r="XR98" s="61"/>
      <c r="XS98" s="61"/>
      <c r="XT98" s="61"/>
      <c r="XU98" s="61"/>
      <c r="XV98" s="61"/>
      <c r="XW98" s="61"/>
      <c r="XX98" s="61"/>
      <c r="XY98" s="61"/>
      <c r="XZ98" s="61"/>
      <c r="YA98" s="61"/>
      <c r="YB98" s="61"/>
      <c r="YC98" s="61"/>
      <c r="YD98" s="61"/>
      <c r="YE98" s="61"/>
      <c r="YF98" s="61"/>
      <c r="YG98" s="61"/>
      <c r="YH98" s="61"/>
      <c r="YI98" s="61"/>
      <c r="YJ98" s="61"/>
      <c r="YK98" s="61"/>
      <c r="YL98" s="61"/>
      <c r="YM98" s="61"/>
      <c r="YN98" s="61"/>
      <c r="YO98" s="61"/>
      <c r="YP98" s="61"/>
      <c r="YQ98" s="61"/>
      <c r="YR98" s="61"/>
    </row>
    <row r="99" spans="1:668" ht="12.75" customHeight="1" x14ac:dyDescent="0.25">
      <c r="A99" s="4" t="s">
        <v>27</v>
      </c>
      <c r="B99" s="5" t="s">
        <v>70</v>
      </c>
      <c r="C99" s="6" t="s">
        <v>90</v>
      </c>
      <c r="D99" s="11">
        <v>44268</v>
      </c>
      <c r="E99" s="11">
        <v>44561</v>
      </c>
      <c r="F99" s="7">
        <v>50000</v>
      </c>
      <c r="G99" s="6">
        <f>F99*0.0287</f>
        <v>1435</v>
      </c>
      <c r="H99" s="6">
        <v>19867.79</v>
      </c>
      <c r="I99" s="6">
        <f>F99*0.0304</f>
        <v>1520</v>
      </c>
      <c r="J99" s="6">
        <v>4809</v>
      </c>
      <c r="K99" s="6">
        <f>G99+H99+I99</f>
        <v>22822.79</v>
      </c>
      <c r="L99" s="84">
        <v>45191</v>
      </c>
      <c r="IA99" s="77"/>
      <c r="IB99" s="77"/>
    </row>
    <row r="100" spans="1:668" ht="18" customHeight="1" x14ac:dyDescent="0.25">
      <c r="A100" s="64" t="s">
        <v>15</v>
      </c>
      <c r="B100" s="13">
        <v>6</v>
      </c>
      <c r="C100" s="8"/>
      <c r="D100" s="64"/>
      <c r="E100" s="64"/>
      <c r="F100" s="8">
        <f t="shared" ref="F100:L100" si="18">SUM(F94:F99)</f>
        <v>210000</v>
      </c>
      <c r="G100" s="8">
        <f t="shared" si="18"/>
        <v>6027</v>
      </c>
      <c r="H100" s="8">
        <f t="shared" si="18"/>
        <v>19867.79</v>
      </c>
      <c r="I100" s="8">
        <f t="shared" si="18"/>
        <v>6384</v>
      </c>
      <c r="J100" s="8">
        <f t="shared" si="18"/>
        <v>4809</v>
      </c>
      <c r="K100" s="8">
        <f t="shared" si="18"/>
        <v>32278.79</v>
      </c>
      <c r="L100" s="85">
        <f t="shared" si="18"/>
        <v>195735</v>
      </c>
      <c r="O100" s="71"/>
      <c r="P100" s="71"/>
      <c r="Q100" s="71"/>
      <c r="R100" s="71"/>
      <c r="S100" s="71"/>
      <c r="T100" s="71"/>
      <c r="U100" s="71"/>
      <c r="V100" s="71"/>
      <c r="W100" s="71"/>
      <c r="X100" s="71"/>
      <c r="Y100" s="71"/>
      <c r="Z100" s="71"/>
      <c r="AA100" s="71"/>
      <c r="AB100" s="71"/>
      <c r="AC100" s="71"/>
      <c r="AD100" s="71"/>
      <c r="AE100" s="71"/>
      <c r="AF100" s="71"/>
      <c r="AG100" s="71"/>
      <c r="AH100" s="71"/>
      <c r="AI100" s="71"/>
      <c r="AJ100" s="71"/>
      <c r="AK100" s="71"/>
      <c r="AL100" s="71"/>
      <c r="AM100" s="71"/>
      <c r="AN100" s="71"/>
      <c r="AO100" s="71"/>
      <c r="AP100" s="71"/>
      <c r="AQ100" s="71"/>
      <c r="AR100" s="71"/>
      <c r="AS100" s="71"/>
      <c r="IA100" s="77"/>
      <c r="IB100" s="77"/>
    </row>
    <row r="101" spans="1:668" s="62" customFormat="1" ht="15.75" x14ac:dyDescent="0.25">
      <c r="B101" s="14"/>
      <c r="C101" s="12"/>
      <c r="F101" s="12"/>
      <c r="G101" s="12"/>
      <c r="H101" s="12"/>
      <c r="I101" s="12"/>
      <c r="J101" s="12"/>
      <c r="K101" s="12"/>
      <c r="L101" s="91"/>
      <c r="O101" s="61"/>
      <c r="P101" s="61"/>
      <c r="Q101" s="61"/>
      <c r="R101" s="61"/>
      <c r="S101" s="61"/>
      <c r="T101" s="61"/>
      <c r="U101" s="61"/>
      <c r="V101" s="61"/>
      <c r="W101" s="61"/>
      <c r="X101" s="61"/>
      <c r="Y101" s="61"/>
      <c r="Z101" s="61"/>
      <c r="AA101" s="61"/>
      <c r="AB101" s="61"/>
      <c r="AC101" s="61"/>
      <c r="AD101" s="61"/>
      <c r="AE101" s="61"/>
      <c r="AF101" s="61"/>
      <c r="AG101" s="61"/>
      <c r="AH101" s="61"/>
      <c r="AI101" s="61"/>
      <c r="AJ101" s="61"/>
      <c r="AK101" s="61"/>
      <c r="AL101" s="61"/>
      <c r="AM101" s="61"/>
      <c r="AN101" s="61"/>
      <c r="AO101" s="61"/>
      <c r="AP101" s="61"/>
      <c r="AQ101" s="61"/>
      <c r="AR101" s="61"/>
      <c r="AS101" s="61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  <c r="CA101" s="3"/>
      <c r="CB101" s="3"/>
      <c r="CC101" s="3"/>
      <c r="CD101" s="3"/>
      <c r="CE101" s="3"/>
      <c r="CF101" s="3"/>
      <c r="CG101" s="3"/>
      <c r="CH101" s="3"/>
      <c r="CI101" s="3"/>
      <c r="CJ101" s="3"/>
      <c r="CK101" s="3"/>
      <c r="CL101" s="3"/>
      <c r="CM101" s="3"/>
      <c r="CN101" s="3"/>
      <c r="CO101" s="3"/>
      <c r="CP101" s="3"/>
      <c r="CQ101" s="3"/>
      <c r="CR101" s="3"/>
      <c r="CS101" s="3"/>
      <c r="CT101" s="3"/>
      <c r="CU101" s="3"/>
      <c r="CV101" s="3"/>
      <c r="CW101" s="3"/>
      <c r="CX101" s="3"/>
      <c r="CY101" s="3"/>
      <c r="CZ101" s="3"/>
      <c r="DA101" s="3"/>
      <c r="DB101" s="3"/>
      <c r="DC101" s="3"/>
      <c r="DD101" s="3"/>
      <c r="DE101" s="3"/>
      <c r="DF101" s="3"/>
      <c r="DG101" s="3"/>
      <c r="DH101" s="3"/>
      <c r="DI101" s="3"/>
      <c r="DJ101" s="3"/>
      <c r="DK101" s="3"/>
      <c r="DL101" s="3"/>
      <c r="DM101" s="3"/>
      <c r="DN101" s="3"/>
      <c r="DO101" s="3"/>
      <c r="DP101" s="3"/>
      <c r="DQ101" s="3"/>
      <c r="DR101" s="3"/>
      <c r="DS101" s="3"/>
      <c r="DT101" s="3"/>
      <c r="DU101" s="3"/>
      <c r="DV101" s="3"/>
      <c r="DW101" s="3"/>
      <c r="DX101" s="3"/>
      <c r="DY101" s="3"/>
      <c r="DZ101" s="3"/>
      <c r="EA101" s="3"/>
      <c r="EB101" s="3"/>
      <c r="EC101" s="3"/>
      <c r="ED101" s="3"/>
      <c r="EE101" s="3"/>
      <c r="EF101" s="3"/>
      <c r="EG101" s="3"/>
      <c r="EH101" s="3"/>
      <c r="EI101" s="3"/>
      <c r="EJ101" s="3"/>
      <c r="EK101" s="3"/>
      <c r="EL101" s="3"/>
      <c r="EM101" s="3"/>
      <c r="EN101" s="3"/>
      <c r="EO101" s="3"/>
      <c r="EP101" s="3"/>
      <c r="EQ101" s="3"/>
      <c r="ER101" s="3"/>
      <c r="ES101" s="3"/>
      <c r="ET101" s="3"/>
      <c r="EU101" s="3"/>
      <c r="EV101" s="3"/>
      <c r="EW101" s="3"/>
      <c r="EX101" s="3"/>
      <c r="EY101" s="3"/>
      <c r="EZ101" s="3"/>
      <c r="FA101" s="3"/>
      <c r="FB101" s="3"/>
      <c r="FC101" s="3"/>
      <c r="FD101" s="3"/>
      <c r="FE101" s="3"/>
      <c r="FF101" s="3"/>
      <c r="FG101" s="3"/>
      <c r="FH101" s="3"/>
      <c r="FI101" s="3"/>
      <c r="FJ101" s="3"/>
      <c r="FK101" s="3"/>
      <c r="FL101" s="3"/>
      <c r="FM101" s="3"/>
      <c r="FN101" s="3"/>
      <c r="FO101" s="3"/>
      <c r="FP101" s="3"/>
      <c r="FQ101" s="3"/>
      <c r="FR101" s="3"/>
      <c r="FS101" s="3"/>
      <c r="FT101" s="3"/>
      <c r="FU101" s="3"/>
      <c r="FV101" s="3"/>
      <c r="FW101" s="3"/>
      <c r="FX101" s="3"/>
      <c r="FY101" s="3"/>
      <c r="FZ101" s="3"/>
      <c r="GA101" s="3"/>
      <c r="GB101" s="3"/>
      <c r="GC101" s="3"/>
      <c r="GD101" s="3"/>
      <c r="GE101" s="3"/>
      <c r="GF101" s="3"/>
      <c r="GG101" s="3"/>
      <c r="GH101" s="3"/>
      <c r="GI101" s="3"/>
      <c r="GJ101" s="3"/>
      <c r="GK101" s="3"/>
      <c r="GL101" s="3"/>
      <c r="GM101" s="3"/>
      <c r="GN101" s="3"/>
      <c r="GO101" s="3"/>
      <c r="GP101" s="3"/>
      <c r="GQ101" s="3"/>
      <c r="GR101" s="3"/>
      <c r="GS101" s="3"/>
      <c r="GT101" s="3"/>
      <c r="GU101" s="3"/>
      <c r="GV101" s="3"/>
      <c r="GW101" s="3"/>
      <c r="GX101" s="3"/>
      <c r="GY101" s="3"/>
      <c r="GZ101" s="3"/>
      <c r="HA101" s="3"/>
      <c r="HB101" s="3"/>
      <c r="HC101" s="3"/>
      <c r="HD101" s="3"/>
      <c r="HE101" s="3"/>
      <c r="HF101" s="3"/>
      <c r="HG101" s="3"/>
      <c r="HH101" s="3"/>
      <c r="HI101" s="3"/>
      <c r="HJ101" s="3"/>
      <c r="HK101" s="3"/>
      <c r="HL101" s="3"/>
      <c r="HM101" s="3"/>
      <c r="HN101" s="3"/>
      <c r="HO101" s="3"/>
      <c r="HP101" s="3"/>
      <c r="HQ101" s="3"/>
      <c r="HR101" s="3"/>
      <c r="HS101" s="3"/>
      <c r="HT101" s="3"/>
      <c r="HU101" s="3"/>
      <c r="HV101" s="3"/>
      <c r="HW101" s="3"/>
      <c r="HX101" s="3"/>
      <c r="HY101" s="3"/>
      <c r="HZ101" s="3"/>
      <c r="IA101" s="77"/>
      <c r="IB101" s="77"/>
      <c r="IC101" s="61"/>
      <c r="ID101" s="61"/>
      <c r="IE101" s="61"/>
      <c r="IF101" s="61"/>
      <c r="IG101" s="61"/>
      <c r="IH101" s="61"/>
      <c r="II101" s="61"/>
      <c r="IJ101" s="61"/>
      <c r="IK101" s="61"/>
      <c r="IL101" s="61"/>
      <c r="IM101" s="61"/>
      <c r="IN101" s="61"/>
      <c r="IO101" s="61"/>
      <c r="IP101" s="61"/>
      <c r="IQ101" s="61"/>
      <c r="IR101" s="61"/>
      <c r="IS101" s="61"/>
      <c r="IT101" s="61"/>
      <c r="IU101" s="61"/>
      <c r="IV101" s="61"/>
      <c r="IW101" s="61"/>
      <c r="IX101" s="61"/>
      <c r="IY101" s="61"/>
      <c r="IZ101" s="61"/>
      <c r="JA101" s="61"/>
      <c r="JB101" s="61"/>
      <c r="JC101" s="61"/>
      <c r="JD101" s="61"/>
      <c r="JE101" s="61"/>
      <c r="JF101" s="61"/>
      <c r="JG101" s="61"/>
      <c r="JH101" s="61"/>
      <c r="JI101" s="61"/>
      <c r="JJ101" s="61"/>
      <c r="JK101" s="61"/>
      <c r="JL101" s="61"/>
      <c r="JM101" s="61"/>
      <c r="JN101" s="61"/>
      <c r="JO101" s="61"/>
      <c r="JP101" s="61"/>
      <c r="JQ101" s="61"/>
      <c r="JR101" s="61"/>
      <c r="JS101" s="61"/>
      <c r="JT101" s="61"/>
      <c r="JU101" s="61"/>
      <c r="JV101" s="61"/>
      <c r="JW101" s="61"/>
      <c r="JX101" s="61"/>
      <c r="JY101" s="61"/>
      <c r="JZ101" s="61"/>
      <c r="KA101" s="61"/>
      <c r="KB101" s="61"/>
      <c r="KC101" s="61"/>
      <c r="KD101" s="61"/>
      <c r="KE101" s="61"/>
      <c r="KF101" s="61"/>
      <c r="KG101" s="61"/>
      <c r="KH101" s="61"/>
      <c r="KI101" s="61"/>
      <c r="KJ101" s="61"/>
      <c r="KK101" s="61"/>
      <c r="KL101" s="61"/>
      <c r="KM101" s="61"/>
      <c r="KN101" s="61"/>
      <c r="KO101" s="61"/>
      <c r="KP101" s="61"/>
      <c r="KQ101" s="61"/>
      <c r="KR101" s="61"/>
      <c r="KS101" s="61"/>
      <c r="KT101" s="61"/>
      <c r="KU101" s="61"/>
      <c r="KV101" s="61"/>
      <c r="KW101" s="61"/>
      <c r="KX101" s="61"/>
      <c r="KY101" s="61"/>
      <c r="KZ101" s="61"/>
      <c r="LA101" s="61"/>
      <c r="LB101" s="61"/>
      <c r="LC101" s="61"/>
      <c r="LD101" s="61"/>
      <c r="LE101" s="61"/>
      <c r="LF101" s="61"/>
      <c r="LG101" s="61"/>
      <c r="LH101" s="61"/>
      <c r="LI101" s="61"/>
      <c r="LJ101" s="61"/>
      <c r="LK101" s="61"/>
      <c r="LL101" s="61"/>
      <c r="LM101" s="61"/>
      <c r="LN101" s="61"/>
      <c r="LO101" s="61"/>
      <c r="LP101" s="61"/>
      <c r="LQ101" s="61"/>
      <c r="LR101" s="61"/>
      <c r="LS101" s="61"/>
      <c r="LT101" s="61"/>
      <c r="LU101" s="61"/>
      <c r="LV101" s="61"/>
      <c r="LW101" s="61"/>
      <c r="LX101" s="61"/>
      <c r="LY101" s="61"/>
      <c r="LZ101" s="61"/>
      <c r="MA101" s="61"/>
      <c r="MB101" s="61"/>
      <c r="MC101" s="61"/>
      <c r="MD101" s="61"/>
      <c r="ME101" s="61"/>
      <c r="MF101" s="61"/>
      <c r="MG101" s="61"/>
      <c r="MH101" s="61"/>
      <c r="MI101" s="61"/>
      <c r="MJ101" s="61"/>
      <c r="MK101" s="61"/>
      <c r="ML101" s="61"/>
      <c r="MM101" s="61"/>
      <c r="MN101" s="61"/>
      <c r="MO101" s="61"/>
      <c r="MP101" s="61"/>
      <c r="MQ101" s="61"/>
      <c r="MR101" s="61"/>
      <c r="MS101" s="61"/>
      <c r="MT101" s="61"/>
      <c r="MU101" s="61"/>
      <c r="MV101" s="61"/>
      <c r="MW101" s="61"/>
      <c r="MX101" s="61"/>
      <c r="MY101" s="61"/>
      <c r="MZ101" s="61"/>
      <c r="NA101" s="61"/>
      <c r="NB101" s="61"/>
      <c r="NC101" s="61"/>
      <c r="ND101" s="61"/>
      <c r="NE101" s="61"/>
      <c r="NF101" s="61"/>
      <c r="NG101" s="61"/>
      <c r="NH101" s="61"/>
      <c r="NI101" s="61"/>
      <c r="NJ101" s="61"/>
      <c r="NK101" s="61"/>
      <c r="NL101" s="61"/>
      <c r="NM101" s="61"/>
      <c r="NN101" s="61"/>
      <c r="NO101" s="61"/>
      <c r="NP101" s="61"/>
      <c r="NQ101" s="61"/>
      <c r="NR101" s="61"/>
      <c r="NS101" s="61"/>
      <c r="NT101" s="61"/>
      <c r="NU101" s="61"/>
      <c r="NV101" s="61"/>
      <c r="NW101" s="61"/>
      <c r="NX101" s="61"/>
      <c r="NY101" s="61"/>
      <c r="NZ101" s="61"/>
      <c r="OA101" s="61"/>
      <c r="OB101" s="61"/>
      <c r="OC101" s="61"/>
      <c r="OD101" s="61"/>
      <c r="OE101" s="61"/>
      <c r="OF101" s="61"/>
      <c r="OG101" s="61"/>
      <c r="OH101" s="61"/>
      <c r="OI101" s="61"/>
      <c r="OJ101" s="61"/>
      <c r="OK101" s="61"/>
      <c r="OL101" s="61"/>
      <c r="OM101" s="61"/>
      <c r="ON101" s="61"/>
      <c r="OO101" s="61"/>
      <c r="OP101" s="61"/>
      <c r="OQ101" s="61"/>
      <c r="OR101" s="61"/>
      <c r="OS101" s="61"/>
      <c r="OT101" s="61"/>
      <c r="OU101" s="61"/>
      <c r="OV101" s="61"/>
      <c r="OW101" s="61"/>
      <c r="OX101" s="61"/>
      <c r="OY101" s="61"/>
      <c r="OZ101" s="61"/>
      <c r="PA101" s="61"/>
      <c r="PB101" s="61"/>
      <c r="PC101" s="61"/>
      <c r="PD101" s="61"/>
      <c r="PE101" s="61"/>
      <c r="PF101" s="61"/>
      <c r="PG101" s="61"/>
      <c r="PH101" s="61"/>
      <c r="PI101" s="61"/>
      <c r="PJ101" s="61"/>
      <c r="PK101" s="61"/>
      <c r="PL101" s="61"/>
      <c r="PM101" s="61"/>
      <c r="PN101" s="61"/>
      <c r="PO101" s="61"/>
      <c r="PP101" s="61"/>
      <c r="PQ101" s="61"/>
      <c r="PR101" s="61"/>
      <c r="PS101" s="61"/>
      <c r="PT101" s="61"/>
      <c r="PU101" s="61"/>
      <c r="PV101" s="61"/>
      <c r="PW101" s="61"/>
      <c r="PX101" s="61"/>
      <c r="PY101" s="61"/>
      <c r="PZ101" s="61"/>
      <c r="QA101" s="61"/>
      <c r="QB101" s="61"/>
      <c r="QC101" s="61"/>
      <c r="QD101" s="61"/>
      <c r="QE101" s="61"/>
      <c r="QF101" s="61"/>
      <c r="QG101" s="61"/>
      <c r="QH101" s="61"/>
      <c r="QI101" s="61"/>
      <c r="QJ101" s="61"/>
      <c r="QK101" s="61"/>
      <c r="QL101" s="61"/>
      <c r="QM101" s="61"/>
      <c r="QN101" s="61"/>
      <c r="QO101" s="61"/>
      <c r="QP101" s="61"/>
      <c r="QQ101" s="61"/>
      <c r="QR101" s="61"/>
      <c r="QS101" s="61"/>
      <c r="QT101" s="61"/>
      <c r="QU101" s="61"/>
      <c r="QV101" s="61"/>
      <c r="QW101" s="61"/>
      <c r="QX101" s="61"/>
      <c r="QY101" s="61"/>
      <c r="QZ101" s="61"/>
      <c r="RA101" s="61"/>
      <c r="RB101" s="61"/>
      <c r="RC101" s="61"/>
      <c r="RD101" s="61"/>
      <c r="RE101" s="61"/>
      <c r="RF101" s="61"/>
      <c r="RG101" s="61"/>
      <c r="RH101" s="61"/>
      <c r="RI101" s="61"/>
      <c r="RJ101" s="61"/>
      <c r="RK101" s="61"/>
      <c r="RL101" s="61"/>
      <c r="RM101" s="61"/>
      <c r="RN101" s="61"/>
      <c r="RO101" s="61"/>
      <c r="RP101" s="61"/>
      <c r="RQ101" s="61"/>
      <c r="RR101" s="61"/>
      <c r="RS101" s="61"/>
      <c r="RT101" s="61"/>
      <c r="RU101" s="61"/>
      <c r="RV101" s="61"/>
      <c r="RW101" s="61"/>
      <c r="RX101" s="61"/>
      <c r="RY101" s="61"/>
      <c r="RZ101" s="61"/>
      <c r="SA101" s="61"/>
      <c r="SB101" s="61"/>
      <c r="SC101" s="61"/>
      <c r="SD101" s="61"/>
      <c r="SE101" s="61"/>
      <c r="SF101" s="61"/>
      <c r="SG101" s="61"/>
      <c r="SH101" s="61"/>
      <c r="SI101" s="61"/>
      <c r="SJ101" s="61"/>
      <c r="SK101" s="61"/>
      <c r="SL101" s="61"/>
      <c r="SM101" s="61"/>
      <c r="SN101" s="61"/>
      <c r="SO101" s="61"/>
      <c r="SP101" s="61"/>
      <c r="SQ101" s="61"/>
      <c r="SR101" s="61"/>
      <c r="SS101" s="61"/>
      <c r="ST101" s="61"/>
      <c r="SU101" s="61"/>
      <c r="SV101" s="61"/>
      <c r="SW101" s="61"/>
      <c r="SX101" s="61"/>
      <c r="SY101" s="61"/>
      <c r="SZ101" s="61"/>
      <c r="TA101" s="61"/>
      <c r="TB101" s="61"/>
      <c r="TC101" s="61"/>
      <c r="TD101" s="61"/>
      <c r="TE101" s="61"/>
      <c r="TF101" s="61"/>
      <c r="TG101" s="61"/>
      <c r="TH101" s="61"/>
      <c r="TI101" s="61"/>
      <c r="TJ101" s="61"/>
      <c r="TK101" s="61"/>
      <c r="TL101" s="61"/>
      <c r="TM101" s="61"/>
      <c r="TN101" s="61"/>
      <c r="TO101" s="61"/>
      <c r="TP101" s="61"/>
      <c r="TQ101" s="61"/>
      <c r="TR101" s="61"/>
      <c r="TS101" s="61"/>
      <c r="TT101" s="61"/>
      <c r="TU101" s="61"/>
      <c r="TV101" s="61"/>
      <c r="TW101" s="61"/>
      <c r="TX101" s="61"/>
      <c r="TY101" s="61"/>
      <c r="TZ101" s="61"/>
      <c r="UA101" s="61"/>
      <c r="UB101" s="61"/>
      <c r="UC101" s="61"/>
      <c r="UD101" s="61"/>
      <c r="UE101" s="61"/>
      <c r="UF101" s="61"/>
      <c r="UG101" s="61"/>
      <c r="UH101" s="61"/>
      <c r="UI101" s="61"/>
      <c r="UJ101" s="61"/>
      <c r="UK101" s="61"/>
      <c r="UL101" s="61"/>
      <c r="UM101" s="61"/>
      <c r="UN101" s="61"/>
      <c r="UO101" s="61"/>
      <c r="UP101" s="61"/>
      <c r="UQ101" s="61"/>
      <c r="UR101" s="61"/>
      <c r="US101" s="61"/>
      <c r="UT101" s="61"/>
      <c r="UU101" s="61"/>
      <c r="UV101" s="61"/>
      <c r="UW101" s="61"/>
      <c r="UX101" s="61"/>
      <c r="UY101" s="61"/>
      <c r="UZ101" s="61"/>
      <c r="VA101" s="61"/>
      <c r="VB101" s="61"/>
      <c r="VC101" s="61"/>
      <c r="VD101" s="61"/>
      <c r="VE101" s="61"/>
      <c r="VF101" s="61"/>
      <c r="VG101" s="61"/>
      <c r="VH101" s="61"/>
      <c r="VI101" s="61"/>
      <c r="VJ101" s="61"/>
      <c r="VK101" s="61"/>
      <c r="VL101" s="61"/>
      <c r="VM101" s="61"/>
      <c r="VN101" s="61"/>
      <c r="VO101" s="61"/>
      <c r="VP101" s="61"/>
      <c r="VQ101" s="61"/>
      <c r="VR101" s="61"/>
      <c r="VS101" s="61"/>
      <c r="VT101" s="61"/>
      <c r="VU101" s="61"/>
      <c r="VV101" s="61"/>
      <c r="VW101" s="61"/>
      <c r="VX101" s="61"/>
      <c r="VY101" s="61"/>
      <c r="VZ101" s="61"/>
      <c r="WA101" s="61"/>
      <c r="WB101" s="61"/>
      <c r="WC101" s="61"/>
      <c r="WD101" s="61"/>
      <c r="WE101" s="61"/>
      <c r="WF101" s="61"/>
      <c r="WG101" s="61"/>
      <c r="WH101" s="61"/>
      <c r="WI101" s="61"/>
      <c r="WJ101" s="61"/>
      <c r="WK101" s="61"/>
      <c r="WL101" s="61"/>
      <c r="WM101" s="61"/>
      <c r="WN101" s="61"/>
      <c r="WO101" s="61"/>
      <c r="WP101" s="61"/>
      <c r="WQ101" s="61"/>
      <c r="WR101" s="61"/>
      <c r="WS101" s="61"/>
      <c r="WT101" s="61"/>
      <c r="WU101" s="61"/>
      <c r="WV101" s="61"/>
      <c r="WW101" s="61"/>
      <c r="WX101" s="61"/>
      <c r="WY101" s="61"/>
      <c r="WZ101" s="61"/>
      <c r="XA101" s="61"/>
      <c r="XB101" s="61"/>
      <c r="XC101" s="61"/>
      <c r="XD101" s="61"/>
      <c r="XE101" s="61"/>
      <c r="XF101" s="61"/>
      <c r="XG101" s="61"/>
      <c r="XH101" s="61"/>
      <c r="XI101" s="61"/>
      <c r="XJ101" s="61"/>
      <c r="XK101" s="61"/>
      <c r="XL101" s="61"/>
      <c r="XM101" s="61"/>
      <c r="XN101" s="61"/>
      <c r="XO101" s="61"/>
      <c r="XP101" s="61"/>
      <c r="XQ101" s="61"/>
      <c r="XR101" s="61"/>
      <c r="XS101" s="61"/>
      <c r="XT101" s="61"/>
      <c r="XU101" s="61"/>
      <c r="XV101" s="61"/>
      <c r="XW101" s="61"/>
      <c r="XX101" s="61"/>
      <c r="XY101" s="61"/>
      <c r="XZ101" s="61"/>
      <c r="YA101" s="61"/>
      <c r="YB101" s="61"/>
      <c r="YC101" s="61"/>
      <c r="YD101" s="61"/>
      <c r="YE101" s="61"/>
      <c r="YF101" s="61"/>
      <c r="YG101" s="61"/>
      <c r="YH101" s="61"/>
      <c r="YI101" s="61"/>
      <c r="YJ101" s="61"/>
      <c r="YK101" s="61"/>
      <c r="YL101" s="61"/>
      <c r="YM101" s="61"/>
      <c r="YN101" s="61"/>
      <c r="YO101" s="61"/>
      <c r="YP101" s="61"/>
      <c r="YQ101" s="61"/>
      <c r="YR101" s="61"/>
    </row>
    <row r="102" spans="1:668" x14ac:dyDescent="0.25">
      <c r="A102" s="60" t="s">
        <v>37</v>
      </c>
      <c r="B102" s="60"/>
      <c r="C102" s="60"/>
      <c r="D102" s="60"/>
      <c r="E102" s="60"/>
      <c r="F102" s="60"/>
      <c r="G102" s="60"/>
      <c r="H102" s="60"/>
      <c r="I102" s="60"/>
      <c r="J102" s="60"/>
      <c r="K102" s="60"/>
      <c r="L102" s="87"/>
      <c r="AT102" s="19"/>
      <c r="AU102" s="19"/>
      <c r="AV102" s="19"/>
      <c r="AW102" s="19"/>
      <c r="AX102" s="19"/>
      <c r="AY102" s="19"/>
      <c r="AZ102" s="19"/>
      <c r="BA102" s="19"/>
      <c r="BB102" s="19"/>
      <c r="BC102" s="19"/>
      <c r="BD102" s="19"/>
      <c r="BE102" s="19"/>
      <c r="BF102" s="19"/>
      <c r="BG102" s="19"/>
      <c r="BH102" s="19"/>
      <c r="BI102" s="19"/>
      <c r="BJ102" s="19"/>
      <c r="BK102" s="19"/>
      <c r="BL102" s="19"/>
      <c r="BM102" s="19"/>
      <c r="BN102" s="19"/>
      <c r="BO102" s="19"/>
      <c r="BP102" s="19"/>
      <c r="BQ102" s="19"/>
      <c r="BR102" s="19"/>
      <c r="BS102" s="19"/>
      <c r="BT102" s="19"/>
      <c r="BU102" s="19"/>
      <c r="BV102" s="19"/>
      <c r="BW102" s="19"/>
      <c r="BX102" s="19"/>
      <c r="BY102" s="19"/>
      <c r="BZ102" s="19"/>
      <c r="CA102" s="19"/>
      <c r="CB102" s="19"/>
      <c r="CC102" s="19"/>
      <c r="CD102" s="19"/>
      <c r="CE102" s="19"/>
      <c r="CF102" s="19"/>
      <c r="CG102" s="19"/>
      <c r="CH102" s="19"/>
      <c r="CI102" s="19"/>
      <c r="CJ102" s="19"/>
      <c r="CK102" s="19"/>
      <c r="CL102" s="19"/>
      <c r="CM102" s="19"/>
      <c r="CN102" s="19"/>
      <c r="CO102" s="19"/>
      <c r="CP102" s="19"/>
      <c r="CQ102" s="19"/>
      <c r="CR102" s="19"/>
      <c r="CS102" s="19"/>
      <c r="CT102" s="19"/>
      <c r="CU102" s="19"/>
      <c r="CV102" s="19"/>
      <c r="CW102" s="19"/>
      <c r="CX102" s="19"/>
      <c r="CY102" s="19"/>
      <c r="CZ102" s="19"/>
      <c r="DA102" s="19"/>
      <c r="DB102" s="19"/>
      <c r="DC102" s="19"/>
      <c r="DD102" s="19"/>
      <c r="DE102" s="19"/>
      <c r="DF102" s="19"/>
      <c r="DG102" s="19"/>
      <c r="DH102" s="19"/>
      <c r="DI102" s="19"/>
      <c r="DJ102" s="19"/>
      <c r="DK102" s="19"/>
      <c r="DL102" s="19"/>
      <c r="DM102" s="19"/>
      <c r="DN102" s="19"/>
      <c r="DO102" s="19"/>
      <c r="DP102" s="19"/>
      <c r="DQ102" s="19"/>
      <c r="DR102" s="19"/>
      <c r="DS102" s="19"/>
      <c r="DT102" s="19"/>
      <c r="DU102" s="19"/>
      <c r="DV102" s="19"/>
      <c r="DW102" s="19"/>
      <c r="DX102" s="19"/>
      <c r="DY102" s="19"/>
      <c r="DZ102" s="19"/>
      <c r="EA102" s="19"/>
      <c r="EB102" s="19"/>
      <c r="EC102" s="19"/>
      <c r="ED102" s="19"/>
      <c r="EE102" s="19"/>
      <c r="EF102" s="19"/>
      <c r="EG102" s="19"/>
      <c r="EH102" s="19"/>
      <c r="EI102" s="19"/>
      <c r="EJ102" s="19"/>
      <c r="EK102" s="19"/>
      <c r="EL102" s="19"/>
      <c r="EM102" s="19"/>
      <c r="EN102" s="19"/>
      <c r="EO102" s="19"/>
      <c r="EP102" s="19"/>
      <c r="EQ102" s="19"/>
      <c r="ER102" s="19"/>
      <c r="ES102" s="19"/>
      <c r="ET102" s="19"/>
      <c r="EU102" s="19"/>
      <c r="EV102" s="19"/>
      <c r="EW102" s="19"/>
      <c r="EX102" s="19"/>
      <c r="EY102" s="19"/>
      <c r="EZ102" s="19"/>
      <c r="FA102" s="19"/>
      <c r="FB102" s="19"/>
      <c r="FC102" s="19"/>
      <c r="FD102" s="19"/>
      <c r="FE102" s="19"/>
      <c r="FF102" s="19"/>
      <c r="FG102" s="19"/>
      <c r="FH102" s="19"/>
      <c r="FI102" s="19"/>
      <c r="FJ102" s="19"/>
      <c r="FK102" s="19"/>
      <c r="FL102" s="19"/>
      <c r="FM102" s="19"/>
      <c r="FN102" s="19"/>
      <c r="FO102" s="19"/>
      <c r="FP102" s="19"/>
      <c r="FQ102" s="19"/>
      <c r="FR102" s="19"/>
      <c r="FS102" s="19"/>
      <c r="FT102" s="19"/>
      <c r="FU102" s="19"/>
      <c r="FV102" s="19"/>
      <c r="FW102" s="19"/>
      <c r="FX102" s="19"/>
      <c r="FY102" s="19"/>
      <c r="FZ102" s="19"/>
      <c r="GA102" s="19"/>
      <c r="GB102" s="19"/>
      <c r="GC102" s="19"/>
      <c r="GD102" s="19"/>
      <c r="GE102" s="19"/>
      <c r="GF102" s="19"/>
      <c r="GG102" s="19"/>
      <c r="GH102" s="19"/>
      <c r="GI102" s="19"/>
      <c r="GJ102" s="19"/>
      <c r="GK102" s="19"/>
      <c r="GL102" s="19"/>
      <c r="GM102" s="19"/>
      <c r="GN102" s="19"/>
      <c r="GO102" s="19"/>
      <c r="GP102" s="19"/>
      <c r="GQ102" s="19"/>
      <c r="GR102" s="19"/>
      <c r="GS102" s="19"/>
      <c r="GT102" s="19"/>
      <c r="GU102" s="19"/>
      <c r="GV102" s="19"/>
      <c r="GW102" s="19"/>
      <c r="GX102" s="19"/>
      <c r="GY102" s="19"/>
      <c r="GZ102" s="19"/>
      <c r="HA102" s="19"/>
      <c r="HB102" s="19"/>
      <c r="HC102" s="19"/>
      <c r="HD102" s="19"/>
      <c r="HE102" s="19"/>
      <c r="HF102" s="19"/>
      <c r="HG102" s="19"/>
      <c r="HH102" s="19"/>
      <c r="HI102" s="19"/>
      <c r="HJ102" s="19"/>
      <c r="HK102" s="19"/>
      <c r="HL102" s="19"/>
      <c r="HM102" s="19"/>
      <c r="HN102" s="19"/>
      <c r="HO102" s="19"/>
      <c r="HP102" s="19"/>
      <c r="HQ102" s="19"/>
      <c r="HR102" s="19"/>
      <c r="HS102" s="19"/>
      <c r="HT102" s="19"/>
      <c r="HU102" s="19"/>
      <c r="HV102" s="19"/>
      <c r="HW102" s="19"/>
      <c r="HX102" s="19"/>
      <c r="HY102" s="19"/>
      <c r="HZ102" s="19"/>
      <c r="IC102" s="71"/>
      <c r="ID102" s="71"/>
      <c r="IE102" s="71"/>
      <c r="IF102" s="71"/>
      <c r="IG102" s="71"/>
      <c r="IH102" s="71"/>
      <c r="II102" s="71"/>
      <c r="IJ102" s="71"/>
      <c r="IK102" s="71"/>
      <c r="IL102" s="71"/>
      <c r="IM102" s="71"/>
      <c r="IN102" s="71"/>
      <c r="IO102" s="71"/>
      <c r="IP102" s="71"/>
      <c r="IQ102" s="71"/>
      <c r="IR102" s="71"/>
      <c r="IS102" s="71"/>
      <c r="IT102" s="71"/>
      <c r="IU102" s="71"/>
      <c r="IV102" s="71"/>
      <c r="IW102" s="71"/>
      <c r="IX102" s="71"/>
      <c r="IY102" s="71"/>
      <c r="IZ102" s="71"/>
      <c r="JA102" s="71"/>
      <c r="JB102" s="71"/>
      <c r="JC102" s="71"/>
      <c r="JD102" s="71"/>
      <c r="JE102" s="71"/>
      <c r="JF102" s="71"/>
      <c r="JG102" s="71"/>
      <c r="JH102" s="71"/>
      <c r="JI102" s="71"/>
      <c r="JJ102" s="71"/>
      <c r="JK102" s="71"/>
      <c r="JL102" s="71"/>
      <c r="JM102" s="71"/>
      <c r="JN102" s="71"/>
      <c r="JO102" s="71"/>
      <c r="JP102" s="71"/>
      <c r="JQ102" s="71"/>
      <c r="JR102" s="71"/>
      <c r="JS102" s="71"/>
      <c r="JT102" s="71"/>
      <c r="JU102" s="71"/>
      <c r="JV102" s="71"/>
      <c r="JW102" s="71"/>
      <c r="JX102" s="71"/>
      <c r="JY102" s="71"/>
      <c r="JZ102" s="71"/>
      <c r="KA102" s="71"/>
      <c r="KB102" s="71"/>
      <c r="KC102" s="71"/>
      <c r="KD102" s="71"/>
      <c r="KE102" s="71"/>
      <c r="KF102" s="71"/>
      <c r="KG102" s="71"/>
      <c r="KH102" s="71"/>
      <c r="KI102" s="71"/>
      <c r="KJ102" s="71"/>
      <c r="KK102" s="71"/>
      <c r="KL102" s="71"/>
      <c r="KM102" s="71"/>
      <c r="KN102" s="71"/>
      <c r="KO102" s="71"/>
      <c r="KP102" s="71"/>
      <c r="KQ102" s="71"/>
      <c r="KR102" s="71"/>
      <c r="KS102" s="71"/>
      <c r="KT102" s="71"/>
      <c r="KU102" s="71"/>
      <c r="KV102" s="71"/>
      <c r="KW102" s="71"/>
      <c r="KX102" s="71"/>
      <c r="KY102" s="71"/>
      <c r="KZ102" s="71"/>
      <c r="LA102" s="71"/>
      <c r="LB102" s="71"/>
      <c r="LC102" s="71"/>
      <c r="LD102" s="71"/>
      <c r="LE102" s="71"/>
      <c r="LF102" s="71"/>
      <c r="LG102" s="71"/>
      <c r="LH102" s="71"/>
      <c r="LI102" s="71"/>
      <c r="LJ102" s="71"/>
      <c r="LK102" s="71"/>
      <c r="LL102" s="71"/>
      <c r="LM102" s="71"/>
      <c r="LN102" s="71"/>
      <c r="LO102" s="71"/>
      <c r="LP102" s="71"/>
      <c r="LQ102" s="71"/>
      <c r="LR102" s="71"/>
      <c r="LS102" s="71"/>
      <c r="LT102" s="71"/>
      <c r="LU102" s="71"/>
      <c r="LV102" s="71"/>
      <c r="LW102" s="71"/>
      <c r="LX102" s="71"/>
      <c r="LY102" s="71"/>
      <c r="LZ102" s="71"/>
      <c r="MA102" s="71"/>
      <c r="MB102" s="71"/>
      <c r="MC102" s="71"/>
      <c r="MD102" s="71"/>
      <c r="ME102" s="71"/>
      <c r="MF102" s="71"/>
      <c r="MG102" s="71"/>
      <c r="MH102" s="71"/>
      <c r="MI102" s="71"/>
      <c r="MJ102" s="71"/>
      <c r="MK102" s="71"/>
      <c r="ML102" s="71"/>
      <c r="MM102" s="71"/>
      <c r="MN102" s="71"/>
      <c r="MO102" s="71"/>
      <c r="MP102" s="71"/>
      <c r="MQ102" s="71"/>
      <c r="MR102" s="71"/>
      <c r="MS102" s="71"/>
      <c r="MT102" s="71"/>
      <c r="MU102" s="71"/>
      <c r="MV102" s="71"/>
      <c r="MW102" s="71"/>
      <c r="MX102" s="71"/>
      <c r="MY102" s="71"/>
      <c r="MZ102" s="71"/>
      <c r="NA102" s="71"/>
      <c r="NB102" s="71"/>
      <c r="NC102" s="71"/>
      <c r="ND102" s="71"/>
      <c r="NE102" s="71"/>
      <c r="NF102" s="71"/>
      <c r="NG102" s="71"/>
      <c r="NH102" s="71"/>
      <c r="NI102" s="71"/>
      <c r="NJ102" s="71"/>
      <c r="NK102" s="71"/>
      <c r="NL102" s="71"/>
      <c r="NM102" s="71"/>
      <c r="NN102" s="71"/>
      <c r="NO102" s="71"/>
      <c r="NP102" s="71"/>
      <c r="NQ102" s="71"/>
      <c r="NR102" s="71"/>
      <c r="NS102" s="71"/>
      <c r="NT102" s="71"/>
      <c r="NU102" s="71"/>
      <c r="NV102" s="71"/>
      <c r="NW102" s="71"/>
      <c r="NX102" s="71"/>
      <c r="NY102" s="71"/>
      <c r="NZ102" s="71"/>
      <c r="OA102" s="71"/>
      <c r="OB102" s="71"/>
      <c r="OC102" s="71"/>
      <c r="OD102" s="71"/>
      <c r="OE102" s="71"/>
      <c r="OF102" s="71"/>
      <c r="OG102" s="71"/>
      <c r="OH102" s="71"/>
      <c r="OI102" s="71"/>
      <c r="OJ102" s="71"/>
      <c r="OK102" s="71"/>
      <c r="OL102" s="71"/>
      <c r="OM102" s="71"/>
      <c r="ON102" s="71"/>
      <c r="OO102" s="71"/>
      <c r="OP102" s="71"/>
      <c r="OQ102" s="71"/>
      <c r="OR102" s="71"/>
      <c r="OS102" s="71"/>
      <c r="OT102" s="71"/>
      <c r="OU102" s="71"/>
      <c r="OV102" s="71"/>
      <c r="OW102" s="71"/>
      <c r="OX102" s="71"/>
      <c r="OY102" s="71"/>
      <c r="OZ102" s="71"/>
      <c r="PA102" s="71"/>
      <c r="PB102" s="71"/>
      <c r="PC102" s="71"/>
      <c r="PD102" s="71"/>
      <c r="PE102" s="71"/>
      <c r="PF102" s="71"/>
      <c r="PG102" s="71"/>
      <c r="PH102" s="71"/>
      <c r="PI102" s="71"/>
      <c r="PJ102" s="71"/>
      <c r="PK102" s="71"/>
      <c r="PL102" s="71"/>
      <c r="PM102" s="71"/>
      <c r="PN102" s="71"/>
      <c r="PO102" s="71"/>
      <c r="PP102" s="71"/>
      <c r="PQ102" s="71"/>
      <c r="PR102" s="71"/>
      <c r="PS102" s="71"/>
      <c r="PT102" s="71"/>
      <c r="PU102" s="71"/>
      <c r="PV102" s="71"/>
      <c r="PW102" s="71"/>
      <c r="PX102" s="71"/>
      <c r="PY102" s="71"/>
      <c r="PZ102" s="71"/>
      <c r="QA102" s="71"/>
      <c r="QB102" s="71"/>
      <c r="QC102" s="71"/>
      <c r="QD102" s="71"/>
      <c r="QE102" s="71"/>
      <c r="QF102" s="71"/>
      <c r="QG102" s="71"/>
      <c r="QH102" s="71"/>
      <c r="QI102" s="71"/>
      <c r="QJ102" s="71"/>
      <c r="QK102" s="71"/>
      <c r="QL102" s="71"/>
      <c r="QM102" s="71"/>
      <c r="QN102" s="71"/>
      <c r="QO102" s="71"/>
      <c r="QP102" s="71"/>
      <c r="QQ102" s="71"/>
      <c r="QR102" s="71"/>
      <c r="QS102" s="71"/>
      <c r="QT102" s="71"/>
      <c r="QU102" s="71"/>
      <c r="QV102" s="71"/>
      <c r="QW102" s="71"/>
      <c r="QX102" s="71"/>
      <c r="QY102" s="71"/>
      <c r="QZ102" s="71"/>
      <c r="RA102" s="71"/>
      <c r="RB102" s="71"/>
      <c r="RC102" s="71"/>
      <c r="RD102" s="71"/>
      <c r="RE102" s="71"/>
      <c r="RF102" s="71"/>
      <c r="RG102" s="71"/>
      <c r="RH102" s="71"/>
      <c r="RI102" s="71"/>
      <c r="RJ102" s="71"/>
      <c r="RK102" s="71"/>
      <c r="RL102" s="71"/>
      <c r="RM102" s="71"/>
      <c r="RN102" s="71"/>
      <c r="RO102" s="71"/>
      <c r="RP102" s="71"/>
      <c r="RQ102" s="71"/>
      <c r="RR102" s="71"/>
      <c r="RS102" s="71"/>
      <c r="RT102" s="71"/>
      <c r="RU102" s="71"/>
      <c r="RV102" s="71"/>
      <c r="RW102" s="71"/>
      <c r="RX102" s="71"/>
      <c r="RY102" s="71"/>
      <c r="RZ102" s="71"/>
      <c r="SA102" s="71"/>
      <c r="SB102" s="71"/>
      <c r="SC102" s="71"/>
      <c r="SD102" s="71"/>
      <c r="SE102" s="71"/>
      <c r="SF102" s="71"/>
      <c r="SG102" s="71"/>
      <c r="SH102" s="71"/>
      <c r="SI102" s="71"/>
      <c r="SJ102" s="71"/>
      <c r="SK102" s="71"/>
      <c r="SL102" s="71"/>
      <c r="SM102" s="71"/>
      <c r="SN102" s="71"/>
      <c r="SO102" s="71"/>
      <c r="SP102" s="71"/>
      <c r="SQ102" s="71"/>
      <c r="SR102" s="71"/>
      <c r="SS102" s="71"/>
      <c r="ST102" s="71"/>
      <c r="SU102" s="71"/>
      <c r="SV102" s="71"/>
      <c r="SW102" s="71"/>
      <c r="SX102" s="71"/>
      <c r="SY102" s="71"/>
      <c r="SZ102" s="71"/>
      <c r="TA102" s="71"/>
      <c r="TB102" s="71"/>
      <c r="TC102" s="71"/>
      <c r="TD102" s="71"/>
      <c r="TE102" s="71"/>
      <c r="TF102" s="71"/>
      <c r="TG102" s="71"/>
      <c r="TH102" s="71"/>
      <c r="TI102" s="71"/>
      <c r="TJ102" s="71"/>
      <c r="TK102" s="71"/>
      <c r="TL102" s="71"/>
      <c r="TM102" s="71"/>
      <c r="TN102" s="71"/>
      <c r="TO102" s="71"/>
      <c r="TP102" s="71"/>
      <c r="TQ102" s="71"/>
      <c r="TR102" s="71"/>
      <c r="TS102" s="71"/>
      <c r="TT102" s="71"/>
      <c r="TU102" s="71"/>
      <c r="TV102" s="71"/>
      <c r="TW102" s="71"/>
      <c r="TX102" s="71"/>
      <c r="TY102" s="71"/>
      <c r="TZ102" s="71"/>
      <c r="UA102" s="71"/>
      <c r="UB102" s="71"/>
      <c r="UC102" s="71"/>
      <c r="UD102" s="71"/>
      <c r="UE102" s="71"/>
      <c r="UF102" s="71"/>
      <c r="UG102" s="71"/>
      <c r="UH102" s="71"/>
      <c r="UI102" s="71"/>
      <c r="UJ102" s="71"/>
      <c r="UK102" s="71"/>
      <c r="UL102" s="71"/>
      <c r="UM102" s="71"/>
      <c r="UN102" s="71"/>
      <c r="UO102" s="71"/>
      <c r="UP102" s="71"/>
      <c r="UQ102" s="71"/>
      <c r="UR102" s="71"/>
      <c r="US102" s="71"/>
      <c r="UT102" s="71"/>
      <c r="UU102" s="71"/>
      <c r="UV102" s="71"/>
      <c r="UW102" s="71"/>
      <c r="UX102" s="71"/>
      <c r="UY102" s="71"/>
      <c r="UZ102" s="71"/>
      <c r="VA102" s="71"/>
      <c r="VB102" s="71"/>
      <c r="VC102" s="71"/>
      <c r="VD102" s="71"/>
      <c r="VE102" s="71"/>
      <c r="VF102" s="71"/>
      <c r="VG102" s="71"/>
      <c r="VH102" s="71"/>
      <c r="VI102" s="71"/>
      <c r="VJ102" s="71"/>
      <c r="VK102" s="71"/>
      <c r="VL102" s="71"/>
      <c r="VM102" s="71"/>
      <c r="VN102" s="71"/>
      <c r="VO102" s="71"/>
      <c r="VP102" s="71"/>
      <c r="VQ102" s="71"/>
      <c r="VR102" s="71"/>
      <c r="VS102" s="71"/>
      <c r="VT102" s="71"/>
      <c r="VU102" s="71"/>
      <c r="VV102" s="71"/>
      <c r="VW102" s="71"/>
      <c r="VX102" s="71"/>
      <c r="VY102" s="71"/>
      <c r="VZ102" s="71"/>
      <c r="WA102" s="71"/>
      <c r="WB102" s="71"/>
      <c r="WC102" s="71"/>
      <c r="WD102" s="71"/>
      <c r="WE102" s="71"/>
      <c r="WF102" s="71"/>
      <c r="WG102" s="71"/>
      <c r="WH102" s="71"/>
      <c r="WI102" s="71"/>
      <c r="WJ102" s="71"/>
      <c r="WK102" s="71"/>
      <c r="WL102" s="71"/>
      <c r="WM102" s="71"/>
      <c r="WN102" s="71"/>
      <c r="WO102" s="71"/>
      <c r="WP102" s="71"/>
      <c r="WQ102" s="71"/>
      <c r="WR102" s="71"/>
      <c r="WS102" s="71"/>
      <c r="WT102" s="71"/>
      <c r="WU102" s="71"/>
      <c r="WV102" s="71"/>
      <c r="WW102" s="71"/>
      <c r="WX102" s="71"/>
      <c r="WY102" s="71"/>
      <c r="WZ102" s="71"/>
      <c r="XA102" s="71"/>
      <c r="XB102" s="71"/>
      <c r="XC102" s="71"/>
      <c r="XD102" s="71"/>
      <c r="XE102" s="71"/>
      <c r="XF102" s="71"/>
      <c r="XG102" s="71"/>
      <c r="XH102" s="71"/>
      <c r="XI102" s="71"/>
      <c r="XJ102" s="71"/>
      <c r="XK102" s="71"/>
      <c r="XL102" s="71"/>
      <c r="XM102" s="71"/>
      <c r="XN102" s="71"/>
      <c r="XO102" s="71"/>
      <c r="XP102" s="71"/>
      <c r="XQ102" s="71"/>
      <c r="XR102" s="71"/>
      <c r="XS102" s="71"/>
      <c r="XT102" s="71"/>
      <c r="XU102" s="71"/>
      <c r="XV102" s="71"/>
      <c r="XW102" s="71"/>
      <c r="XX102" s="71"/>
      <c r="XY102" s="71"/>
      <c r="XZ102" s="71"/>
      <c r="YA102" s="71"/>
      <c r="YB102" s="71"/>
      <c r="YC102" s="71"/>
      <c r="YD102" s="71"/>
      <c r="YE102" s="71"/>
      <c r="YF102" s="71"/>
      <c r="YG102" s="71"/>
      <c r="YH102" s="71"/>
      <c r="YI102" s="71"/>
      <c r="YJ102" s="71"/>
      <c r="YK102" s="71"/>
      <c r="YL102" s="71"/>
      <c r="YM102" s="71"/>
      <c r="YN102" s="71"/>
      <c r="YO102" s="71"/>
      <c r="YP102" s="71"/>
      <c r="YQ102" s="71"/>
      <c r="YR102" s="71"/>
    </row>
    <row r="103" spans="1:668" ht="18" customHeight="1" x14ac:dyDescent="0.25">
      <c r="A103" s="4" t="s">
        <v>25</v>
      </c>
      <c r="B103" s="5" t="s">
        <v>36</v>
      </c>
      <c r="C103" s="6" t="s">
        <v>91</v>
      </c>
      <c r="D103" s="11">
        <v>43839</v>
      </c>
      <c r="E103" s="11">
        <v>44561</v>
      </c>
      <c r="F103" s="7">
        <v>165000</v>
      </c>
      <c r="G103" s="6">
        <f>F103*0.0287</f>
        <v>4735.5</v>
      </c>
      <c r="H103" s="6">
        <v>27624.36</v>
      </c>
      <c r="I103" s="6">
        <v>4098.53</v>
      </c>
      <c r="J103" s="6">
        <v>36941.29</v>
      </c>
      <c r="K103" s="6">
        <f>G103+H103+I103</f>
        <v>36458.39</v>
      </c>
      <c r="L103" s="84">
        <v>128058.71</v>
      </c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  <c r="BT103" s="3"/>
      <c r="BU103" s="3"/>
      <c r="BV103" s="3"/>
      <c r="BW103" s="3"/>
      <c r="BX103" s="3"/>
      <c r="BY103" s="3"/>
      <c r="BZ103" s="3"/>
      <c r="CA103" s="3"/>
      <c r="CB103" s="3"/>
      <c r="CC103" s="3"/>
      <c r="CD103" s="3"/>
      <c r="CE103" s="3"/>
      <c r="CF103" s="3"/>
      <c r="CG103" s="3"/>
      <c r="CH103" s="3"/>
      <c r="CI103" s="3"/>
      <c r="CJ103" s="3"/>
      <c r="CK103" s="3"/>
      <c r="CL103" s="3"/>
      <c r="CM103" s="3"/>
      <c r="CN103" s="3"/>
      <c r="CO103" s="3"/>
      <c r="CP103" s="3"/>
      <c r="CQ103" s="3"/>
      <c r="CR103" s="3"/>
      <c r="CS103" s="3"/>
      <c r="CT103" s="3"/>
      <c r="CU103" s="3"/>
      <c r="CV103" s="3"/>
      <c r="CW103" s="3"/>
      <c r="CX103" s="3"/>
      <c r="CY103" s="3"/>
      <c r="CZ103" s="3"/>
      <c r="DA103" s="3"/>
      <c r="DB103" s="3"/>
      <c r="DC103" s="3"/>
      <c r="DD103" s="3"/>
      <c r="DE103" s="3"/>
      <c r="DF103" s="3"/>
      <c r="DG103" s="3"/>
      <c r="DH103" s="3"/>
      <c r="DI103" s="3"/>
      <c r="DJ103" s="3"/>
      <c r="DK103" s="3"/>
      <c r="DL103" s="3"/>
      <c r="DM103" s="3"/>
      <c r="DN103" s="3"/>
      <c r="DO103" s="3"/>
      <c r="DP103" s="3"/>
      <c r="DQ103" s="3"/>
      <c r="DR103" s="3"/>
      <c r="DS103" s="3"/>
      <c r="DT103" s="3"/>
      <c r="DU103" s="3"/>
      <c r="DV103" s="3"/>
      <c r="DW103" s="3"/>
      <c r="DX103" s="3"/>
      <c r="DY103" s="3"/>
      <c r="DZ103" s="3"/>
      <c r="EA103" s="3"/>
      <c r="EB103" s="3"/>
      <c r="EC103" s="3"/>
      <c r="ED103" s="3"/>
      <c r="EE103" s="3"/>
      <c r="EF103" s="3"/>
      <c r="EG103" s="3"/>
      <c r="EH103" s="3"/>
      <c r="EI103" s="3"/>
      <c r="EJ103" s="3"/>
      <c r="EK103" s="3"/>
      <c r="EL103" s="3"/>
      <c r="EM103" s="3"/>
      <c r="EN103" s="3"/>
      <c r="EO103" s="3"/>
      <c r="EP103" s="3"/>
      <c r="EQ103" s="3"/>
      <c r="ER103" s="3"/>
      <c r="ES103" s="3"/>
      <c r="ET103" s="3"/>
      <c r="EU103" s="3"/>
      <c r="EV103" s="3"/>
      <c r="EW103" s="3"/>
      <c r="EX103" s="3"/>
      <c r="EY103" s="3"/>
      <c r="EZ103" s="3"/>
      <c r="FA103" s="3"/>
      <c r="FB103" s="3"/>
      <c r="FC103" s="3"/>
      <c r="FD103" s="3"/>
      <c r="FE103" s="3"/>
      <c r="FF103" s="3"/>
      <c r="FG103" s="3"/>
      <c r="FH103" s="3"/>
      <c r="FI103" s="3"/>
      <c r="FJ103" s="3"/>
      <c r="FK103" s="3"/>
      <c r="FL103" s="3"/>
      <c r="FM103" s="3"/>
      <c r="FN103" s="3"/>
      <c r="FO103" s="3"/>
      <c r="FP103" s="3"/>
      <c r="FQ103" s="3"/>
      <c r="FR103" s="3"/>
      <c r="FS103" s="3"/>
      <c r="FT103" s="3"/>
      <c r="FU103" s="3"/>
      <c r="FV103" s="3"/>
      <c r="FW103" s="3"/>
      <c r="FX103" s="3"/>
      <c r="FY103" s="3"/>
      <c r="FZ103" s="3"/>
      <c r="GA103" s="3"/>
      <c r="GB103" s="3"/>
      <c r="GC103" s="3"/>
      <c r="GD103" s="3"/>
      <c r="GE103" s="3"/>
      <c r="GF103" s="3"/>
      <c r="GG103" s="3"/>
      <c r="GH103" s="3"/>
      <c r="GI103" s="3"/>
      <c r="GJ103" s="3"/>
      <c r="GK103" s="3"/>
      <c r="GL103" s="3"/>
      <c r="GM103" s="3"/>
      <c r="GN103" s="3"/>
      <c r="GO103" s="3"/>
      <c r="GP103" s="3"/>
      <c r="GQ103" s="3"/>
      <c r="GR103" s="3"/>
      <c r="GS103" s="3"/>
      <c r="GT103" s="3"/>
      <c r="GU103" s="3"/>
      <c r="GV103" s="3"/>
      <c r="GW103" s="3"/>
      <c r="GX103" s="3"/>
      <c r="GY103" s="3"/>
      <c r="GZ103" s="3"/>
      <c r="HA103" s="3"/>
      <c r="HB103" s="3"/>
      <c r="HC103" s="3"/>
      <c r="HD103" s="3"/>
      <c r="HE103" s="3"/>
      <c r="HF103" s="3"/>
      <c r="HG103" s="3"/>
      <c r="HH103" s="3"/>
      <c r="HI103" s="3"/>
      <c r="HJ103" s="3"/>
      <c r="HK103" s="3"/>
      <c r="HL103" s="3"/>
      <c r="HM103" s="3"/>
      <c r="HN103" s="3"/>
      <c r="HO103" s="3"/>
      <c r="HP103" s="3"/>
      <c r="HQ103" s="3"/>
      <c r="HR103" s="3"/>
      <c r="HS103" s="3"/>
      <c r="HT103" s="3"/>
      <c r="HU103" s="3"/>
      <c r="HV103" s="3"/>
      <c r="HW103" s="3"/>
      <c r="HX103" s="3"/>
      <c r="HY103" s="3"/>
      <c r="HZ103" s="3"/>
      <c r="IC103" s="71"/>
      <c r="ID103" s="71"/>
      <c r="IE103" s="71"/>
      <c r="IF103" s="71"/>
      <c r="IG103" s="71"/>
      <c r="IH103" s="71"/>
      <c r="II103" s="71"/>
      <c r="IJ103" s="71"/>
      <c r="IK103" s="71"/>
      <c r="IL103" s="71"/>
      <c r="IM103" s="71"/>
      <c r="IN103" s="71"/>
      <c r="IO103" s="71"/>
      <c r="IP103" s="71"/>
      <c r="IQ103" s="71"/>
      <c r="IR103" s="71"/>
      <c r="IS103" s="71"/>
      <c r="IT103" s="71"/>
      <c r="IU103" s="71"/>
      <c r="IV103" s="71"/>
      <c r="IW103" s="71"/>
      <c r="IX103" s="71"/>
      <c r="IY103" s="71"/>
      <c r="IZ103" s="71"/>
      <c r="JA103" s="71"/>
      <c r="JB103" s="71"/>
      <c r="JC103" s="71"/>
      <c r="JD103" s="71"/>
      <c r="JE103" s="71"/>
      <c r="JF103" s="71"/>
      <c r="JG103" s="71"/>
      <c r="JH103" s="71"/>
      <c r="JI103" s="71"/>
      <c r="JJ103" s="71"/>
      <c r="JK103" s="71"/>
      <c r="JL103" s="71"/>
      <c r="JM103" s="71"/>
      <c r="JN103" s="71"/>
      <c r="JO103" s="71"/>
      <c r="JP103" s="71"/>
      <c r="JQ103" s="71"/>
      <c r="JR103" s="71"/>
      <c r="JS103" s="71"/>
      <c r="JT103" s="71"/>
      <c r="JU103" s="71"/>
      <c r="JV103" s="71"/>
      <c r="JW103" s="71"/>
      <c r="JX103" s="71"/>
      <c r="JY103" s="71"/>
      <c r="JZ103" s="71"/>
      <c r="KA103" s="71"/>
      <c r="KB103" s="71"/>
      <c r="KC103" s="71"/>
      <c r="KD103" s="71"/>
      <c r="KE103" s="71"/>
      <c r="KF103" s="71"/>
      <c r="KG103" s="71"/>
      <c r="KH103" s="71"/>
      <c r="KI103" s="71"/>
      <c r="KJ103" s="71"/>
      <c r="KK103" s="71"/>
      <c r="KL103" s="71"/>
      <c r="KM103" s="71"/>
      <c r="KN103" s="71"/>
      <c r="KO103" s="71"/>
      <c r="KP103" s="71"/>
      <c r="KQ103" s="71"/>
      <c r="KR103" s="71"/>
      <c r="KS103" s="71"/>
      <c r="KT103" s="71"/>
      <c r="KU103" s="71"/>
      <c r="KV103" s="71"/>
      <c r="KW103" s="71"/>
      <c r="KX103" s="71"/>
      <c r="KY103" s="71"/>
      <c r="KZ103" s="71"/>
      <c r="LA103" s="71"/>
      <c r="LB103" s="71"/>
      <c r="LC103" s="71"/>
      <c r="LD103" s="71"/>
      <c r="LE103" s="71"/>
      <c r="LF103" s="71"/>
      <c r="LG103" s="71"/>
      <c r="LH103" s="71"/>
      <c r="LI103" s="71"/>
      <c r="LJ103" s="71"/>
      <c r="LK103" s="71"/>
      <c r="LL103" s="71"/>
      <c r="LM103" s="71"/>
      <c r="LN103" s="71"/>
      <c r="LO103" s="71"/>
      <c r="LP103" s="71"/>
      <c r="LQ103" s="71"/>
      <c r="LR103" s="71"/>
      <c r="LS103" s="71"/>
      <c r="LT103" s="71"/>
      <c r="LU103" s="71"/>
      <c r="LV103" s="71"/>
      <c r="LW103" s="71"/>
      <c r="LX103" s="71"/>
      <c r="LY103" s="71"/>
      <c r="LZ103" s="71"/>
      <c r="MA103" s="71"/>
      <c r="MB103" s="71"/>
      <c r="MC103" s="71"/>
      <c r="MD103" s="71"/>
      <c r="ME103" s="71"/>
      <c r="MF103" s="71"/>
      <c r="MG103" s="71"/>
      <c r="MH103" s="71"/>
      <c r="MI103" s="71"/>
      <c r="MJ103" s="71"/>
      <c r="MK103" s="71"/>
      <c r="ML103" s="71"/>
      <c r="MM103" s="71"/>
      <c r="MN103" s="71"/>
      <c r="MO103" s="71"/>
      <c r="MP103" s="71"/>
      <c r="MQ103" s="71"/>
      <c r="MR103" s="71"/>
      <c r="MS103" s="71"/>
      <c r="MT103" s="71"/>
      <c r="MU103" s="71"/>
      <c r="MV103" s="71"/>
      <c r="MW103" s="71"/>
      <c r="MX103" s="71"/>
      <c r="MY103" s="71"/>
      <c r="MZ103" s="71"/>
      <c r="NA103" s="71"/>
      <c r="NB103" s="71"/>
      <c r="NC103" s="71"/>
      <c r="ND103" s="71"/>
      <c r="NE103" s="71"/>
      <c r="NF103" s="71"/>
      <c r="NG103" s="71"/>
      <c r="NH103" s="71"/>
      <c r="NI103" s="71"/>
      <c r="NJ103" s="71"/>
      <c r="NK103" s="71"/>
      <c r="NL103" s="71"/>
      <c r="NM103" s="71"/>
      <c r="NN103" s="71"/>
      <c r="NO103" s="71"/>
      <c r="NP103" s="71"/>
      <c r="NQ103" s="71"/>
      <c r="NR103" s="71"/>
      <c r="NS103" s="71"/>
      <c r="NT103" s="71"/>
      <c r="NU103" s="71"/>
      <c r="NV103" s="71"/>
      <c r="NW103" s="71"/>
      <c r="NX103" s="71"/>
      <c r="NY103" s="71"/>
      <c r="NZ103" s="71"/>
      <c r="OA103" s="71"/>
      <c r="OB103" s="71"/>
      <c r="OC103" s="71"/>
      <c r="OD103" s="71"/>
      <c r="OE103" s="71"/>
      <c r="OF103" s="71"/>
      <c r="OG103" s="71"/>
      <c r="OH103" s="71"/>
      <c r="OI103" s="71"/>
      <c r="OJ103" s="71"/>
      <c r="OK103" s="71"/>
      <c r="OL103" s="71"/>
      <c r="OM103" s="71"/>
      <c r="ON103" s="71"/>
      <c r="OO103" s="71"/>
      <c r="OP103" s="71"/>
      <c r="OQ103" s="71"/>
      <c r="OR103" s="71"/>
      <c r="OS103" s="71"/>
      <c r="OT103" s="71"/>
      <c r="OU103" s="71"/>
      <c r="OV103" s="71"/>
      <c r="OW103" s="71"/>
      <c r="OX103" s="71"/>
      <c r="OY103" s="71"/>
      <c r="OZ103" s="71"/>
      <c r="PA103" s="71"/>
      <c r="PB103" s="71"/>
      <c r="PC103" s="71"/>
      <c r="PD103" s="71"/>
      <c r="PE103" s="71"/>
      <c r="PF103" s="71"/>
      <c r="PG103" s="71"/>
      <c r="PH103" s="71"/>
      <c r="PI103" s="71"/>
      <c r="PJ103" s="71"/>
      <c r="PK103" s="71"/>
      <c r="PL103" s="71"/>
      <c r="PM103" s="71"/>
      <c r="PN103" s="71"/>
      <c r="PO103" s="71"/>
      <c r="PP103" s="71"/>
      <c r="PQ103" s="71"/>
      <c r="PR103" s="71"/>
      <c r="PS103" s="71"/>
      <c r="PT103" s="71"/>
      <c r="PU103" s="71"/>
      <c r="PV103" s="71"/>
      <c r="PW103" s="71"/>
      <c r="PX103" s="71"/>
      <c r="PY103" s="71"/>
      <c r="PZ103" s="71"/>
      <c r="QA103" s="71"/>
      <c r="QB103" s="71"/>
      <c r="QC103" s="71"/>
      <c r="QD103" s="71"/>
      <c r="QE103" s="71"/>
      <c r="QF103" s="71"/>
      <c r="QG103" s="71"/>
      <c r="QH103" s="71"/>
      <c r="QI103" s="71"/>
      <c r="QJ103" s="71"/>
      <c r="QK103" s="71"/>
      <c r="QL103" s="71"/>
      <c r="QM103" s="71"/>
      <c r="QN103" s="71"/>
      <c r="QO103" s="71"/>
      <c r="QP103" s="71"/>
      <c r="QQ103" s="71"/>
      <c r="QR103" s="71"/>
      <c r="QS103" s="71"/>
      <c r="QT103" s="71"/>
      <c r="QU103" s="71"/>
      <c r="QV103" s="71"/>
      <c r="QW103" s="71"/>
      <c r="QX103" s="71"/>
      <c r="QY103" s="71"/>
      <c r="QZ103" s="71"/>
      <c r="RA103" s="71"/>
      <c r="RB103" s="71"/>
      <c r="RC103" s="71"/>
      <c r="RD103" s="71"/>
      <c r="RE103" s="71"/>
      <c r="RF103" s="71"/>
      <c r="RG103" s="71"/>
      <c r="RH103" s="71"/>
      <c r="RI103" s="71"/>
      <c r="RJ103" s="71"/>
      <c r="RK103" s="71"/>
      <c r="RL103" s="71"/>
      <c r="RM103" s="71"/>
      <c r="RN103" s="71"/>
      <c r="RO103" s="71"/>
      <c r="RP103" s="71"/>
      <c r="RQ103" s="71"/>
      <c r="RR103" s="71"/>
      <c r="RS103" s="71"/>
      <c r="RT103" s="71"/>
      <c r="RU103" s="71"/>
      <c r="RV103" s="71"/>
      <c r="RW103" s="71"/>
      <c r="RX103" s="71"/>
      <c r="RY103" s="71"/>
      <c r="RZ103" s="71"/>
      <c r="SA103" s="71"/>
      <c r="SB103" s="71"/>
      <c r="SC103" s="71"/>
      <c r="SD103" s="71"/>
      <c r="SE103" s="71"/>
      <c r="SF103" s="71"/>
      <c r="SG103" s="71"/>
      <c r="SH103" s="71"/>
      <c r="SI103" s="71"/>
      <c r="SJ103" s="71"/>
      <c r="SK103" s="71"/>
      <c r="SL103" s="71"/>
      <c r="SM103" s="71"/>
      <c r="SN103" s="71"/>
      <c r="SO103" s="71"/>
      <c r="SP103" s="71"/>
      <c r="SQ103" s="71"/>
      <c r="SR103" s="71"/>
      <c r="SS103" s="71"/>
      <c r="ST103" s="71"/>
      <c r="SU103" s="71"/>
      <c r="SV103" s="71"/>
      <c r="SW103" s="71"/>
      <c r="SX103" s="71"/>
      <c r="SY103" s="71"/>
      <c r="SZ103" s="71"/>
      <c r="TA103" s="71"/>
      <c r="TB103" s="71"/>
      <c r="TC103" s="71"/>
      <c r="TD103" s="71"/>
      <c r="TE103" s="71"/>
      <c r="TF103" s="71"/>
      <c r="TG103" s="71"/>
      <c r="TH103" s="71"/>
      <c r="TI103" s="71"/>
      <c r="TJ103" s="71"/>
      <c r="TK103" s="71"/>
      <c r="TL103" s="71"/>
      <c r="TM103" s="71"/>
      <c r="TN103" s="71"/>
      <c r="TO103" s="71"/>
      <c r="TP103" s="71"/>
      <c r="TQ103" s="71"/>
      <c r="TR103" s="71"/>
      <c r="TS103" s="71"/>
      <c r="TT103" s="71"/>
      <c r="TU103" s="71"/>
      <c r="TV103" s="71"/>
      <c r="TW103" s="71"/>
      <c r="TX103" s="71"/>
      <c r="TY103" s="71"/>
      <c r="TZ103" s="71"/>
      <c r="UA103" s="71"/>
      <c r="UB103" s="71"/>
      <c r="UC103" s="71"/>
      <c r="UD103" s="71"/>
      <c r="UE103" s="71"/>
      <c r="UF103" s="71"/>
      <c r="UG103" s="71"/>
      <c r="UH103" s="71"/>
      <c r="UI103" s="71"/>
      <c r="UJ103" s="71"/>
      <c r="UK103" s="71"/>
      <c r="UL103" s="71"/>
      <c r="UM103" s="71"/>
      <c r="UN103" s="71"/>
      <c r="UO103" s="71"/>
      <c r="UP103" s="71"/>
      <c r="UQ103" s="71"/>
      <c r="UR103" s="71"/>
      <c r="US103" s="71"/>
      <c r="UT103" s="71"/>
      <c r="UU103" s="71"/>
      <c r="UV103" s="71"/>
      <c r="UW103" s="71"/>
      <c r="UX103" s="71"/>
      <c r="UY103" s="71"/>
      <c r="UZ103" s="71"/>
      <c r="VA103" s="71"/>
      <c r="VB103" s="71"/>
      <c r="VC103" s="71"/>
      <c r="VD103" s="71"/>
      <c r="VE103" s="71"/>
      <c r="VF103" s="71"/>
      <c r="VG103" s="71"/>
      <c r="VH103" s="71"/>
      <c r="VI103" s="71"/>
      <c r="VJ103" s="71"/>
      <c r="VK103" s="71"/>
      <c r="VL103" s="71"/>
      <c r="VM103" s="71"/>
      <c r="VN103" s="71"/>
      <c r="VO103" s="71"/>
      <c r="VP103" s="71"/>
      <c r="VQ103" s="71"/>
      <c r="VR103" s="71"/>
      <c r="VS103" s="71"/>
      <c r="VT103" s="71"/>
      <c r="VU103" s="71"/>
      <c r="VV103" s="71"/>
      <c r="VW103" s="71"/>
      <c r="VX103" s="71"/>
      <c r="VY103" s="71"/>
      <c r="VZ103" s="71"/>
      <c r="WA103" s="71"/>
      <c r="WB103" s="71"/>
      <c r="WC103" s="71"/>
      <c r="WD103" s="71"/>
      <c r="WE103" s="71"/>
      <c r="WF103" s="71"/>
      <c r="WG103" s="71"/>
      <c r="WH103" s="71"/>
      <c r="WI103" s="71"/>
      <c r="WJ103" s="71"/>
      <c r="WK103" s="71"/>
      <c r="WL103" s="71"/>
      <c r="WM103" s="71"/>
      <c r="WN103" s="71"/>
      <c r="WO103" s="71"/>
      <c r="WP103" s="71"/>
      <c r="WQ103" s="71"/>
      <c r="WR103" s="71"/>
      <c r="WS103" s="71"/>
      <c r="WT103" s="71"/>
      <c r="WU103" s="71"/>
      <c r="WV103" s="71"/>
      <c r="WW103" s="71"/>
      <c r="WX103" s="71"/>
      <c r="WY103" s="71"/>
      <c r="WZ103" s="71"/>
      <c r="XA103" s="71"/>
      <c r="XB103" s="71"/>
      <c r="XC103" s="71"/>
      <c r="XD103" s="71"/>
      <c r="XE103" s="71"/>
      <c r="XF103" s="71"/>
      <c r="XG103" s="71"/>
      <c r="XH103" s="71"/>
      <c r="XI103" s="71"/>
      <c r="XJ103" s="71"/>
      <c r="XK103" s="71"/>
      <c r="XL103" s="71"/>
      <c r="XM103" s="71"/>
      <c r="XN103" s="71"/>
      <c r="XO103" s="71"/>
      <c r="XP103" s="71"/>
      <c r="XQ103" s="71"/>
      <c r="XR103" s="71"/>
      <c r="XS103" s="71"/>
      <c r="XT103" s="71"/>
      <c r="XU103" s="71"/>
      <c r="XV103" s="71"/>
      <c r="XW103" s="71"/>
      <c r="XX103" s="71"/>
      <c r="XY103" s="71"/>
      <c r="XZ103" s="71"/>
      <c r="YA103" s="71"/>
      <c r="YB103" s="71"/>
      <c r="YC103" s="71"/>
      <c r="YD103" s="71"/>
      <c r="YE103" s="71"/>
      <c r="YF103" s="71"/>
      <c r="YG103" s="71"/>
      <c r="YH103" s="71"/>
      <c r="YI103" s="71"/>
      <c r="YJ103" s="71"/>
      <c r="YK103" s="71"/>
      <c r="YL103" s="71"/>
      <c r="YM103" s="71"/>
      <c r="YN103" s="71"/>
      <c r="YO103" s="71"/>
      <c r="YP103" s="71"/>
      <c r="YQ103" s="71"/>
      <c r="YR103" s="71"/>
    </row>
    <row r="104" spans="1:668" ht="12.75" customHeight="1" x14ac:dyDescent="0.25">
      <c r="A104" s="64" t="s">
        <v>15</v>
      </c>
      <c r="B104" s="13">
        <v>1</v>
      </c>
      <c r="C104" s="8"/>
      <c r="D104" s="64"/>
      <c r="E104" s="64"/>
      <c r="F104" s="8">
        <f>SUM(F103:F103)</f>
        <v>165000</v>
      </c>
      <c r="G104" s="8">
        <f t="shared" ref="G104:L104" si="19">SUM(G103:G103)</f>
        <v>4735.5</v>
      </c>
      <c r="H104" s="8">
        <f t="shared" si="19"/>
        <v>27624.36</v>
      </c>
      <c r="I104" s="8">
        <f t="shared" si="19"/>
        <v>4098.53</v>
      </c>
      <c r="J104" s="8">
        <f t="shared" si="19"/>
        <v>36941.29</v>
      </c>
      <c r="K104" s="8">
        <f t="shared" si="19"/>
        <v>36458.39</v>
      </c>
      <c r="L104" s="85">
        <f t="shared" si="19"/>
        <v>128058.71</v>
      </c>
      <c r="IC104" s="68"/>
      <c r="ID104" s="68"/>
      <c r="IE104" s="68"/>
      <c r="IF104" s="68"/>
      <c r="IG104" s="68"/>
      <c r="IH104" s="68"/>
      <c r="II104" s="68"/>
      <c r="IJ104" s="68"/>
      <c r="IK104" s="68"/>
      <c r="IL104" s="68"/>
      <c r="IM104" s="68"/>
      <c r="IN104" s="68"/>
      <c r="IO104" s="68"/>
      <c r="IP104" s="68"/>
      <c r="IQ104" s="68"/>
      <c r="IR104" s="68"/>
      <c r="IS104" s="68"/>
      <c r="IT104" s="68"/>
      <c r="IU104" s="68"/>
      <c r="IV104" s="68"/>
      <c r="IW104" s="68"/>
      <c r="IX104" s="68"/>
      <c r="IY104" s="68"/>
      <c r="IZ104" s="68"/>
      <c r="JA104" s="68"/>
      <c r="JB104" s="68"/>
      <c r="JC104" s="68"/>
      <c r="JD104" s="68"/>
      <c r="JE104" s="68"/>
      <c r="JF104" s="68"/>
      <c r="JG104" s="68"/>
      <c r="JH104" s="68"/>
      <c r="JI104" s="68"/>
      <c r="JJ104" s="68"/>
      <c r="JK104" s="68"/>
      <c r="JL104" s="68"/>
      <c r="JM104" s="68"/>
      <c r="JN104" s="68"/>
      <c r="JO104" s="68"/>
      <c r="JP104" s="68"/>
      <c r="JQ104" s="68"/>
      <c r="JR104" s="68"/>
      <c r="JS104" s="68"/>
      <c r="JT104" s="68"/>
      <c r="JU104" s="68"/>
      <c r="JV104" s="68"/>
      <c r="JW104" s="68"/>
      <c r="JX104" s="68"/>
      <c r="JY104" s="68"/>
      <c r="JZ104" s="68"/>
      <c r="KA104" s="68"/>
      <c r="KB104" s="68"/>
      <c r="KC104" s="68"/>
      <c r="KD104" s="68"/>
      <c r="KE104" s="68"/>
      <c r="KF104" s="68"/>
      <c r="KG104" s="68"/>
      <c r="KH104" s="68"/>
      <c r="KI104" s="68"/>
      <c r="KJ104" s="68"/>
      <c r="KK104" s="68"/>
      <c r="KL104" s="68"/>
      <c r="KM104" s="68"/>
      <c r="KN104" s="68"/>
      <c r="KO104" s="68"/>
      <c r="KP104" s="68"/>
      <c r="KQ104" s="68"/>
      <c r="KR104" s="68"/>
      <c r="KS104" s="68"/>
      <c r="KT104" s="68"/>
      <c r="KU104" s="68"/>
      <c r="KV104" s="68"/>
      <c r="KW104" s="68"/>
      <c r="KX104" s="68"/>
      <c r="KY104" s="68"/>
      <c r="KZ104" s="68"/>
      <c r="LA104" s="68"/>
      <c r="LB104" s="68"/>
      <c r="LC104" s="68"/>
      <c r="LD104" s="68"/>
      <c r="LE104" s="68"/>
      <c r="LF104" s="68"/>
      <c r="LG104" s="68"/>
      <c r="LH104" s="68"/>
      <c r="LI104" s="68"/>
      <c r="LJ104" s="68"/>
      <c r="LK104" s="68"/>
      <c r="LL104" s="68"/>
      <c r="LM104" s="68"/>
      <c r="LN104" s="68"/>
      <c r="LO104" s="68"/>
      <c r="LP104" s="68"/>
      <c r="LQ104" s="68"/>
      <c r="LR104" s="68"/>
      <c r="LS104" s="68"/>
      <c r="LT104" s="68"/>
      <c r="LU104" s="68"/>
      <c r="LV104" s="68"/>
      <c r="LW104" s="68"/>
      <c r="LX104" s="68"/>
      <c r="LY104" s="68"/>
      <c r="LZ104" s="68"/>
      <c r="MA104" s="68"/>
      <c r="MB104" s="68"/>
      <c r="MC104" s="68"/>
      <c r="MD104" s="68"/>
      <c r="ME104" s="68"/>
      <c r="MF104" s="68"/>
      <c r="MG104" s="68"/>
      <c r="MH104" s="68"/>
      <c r="MI104" s="68"/>
      <c r="MJ104" s="68"/>
      <c r="MK104" s="68"/>
      <c r="ML104" s="68"/>
      <c r="MM104" s="68"/>
      <c r="MN104" s="68"/>
      <c r="MO104" s="68"/>
      <c r="MP104" s="68"/>
      <c r="MQ104" s="68"/>
      <c r="MR104" s="68"/>
      <c r="MS104" s="68"/>
      <c r="MT104" s="68"/>
      <c r="MU104" s="68"/>
      <c r="MV104" s="68"/>
      <c r="MW104" s="68"/>
      <c r="MX104" s="68"/>
      <c r="MY104" s="68"/>
      <c r="MZ104" s="68"/>
      <c r="NA104" s="68"/>
      <c r="NB104" s="68"/>
      <c r="NC104" s="68"/>
      <c r="ND104" s="68"/>
      <c r="NE104" s="68"/>
      <c r="NF104" s="68"/>
      <c r="NG104" s="68"/>
      <c r="NH104" s="68"/>
      <c r="NI104" s="68"/>
      <c r="NJ104" s="68"/>
      <c r="NK104" s="68"/>
      <c r="NL104" s="68"/>
      <c r="NM104" s="68"/>
      <c r="NN104" s="68"/>
      <c r="NO104" s="68"/>
      <c r="NP104" s="68"/>
      <c r="NQ104" s="68"/>
      <c r="NR104" s="68"/>
      <c r="NS104" s="68"/>
      <c r="NT104" s="68"/>
      <c r="NU104" s="68"/>
      <c r="NV104" s="68"/>
      <c r="NW104" s="68"/>
      <c r="NX104" s="68"/>
      <c r="NY104" s="68"/>
      <c r="NZ104" s="68"/>
      <c r="OA104" s="68"/>
      <c r="OB104" s="68"/>
      <c r="OC104" s="68"/>
      <c r="OD104" s="68"/>
      <c r="OE104" s="68"/>
      <c r="OF104" s="68"/>
      <c r="OG104" s="68"/>
      <c r="OH104" s="68"/>
      <c r="OI104" s="68"/>
      <c r="OJ104" s="68"/>
      <c r="OK104" s="68"/>
      <c r="OL104" s="68"/>
      <c r="OM104" s="68"/>
      <c r="ON104" s="68"/>
      <c r="OO104" s="68"/>
      <c r="OP104" s="68"/>
      <c r="OQ104" s="68"/>
      <c r="OR104" s="68"/>
      <c r="OS104" s="68"/>
      <c r="OT104" s="68"/>
      <c r="OU104" s="68"/>
      <c r="OV104" s="68"/>
      <c r="OW104" s="68"/>
      <c r="OX104" s="68"/>
      <c r="OY104" s="68"/>
      <c r="OZ104" s="68"/>
      <c r="PA104" s="68"/>
      <c r="PB104" s="68"/>
      <c r="PC104" s="68"/>
      <c r="PD104" s="68"/>
      <c r="PE104" s="68"/>
      <c r="PF104" s="68"/>
      <c r="PG104" s="68"/>
      <c r="PH104" s="68"/>
      <c r="PI104" s="68"/>
      <c r="PJ104" s="68"/>
      <c r="PK104" s="68"/>
      <c r="PL104" s="68"/>
      <c r="PM104" s="68"/>
      <c r="PN104" s="68"/>
      <c r="PO104" s="68"/>
      <c r="PP104" s="68"/>
      <c r="PQ104" s="68"/>
      <c r="PR104" s="68"/>
      <c r="PS104" s="68"/>
      <c r="PT104" s="68"/>
      <c r="PU104" s="68"/>
      <c r="PV104" s="68"/>
      <c r="PW104" s="68"/>
      <c r="PX104" s="68"/>
      <c r="PY104" s="68"/>
      <c r="PZ104" s="68"/>
      <c r="QA104" s="68"/>
      <c r="QB104" s="68"/>
      <c r="QC104" s="68"/>
      <c r="QD104" s="68"/>
      <c r="QE104" s="68"/>
      <c r="QF104" s="68"/>
      <c r="QG104" s="68"/>
      <c r="QH104" s="68"/>
      <c r="QI104" s="68"/>
      <c r="QJ104" s="68"/>
      <c r="QK104" s="68"/>
      <c r="QL104" s="68"/>
      <c r="QM104" s="68"/>
      <c r="QN104" s="68"/>
      <c r="QO104" s="68"/>
      <c r="QP104" s="68"/>
      <c r="QQ104" s="68"/>
      <c r="QR104" s="68"/>
      <c r="QS104" s="68"/>
      <c r="QT104" s="68"/>
      <c r="QU104" s="68"/>
      <c r="QV104" s="68"/>
      <c r="QW104" s="68"/>
      <c r="QX104" s="68"/>
      <c r="QY104" s="68"/>
      <c r="QZ104" s="68"/>
      <c r="RA104" s="68"/>
      <c r="RB104" s="68"/>
      <c r="RC104" s="68"/>
      <c r="RD104" s="68"/>
      <c r="RE104" s="68"/>
      <c r="RF104" s="68"/>
      <c r="RG104" s="68"/>
      <c r="RH104" s="68"/>
      <c r="RI104" s="68"/>
      <c r="RJ104" s="68"/>
      <c r="RK104" s="68"/>
      <c r="RL104" s="68"/>
      <c r="RM104" s="68"/>
      <c r="RN104" s="68"/>
      <c r="RO104" s="68"/>
      <c r="RP104" s="68"/>
      <c r="RQ104" s="68"/>
      <c r="RR104" s="68"/>
      <c r="RS104" s="68"/>
      <c r="RT104" s="68"/>
      <c r="RU104" s="68"/>
      <c r="RV104" s="68"/>
      <c r="RW104" s="68"/>
      <c r="RX104" s="68"/>
      <c r="RY104" s="68"/>
      <c r="RZ104" s="68"/>
      <c r="SA104" s="68"/>
      <c r="SB104" s="68"/>
      <c r="SC104" s="68"/>
      <c r="SD104" s="68"/>
      <c r="SE104" s="68"/>
      <c r="SF104" s="68"/>
      <c r="SG104" s="68"/>
      <c r="SH104" s="68"/>
      <c r="SI104" s="68"/>
      <c r="SJ104" s="68"/>
      <c r="SK104" s="68"/>
      <c r="SL104" s="68"/>
      <c r="SM104" s="68"/>
      <c r="SN104" s="68"/>
      <c r="SO104" s="68"/>
      <c r="SP104" s="68"/>
      <c r="SQ104" s="68"/>
      <c r="SR104" s="68"/>
      <c r="SS104" s="68"/>
      <c r="ST104" s="68"/>
      <c r="SU104" s="68"/>
      <c r="SV104" s="68"/>
      <c r="SW104" s="68"/>
      <c r="SX104" s="68"/>
      <c r="SY104" s="68"/>
      <c r="SZ104" s="68"/>
      <c r="TA104" s="68"/>
      <c r="TB104" s="68"/>
      <c r="TC104" s="68"/>
      <c r="TD104" s="68"/>
      <c r="TE104" s="68"/>
      <c r="TF104" s="68"/>
      <c r="TG104" s="68"/>
      <c r="TH104" s="68"/>
      <c r="TI104" s="68"/>
      <c r="TJ104" s="68"/>
      <c r="TK104" s="68"/>
      <c r="TL104" s="68"/>
      <c r="TM104" s="68"/>
      <c r="TN104" s="68"/>
      <c r="TO104" s="68"/>
      <c r="TP104" s="68"/>
      <c r="TQ104" s="68"/>
      <c r="TR104" s="68"/>
      <c r="TS104" s="68"/>
      <c r="TT104" s="68"/>
      <c r="TU104" s="68"/>
      <c r="TV104" s="68"/>
      <c r="TW104" s="68"/>
      <c r="TX104" s="68"/>
      <c r="TY104" s="68"/>
      <c r="TZ104" s="68"/>
      <c r="UA104" s="68"/>
      <c r="UB104" s="68"/>
      <c r="UC104" s="68"/>
      <c r="UD104" s="68"/>
      <c r="UE104" s="68"/>
      <c r="UF104" s="68"/>
      <c r="UG104" s="68"/>
      <c r="UH104" s="68"/>
      <c r="UI104" s="68"/>
      <c r="UJ104" s="68"/>
      <c r="UK104" s="68"/>
      <c r="UL104" s="68"/>
      <c r="UM104" s="68"/>
      <c r="UN104" s="68"/>
      <c r="UO104" s="68"/>
      <c r="UP104" s="68"/>
      <c r="UQ104" s="68"/>
      <c r="UR104" s="68"/>
      <c r="US104" s="68"/>
      <c r="UT104" s="68"/>
      <c r="UU104" s="68"/>
      <c r="UV104" s="68"/>
      <c r="UW104" s="68"/>
      <c r="UX104" s="68"/>
      <c r="UY104" s="68"/>
      <c r="UZ104" s="68"/>
      <c r="VA104" s="68"/>
      <c r="VB104" s="68"/>
      <c r="VC104" s="68"/>
      <c r="VD104" s="68"/>
      <c r="VE104" s="68"/>
      <c r="VF104" s="68"/>
      <c r="VG104" s="68"/>
      <c r="VH104" s="68"/>
      <c r="VI104" s="68"/>
      <c r="VJ104" s="68"/>
      <c r="VK104" s="68"/>
      <c r="VL104" s="68"/>
      <c r="VM104" s="68"/>
      <c r="VN104" s="68"/>
      <c r="VO104" s="68"/>
      <c r="VP104" s="68"/>
      <c r="VQ104" s="68"/>
      <c r="VR104" s="68"/>
      <c r="VS104" s="68"/>
      <c r="VT104" s="68"/>
      <c r="VU104" s="68"/>
      <c r="VV104" s="68"/>
      <c r="VW104" s="68"/>
      <c r="VX104" s="68"/>
      <c r="VY104" s="68"/>
      <c r="VZ104" s="68"/>
      <c r="WA104" s="68"/>
      <c r="WB104" s="68"/>
      <c r="WC104" s="68"/>
      <c r="WD104" s="68"/>
      <c r="WE104" s="68"/>
      <c r="WF104" s="68"/>
      <c r="WG104" s="68"/>
      <c r="WH104" s="68"/>
      <c r="WI104" s="68"/>
      <c r="WJ104" s="68"/>
      <c r="WK104" s="68"/>
      <c r="WL104" s="68"/>
      <c r="WM104" s="68"/>
      <c r="WN104" s="68"/>
      <c r="WO104" s="68"/>
      <c r="WP104" s="68"/>
      <c r="WQ104" s="68"/>
      <c r="WR104" s="68"/>
      <c r="WS104" s="68"/>
      <c r="WT104" s="68"/>
      <c r="WU104" s="68"/>
      <c r="WV104" s="68"/>
      <c r="WW104" s="68"/>
      <c r="WX104" s="68"/>
      <c r="WY104" s="68"/>
      <c r="WZ104" s="68"/>
      <c r="XA104" s="68"/>
      <c r="XB104" s="68"/>
      <c r="XC104" s="68"/>
      <c r="XD104" s="68"/>
      <c r="XE104" s="68"/>
      <c r="XF104" s="68"/>
      <c r="XG104" s="68"/>
      <c r="XH104" s="68"/>
      <c r="XI104" s="68"/>
      <c r="XJ104" s="68"/>
      <c r="XK104" s="68"/>
      <c r="XL104" s="68"/>
      <c r="XM104" s="68"/>
      <c r="XN104" s="68"/>
      <c r="XO104" s="68"/>
      <c r="XP104" s="68"/>
      <c r="XQ104" s="68"/>
      <c r="XR104" s="68"/>
      <c r="XS104" s="68"/>
      <c r="XT104" s="68"/>
      <c r="XU104" s="68"/>
      <c r="XV104" s="68"/>
      <c r="XW104" s="68"/>
      <c r="XX104" s="68"/>
      <c r="XY104" s="68"/>
      <c r="XZ104" s="68"/>
      <c r="YA104" s="68"/>
      <c r="YB104" s="68"/>
      <c r="YC104" s="68"/>
      <c r="YD104" s="68"/>
      <c r="YE104" s="68"/>
      <c r="YF104" s="68"/>
      <c r="YG104" s="68"/>
      <c r="YH104" s="68"/>
      <c r="YI104" s="68"/>
      <c r="YJ104" s="68"/>
      <c r="YK104" s="68"/>
      <c r="YL104" s="68"/>
      <c r="YM104" s="68"/>
      <c r="YN104" s="68"/>
      <c r="YO104" s="68"/>
      <c r="YP104" s="68"/>
      <c r="YQ104" s="68"/>
      <c r="YR104" s="68"/>
    </row>
    <row r="105" spans="1:668" x14ac:dyDescent="0.25">
      <c r="B105" s="3"/>
      <c r="C105" s="65"/>
      <c r="D105" s="61"/>
      <c r="E105" s="61"/>
    </row>
    <row r="106" spans="1:668" ht="18" customHeight="1" x14ac:dyDescent="0.25">
      <c r="A106" s="60" t="s">
        <v>82</v>
      </c>
      <c r="B106" s="60"/>
      <c r="C106" s="60"/>
      <c r="D106" s="60"/>
      <c r="E106" s="60"/>
      <c r="F106" s="60"/>
      <c r="G106" s="60"/>
      <c r="H106" s="60"/>
      <c r="I106" s="60"/>
      <c r="J106" s="60"/>
      <c r="K106" s="60"/>
      <c r="L106" s="87"/>
    </row>
    <row r="107" spans="1:668" x14ac:dyDescent="0.25">
      <c r="A107" s="4" t="s">
        <v>64</v>
      </c>
      <c r="B107" s="5" t="s">
        <v>17</v>
      </c>
      <c r="C107" s="6" t="s">
        <v>90</v>
      </c>
      <c r="D107" s="11">
        <v>44197</v>
      </c>
      <c r="E107" s="11">
        <v>44560</v>
      </c>
      <c r="F107" s="7">
        <v>45000</v>
      </c>
      <c r="G107" s="6">
        <f t="shared" ref="G107:G110" si="20">F107*0.0287</f>
        <v>1291.5</v>
      </c>
      <c r="H107" s="6">
        <v>1148.33</v>
      </c>
      <c r="I107" s="6">
        <f t="shared" ref="I107:I110" si="21">F107*0.0304</f>
        <v>1368</v>
      </c>
      <c r="J107" s="6">
        <v>0</v>
      </c>
      <c r="K107" s="6">
        <f t="shared" ref="K107" si="22">G107+H107+I107</f>
        <v>3807.83</v>
      </c>
      <c r="L107" s="84">
        <f t="shared" ref="L107:L110" si="23">F107-K107</f>
        <v>41192.17</v>
      </c>
      <c r="O107" s="71"/>
      <c r="P107" s="71"/>
      <c r="Q107" s="71"/>
      <c r="R107" s="71"/>
      <c r="S107" s="71"/>
      <c r="T107" s="71"/>
      <c r="U107" s="71"/>
      <c r="V107" s="71"/>
      <c r="W107" s="71"/>
      <c r="X107" s="71"/>
      <c r="Y107" s="71"/>
      <c r="Z107" s="71"/>
      <c r="AA107" s="71"/>
      <c r="AB107" s="71"/>
      <c r="AC107" s="71"/>
      <c r="AD107" s="71"/>
      <c r="AE107" s="71"/>
      <c r="AF107" s="71"/>
      <c r="AG107" s="71"/>
      <c r="AH107" s="71"/>
      <c r="AI107" s="71"/>
      <c r="AJ107" s="71"/>
      <c r="AK107" s="71"/>
      <c r="AL107" s="71"/>
      <c r="AM107" s="71"/>
      <c r="AN107" s="71"/>
      <c r="AO107" s="71"/>
      <c r="AP107" s="71"/>
      <c r="AQ107" s="71"/>
      <c r="AR107" s="71"/>
      <c r="AS107" s="71"/>
    </row>
    <row r="108" spans="1:668" x14ac:dyDescent="0.25">
      <c r="A108" s="4" t="s">
        <v>142</v>
      </c>
      <c r="B108" s="5" t="s">
        <v>70</v>
      </c>
      <c r="C108" s="6" t="s">
        <v>91</v>
      </c>
      <c r="D108" s="11">
        <v>44354</v>
      </c>
      <c r="E108" s="11">
        <v>44560</v>
      </c>
      <c r="F108" s="7">
        <v>105000</v>
      </c>
      <c r="G108" s="6">
        <v>3013.5</v>
      </c>
      <c r="H108" s="6">
        <v>13281.49</v>
      </c>
      <c r="I108" s="6">
        <v>3192</v>
      </c>
      <c r="J108" s="6">
        <v>0</v>
      </c>
      <c r="K108" s="6">
        <v>19486.990000000002</v>
      </c>
      <c r="L108" s="84">
        <v>85513.01</v>
      </c>
      <c r="O108" s="71"/>
      <c r="P108" s="71"/>
      <c r="Q108" s="71"/>
      <c r="R108" s="71"/>
      <c r="S108" s="71"/>
      <c r="T108" s="71"/>
      <c r="U108" s="71"/>
      <c r="V108" s="71"/>
      <c r="W108" s="71"/>
      <c r="X108" s="71"/>
      <c r="Y108" s="71"/>
      <c r="Z108" s="71"/>
      <c r="AA108" s="71"/>
      <c r="AB108" s="71"/>
      <c r="AC108" s="71"/>
      <c r="AD108" s="71"/>
      <c r="AE108" s="71"/>
      <c r="AF108" s="71"/>
      <c r="AG108" s="71"/>
      <c r="AH108" s="71"/>
      <c r="AI108" s="71"/>
      <c r="AJ108" s="71"/>
      <c r="AK108" s="71"/>
      <c r="AL108" s="71"/>
      <c r="AM108" s="71"/>
      <c r="AN108" s="71"/>
      <c r="AO108" s="71"/>
      <c r="AP108" s="71"/>
      <c r="AQ108" s="71"/>
      <c r="AR108" s="71"/>
      <c r="AS108" s="71"/>
    </row>
    <row r="109" spans="1:668" x14ac:dyDescent="0.25">
      <c r="A109" s="4" t="s">
        <v>144</v>
      </c>
      <c r="B109" s="5" t="s">
        <v>143</v>
      </c>
      <c r="C109" s="6" t="s">
        <v>90</v>
      </c>
      <c r="D109" s="11">
        <v>44354</v>
      </c>
      <c r="E109" s="11">
        <v>44560</v>
      </c>
      <c r="F109" s="7">
        <v>50000</v>
      </c>
      <c r="G109" s="6">
        <v>1435</v>
      </c>
      <c r="H109" s="6">
        <v>1854</v>
      </c>
      <c r="I109" s="6">
        <v>1520</v>
      </c>
      <c r="J109" s="6">
        <v>0</v>
      </c>
      <c r="K109" s="6">
        <v>4809</v>
      </c>
      <c r="L109" s="84">
        <v>45191</v>
      </c>
      <c r="O109" s="68"/>
      <c r="P109" s="68"/>
      <c r="Q109" s="68"/>
      <c r="R109" s="68"/>
      <c r="S109" s="68"/>
      <c r="T109" s="68"/>
      <c r="U109" s="68"/>
      <c r="V109" s="68"/>
      <c r="W109" s="68"/>
      <c r="X109" s="68"/>
      <c r="Y109" s="68"/>
      <c r="Z109" s="68"/>
      <c r="AA109" s="68"/>
      <c r="AB109" s="68"/>
      <c r="AC109" s="68"/>
      <c r="AD109" s="68"/>
      <c r="AE109" s="68"/>
      <c r="AF109" s="68"/>
      <c r="AG109" s="68"/>
      <c r="AH109" s="68"/>
      <c r="AI109" s="68"/>
      <c r="AJ109" s="68"/>
      <c r="AK109" s="68"/>
      <c r="AL109" s="68"/>
      <c r="AM109" s="68"/>
      <c r="AN109" s="68"/>
      <c r="AO109" s="68"/>
      <c r="AP109" s="68"/>
      <c r="AQ109" s="68"/>
      <c r="AR109" s="68"/>
      <c r="AS109" s="68"/>
      <c r="IC109" s="69"/>
      <c r="ID109" s="69"/>
      <c r="IE109" s="69"/>
      <c r="IF109" s="69"/>
      <c r="IG109" s="69"/>
      <c r="IH109" s="69"/>
      <c r="II109" s="69"/>
      <c r="IJ109" s="69"/>
      <c r="IK109" s="69"/>
      <c r="IL109" s="69"/>
      <c r="IM109" s="69"/>
      <c r="IN109" s="69"/>
      <c r="IO109" s="69"/>
      <c r="IP109" s="69"/>
      <c r="IQ109" s="69"/>
      <c r="IR109" s="69"/>
      <c r="IS109" s="69"/>
      <c r="IT109" s="69"/>
      <c r="IU109" s="69"/>
      <c r="IV109" s="69"/>
      <c r="IW109" s="69"/>
      <c r="IX109" s="69"/>
      <c r="IY109" s="69"/>
      <c r="IZ109" s="69"/>
      <c r="JA109" s="69"/>
      <c r="JB109" s="69"/>
      <c r="JC109" s="69"/>
      <c r="JD109" s="69"/>
      <c r="JE109" s="69"/>
      <c r="JF109" s="69"/>
      <c r="JG109" s="69"/>
      <c r="JH109" s="69"/>
      <c r="JI109" s="69"/>
      <c r="JJ109" s="69"/>
      <c r="JK109" s="69"/>
      <c r="JL109" s="69"/>
      <c r="JM109" s="69"/>
      <c r="JN109" s="69"/>
      <c r="JO109" s="69"/>
      <c r="JP109" s="69"/>
      <c r="JQ109" s="69"/>
      <c r="JR109" s="69"/>
      <c r="JS109" s="69"/>
      <c r="JT109" s="69"/>
      <c r="JU109" s="69"/>
      <c r="JV109" s="69"/>
      <c r="JW109" s="69"/>
      <c r="JX109" s="69"/>
      <c r="JY109" s="69"/>
      <c r="JZ109" s="69"/>
      <c r="KA109" s="69"/>
      <c r="KB109" s="69"/>
      <c r="KC109" s="69"/>
      <c r="KD109" s="69"/>
      <c r="KE109" s="69"/>
      <c r="KF109" s="69"/>
      <c r="KG109" s="69"/>
      <c r="KH109" s="69"/>
      <c r="KI109" s="69"/>
      <c r="KJ109" s="69"/>
      <c r="KK109" s="69"/>
      <c r="KL109" s="69"/>
      <c r="KM109" s="69"/>
      <c r="KN109" s="69"/>
      <c r="KO109" s="69"/>
      <c r="KP109" s="69"/>
      <c r="KQ109" s="69"/>
      <c r="KR109" s="69"/>
      <c r="KS109" s="69"/>
      <c r="KT109" s="69"/>
      <c r="KU109" s="69"/>
      <c r="KV109" s="69"/>
      <c r="KW109" s="69"/>
      <c r="KX109" s="69"/>
      <c r="KY109" s="69"/>
      <c r="KZ109" s="69"/>
      <c r="LA109" s="69"/>
      <c r="LB109" s="69"/>
      <c r="LC109" s="69"/>
      <c r="LD109" s="69"/>
      <c r="LE109" s="69"/>
      <c r="LF109" s="69"/>
      <c r="LG109" s="69"/>
      <c r="LH109" s="69"/>
      <c r="LI109" s="69"/>
      <c r="LJ109" s="69"/>
      <c r="LK109" s="69"/>
      <c r="LL109" s="69"/>
      <c r="LM109" s="69"/>
      <c r="LN109" s="69"/>
      <c r="LO109" s="69"/>
      <c r="LP109" s="69"/>
      <c r="LQ109" s="69"/>
      <c r="LR109" s="69"/>
      <c r="LS109" s="69"/>
      <c r="LT109" s="69"/>
      <c r="LU109" s="69"/>
      <c r="LV109" s="69"/>
      <c r="LW109" s="69"/>
      <c r="LX109" s="69"/>
      <c r="LY109" s="69"/>
      <c r="LZ109" s="69"/>
      <c r="MA109" s="69"/>
      <c r="MB109" s="69"/>
      <c r="MC109" s="69"/>
      <c r="MD109" s="69"/>
      <c r="ME109" s="69"/>
      <c r="MF109" s="69"/>
      <c r="MG109" s="69"/>
      <c r="MH109" s="69"/>
      <c r="MI109" s="69"/>
      <c r="MJ109" s="69"/>
      <c r="MK109" s="69"/>
      <c r="ML109" s="69"/>
      <c r="MM109" s="69"/>
      <c r="MN109" s="69"/>
      <c r="MO109" s="69"/>
      <c r="MP109" s="69"/>
      <c r="MQ109" s="69"/>
      <c r="MR109" s="69"/>
      <c r="MS109" s="69"/>
      <c r="MT109" s="69"/>
      <c r="MU109" s="69"/>
      <c r="MV109" s="69"/>
      <c r="MW109" s="69"/>
      <c r="MX109" s="69"/>
      <c r="MY109" s="69"/>
      <c r="MZ109" s="69"/>
      <c r="NA109" s="69"/>
      <c r="NB109" s="69"/>
      <c r="NC109" s="69"/>
      <c r="ND109" s="69"/>
      <c r="NE109" s="69"/>
      <c r="NF109" s="69"/>
      <c r="NG109" s="69"/>
      <c r="NH109" s="69"/>
      <c r="NI109" s="69"/>
      <c r="NJ109" s="69"/>
      <c r="NK109" s="69"/>
      <c r="NL109" s="69"/>
      <c r="NM109" s="69"/>
      <c r="NN109" s="69"/>
      <c r="NO109" s="69"/>
      <c r="NP109" s="69"/>
      <c r="NQ109" s="69"/>
      <c r="NR109" s="69"/>
      <c r="NS109" s="69"/>
      <c r="NT109" s="69"/>
      <c r="NU109" s="69"/>
      <c r="NV109" s="69"/>
      <c r="NW109" s="69"/>
      <c r="NX109" s="69"/>
      <c r="NY109" s="69"/>
      <c r="NZ109" s="69"/>
      <c r="OA109" s="69"/>
      <c r="OB109" s="69"/>
      <c r="OC109" s="69"/>
      <c r="OD109" s="69"/>
      <c r="OE109" s="69"/>
      <c r="OF109" s="69"/>
      <c r="OG109" s="69"/>
      <c r="OH109" s="69"/>
      <c r="OI109" s="69"/>
      <c r="OJ109" s="69"/>
      <c r="OK109" s="69"/>
      <c r="OL109" s="69"/>
      <c r="OM109" s="69"/>
      <c r="ON109" s="69"/>
      <c r="OO109" s="69"/>
      <c r="OP109" s="69"/>
      <c r="OQ109" s="69"/>
      <c r="OR109" s="69"/>
      <c r="OS109" s="69"/>
      <c r="OT109" s="69"/>
      <c r="OU109" s="69"/>
      <c r="OV109" s="69"/>
      <c r="OW109" s="69"/>
      <c r="OX109" s="69"/>
      <c r="OY109" s="69"/>
      <c r="OZ109" s="69"/>
      <c r="PA109" s="69"/>
      <c r="PB109" s="69"/>
      <c r="PC109" s="69"/>
      <c r="PD109" s="69"/>
      <c r="PE109" s="69"/>
      <c r="PF109" s="69"/>
      <c r="PG109" s="69"/>
      <c r="PH109" s="69"/>
      <c r="PI109" s="69"/>
      <c r="PJ109" s="69"/>
      <c r="PK109" s="69"/>
      <c r="PL109" s="69"/>
      <c r="PM109" s="69"/>
      <c r="PN109" s="69"/>
      <c r="PO109" s="69"/>
      <c r="PP109" s="69"/>
      <c r="PQ109" s="69"/>
      <c r="PR109" s="69"/>
      <c r="PS109" s="69"/>
      <c r="PT109" s="69"/>
      <c r="PU109" s="69"/>
      <c r="PV109" s="69"/>
      <c r="PW109" s="69"/>
      <c r="PX109" s="69"/>
      <c r="PY109" s="69"/>
      <c r="PZ109" s="69"/>
      <c r="QA109" s="69"/>
      <c r="QB109" s="69"/>
      <c r="QC109" s="69"/>
      <c r="QD109" s="69"/>
      <c r="QE109" s="69"/>
      <c r="QF109" s="69"/>
      <c r="QG109" s="69"/>
      <c r="QH109" s="69"/>
      <c r="QI109" s="69"/>
      <c r="QJ109" s="69"/>
      <c r="QK109" s="69"/>
      <c r="QL109" s="69"/>
      <c r="QM109" s="69"/>
      <c r="QN109" s="69"/>
      <c r="QO109" s="69"/>
      <c r="QP109" s="69"/>
      <c r="QQ109" s="69"/>
      <c r="QR109" s="69"/>
      <c r="QS109" s="69"/>
      <c r="QT109" s="69"/>
      <c r="QU109" s="69"/>
      <c r="QV109" s="69"/>
      <c r="QW109" s="69"/>
      <c r="QX109" s="69"/>
      <c r="QY109" s="69"/>
      <c r="QZ109" s="69"/>
      <c r="RA109" s="69"/>
      <c r="RB109" s="69"/>
      <c r="RC109" s="69"/>
      <c r="RD109" s="69"/>
      <c r="RE109" s="69"/>
      <c r="RF109" s="69"/>
      <c r="RG109" s="69"/>
      <c r="RH109" s="69"/>
      <c r="RI109" s="69"/>
      <c r="RJ109" s="69"/>
      <c r="RK109" s="69"/>
      <c r="RL109" s="69"/>
      <c r="RM109" s="69"/>
      <c r="RN109" s="69"/>
      <c r="RO109" s="69"/>
      <c r="RP109" s="69"/>
      <c r="RQ109" s="69"/>
      <c r="RR109" s="69"/>
      <c r="RS109" s="69"/>
      <c r="RT109" s="69"/>
      <c r="RU109" s="69"/>
      <c r="RV109" s="69"/>
      <c r="RW109" s="69"/>
      <c r="RX109" s="69"/>
      <c r="RY109" s="69"/>
      <c r="RZ109" s="69"/>
      <c r="SA109" s="69"/>
      <c r="SB109" s="69"/>
      <c r="SC109" s="69"/>
      <c r="SD109" s="69"/>
      <c r="SE109" s="69"/>
      <c r="SF109" s="69"/>
      <c r="SG109" s="69"/>
      <c r="SH109" s="69"/>
      <c r="SI109" s="69"/>
      <c r="SJ109" s="69"/>
      <c r="SK109" s="69"/>
      <c r="SL109" s="69"/>
      <c r="SM109" s="69"/>
      <c r="SN109" s="69"/>
      <c r="SO109" s="69"/>
      <c r="SP109" s="69"/>
      <c r="SQ109" s="69"/>
      <c r="SR109" s="69"/>
      <c r="SS109" s="69"/>
      <c r="ST109" s="69"/>
      <c r="SU109" s="69"/>
      <c r="SV109" s="69"/>
      <c r="SW109" s="69"/>
      <c r="SX109" s="69"/>
      <c r="SY109" s="69"/>
      <c r="SZ109" s="69"/>
      <c r="TA109" s="69"/>
      <c r="TB109" s="69"/>
      <c r="TC109" s="69"/>
      <c r="TD109" s="69"/>
      <c r="TE109" s="69"/>
      <c r="TF109" s="69"/>
      <c r="TG109" s="69"/>
      <c r="TH109" s="69"/>
      <c r="TI109" s="69"/>
      <c r="TJ109" s="69"/>
      <c r="TK109" s="69"/>
      <c r="TL109" s="69"/>
      <c r="TM109" s="69"/>
      <c r="TN109" s="69"/>
      <c r="TO109" s="69"/>
      <c r="TP109" s="69"/>
      <c r="TQ109" s="69"/>
      <c r="TR109" s="69"/>
      <c r="TS109" s="69"/>
      <c r="TT109" s="69"/>
      <c r="TU109" s="69"/>
      <c r="TV109" s="69"/>
      <c r="TW109" s="69"/>
      <c r="TX109" s="69"/>
      <c r="TY109" s="69"/>
      <c r="TZ109" s="69"/>
      <c r="UA109" s="69"/>
      <c r="UB109" s="69"/>
      <c r="UC109" s="69"/>
      <c r="UD109" s="69"/>
      <c r="UE109" s="69"/>
      <c r="UF109" s="69"/>
      <c r="UG109" s="69"/>
      <c r="UH109" s="69"/>
      <c r="UI109" s="69"/>
      <c r="UJ109" s="69"/>
      <c r="UK109" s="69"/>
      <c r="UL109" s="69"/>
      <c r="UM109" s="69"/>
      <c r="UN109" s="69"/>
      <c r="UO109" s="69"/>
      <c r="UP109" s="69"/>
      <c r="UQ109" s="69"/>
      <c r="UR109" s="69"/>
      <c r="US109" s="69"/>
      <c r="UT109" s="69"/>
      <c r="UU109" s="69"/>
      <c r="UV109" s="69"/>
      <c r="UW109" s="69"/>
      <c r="UX109" s="69"/>
      <c r="UY109" s="69"/>
      <c r="UZ109" s="69"/>
      <c r="VA109" s="69"/>
      <c r="VB109" s="69"/>
      <c r="VC109" s="69"/>
      <c r="VD109" s="69"/>
      <c r="VE109" s="69"/>
      <c r="VF109" s="69"/>
      <c r="VG109" s="69"/>
      <c r="VH109" s="69"/>
      <c r="VI109" s="69"/>
      <c r="VJ109" s="69"/>
      <c r="VK109" s="69"/>
      <c r="VL109" s="69"/>
      <c r="VM109" s="69"/>
      <c r="VN109" s="69"/>
      <c r="VO109" s="69"/>
      <c r="VP109" s="69"/>
      <c r="VQ109" s="69"/>
      <c r="VR109" s="69"/>
      <c r="VS109" s="69"/>
      <c r="VT109" s="69"/>
      <c r="VU109" s="69"/>
      <c r="VV109" s="69"/>
      <c r="VW109" s="69"/>
      <c r="VX109" s="69"/>
      <c r="VY109" s="69"/>
      <c r="VZ109" s="69"/>
      <c r="WA109" s="69"/>
      <c r="WB109" s="69"/>
      <c r="WC109" s="69"/>
      <c r="WD109" s="69"/>
      <c r="WE109" s="69"/>
      <c r="WF109" s="69"/>
      <c r="WG109" s="69"/>
      <c r="WH109" s="69"/>
      <c r="WI109" s="69"/>
      <c r="WJ109" s="69"/>
      <c r="WK109" s="69"/>
      <c r="WL109" s="69"/>
      <c r="WM109" s="69"/>
      <c r="WN109" s="69"/>
      <c r="WO109" s="69"/>
      <c r="WP109" s="69"/>
      <c r="WQ109" s="69"/>
      <c r="WR109" s="69"/>
      <c r="WS109" s="69"/>
      <c r="WT109" s="69"/>
      <c r="WU109" s="69"/>
      <c r="WV109" s="69"/>
      <c r="WW109" s="69"/>
      <c r="WX109" s="69"/>
      <c r="WY109" s="69"/>
      <c r="WZ109" s="69"/>
      <c r="XA109" s="69"/>
      <c r="XB109" s="69"/>
      <c r="XC109" s="69"/>
      <c r="XD109" s="69"/>
      <c r="XE109" s="69"/>
      <c r="XF109" s="69"/>
      <c r="XG109" s="69"/>
      <c r="XH109" s="69"/>
      <c r="XI109" s="69"/>
      <c r="XJ109" s="69"/>
      <c r="XK109" s="69"/>
      <c r="XL109" s="69"/>
      <c r="XM109" s="69"/>
      <c r="XN109" s="69"/>
      <c r="XO109" s="69"/>
      <c r="XP109" s="69"/>
      <c r="XQ109" s="69"/>
      <c r="XR109" s="69"/>
      <c r="XS109" s="69"/>
      <c r="XT109" s="69"/>
      <c r="XU109" s="69"/>
      <c r="XV109" s="69"/>
      <c r="XW109" s="69"/>
      <c r="XX109" s="69"/>
      <c r="XY109" s="69"/>
      <c r="XZ109" s="69"/>
      <c r="YA109" s="69"/>
      <c r="YB109" s="69"/>
      <c r="YC109" s="69"/>
      <c r="YD109" s="69"/>
      <c r="YE109" s="69"/>
      <c r="YF109" s="69"/>
      <c r="YG109" s="69"/>
      <c r="YH109" s="69"/>
      <c r="YI109" s="69"/>
      <c r="YJ109" s="69"/>
      <c r="YK109" s="69"/>
      <c r="YL109" s="69"/>
      <c r="YM109" s="69"/>
      <c r="YN109" s="69"/>
      <c r="YO109" s="69"/>
      <c r="YP109" s="69"/>
      <c r="YQ109" s="69"/>
      <c r="YR109" s="69"/>
    </row>
    <row r="110" spans="1:668" x14ac:dyDescent="0.25">
      <c r="A110" s="4" t="s">
        <v>65</v>
      </c>
      <c r="B110" s="5" t="s">
        <v>17</v>
      </c>
      <c r="C110" s="6" t="s">
        <v>91</v>
      </c>
      <c r="D110" s="11">
        <v>44197</v>
      </c>
      <c r="E110" s="11">
        <v>44560</v>
      </c>
      <c r="F110" s="7">
        <v>45000</v>
      </c>
      <c r="G110" s="6">
        <f t="shared" si="20"/>
        <v>1291.5</v>
      </c>
      <c r="H110" s="6">
        <v>1148.33</v>
      </c>
      <c r="I110" s="6">
        <f t="shared" si="21"/>
        <v>1368</v>
      </c>
      <c r="J110" s="6">
        <v>0</v>
      </c>
      <c r="K110" s="6">
        <v>5574.5</v>
      </c>
      <c r="L110" s="84">
        <f t="shared" si="23"/>
        <v>39425.5</v>
      </c>
      <c r="IC110" s="69"/>
      <c r="ID110" s="69"/>
      <c r="IE110" s="69"/>
      <c r="IF110" s="69"/>
      <c r="IG110" s="69"/>
      <c r="IH110" s="69"/>
      <c r="II110" s="69"/>
      <c r="IJ110" s="69"/>
      <c r="IK110" s="69"/>
      <c r="IL110" s="69"/>
      <c r="IM110" s="69"/>
      <c r="IN110" s="69"/>
      <c r="IO110" s="69"/>
      <c r="IP110" s="69"/>
      <c r="IQ110" s="69"/>
      <c r="IR110" s="69"/>
      <c r="IS110" s="69"/>
      <c r="IT110" s="69"/>
      <c r="IU110" s="69"/>
      <c r="IV110" s="69"/>
      <c r="IW110" s="69"/>
      <c r="IX110" s="69"/>
      <c r="IY110" s="69"/>
      <c r="IZ110" s="69"/>
      <c r="JA110" s="69"/>
      <c r="JB110" s="69"/>
      <c r="JC110" s="69"/>
      <c r="JD110" s="69"/>
      <c r="JE110" s="69"/>
      <c r="JF110" s="69"/>
      <c r="JG110" s="69"/>
      <c r="JH110" s="69"/>
      <c r="JI110" s="69"/>
      <c r="JJ110" s="69"/>
      <c r="JK110" s="69"/>
      <c r="JL110" s="69"/>
      <c r="JM110" s="69"/>
      <c r="JN110" s="69"/>
      <c r="JO110" s="69"/>
      <c r="JP110" s="69"/>
      <c r="JQ110" s="69"/>
      <c r="JR110" s="69"/>
      <c r="JS110" s="69"/>
      <c r="JT110" s="69"/>
      <c r="JU110" s="69"/>
      <c r="JV110" s="69"/>
      <c r="JW110" s="69"/>
      <c r="JX110" s="69"/>
      <c r="JY110" s="69"/>
      <c r="JZ110" s="69"/>
      <c r="KA110" s="69"/>
      <c r="KB110" s="69"/>
      <c r="KC110" s="69"/>
      <c r="KD110" s="69"/>
      <c r="KE110" s="69"/>
      <c r="KF110" s="69"/>
      <c r="KG110" s="69"/>
      <c r="KH110" s="69"/>
      <c r="KI110" s="69"/>
      <c r="KJ110" s="69"/>
      <c r="KK110" s="69"/>
      <c r="KL110" s="69"/>
      <c r="KM110" s="69"/>
      <c r="KN110" s="69"/>
      <c r="KO110" s="69"/>
      <c r="KP110" s="69"/>
      <c r="KQ110" s="69"/>
      <c r="KR110" s="69"/>
      <c r="KS110" s="69"/>
      <c r="KT110" s="69"/>
      <c r="KU110" s="69"/>
      <c r="KV110" s="69"/>
      <c r="KW110" s="69"/>
      <c r="KX110" s="69"/>
      <c r="KY110" s="69"/>
      <c r="KZ110" s="69"/>
      <c r="LA110" s="69"/>
      <c r="LB110" s="69"/>
      <c r="LC110" s="69"/>
      <c r="LD110" s="69"/>
      <c r="LE110" s="69"/>
      <c r="LF110" s="69"/>
      <c r="LG110" s="69"/>
      <c r="LH110" s="69"/>
      <c r="LI110" s="69"/>
      <c r="LJ110" s="69"/>
      <c r="LK110" s="69"/>
      <c r="LL110" s="69"/>
      <c r="LM110" s="69"/>
      <c r="LN110" s="69"/>
      <c r="LO110" s="69"/>
      <c r="LP110" s="69"/>
      <c r="LQ110" s="69"/>
      <c r="LR110" s="69"/>
      <c r="LS110" s="69"/>
      <c r="LT110" s="69"/>
      <c r="LU110" s="69"/>
      <c r="LV110" s="69"/>
      <c r="LW110" s="69"/>
      <c r="LX110" s="69"/>
      <c r="LY110" s="69"/>
      <c r="LZ110" s="69"/>
      <c r="MA110" s="69"/>
      <c r="MB110" s="69"/>
      <c r="MC110" s="69"/>
      <c r="MD110" s="69"/>
      <c r="ME110" s="69"/>
      <c r="MF110" s="69"/>
      <c r="MG110" s="69"/>
      <c r="MH110" s="69"/>
      <c r="MI110" s="69"/>
      <c r="MJ110" s="69"/>
      <c r="MK110" s="69"/>
      <c r="ML110" s="69"/>
      <c r="MM110" s="69"/>
      <c r="MN110" s="69"/>
      <c r="MO110" s="69"/>
      <c r="MP110" s="69"/>
      <c r="MQ110" s="69"/>
      <c r="MR110" s="69"/>
      <c r="MS110" s="69"/>
      <c r="MT110" s="69"/>
      <c r="MU110" s="69"/>
      <c r="MV110" s="69"/>
      <c r="MW110" s="69"/>
      <c r="MX110" s="69"/>
      <c r="MY110" s="69"/>
      <c r="MZ110" s="69"/>
      <c r="NA110" s="69"/>
      <c r="NB110" s="69"/>
      <c r="NC110" s="69"/>
      <c r="ND110" s="69"/>
      <c r="NE110" s="69"/>
      <c r="NF110" s="69"/>
      <c r="NG110" s="69"/>
      <c r="NH110" s="69"/>
      <c r="NI110" s="69"/>
      <c r="NJ110" s="69"/>
      <c r="NK110" s="69"/>
      <c r="NL110" s="69"/>
      <c r="NM110" s="69"/>
      <c r="NN110" s="69"/>
      <c r="NO110" s="69"/>
      <c r="NP110" s="69"/>
      <c r="NQ110" s="69"/>
      <c r="NR110" s="69"/>
      <c r="NS110" s="69"/>
      <c r="NT110" s="69"/>
      <c r="NU110" s="69"/>
      <c r="NV110" s="69"/>
      <c r="NW110" s="69"/>
      <c r="NX110" s="69"/>
      <c r="NY110" s="69"/>
      <c r="NZ110" s="69"/>
      <c r="OA110" s="69"/>
      <c r="OB110" s="69"/>
      <c r="OC110" s="69"/>
      <c r="OD110" s="69"/>
      <c r="OE110" s="69"/>
      <c r="OF110" s="69"/>
      <c r="OG110" s="69"/>
      <c r="OH110" s="69"/>
      <c r="OI110" s="69"/>
      <c r="OJ110" s="69"/>
      <c r="OK110" s="69"/>
      <c r="OL110" s="69"/>
      <c r="OM110" s="69"/>
      <c r="ON110" s="69"/>
      <c r="OO110" s="69"/>
      <c r="OP110" s="69"/>
      <c r="OQ110" s="69"/>
      <c r="OR110" s="69"/>
      <c r="OS110" s="69"/>
      <c r="OT110" s="69"/>
      <c r="OU110" s="69"/>
      <c r="OV110" s="69"/>
      <c r="OW110" s="69"/>
      <c r="OX110" s="69"/>
      <c r="OY110" s="69"/>
      <c r="OZ110" s="69"/>
      <c r="PA110" s="69"/>
      <c r="PB110" s="69"/>
      <c r="PC110" s="69"/>
      <c r="PD110" s="69"/>
      <c r="PE110" s="69"/>
      <c r="PF110" s="69"/>
      <c r="PG110" s="69"/>
      <c r="PH110" s="69"/>
      <c r="PI110" s="69"/>
      <c r="PJ110" s="69"/>
      <c r="PK110" s="69"/>
      <c r="PL110" s="69"/>
      <c r="PM110" s="69"/>
      <c r="PN110" s="69"/>
      <c r="PO110" s="69"/>
      <c r="PP110" s="69"/>
      <c r="PQ110" s="69"/>
      <c r="PR110" s="69"/>
      <c r="PS110" s="69"/>
      <c r="PT110" s="69"/>
      <c r="PU110" s="69"/>
      <c r="PV110" s="69"/>
      <c r="PW110" s="69"/>
      <c r="PX110" s="69"/>
      <c r="PY110" s="69"/>
      <c r="PZ110" s="69"/>
      <c r="QA110" s="69"/>
      <c r="QB110" s="69"/>
      <c r="QC110" s="69"/>
      <c r="QD110" s="69"/>
      <c r="QE110" s="69"/>
      <c r="QF110" s="69"/>
      <c r="QG110" s="69"/>
      <c r="QH110" s="69"/>
      <c r="QI110" s="69"/>
      <c r="QJ110" s="69"/>
      <c r="QK110" s="69"/>
      <c r="QL110" s="69"/>
      <c r="QM110" s="69"/>
      <c r="QN110" s="69"/>
      <c r="QO110" s="69"/>
      <c r="QP110" s="69"/>
      <c r="QQ110" s="69"/>
      <c r="QR110" s="69"/>
      <c r="QS110" s="69"/>
      <c r="QT110" s="69"/>
      <c r="QU110" s="69"/>
      <c r="QV110" s="69"/>
      <c r="QW110" s="69"/>
      <c r="QX110" s="69"/>
      <c r="QY110" s="69"/>
      <c r="QZ110" s="69"/>
      <c r="RA110" s="69"/>
      <c r="RB110" s="69"/>
      <c r="RC110" s="69"/>
      <c r="RD110" s="69"/>
      <c r="RE110" s="69"/>
      <c r="RF110" s="69"/>
      <c r="RG110" s="69"/>
      <c r="RH110" s="69"/>
      <c r="RI110" s="69"/>
      <c r="RJ110" s="69"/>
      <c r="RK110" s="69"/>
      <c r="RL110" s="69"/>
      <c r="RM110" s="69"/>
      <c r="RN110" s="69"/>
      <c r="RO110" s="69"/>
      <c r="RP110" s="69"/>
      <c r="RQ110" s="69"/>
      <c r="RR110" s="69"/>
      <c r="RS110" s="69"/>
      <c r="RT110" s="69"/>
      <c r="RU110" s="69"/>
      <c r="RV110" s="69"/>
      <c r="RW110" s="69"/>
      <c r="RX110" s="69"/>
      <c r="RY110" s="69"/>
      <c r="RZ110" s="69"/>
      <c r="SA110" s="69"/>
      <c r="SB110" s="69"/>
      <c r="SC110" s="69"/>
      <c r="SD110" s="69"/>
      <c r="SE110" s="69"/>
      <c r="SF110" s="69"/>
      <c r="SG110" s="69"/>
      <c r="SH110" s="69"/>
      <c r="SI110" s="69"/>
      <c r="SJ110" s="69"/>
      <c r="SK110" s="69"/>
      <c r="SL110" s="69"/>
      <c r="SM110" s="69"/>
      <c r="SN110" s="69"/>
      <c r="SO110" s="69"/>
      <c r="SP110" s="69"/>
      <c r="SQ110" s="69"/>
      <c r="SR110" s="69"/>
      <c r="SS110" s="69"/>
      <c r="ST110" s="69"/>
      <c r="SU110" s="69"/>
      <c r="SV110" s="69"/>
      <c r="SW110" s="69"/>
      <c r="SX110" s="69"/>
      <c r="SY110" s="69"/>
      <c r="SZ110" s="69"/>
      <c r="TA110" s="69"/>
      <c r="TB110" s="69"/>
      <c r="TC110" s="69"/>
      <c r="TD110" s="69"/>
      <c r="TE110" s="69"/>
      <c r="TF110" s="69"/>
      <c r="TG110" s="69"/>
      <c r="TH110" s="69"/>
      <c r="TI110" s="69"/>
      <c r="TJ110" s="69"/>
      <c r="TK110" s="69"/>
      <c r="TL110" s="69"/>
      <c r="TM110" s="69"/>
      <c r="TN110" s="69"/>
      <c r="TO110" s="69"/>
      <c r="TP110" s="69"/>
      <c r="TQ110" s="69"/>
      <c r="TR110" s="69"/>
      <c r="TS110" s="69"/>
      <c r="TT110" s="69"/>
      <c r="TU110" s="69"/>
      <c r="TV110" s="69"/>
      <c r="TW110" s="69"/>
      <c r="TX110" s="69"/>
      <c r="TY110" s="69"/>
      <c r="TZ110" s="69"/>
      <c r="UA110" s="69"/>
      <c r="UB110" s="69"/>
      <c r="UC110" s="69"/>
      <c r="UD110" s="69"/>
      <c r="UE110" s="69"/>
      <c r="UF110" s="69"/>
      <c r="UG110" s="69"/>
      <c r="UH110" s="69"/>
      <c r="UI110" s="69"/>
      <c r="UJ110" s="69"/>
      <c r="UK110" s="69"/>
      <c r="UL110" s="69"/>
      <c r="UM110" s="69"/>
      <c r="UN110" s="69"/>
      <c r="UO110" s="69"/>
      <c r="UP110" s="69"/>
      <c r="UQ110" s="69"/>
      <c r="UR110" s="69"/>
      <c r="US110" s="69"/>
      <c r="UT110" s="69"/>
      <c r="UU110" s="69"/>
      <c r="UV110" s="69"/>
      <c r="UW110" s="69"/>
      <c r="UX110" s="69"/>
      <c r="UY110" s="69"/>
      <c r="UZ110" s="69"/>
      <c r="VA110" s="69"/>
      <c r="VB110" s="69"/>
      <c r="VC110" s="69"/>
      <c r="VD110" s="69"/>
      <c r="VE110" s="69"/>
      <c r="VF110" s="69"/>
      <c r="VG110" s="69"/>
      <c r="VH110" s="69"/>
      <c r="VI110" s="69"/>
      <c r="VJ110" s="69"/>
      <c r="VK110" s="69"/>
      <c r="VL110" s="69"/>
      <c r="VM110" s="69"/>
      <c r="VN110" s="69"/>
      <c r="VO110" s="69"/>
      <c r="VP110" s="69"/>
      <c r="VQ110" s="69"/>
      <c r="VR110" s="69"/>
      <c r="VS110" s="69"/>
      <c r="VT110" s="69"/>
      <c r="VU110" s="69"/>
      <c r="VV110" s="69"/>
      <c r="VW110" s="69"/>
      <c r="VX110" s="69"/>
      <c r="VY110" s="69"/>
      <c r="VZ110" s="69"/>
      <c r="WA110" s="69"/>
      <c r="WB110" s="69"/>
      <c r="WC110" s="69"/>
      <c r="WD110" s="69"/>
      <c r="WE110" s="69"/>
      <c r="WF110" s="69"/>
      <c r="WG110" s="69"/>
      <c r="WH110" s="69"/>
      <c r="WI110" s="69"/>
      <c r="WJ110" s="69"/>
      <c r="WK110" s="69"/>
      <c r="WL110" s="69"/>
      <c r="WM110" s="69"/>
      <c r="WN110" s="69"/>
      <c r="WO110" s="69"/>
      <c r="WP110" s="69"/>
      <c r="WQ110" s="69"/>
      <c r="WR110" s="69"/>
      <c r="WS110" s="69"/>
      <c r="WT110" s="69"/>
      <c r="WU110" s="69"/>
      <c r="WV110" s="69"/>
      <c r="WW110" s="69"/>
      <c r="WX110" s="69"/>
      <c r="WY110" s="69"/>
      <c r="WZ110" s="69"/>
      <c r="XA110" s="69"/>
      <c r="XB110" s="69"/>
      <c r="XC110" s="69"/>
      <c r="XD110" s="69"/>
      <c r="XE110" s="69"/>
      <c r="XF110" s="69"/>
      <c r="XG110" s="69"/>
      <c r="XH110" s="69"/>
      <c r="XI110" s="69"/>
      <c r="XJ110" s="69"/>
      <c r="XK110" s="69"/>
      <c r="XL110" s="69"/>
      <c r="XM110" s="69"/>
      <c r="XN110" s="69"/>
      <c r="XO110" s="69"/>
      <c r="XP110" s="69"/>
      <c r="XQ110" s="69"/>
      <c r="XR110" s="69"/>
      <c r="XS110" s="69"/>
      <c r="XT110" s="69"/>
      <c r="XU110" s="69"/>
      <c r="XV110" s="69"/>
      <c r="XW110" s="69"/>
      <c r="XX110" s="69"/>
      <c r="XY110" s="69"/>
      <c r="XZ110" s="69"/>
      <c r="YA110" s="69"/>
      <c r="YB110" s="69"/>
      <c r="YC110" s="69"/>
      <c r="YD110" s="69"/>
      <c r="YE110" s="69"/>
      <c r="YF110" s="69"/>
      <c r="YG110" s="69"/>
      <c r="YH110" s="69"/>
      <c r="YI110" s="69"/>
      <c r="YJ110" s="69"/>
      <c r="YK110" s="69"/>
      <c r="YL110" s="69"/>
      <c r="YM110" s="69"/>
      <c r="YN110" s="69"/>
      <c r="YO110" s="69"/>
      <c r="YP110" s="69"/>
      <c r="YQ110" s="69"/>
      <c r="YR110" s="69"/>
    </row>
    <row r="111" spans="1:668" x14ac:dyDescent="0.25">
      <c r="A111" s="64" t="s">
        <v>15</v>
      </c>
      <c r="B111" s="13">
        <v>4</v>
      </c>
      <c r="C111" s="8"/>
      <c r="D111" s="64"/>
      <c r="E111" s="64"/>
      <c r="F111" s="8">
        <f t="shared" ref="F111:L111" si="24">SUM(F107:F110)</f>
        <v>245000</v>
      </c>
      <c r="G111" s="8">
        <f t="shared" si="24"/>
        <v>7031.5</v>
      </c>
      <c r="H111" s="8">
        <f t="shared" si="24"/>
        <v>17432.150000000001</v>
      </c>
      <c r="I111" s="8">
        <f t="shared" si="24"/>
        <v>7448</v>
      </c>
      <c r="J111" s="8">
        <f t="shared" si="24"/>
        <v>0</v>
      </c>
      <c r="K111" s="8">
        <f t="shared" si="24"/>
        <v>33678.32</v>
      </c>
      <c r="L111" s="85">
        <f t="shared" si="24"/>
        <v>211321.68</v>
      </c>
      <c r="M111" s="71"/>
      <c r="N111" s="71"/>
      <c r="IC111" s="78"/>
      <c r="ID111" s="78"/>
      <c r="IE111" s="78"/>
      <c r="IF111" s="78"/>
      <c r="IG111" s="78"/>
      <c r="IH111" s="78"/>
      <c r="II111" s="78"/>
      <c r="IJ111" s="78"/>
      <c r="IK111" s="78"/>
      <c r="IL111" s="78"/>
      <c r="IM111" s="78"/>
      <c r="IN111" s="78"/>
      <c r="IO111" s="78"/>
      <c r="IP111" s="78"/>
      <c r="IQ111" s="78"/>
      <c r="IR111" s="78"/>
      <c r="IS111" s="78"/>
      <c r="IT111" s="78"/>
      <c r="IU111" s="78"/>
      <c r="IV111" s="78"/>
      <c r="IW111" s="78"/>
      <c r="IX111" s="78"/>
      <c r="IY111" s="78"/>
      <c r="IZ111" s="78"/>
      <c r="JA111" s="78"/>
      <c r="JB111" s="78"/>
      <c r="JC111" s="78"/>
      <c r="JD111" s="78"/>
      <c r="JE111" s="78"/>
      <c r="JF111" s="78"/>
      <c r="JG111" s="78"/>
      <c r="JH111" s="78"/>
      <c r="JI111" s="78"/>
      <c r="JJ111" s="78"/>
      <c r="JK111" s="78"/>
      <c r="JL111" s="78"/>
      <c r="JM111" s="78"/>
      <c r="JN111" s="78"/>
      <c r="JO111" s="78"/>
      <c r="JP111" s="78"/>
      <c r="JQ111" s="78"/>
      <c r="JR111" s="78"/>
      <c r="JS111" s="78"/>
      <c r="JT111" s="78"/>
      <c r="JU111" s="78"/>
      <c r="JV111" s="78"/>
      <c r="JW111" s="78"/>
      <c r="JX111" s="78"/>
      <c r="JY111" s="78"/>
      <c r="JZ111" s="78"/>
      <c r="KA111" s="78"/>
      <c r="KB111" s="78"/>
      <c r="KC111" s="78"/>
      <c r="KD111" s="78"/>
      <c r="KE111" s="78"/>
      <c r="KF111" s="78"/>
      <c r="KG111" s="78"/>
      <c r="KH111" s="78"/>
      <c r="KI111" s="78"/>
      <c r="KJ111" s="78"/>
      <c r="KK111" s="78"/>
      <c r="KL111" s="78"/>
      <c r="KM111" s="78"/>
      <c r="KN111" s="78"/>
      <c r="KO111" s="78"/>
      <c r="KP111" s="78"/>
      <c r="KQ111" s="78"/>
      <c r="KR111" s="78"/>
      <c r="KS111" s="78"/>
      <c r="KT111" s="78"/>
      <c r="KU111" s="78"/>
      <c r="KV111" s="78"/>
      <c r="KW111" s="78"/>
      <c r="KX111" s="78"/>
      <c r="KY111" s="78"/>
      <c r="KZ111" s="78"/>
      <c r="LA111" s="78"/>
      <c r="LB111" s="78"/>
      <c r="LC111" s="78"/>
      <c r="LD111" s="78"/>
      <c r="LE111" s="78"/>
      <c r="LF111" s="78"/>
      <c r="LG111" s="78"/>
      <c r="LH111" s="78"/>
      <c r="LI111" s="78"/>
      <c r="LJ111" s="78"/>
      <c r="LK111" s="78"/>
      <c r="LL111" s="78"/>
      <c r="LM111" s="78"/>
      <c r="LN111" s="78"/>
      <c r="LO111" s="78"/>
      <c r="LP111" s="78"/>
      <c r="LQ111" s="78"/>
      <c r="LR111" s="78"/>
      <c r="LS111" s="78"/>
      <c r="LT111" s="78"/>
      <c r="LU111" s="78"/>
      <c r="LV111" s="78"/>
      <c r="LW111" s="78"/>
      <c r="LX111" s="78"/>
      <c r="LY111" s="78"/>
      <c r="LZ111" s="78"/>
      <c r="MA111" s="78"/>
      <c r="MB111" s="78"/>
      <c r="MC111" s="78"/>
      <c r="MD111" s="78"/>
      <c r="ME111" s="78"/>
      <c r="MF111" s="78"/>
      <c r="MG111" s="78"/>
      <c r="MH111" s="78"/>
      <c r="MI111" s="78"/>
      <c r="MJ111" s="78"/>
      <c r="MK111" s="78"/>
      <c r="ML111" s="78"/>
      <c r="MM111" s="78"/>
      <c r="MN111" s="78"/>
      <c r="MO111" s="78"/>
      <c r="MP111" s="78"/>
      <c r="MQ111" s="78"/>
      <c r="MR111" s="78"/>
      <c r="MS111" s="78"/>
      <c r="MT111" s="78"/>
      <c r="MU111" s="78"/>
      <c r="MV111" s="78"/>
      <c r="MW111" s="78"/>
      <c r="MX111" s="78"/>
      <c r="MY111" s="78"/>
      <c r="MZ111" s="78"/>
      <c r="NA111" s="78"/>
      <c r="NB111" s="78"/>
      <c r="NC111" s="78"/>
      <c r="ND111" s="78"/>
      <c r="NE111" s="78"/>
      <c r="NF111" s="78"/>
      <c r="NG111" s="78"/>
      <c r="NH111" s="78"/>
      <c r="NI111" s="78"/>
      <c r="NJ111" s="78"/>
      <c r="NK111" s="78"/>
      <c r="NL111" s="78"/>
      <c r="NM111" s="78"/>
      <c r="NN111" s="78"/>
      <c r="NO111" s="78"/>
      <c r="NP111" s="78"/>
      <c r="NQ111" s="78"/>
      <c r="NR111" s="78"/>
      <c r="NS111" s="78"/>
      <c r="NT111" s="78"/>
      <c r="NU111" s="78"/>
      <c r="NV111" s="78"/>
      <c r="NW111" s="78"/>
      <c r="NX111" s="78"/>
      <c r="NY111" s="78"/>
      <c r="NZ111" s="78"/>
      <c r="OA111" s="78"/>
      <c r="OB111" s="78"/>
      <c r="OC111" s="78"/>
      <c r="OD111" s="78"/>
      <c r="OE111" s="78"/>
      <c r="OF111" s="78"/>
      <c r="OG111" s="78"/>
      <c r="OH111" s="78"/>
      <c r="OI111" s="78"/>
      <c r="OJ111" s="78"/>
      <c r="OK111" s="78"/>
      <c r="OL111" s="78"/>
      <c r="OM111" s="78"/>
      <c r="ON111" s="78"/>
      <c r="OO111" s="78"/>
      <c r="OP111" s="78"/>
      <c r="OQ111" s="78"/>
      <c r="OR111" s="78"/>
      <c r="OS111" s="78"/>
      <c r="OT111" s="78"/>
      <c r="OU111" s="78"/>
      <c r="OV111" s="78"/>
      <c r="OW111" s="78"/>
      <c r="OX111" s="78"/>
      <c r="OY111" s="78"/>
      <c r="OZ111" s="78"/>
      <c r="PA111" s="78"/>
      <c r="PB111" s="78"/>
      <c r="PC111" s="78"/>
      <c r="PD111" s="78"/>
      <c r="PE111" s="78"/>
      <c r="PF111" s="78"/>
      <c r="PG111" s="78"/>
      <c r="PH111" s="78"/>
      <c r="PI111" s="78"/>
      <c r="PJ111" s="78"/>
      <c r="PK111" s="78"/>
      <c r="PL111" s="78"/>
      <c r="PM111" s="78"/>
      <c r="PN111" s="78"/>
      <c r="PO111" s="78"/>
      <c r="PP111" s="78"/>
      <c r="PQ111" s="78"/>
      <c r="PR111" s="78"/>
      <c r="PS111" s="78"/>
      <c r="PT111" s="78"/>
      <c r="PU111" s="78"/>
      <c r="PV111" s="78"/>
      <c r="PW111" s="78"/>
      <c r="PX111" s="78"/>
      <c r="PY111" s="78"/>
      <c r="PZ111" s="78"/>
      <c r="QA111" s="78"/>
      <c r="QB111" s="78"/>
      <c r="QC111" s="78"/>
      <c r="QD111" s="78"/>
      <c r="QE111" s="78"/>
      <c r="QF111" s="78"/>
      <c r="QG111" s="78"/>
      <c r="QH111" s="78"/>
      <c r="QI111" s="78"/>
      <c r="QJ111" s="78"/>
      <c r="QK111" s="78"/>
      <c r="QL111" s="78"/>
      <c r="QM111" s="78"/>
      <c r="QN111" s="78"/>
      <c r="QO111" s="78"/>
      <c r="QP111" s="78"/>
      <c r="QQ111" s="78"/>
      <c r="QR111" s="78"/>
      <c r="QS111" s="78"/>
      <c r="QT111" s="78"/>
      <c r="QU111" s="78"/>
      <c r="QV111" s="78"/>
      <c r="QW111" s="78"/>
      <c r="QX111" s="78"/>
      <c r="QY111" s="78"/>
      <c r="QZ111" s="78"/>
      <c r="RA111" s="78"/>
      <c r="RB111" s="78"/>
      <c r="RC111" s="78"/>
      <c r="RD111" s="78"/>
      <c r="RE111" s="78"/>
      <c r="RF111" s="78"/>
      <c r="RG111" s="78"/>
      <c r="RH111" s="78"/>
      <c r="RI111" s="78"/>
      <c r="RJ111" s="78"/>
      <c r="RK111" s="78"/>
      <c r="RL111" s="78"/>
      <c r="RM111" s="78"/>
      <c r="RN111" s="78"/>
      <c r="RO111" s="78"/>
      <c r="RP111" s="78"/>
      <c r="RQ111" s="78"/>
      <c r="RR111" s="78"/>
      <c r="RS111" s="78"/>
      <c r="RT111" s="78"/>
      <c r="RU111" s="78"/>
      <c r="RV111" s="78"/>
      <c r="RW111" s="78"/>
      <c r="RX111" s="78"/>
      <c r="RY111" s="78"/>
      <c r="RZ111" s="78"/>
      <c r="SA111" s="78"/>
      <c r="SB111" s="78"/>
      <c r="SC111" s="78"/>
      <c r="SD111" s="78"/>
      <c r="SE111" s="78"/>
      <c r="SF111" s="78"/>
      <c r="SG111" s="78"/>
      <c r="SH111" s="78"/>
      <c r="SI111" s="78"/>
      <c r="SJ111" s="78"/>
      <c r="SK111" s="78"/>
      <c r="SL111" s="78"/>
      <c r="SM111" s="78"/>
      <c r="SN111" s="78"/>
      <c r="SO111" s="78"/>
      <c r="SP111" s="78"/>
      <c r="SQ111" s="78"/>
      <c r="SR111" s="78"/>
      <c r="SS111" s="78"/>
      <c r="ST111" s="78"/>
      <c r="SU111" s="78"/>
      <c r="SV111" s="78"/>
      <c r="SW111" s="78"/>
      <c r="SX111" s="78"/>
      <c r="SY111" s="78"/>
      <c r="SZ111" s="78"/>
      <c r="TA111" s="78"/>
      <c r="TB111" s="78"/>
      <c r="TC111" s="78"/>
      <c r="TD111" s="78"/>
      <c r="TE111" s="78"/>
      <c r="TF111" s="78"/>
      <c r="TG111" s="78"/>
      <c r="TH111" s="78"/>
      <c r="TI111" s="78"/>
      <c r="TJ111" s="78"/>
      <c r="TK111" s="78"/>
      <c r="TL111" s="78"/>
      <c r="TM111" s="78"/>
      <c r="TN111" s="78"/>
      <c r="TO111" s="78"/>
      <c r="TP111" s="78"/>
      <c r="TQ111" s="78"/>
      <c r="TR111" s="78"/>
      <c r="TS111" s="78"/>
      <c r="TT111" s="78"/>
      <c r="TU111" s="78"/>
      <c r="TV111" s="78"/>
      <c r="TW111" s="78"/>
      <c r="TX111" s="78"/>
      <c r="TY111" s="78"/>
      <c r="TZ111" s="78"/>
      <c r="UA111" s="78"/>
      <c r="UB111" s="78"/>
      <c r="UC111" s="78"/>
      <c r="UD111" s="78"/>
      <c r="UE111" s="78"/>
      <c r="UF111" s="78"/>
      <c r="UG111" s="78"/>
      <c r="UH111" s="78"/>
      <c r="UI111" s="78"/>
      <c r="UJ111" s="78"/>
      <c r="UK111" s="78"/>
      <c r="UL111" s="78"/>
      <c r="UM111" s="78"/>
      <c r="UN111" s="78"/>
      <c r="UO111" s="78"/>
      <c r="UP111" s="78"/>
      <c r="UQ111" s="78"/>
      <c r="UR111" s="78"/>
      <c r="US111" s="78"/>
      <c r="UT111" s="78"/>
      <c r="UU111" s="78"/>
      <c r="UV111" s="78"/>
      <c r="UW111" s="78"/>
      <c r="UX111" s="78"/>
      <c r="UY111" s="78"/>
      <c r="UZ111" s="78"/>
      <c r="VA111" s="78"/>
      <c r="VB111" s="78"/>
      <c r="VC111" s="78"/>
      <c r="VD111" s="78"/>
      <c r="VE111" s="78"/>
      <c r="VF111" s="78"/>
      <c r="VG111" s="78"/>
      <c r="VH111" s="78"/>
      <c r="VI111" s="78"/>
      <c r="VJ111" s="78"/>
      <c r="VK111" s="78"/>
      <c r="VL111" s="78"/>
      <c r="VM111" s="78"/>
      <c r="VN111" s="78"/>
      <c r="VO111" s="78"/>
      <c r="VP111" s="78"/>
      <c r="VQ111" s="78"/>
      <c r="VR111" s="78"/>
      <c r="VS111" s="78"/>
      <c r="VT111" s="78"/>
      <c r="VU111" s="78"/>
      <c r="VV111" s="78"/>
      <c r="VW111" s="78"/>
      <c r="VX111" s="78"/>
      <c r="VY111" s="78"/>
      <c r="VZ111" s="78"/>
      <c r="WA111" s="78"/>
      <c r="WB111" s="78"/>
      <c r="WC111" s="78"/>
      <c r="WD111" s="78"/>
      <c r="WE111" s="78"/>
      <c r="WF111" s="78"/>
      <c r="WG111" s="78"/>
      <c r="WH111" s="78"/>
      <c r="WI111" s="78"/>
      <c r="WJ111" s="78"/>
      <c r="WK111" s="78"/>
      <c r="WL111" s="78"/>
      <c r="WM111" s="78"/>
      <c r="WN111" s="78"/>
      <c r="WO111" s="78"/>
      <c r="WP111" s="78"/>
      <c r="WQ111" s="78"/>
      <c r="WR111" s="78"/>
      <c r="WS111" s="78"/>
      <c r="WT111" s="78"/>
      <c r="WU111" s="78"/>
      <c r="WV111" s="78"/>
      <c r="WW111" s="78"/>
      <c r="WX111" s="78"/>
      <c r="WY111" s="78"/>
      <c r="WZ111" s="78"/>
      <c r="XA111" s="78"/>
      <c r="XB111" s="78"/>
      <c r="XC111" s="78"/>
      <c r="XD111" s="78"/>
      <c r="XE111" s="78"/>
      <c r="XF111" s="78"/>
      <c r="XG111" s="78"/>
      <c r="XH111" s="78"/>
      <c r="XI111" s="78"/>
      <c r="XJ111" s="78"/>
      <c r="XK111" s="78"/>
      <c r="XL111" s="78"/>
      <c r="XM111" s="78"/>
      <c r="XN111" s="78"/>
      <c r="XO111" s="78"/>
      <c r="XP111" s="78"/>
      <c r="XQ111" s="78"/>
      <c r="XR111" s="78"/>
      <c r="XS111" s="78"/>
      <c r="XT111" s="78"/>
      <c r="XU111" s="78"/>
      <c r="XV111" s="78"/>
      <c r="XW111" s="78"/>
      <c r="XX111" s="78"/>
      <c r="XY111" s="78"/>
      <c r="XZ111" s="78"/>
      <c r="YA111" s="78"/>
      <c r="YB111" s="78"/>
      <c r="YC111" s="78"/>
      <c r="YD111" s="78"/>
      <c r="YE111" s="78"/>
      <c r="YF111" s="78"/>
      <c r="YG111" s="78"/>
      <c r="YH111" s="78"/>
      <c r="YI111" s="78"/>
      <c r="YJ111" s="78"/>
      <c r="YK111" s="78"/>
      <c r="YL111" s="78"/>
      <c r="YM111" s="78"/>
      <c r="YN111" s="78"/>
      <c r="YO111" s="78"/>
      <c r="YP111" s="78"/>
      <c r="YQ111" s="78"/>
      <c r="YR111" s="78"/>
    </row>
    <row r="112" spans="1:668" ht="18" customHeight="1" x14ac:dyDescent="0.25">
      <c r="A112" s="60"/>
      <c r="B112" s="60"/>
      <c r="C112" s="60"/>
      <c r="D112" s="60"/>
      <c r="E112" s="60"/>
      <c r="F112" s="60"/>
      <c r="G112" s="60"/>
      <c r="H112" s="60"/>
      <c r="I112" s="60"/>
      <c r="J112" s="60"/>
      <c r="K112" s="60"/>
      <c r="L112" s="87"/>
    </row>
    <row r="113" spans="1:668" ht="18" customHeight="1" x14ac:dyDescent="0.25">
      <c r="A113" s="60" t="s">
        <v>83</v>
      </c>
      <c r="B113" s="60"/>
      <c r="C113" s="60"/>
      <c r="D113" s="60"/>
      <c r="E113" s="60"/>
      <c r="F113" s="60"/>
      <c r="G113" s="60"/>
      <c r="H113" s="60"/>
      <c r="I113" s="60"/>
      <c r="J113" s="60"/>
      <c r="K113" s="60"/>
      <c r="L113" s="87"/>
    </row>
    <row r="114" spans="1:668" x14ac:dyDescent="0.25">
      <c r="A114" s="4" t="s">
        <v>67</v>
      </c>
      <c r="B114" s="5" t="s">
        <v>17</v>
      </c>
      <c r="C114" s="6" t="s">
        <v>90</v>
      </c>
      <c r="D114" s="11">
        <v>44197</v>
      </c>
      <c r="E114" s="11">
        <v>44560</v>
      </c>
      <c r="F114" s="7">
        <v>45000</v>
      </c>
      <c r="G114" s="6">
        <f>F114*0.0287</f>
        <v>1291.5</v>
      </c>
      <c r="H114" s="6">
        <v>1148.33</v>
      </c>
      <c r="I114" s="6">
        <f>F114*0.0304</f>
        <v>1368</v>
      </c>
      <c r="J114" s="6">
        <v>0</v>
      </c>
      <c r="K114" s="6">
        <f>G114+H114+I114</f>
        <v>3807.83</v>
      </c>
      <c r="L114" s="84">
        <f>F114-K114</f>
        <v>41192.17</v>
      </c>
      <c r="O114" s="69"/>
      <c r="P114" s="69"/>
      <c r="Q114" s="69"/>
      <c r="R114" s="69"/>
      <c r="S114" s="69"/>
      <c r="T114" s="69"/>
      <c r="U114" s="69"/>
      <c r="V114" s="69"/>
      <c r="W114" s="69"/>
      <c r="X114" s="69"/>
      <c r="Y114" s="69"/>
      <c r="Z114" s="69"/>
      <c r="AA114" s="69"/>
      <c r="AB114" s="69"/>
      <c r="AC114" s="69"/>
      <c r="AD114" s="69"/>
      <c r="AE114" s="69"/>
      <c r="AF114" s="69"/>
      <c r="AG114" s="69"/>
      <c r="AH114" s="69"/>
      <c r="AI114" s="69"/>
      <c r="AJ114" s="69"/>
      <c r="AK114" s="69"/>
      <c r="AL114" s="69"/>
      <c r="AM114" s="69"/>
      <c r="AN114" s="69"/>
      <c r="AO114" s="69"/>
      <c r="AP114" s="69"/>
      <c r="AQ114" s="69"/>
      <c r="AR114" s="69"/>
      <c r="AS114" s="69"/>
    </row>
    <row r="115" spans="1:668" x14ac:dyDescent="0.25">
      <c r="A115" s="4" t="s">
        <v>61</v>
      </c>
      <c r="B115" s="5" t="s">
        <v>17</v>
      </c>
      <c r="C115" s="6" t="s">
        <v>90</v>
      </c>
      <c r="D115" s="11">
        <v>44197</v>
      </c>
      <c r="E115" s="11">
        <v>44377</v>
      </c>
      <c r="F115" s="7">
        <v>66000</v>
      </c>
      <c r="G115" s="6">
        <f t="shared" ref="G115:G118" si="25">F115*0.0287</f>
        <v>1894.2</v>
      </c>
      <c r="H115" s="6">
        <v>4615.76</v>
      </c>
      <c r="I115" s="6">
        <f t="shared" ref="I115:I117" si="26">F115*0.0304</f>
        <v>2006.4</v>
      </c>
      <c r="J115" s="6">
        <v>0</v>
      </c>
      <c r="K115" s="6">
        <f t="shared" ref="K115:K118" si="27">G115+H115+I115</f>
        <v>8516.36</v>
      </c>
      <c r="L115" s="84">
        <f t="shared" ref="L115:L118" si="28">F115-K115</f>
        <v>57483.64</v>
      </c>
      <c r="O115" s="69"/>
      <c r="P115" s="69"/>
      <c r="Q115" s="69"/>
      <c r="R115" s="69"/>
      <c r="S115" s="69"/>
      <c r="T115" s="69"/>
      <c r="U115" s="69"/>
      <c r="V115" s="69"/>
      <c r="W115" s="69"/>
      <c r="X115" s="69"/>
      <c r="Y115" s="69"/>
      <c r="Z115" s="69"/>
      <c r="AA115" s="69"/>
      <c r="AB115" s="69"/>
      <c r="AC115" s="69"/>
      <c r="AD115" s="69"/>
      <c r="AE115" s="69"/>
      <c r="AF115" s="69"/>
      <c r="AG115" s="69"/>
      <c r="AH115" s="69"/>
      <c r="AI115" s="69"/>
      <c r="AJ115" s="69"/>
      <c r="AK115" s="69"/>
      <c r="AL115" s="69"/>
      <c r="AM115" s="69"/>
      <c r="AN115" s="69"/>
      <c r="AO115" s="69"/>
      <c r="AP115" s="69"/>
      <c r="AQ115" s="69"/>
      <c r="AR115" s="69"/>
      <c r="AS115" s="69"/>
    </row>
    <row r="116" spans="1:668" x14ac:dyDescent="0.25">
      <c r="A116" s="4" t="s">
        <v>62</v>
      </c>
      <c r="B116" s="5" t="s">
        <v>17</v>
      </c>
      <c r="C116" s="6" t="s">
        <v>91</v>
      </c>
      <c r="D116" s="11">
        <v>44197</v>
      </c>
      <c r="E116" s="11">
        <v>44560</v>
      </c>
      <c r="F116" s="7">
        <v>45000</v>
      </c>
      <c r="G116" s="6">
        <f t="shared" si="25"/>
        <v>1291.5</v>
      </c>
      <c r="H116" s="6">
        <v>1148.33</v>
      </c>
      <c r="I116" s="6">
        <f t="shared" si="26"/>
        <v>1368</v>
      </c>
      <c r="J116" s="6">
        <v>0</v>
      </c>
      <c r="K116" s="6">
        <f t="shared" si="27"/>
        <v>3807.83</v>
      </c>
      <c r="L116" s="84">
        <f t="shared" si="28"/>
        <v>41192.17</v>
      </c>
      <c r="O116" s="69"/>
      <c r="P116" s="69"/>
      <c r="Q116" s="69"/>
      <c r="R116" s="69"/>
      <c r="S116" s="78"/>
      <c r="T116" s="78"/>
      <c r="U116" s="78"/>
      <c r="V116" s="78"/>
      <c r="W116" s="78"/>
      <c r="X116" s="78"/>
      <c r="Y116" s="78"/>
      <c r="Z116" s="78"/>
      <c r="AA116" s="78"/>
      <c r="AB116" s="78"/>
      <c r="AC116" s="78"/>
      <c r="AD116" s="78"/>
      <c r="AE116" s="78"/>
      <c r="AF116" s="78"/>
      <c r="AG116" s="78"/>
      <c r="AH116" s="78"/>
      <c r="AI116" s="78"/>
      <c r="AJ116" s="78"/>
      <c r="AK116" s="78"/>
      <c r="AL116" s="78"/>
      <c r="AM116" s="78"/>
      <c r="AN116" s="78"/>
      <c r="AO116" s="78"/>
      <c r="AP116" s="78"/>
      <c r="AQ116" s="78"/>
      <c r="AR116" s="78"/>
      <c r="AS116" s="78"/>
    </row>
    <row r="117" spans="1:668" x14ac:dyDescent="0.25">
      <c r="A117" s="4" t="s">
        <v>63</v>
      </c>
      <c r="B117" s="5" t="s">
        <v>17</v>
      </c>
      <c r="C117" s="6" t="s">
        <v>91</v>
      </c>
      <c r="D117" s="11">
        <v>44197</v>
      </c>
      <c r="E117" s="11">
        <v>44560</v>
      </c>
      <c r="F117" s="7">
        <v>45000</v>
      </c>
      <c r="G117" s="6">
        <f t="shared" si="25"/>
        <v>1291.5</v>
      </c>
      <c r="H117" s="6">
        <v>1148.33</v>
      </c>
      <c r="I117" s="6">
        <f t="shared" si="26"/>
        <v>1368</v>
      </c>
      <c r="J117" s="6">
        <v>0</v>
      </c>
      <c r="K117" s="6">
        <f t="shared" si="27"/>
        <v>3807.83</v>
      </c>
      <c r="L117" s="84">
        <f t="shared" si="28"/>
        <v>41192.17</v>
      </c>
    </row>
    <row r="118" spans="1:668" x14ac:dyDescent="0.25">
      <c r="A118" s="4" t="s">
        <v>66</v>
      </c>
      <c r="B118" s="5" t="s">
        <v>17</v>
      </c>
      <c r="C118" s="6" t="s">
        <v>90</v>
      </c>
      <c r="D118" s="11">
        <v>44197</v>
      </c>
      <c r="E118" s="11">
        <v>44560</v>
      </c>
      <c r="F118" s="7">
        <v>45000</v>
      </c>
      <c r="G118" s="6">
        <f t="shared" si="25"/>
        <v>1291.5</v>
      </c>
      <c r="H118" s="6">
        <v>1148.33</v>
      </c>
      <c r="I118" s="6">
        <f>F118*0.0304</f>
        <v>1368</v>
      </c>
      <c r="J118" s="6">
        <v>0</v>
      </c>
      <c r="K118" s="6">
        <f t="shared" si="27"/>
        <v>3807.83</v>
      </c>
      <c r="L118" s="84">
        <f t="shared" si="28"/>
        <v>41192.17</v>
      </c>
    </row>
    <row r="119" spans="1:668" x14ac:dyDescent="0.25">
      <c r="A119" s="64" t="s">
        <v>15</v>
      </c>
      <c r="B119" s="13">
        <v>5</v>
      </c>
      <c r="C119" s="8"/>
      <c r="D119" s="64"/>
      <c r="E119" s="64"/>
      <c r="F119" s="8">
        <f t="shared" ref="F119:L119" si="29">SUM(F114:F118)</f>
        <v>246000</v>
      </c>
      <c r="G119" s="8">
        <f t="shared" si="29"/>
        <v>7060.2</v>
      </c>
      <c r="H119" s="8">
        <f t="shared" si="29"/>
        <v>9209.08</v>
      </c>
      <c r="I119" s="8">
        <f t="shared" si="29"/>
        <v>7478.4</v>
      </c>
      <c r="J119" s="8">
        <f t="shared" si="29"/>
        <v>0</v>
      </c>
      <c r="K119" s="8">
        <f t="shared" si="29"/>
        <v>23747.68</v>
      </c>
      <c r="L119" s="85">
        <f t="shared" si="29"/>
        <v>222252.31999999995</v>
      </c>
      <c r="M119" s="71"/>
      <c r="N119" s="71"/>
    </row>
    <row r="120" spans="1:668" x14ac:dyDescent="0.25">
      <c r="B120" s="3"/>
      <c r="C120" s="65"/>
      <c r="D120" s="61"/>
      <c r="E120" s="61"/>
      <c r="IC120" s="3"/>
      <c r="ID120" s="3"/>
      <c r="IE120" s="3"/>
      <c r="IF120" s="3"/>
      <c r="IG120" s="3"/>
      <c r="IH120" s="3"/>
      <c r="II120" s="3"/>
      <c r="IJ120" s="3"/>
      <c r="IK120" s="3"/>
      <c r="IL120" s="3"/>
      <c r="IM120" s="3"/>
      <c r="IN120" s="3"/>
      <c r="IO120" s="3"/>
      <c r="IP120" s="3"/>
      <c r="IQ120" s="3"/>
      <c r="IR120" s="3"/>
      <c r="IS120" s="3"/>
      <c r="IT120" s="3"/>
      <c r="IU120" s="3"/>
      <c r="IV120" s="3"/>
      <c r="IW120" s="3"/>
      <c r="IX120" s="3"/>
      <c r="IY120" s="3"/>
      <c r="IZ120" s="3"/>
      <c r="JA120" s="3"/>
      <c r="JB120" s="3"/>
      <c r="JC120" s="3"/>
      <c r="JD120" s="3"/>
      <c r="JE120" s="3"/>
      <c r="JF120" s="3"/>
      <c r="JG120" s="3"/>
      <c r="JH120" s="3"/>
      <c r="JI120" s="3"/>
      <c r="JJ120" s="3"/>
      <c r="JK120" s="3"/>
      <c r="JL120" s="3"/>
      <c r="JM120" s="3"/>
      <c r="JN120" s="3"/>
      <c r="JO120" s="3"/>
      <c r="JP120" s="3"/>
      <c r="JQ120" s="3"/>
      <c r="JR120" s="3"/>
      <c r="JS120" s="3"/>
      <c r="JT120" s="3"/>
      <c r="JU120" s="3"/>
      <c r="JV120" s="3"/>
      <c r="JW120" s="3"/>
      <c r="JX120" s="3"/>
      <c r="JY120" s="3"/>
      <c r="JZ120" s="3"/>
      <c r="KA120" s="3"/>
      <c r="KB120" s="3"/>
      <c r="KC120" s="3"/>
      <c r="KD120" s="3"/>
      <c r="KE120" s="3"/>
      <c r="KF120" s="3"/>
      <c r="KG120" s="3"/>
      <c r="KH120" s="3"/>
      <c r="KI120" s="3"/>
      <c r="KJ120" s="3"/>
      <c r="KK120" s="3"/>
      <c r="KL120" s="3"/>
      <c r="KM120" s="3"/>
      <c r="KN120" s="3"/>
      <c r="KO120" s="3"/>
      <c r="KP120" s="3"/>
      <c r="KQ120" s="3"/>
      <c r="KR120" s="3"/>
      <c r="KS120" s="3"/>
      <c r="KT120" s="3"/>
      <c r="KU120" s="3"/>
      <c r="KV120" s="3"/>
      <c r="KW120" s="3"/>
      <c r="KX120" s="3"/>
      <c r="KY120" s="3"/>
      <c r="KZ120" s="3"/>
      <c r="LA120" s="3"/>
      <c r="LB120" s="3"/>
      <c r="LC120" s="3"/>
      <c r="LD120" s="3"/>
      <c r="LE120" s="3"/>
      <c r="LF120" s="3"/>
      <c r="LG120" s="3"/>
      <c r="LH120" s="3"/>
      <c r="LI120" s="3"/>
      <c r="LJ120" s="3"/>
      <c r="LK120" s="3"/>
      <c r="LL120" s="3"/>
      <c r="LM120" s="3"/>
      <c r="LN120" s="3"/>
      <c r="LO120" s="3"/>
      <c r="LP120" s="3"/>
      <c r="LQ120" s="3"/>
      <c r="LR120" s="3"/>
      <c r="LS120" s="3"/>
      <c r="LT120" s="3"/>
      <c r="LU120" s="3"/>
      <c r="LV120" s="3"/>
      <c r="LW120" s="3"/>
      <c r="LX120" s="3"/>
      <c r="LY120" s="3"/>
      <c r="LZ120" s="3"/>
      <c r="MA120" s="3"/>
      <c r="MB120" s="3"/>
      <c r="MC120" s="3"/>
      <c r="MD120" s="3"/>
      <c r="ME120" s="3"/>
      <c r="MF120" s="3"/>
      <c r="MG120" s="3"/>
      <c r="MH120" s="3"/>
      <c r="MI120" s="3"/>
      <c r="MJ120" s="3"/>
      <c r="MK120" s="3"/>
      <c r="ML120" s="3"/>
      <c r="MM120" s="3"/>
      <c r="MN120" s="3"/>
      <c r="MO120" s="3"/>
      <c r="MP120" s="3"/>
      <c r="MQ120" s="3"/>
      <c r="MR120" s="3"/>
      <c r="MS120" s="3"/>
      <c r="MT120" s="3"/>
      <c r="MU120" s="3"/>
      <c r="MV120" s="3"/>
      <c r="MW120" s="3"/>
      <c r="MX120" s="3"/>
      <c r="MY120" s="3"/>
      <c r="MZ120" s="3"/>
      <c r="NA120" s="3"/>
      <c r="NB120" s="3"/>
      <c r="NC120" s="3"/>
      <c r="ND120" s="3"/>
      <c r="NE120" s="3"/>
      <c r="NF120" s="3"/>
      <c r="NG120" s="3"/>
      <c r="NH120" s="3"/>
      <c r="NI120" s="3"/>
      <c r="NJ120" s="3"/>
      <c r="NK120" s="3"/>
      <c r="NL120" s="3"/>
      <c r="NM120" s="3"/>
      <c r="NN120" s="3"/>
      <c r="NO120" s="3"/>
      <c r="NP120" s="3"/>
      <c r="NQ120" s="3"/>
      <c r="NR120" s="3"/>
      <c r="NS120" s="3"/>
      <c r="NT120" s="3"/>
      <c r="NU120" s="3"/>
      <c r="NV120" s="3"/>
      <c r="NW120" s="3"/>
      <c r="NX120" s="3"/>
      <c r="NY120" s="3"/>
      <c r="NZ120" s="3"/>
      <c r="OA120" s="3"/>
      <c r="OB120" s="3"/>
      <c r="OC120" s="3"/>
      <c r="OD120" s="3"/>
      <c r="OE120" s="3"/>
      <c r="OF120" s="3"/>
      <c r="OG120" s="3"/>
      <c r="OH120" s="3"/>
      <c r="OI120" s="3"/>
      <c r="OJ120" s="3"/>
      <c r="OK120" s="3"/>
      <c r="OL120" s="3"/>
      <c r="OM120" s="3"/>
      <c r="ON120" s="3"/>
      <c r="OO120" s="3"/>
      <c r="OP120" s="3"/>
      <c r="OQ120" s="3"/>
      <c r="OR120" s="3"/>
      <c r="OS120" s="3"/>
      <c r="OT120" s="3"/>
      <c r="OU120" s="3"/>
      <c r="OV120" s="3"/>
      <c r="OW120" s="3"/>
      <c r="OX120" s="3"/>
      <c r="OY120" s="3"/>
      <c r="OZ120" s="3"/>
      <c r="PA120" s="3"/>
      <c r="PB120" s="3"/>
      <c r="PC120" s="3"/>
      <c r="PD120" s="3"/>
      <c r="PE120" s="3"/>
      <c r="PF120" s="3"/>
      <c r="PG120" s="3"/>
      <c r="PH120" s="3"/>
      <c r="PI120" s="3"/>
      <c r="PJ120" s="3"/>
      <c r="PK120" s="3"/>
      <c r="PL120" s="3"/>
      <c r="PM120" s="3"/>
      <c r="PN120" s="3"/>
      <c r="PO120" s="3"/>
      <c r="PP120" s="3"/>
      <c r="PQ120" s="3"/>
      <c r="PR120" s="3"/>
      <c r="PS120" s="3"/>
      <c r="PT120" s="3"/>
      <c r="PU120" s="3"/>
      <c r="PV120" s="3"/>
      <c r="PW120" s="3"/>
      <c r="PX120" s="3"/>
      <c r="PY120" s="3"/>
      <c r="PZ120" s="3"/>
      <c r="QA120" s="3"/>
      <c r="QB120" s="3"/>
      <c r="QC120" s="3"/>
      <c r="QD120" s="3"/>
      <c r="QE120" s="3"/>
      <c r="QF120" s="3"/>
      <c r="QG120" s="3"/>
      <c r="QH120" s="3"/>
      <c r="QI120" s="3"/>
      <c r="QJ120" s="3"/>
      <c r="QK120" s="3"/>
      <c r="QL120" s="3"/>
      <c r="QM120" s="3"/>
      <c r="QN120" s="3"/>
      <c r="QO120" s="3"/>
      <c r="QP120" s="3"/>
      <c r="QQ120" s="3"/>
      <c r="QR120" s="3"/>
      <c r="QS120" s="3"/>
      <c r="QT120" s="3"/>
      <c r="QU120" s="3"/>
      <c r="QV120" s="3"/>
      <c r="QW120" s="3"/>
      <c r="QX120" s="3"/>
      <c r="QY120" s="3"/>
      <c r="QZ120" s="3"/>
      <c r="RA120" s="3"/>
      <c r="RB120" s="3"/>
      <c r="RC120" s="3"/>
      <c r="RD120" s="3"/>
      <c r="RE120" s="3"/>
      <c r="RF120" s="3"/>
      <c r="RG120" s="3"/>
      <c r="RH120" s="3"/>
      <c r="RI120" s="3"/>
      <c r="RJ120" s="3"/>
      <c r="RK120" s="3"/>
      <c r="RL120" s="3"/>
      <c r="RM120" s="3"/>
      <c r="RN120" s="3"/>
      <c r="RO120" s="3"/>
      <c r="RP120" s="3"/>
      <c r="RQ120" s="3"/>
      <c r="RR120" s="3"/>
      <c r="RS120" s="3"/>
      <c r="RT120" s="3"/>
      <c r="RU120" s="3"/>
      <c r="RV120" s="3"/>
      <c r="RW120" s="3"/>
      <c r="RX120" s="3"/>
      <c r="RY120" s="3"/>
      <c r="RZ120" s="3"/>
      <c r="SA120" s="3"/>
      <c r="SB120" s="3"/>
      <c r="SC120" s="3"/>
      <c r="SD120" s="3"/>
      <c r="SE120" s="3"/>
      <c r="SF120" s="3"/>
      <c r="SG120" s="3"/>
      <c r="SH120" s="3"/>
      <c r="SI120" s="3"/>
      <c r="SJ120" s="3"/>
      <c r="SK120" s="3"/>
      <c r="SL120" s="3"/>
      <c r="SM120" s="3"/>
      <c r="SN120" s="3"/>
      <c r="SO120" s="3"/>
      <c r="SP120" s="3"/>
      <c r="SQ120" s="3"/>
      <c r="SR120" s="3"/>
      <c r="SS120" s="3"/>
      <c r="ST120" s="3"/>
      <c r="SU120" s="3"/>
      <c r="SV120" s="3"/>
      <c r="SW120" s="3"/>
      <c r="SX120" s="3"/>
      <c r="SY120" s="3"/>
      <c r="SZ120" s="3"/>
      <c r="TA120" s="3"/>
      <c r="TB120" s="3"/>
      <c r="TC120" s="3"/>
      <c r="TD120" s="3"/>
      <c r="TE120" s="3"/>
      <c r="TF120" s="3"/>
      <c r="TG120" s="3"/>
      <c r="TH120" s="3"/>
      <c r="TI120" s="3"/>
      <c r="TJ120" s="3"/>
      <c r="TK120" s="3"/>
      <c r="TL120" s="3"/>
      <c r="TM120" s="3"/>
      <c r="TN120" s="3"/>
      <c r="TO120" s="3"/>
      <c r="TP120" s="3"/>
      <c r="TQ120" s="3"/>
      <c r="TR120" s="3"/>
      <c r="TS120" s="3"/>
      <c r="TT120" s="3"/>
      <c r="TU120" s="3"/>
      <c r="TV120" s="3"/>
      <c r="TW120" s="3"/>
      <c r="TX120" s="3"/>
      <c r="TY120" s="3"/>
      <c r="TZ120" s="3"/>
      <c r="UA120" s="3"/>
      <c r="UB120" s="3"/>
      <c r="UC120" s="3"/>
      <c r="UD120" s="3"/>
      <c r="UE120" s="3"/>
      <c r="UF120" s="3"/>
      <c r="UG120" s="3"/>
      <c r="UH120" s="3"/>
      <c r="UI120" s="3"/>
      <c r="UJ120" s="3"/>
      <c r="UK120" s="3"/>
      <c r="UL120" s="3"/>
      <c r="UM120" s="3"/>
      <c r="UN120" s="3"/>
      <c r="UO120" s="3"/>
      <c r="UP120" s="3"/>
      <c r="UQ120" s="3"/>
      <c r="UR120" s="3"/>
      <c r="US120" s="3"/>
      <c r="UT120" s="3"/>
      <c r="UU120" s="3"/>
      <c r="UV120" s="3"/>
      <c r="UW120" s="3"/>
      <c r="UX120" s="3"/>
      <c r="UY120" s="3"/>
      <c r="UZ120" s="3"/>
      <c r="VA120" s="3"/>
      <c r="VB120" s="3"/>
      <c r="VC120" s="3"/>
      <c r="VD120" s="3"/>
      <c r="VE120" s="3"/>
      <c r="VF120" s="3"/>
      <c r="VG120" s="3"/>
      <c r="VH120" s="3"/>
      <c r="VI120" s="3"/>
      <c r="VJ120" s="3"/>
      <c r="VK120" s="3"/>
      <c r="VL120" s="3"/>
      <c r="VM120" s="3"/>
      <c r="VN120" s="3"/>
      <c r="VO120" s="3"/>
      <c r="VP120" s="3"/>
      <c r="VQ120" s="3"/>
      <c r="VR120" s="3"/>
      <c r="VS120" s="3"/>
      <c r="VT120" s="3"/>
      <c r="VU120" s="3"/>
      <c r="VV120" s="3"/>
      <c r="VW120" s="3"/>
      <c r="VX120" s="3"/>
      <c r="VY120" s="3"/>
      <c r="VZ120" s="3"/>
      <c r="WA120" s="3"/>
      <c r="WB120" s="3"/>
      <c r="WC120" s="3"/>
      <c r="WD120" s="3"/>
      <c r="WE120" s="3"/>
      <c r="WF120" s="3"/>
      <c r="WG120" s="3"/>
      <c r="WH120" s="3"/>
      <c r="WI120" s="3"/>
      <c r="WJ120" s="3"/>
      <c r="WK120" s="3"/>
      <c r="WL120" s="3"/>
      <c r="WM120" s="3"/>
      <c r="WN120" s="3"/>
      <c r="WO120" s="3"/>
      <c r="WP120" s="3"/>
      <c r="WQ120" s="3"/>
      <c r="WR120" s="3"/>
      <c r="WS120" s="3"/>
      <c r="WT120" s="3"/>
      <c r="WU120" s="3"/>
      <c r="WV120" s="3"/>
      <c r="WW120" s="3"/>
      <c r="WX120" s="3"/>
      <c r="WY120" s="3"/>
      <c r="WZ120" s="3"/>
      <c r="XA120" s="3"/>
      <c r="XB120" s="3"/>
      <c r="XC120" s="3"/>
      <c r="XD120" s="3"/>
      <c r="XE120" s="3"/>
      <c r="XF120" s="3"/>
      <c r="XG120" s="3"/>
      <c r="XH120" s="3"/>
      <c r="XI120" s="3"/>
      <c r="XJ120" s="3"/>
      <c r="XK120" s="3"/>
      <c r="XL120" s="3"/>
      <c r="XM120" s="3"/>
      <c r="XN120" s="3"/>
      <c r="XO120" s="3"/>
      <c r="XP120" s="3"/>
      <c r="XQ120" s="3"/>
      <c r="XR120" s="3"/>
      <c r="XS120" s="3"/>
      <c r="XT120" s="3"/>
      <c r="XU120" s="3"/>
      <c r="XV120" s="3"/>
      <c r="XW120" s="3"/>
      <c r="XX120" s="3"/>
      <c r="XY120" s="3"/>
      <c r="XZ120" s="3"/>
      <c r="YA120" s="3"/>
      <c r="YB120" s="3"/>
      <c r="YC120" s="3"/>
      <c r="YD120" s="3"/>
      <c r="YE120" s="3"/>
      <c r="YF120" s="3"/>
      <c r="YG120" s="3"/>
      <c r="YH120" s="3"/>
      <c r="YI120" s="3"/>
      <c r="YJ120" s="3"/>
      <c r="YK120" s="3"/>
      <c r="YL120" s="3"/>
      <c r="YM120" s="3"/>
      <c r="YN120" s="3"/>
      <c r="YO120" s="3"/>
      <c r="YP120" s="3"/>
      <c r="YQ120" s="3"/>
      <c r="YR120" s="3"/>
    </row>
    <row r="121" spans="1:668" x14ac:dyDescent="0.25">
      <c r="A121" s="60" t="s">
        <v>34</v>
      </c>
      <c r="B121" s="60"/>
      <c r="C121" s="60"/>
      <c r="D121" s="60"/>
      <c r="E121" s="60"/>
      <c r="F121" s="60"/>
      <c r="G121" s="60"/>
      <c r="H121" s="60"/>
      <c r="I121" s="60"/>
      <c r="J121" s="60"/>
      <c r="K121" s="60"/>
      <c r="L121" s="87"/>
      <c r="IC121" s="19"/>
      <c r="ID121" s="19"/>
      <c r="IE121" s="19"/>
      <c r="IF121" s="19"/>
      <c r="IG121" s="19"/>
      <c r="IH121" s="19"/>
      <c r="II121" s="19"/>
      <c r="IJ121" s="19"/>
      <c r="IK121" s="19"/>
      <c r="IL121" s="19"/>
      <c r="IM121" s="19"/>
      <c r="IN121" s="19"/>
      <c r="IO121" s="19"/>
      <c r="IP121" s="19"/>
      <c r="IQ121" s="19"/>
      <c r="IR121" s="19"/>
      <c r="IS121" s="19"/>
      <c r="IT121" s="19"/>
      <c r="IU121" s="19"/>
      <c r="IV121" s="19"/>
      <c r="IW121" s="19"/>
      <c r="IX121" s="19"/>
      <c r="IY121" s="19"/>
      <c r="IZ121" s="19"/>
      <c r="JA121" s="19"/>
      <c r="JB121" s="19"/>
      <c r="JC121" s="19"/>
      <c r="JD121" s="19"/>
      <c r="JE121" s="19"/>
      <c r="JF121" s="19"/>
      <c r="JG121" s="19"/>
      <c r="JH121" s="19"/>
      <c r="JI121" s="19"/>
      <c r="JJ121" s="19"/>
      <c r="JK121" s="19"/>
      <c r="JL121" s="19"/>
      <c r="JM121" s="19"/>
      <c r="JN121" s="19"/>
      <c r="JO121" s="19"/>
      <c r="JP121" s="19"/>
      <c r="JQ121" s="19"/>
      <c r="JR121" s="19"/>
      <c r="JS121" s="19"/>
      <c r="JT121" s="19"/>
      <c r="JU121" s="19"/>
      <c r="JV121" s="19"/>
      <c r="JW121" s="19"/>
      <c r="JX121" s="19"/>
      <c r="JY121" s="19"/>
      <c r="JZ121" s="19"/>
      <c r="KA121" s="19"/>
      <c r="KB121" s="19"/>
      <c r="KC121" s="19"/>
      <c r="KD121" s="19"/>
      <c r="KE121" s="19"/>
      <c r="KF121" s="19"/>
      <c r="KG121" s="19"/>
      <c r="KH121" s="19"/>
      <c r="KI121" s="19"/>
      <c r="KJ121" s="19"/>
      <c r="KK121" s="19"/>
      <c r="KL121" s="19"/>
      <c r="KM121" s="19"/>
      <c r="KN121" s="19"/>
      <c r="KO121" s="19"/>
      <c r="KP121" s="19"/>
      <c r="KQ121" s="19"/>
      <c r="KR121" s="19"/>
      <c r="KS121" s="19"/>
      <c r="KT121" s="19"/>
      <c r="KU121" s="19"/>
      <c r="KV121" s="19"/>
      <c r="KW121" s="19"/>
      <c r="KX121" s="19"/>
      <c r="KY121" s="19"/>
      <c r="KZ121" s="19"/>
      <c r="LA121" s="19"/>
      <c r="LB121" s="19"/>
      <c r="LC121" s="19"/>
      <c r="LD121" s="19"/>
      <c r="LE121" s="19"/>
      <c r="LF121" s="19"/>
      <c r="LG121" s="19"/>
      <c r="LH121" s="19"/>
      <c r="LI121" s="19"/>
      <c r="LJ121" s="19"/>
      <c r="LK121" s="19"/>
      <c r="LL121" s="19"/>
      <c r="LM121" s="19"/>
      <c r="LN121" s="19"/>
      <c r="LO121" s="19"/>
      <c r="LP121" s="19"/>
      <c r="LQ121" s="19"/>
      <c r="LR121" s="19"/>
      <c r="LS121" s="19"/>
      <c r="LT121" s="19"/>
      <c r="LU121" s="19"/>
      <c r="LV121" s="19"/>
      <c r="LW121" s="19"/>
      <c r="LX121" s="19"/>
      <c r="LY121" s="19"/>
      <c r="LZ121" s="19"/>
      <c r="MA121" s="19"/>
      <c r="MB121" s="19"/>
      <c r="MC121" s="19"/>
      <c r="MD121" s="19"/>
      <c r="ME121" s="19"/>
      <c r="MF121" s="19"/>
      <c r="MG121" s="19"/>
      <c r="MH121" s="19"/>
      <c r="MI121" s="19"/>
      <c r="MJ121" s="19"/>
      <c r="MK121" s="19"/>
      <c r="ML121" s="19"/>
      <c r="MM121" s="19"/>
      <c r="MN121" s="19"/>
      <c r="MO121" s="19"/>
      <c r="MP121" s="19"/>
      <c r="MQ121" s="19"/>
      <c r="MR121" s="19"/>
      <c r="MS121" s="19"/>
      <c r="MT121" s="19"/>
      <c r="MU121" s="19"/>
      <c r="MV121" s="19"/>
      <c r="MW121" s="19"/>
      <c r="MX121" s="19"/>
      <c r="MY121" s="19"/>
      <c r="MZ121" s="19"/>
      <c r="NA121" s="19"/>
      <c r="NB121" s="19"/>
      <c r="NC121" s="19"/>
      <c r="ND121" s="19"/>
      <c r="NE121" s="19"/>
      <c r="NF121" s="19"/>
      <c r="NG121" s="19"/>
      <c r="NH121" s="19"/>
      <c r="NI121" s="19"/>
      <c r="NJ121" s="19"/>
      <c r="NK121" s="19"/>
      <c r="NL121" s="19"/>
      <c r="NM121" s="19"/>
      <c r="NN121" s="19"/>
      <c r="NO121" s="19"/>
      <c r="NP121" s="19"/>
      <c r="NQ121" s="19"/>
      <c r="NR121" s="19"/>
      <c r="NS121" s="19"/>
      <c r="NT121" s="19"/>
      <c r="NU121" s="19"/>
      <c r="NV121" s="19"/>
      <c r="NW121" s="19"/>
      <c r="NX121" s="19"/>
      <c r="NY121" s="19"/>
      <c r="NZ121" s="19"/>
      <c r="OA121" s="19"/>
      <c r="OB121" s="19"/>
      <c r="OC121" s="19"/>
      <c r="OD121" s="19"/>
      <c r="OE121" s="19"/>
      <c r="OF121" s="19"/>
      <c r="OG121" s="19"/>
      <c r="OH121" s="19"/>
      <c r="OI121" s="19"/>
      <c r="OJ121" s="19"/>
      <c r="OK121" s="19"/>
      <c r="OL121" s="19"/>
      <c r="OM121" s="19"/>
      <c r="ON121" s="19"/>
      <c r="OO121" s="19"/>
      <c r="OP121" s="19"/>
      <c r="OQ121" s="19"/>
      <c r="OR121" s="19"/>
      <c r="OS121" s="19"/>
      <c r="OT121" s="19"/>
      <c r="OU121" s="19"/>
      <c r="OV121" s="19"/>
      <c r="OW121" s="19"/>
      <c r="OX121" s="19"/>
      <c r="OY121" s="19"/>
      <c r="OZ121" s="19"/>
      <c r="PA121" s="19"/>
      <c r="PB121" s="19"/>
      <c r="PC121" s="19"/>
      <c r="PD121" s="19"/>
      <c r="PE121" s="19"/>
      <c r="PF121" s="19"/>
      <c r="PG121" s="19"/>
      <c r="PH121" s="19"/>
      <c r="PI121" s="19"/>
      <c r="PJ121" s="19"/>
      <c r="PK121" s="19"/>
      <c r="PL121" s="19"/>
      <c r="PM121" s="19"/>
      <c r="PN121" s="19"/>
      <c r="PO121" s="19"/>
      <c r="PP121" s="19"/>
      <c r="PQ121" s="19"/>
      <c r="PR121" s="19"/>
      <c r="PS121" s="19"/>
      <c r="PT121" s="19"/>
      <c r="PU121" s="19"/>
      <c r="PV121" s="19"/>
      <c r="PW121" s="19"/>
      <c r="PX121" s="19"/>
      <c r="PY121" s="19"/>
      <c r="PZ121" s="19"/>
      <c r="QA121" s="19"/>
      <c r="QB121" s="19"/>
      <c r="QC121" s="19"/>
      <c r="QD121" s="19"/>
      <c r="QE121" s="19"/>
      <c r="QF121" s="19"/>
      <c r="QG121" s="19"/>
      <c r="QH121" s="19"/>
      <c r="QI121" s="19"/>
      <c r="QJ121" s="19"/>
      <c r="QK121" s="19"/>
      <c r="QL121" s="19"/>
      <c r="QM121" s="19"/>
      <c r="QN121" s="19"/>
      <c r="QO121" s="19"/>
      <c r="QP121" s="19"/>
      <c r="QQ121" s="19"/>
      <c r="QR121" s="19"/>
      <c r="QS121" s="19"/>
      <c r="QT121" s="19"/>
      <c r="QU121" s="19"/>
      <c r="QV121" s="19"/>
      <c r="QW121" s="19"/>
      <c r="QX121" s="19"/>
      <c r="QY121" s="19"/>
      <c r="QZ121" s="19"/>
      <c r="RA121" s="19"/>
      <c r="RB121" s="19"/>
      <c r="RC121" s="19"/>
      <c r="RD121" s="19"/>
      <c r="RE121" s="19"/>
      <c r="RF121" s="19"/>
      <c r="RG121" s="19"/>
      <c r="RH121" s="19"/>
      <c r="RI121" s="19"/>
      <c r="RJ121" s="19"/>
      <c r="RK121" s="19"/>
      <c r="RL121" s="19"/>
      <c r="RM121" s="19"/>
      <c r="RN121" s="19"/>
      <c r="RO121" s="19"/>
      <c r="RP121" s="19"/>
      <c r="RQ121" s="19"/>
      <c r="RR121" s="19"/>
      <c r="RS121" s="19"/>
      <c r="RT121" s="19"/>
      <c r="RU121" s="19"/>
      <c r="RV121" s="19"/>
      <c r="RW121" s="19"/>
      <c r="RX121" s="19"/>
      <c r="RY121" s="19"/>
      <c r="RZ121" s="19"/>
      <c r="SA121" s="19"/>
      <c r="SB121" s="19"/>
      <c r="SC121" s="19"/>
      <c r="SD121" s="19"/>
      <c r="SE121" s="19"/>
      <c r="SF121" s="19"/>
      <c r="SG121" s="19"/>
      <c r="SH121" s="19"/>
      <c r="SI121" s="19"/>
      <c r="SJ121" s="19"/>
      <c r="SK121" s="19"/>
      <c r="SL121" s="19"/>
      <c r="SM121" s="19"/>
      <c r="SN121" s="19"/>
      <c r="SO121" s="19"/>
      <c r="SP121" s="19"/>
      <c r="SQ121" s="19"/>
      <c r="SR121" s="19"/>
      <c r="SS121" s="19"/>
      <c r="ST121" s="19"/>
      <c r="SU121" s="19"/>
      <c r="SV121" s="19"/>
      <c r="SW121" s="19"/>
      <c r="SX121" s="19"/>
      <c r="SY121" s="19"/>
      <c r="SZ121" s="19"/>
      <c r="TA121" s="19"/>
      <c r="TB121" s="19"/>
      <c r="TC121" s="19"/>
      <c r="TD121" s="19"/>
      <c r="TE121" s="19"/>
      <c r="TF121" s="19"/>
      <c r="TG121" s="19"/>
      <c r="TH121" s="19"/>
      <c r="TI121" s="19"/>
      <c r="TJ121" s="19"/>
      <c r="TK121" s="19"/>
      <c r="TL121" s="19"/>
      <c r="TM121" s="19"/>
      <c r="TN121" s="19"/>
      <c r="TO121" s="19"/>
      <c r="TP121" s="19"/>
      <c r="TQ121" s="19"/>
      <c r="TR121" s="19"/>
      <c r="TS121" s="19"/>
      <c r="TT121" s="19"/>
      <c r="TU121" s="19"/>
      <c r="TV121" s="19"/>
      <c r="TW121" s="19"/>
      <c r="TX121" s="19"/>
      <c r="TY121" s="19"/>
      <c r="TZ121" s="19"/>
      <c r="UA121" s="19"/>
      <c r="UB121" s="19"/>
      <c r="UC121" s="19"/>
      <c r="UD121" s="19"/>
      <c r="UE121" s="19"/>
      <c r="UF121" s="19"/>
      <c r="UG121" s="19"/>
      <c r="UH121" s="19"/>
      <c r="UI121" s="19"/>
      <c r="UJ121" s="19"/>
      <c r="UK121" s="19"/>
      <c r="UL121" s="19"/>
      <c r="UM121" s="19"/>
      <c r="UN121" s="19"/>
      <c r="UO121" s="19"/>
      <c r="UP121" s="19"/>
      <c r="UQ121" s="19"/>
      <c r="UR121" s="19"/>
      <c r="US121" s="19"/>
      <c r="UT121" s="19"/>
      <c r="UU121" s="19"/>
      <c r="UV121" s="19"/>
      <c r="UW121" s="19"/>
      <c r="UX121" s="19"/>
      <c r="UY121" s="19"/>
      <c r="UZ121" s="19"/>
      <c r="VA121" s="19"/>
      <c r="VB121" s="19"/>
      <c r="VC121" s="19"/>
      <c r="VD121" s="19"/>
      <c r="VE121" s="19"/>
      <c r="VF121" s="19"/>
      <c r="VG121" s="19"/>
      <c r="VH121" s="19"/>
      <c r="VI121" s="19"/>
      <c r="VJ121" s="19"/>
      <c r="VK121" s="19"/>
      <c r="VL121" s="19"/>
      <c r="VM121" s="19"/>
      <c r="VN121" s="19"/>
      <c r="VO121" s="19"/>
      <c r="VP121" s="19"/>
      <c r="VQ121" s="19"/>
      <c r="VR121" s="19"/>
      <c r="VS121" s="19"/>
      <c r="VT121" s="19"/>
      <c r="VU121" s="19"/>
      <c r="VV121" s="19"/>
      <c r="VW121" s="19"/>
      <c r="VX121" s="19"/>
      <c r="VY121" s="19"/>
      <c r="VZ121" s="19"/>
      <c r="WA121" s="19"/>
      <c r="WB121" s="19"/>
      <c r="WC121" s="19"/>
      <c r="WD121" s="19"/>
      <c r="WE121" s="19"/>
      <c r="WF121" s="19"/>
      <c r="WG121" s="19"/>
      <c r="WH121" s="19"/>
      <c r="WI121" s="19"/>
      <c r="WJ121" s="19"/>
      <c r="WK121" s="19"/>
      <c r="WL121" s="19"/>
      <c r="WM121" s="19"/>
      <c r="WN121" s="19"/>
      <c r="WO121" s="19"/>
      <c r="WP121" s="19"/>
      <c r="WQ121" s="19"/>
      <c r="WR121" s="19"/>
      <c r="WS121" s="19"/>
      <c r="WT121" s="19"/>
      <c r="WU121" s="19"/>
      <c r="WV121" s="19"/>
      <c r="WW121" s="19"/>
      <c r="WX121" s="19"/>
      <c r="WY121" s="19"/>
      <c r="WZ121" s="19"/>
      <c r="XA121" s="19"/>
      <c r="XB121" s="19"/>
      <c r="XC121" s="19"/>
      <c r="XD121" s="19"/>
      <c r="XE121" s="19"/>
      <c r="XF121" s="19"/>
      <c r="XG121" s="19"/>
      <c r="XH121" s="19"/>
      <c r="XI121" s="19"/>
      <c r="XJ121" s="19"/>
      <c r="XK121" s="19"/>
      <c r="XL121" s="19"/>
      <c r="XM121" s="19"/>
      <c r="XN121" s="19"/>
      <c r="XO121" s="19"/>
      <c r="XP121" s="19"/>
      <c r="XQ121" s="19"/>
      <c r="XR121" s="19"/>
      <c r="XS121" s="19"/>
      <c r="XT121" s="19"/>
      <c r="XU121" s="19"/>
      <c r="XV121" s="19"/>
      <c r="XW121" s="19"/>
      <c r="XX121" s="19"/>
      <c r="XY121" s="19"/>
      <c r="XZ121" s="19"/>
      <c r="YA121" s="19"/>
      <c r="YB121" s="19"/>
      <c r="YC121" s="19"/>
      <c r="YD121" s="19"/>
      <c r="YE121" s="19"/>
      <c r="YF121" s="19"/>
      <c r="YG121" s="19"/>
      <c r="YH121" s="19"/>
      <c r="YI121" s="19"/>
      <c r="YJ121" s="19"/>
      <c r="YK121" s="19"/>
      <c r="YL121" s="19"/>
      <c r="YM121" s="19"/>
      <c r="YN121" s="19"/>
      <c r="YO121" s="19"/>
      <c r="YP121" s="19"/>
      <c r="YQ121" s="19"/>
      <c r="YR121" s="19"/>
    </row>
    <row r="122" spans="1:668" ht="18" customHeight="1" x14ac:dyDescent="0.25">
      <c r="A122" s="4" t="s">
        <v>51</v>
      </c>
      <c r="B122" s="5" t="s">
        <v>52</v>
      </c>
      <c r="C122" s="6" t="s">
        <v>90</v>
      </c>
      <c r="D122" s="11">
        <v>44276</v>
      </c>
      <c r="E122" s="11">
        <v>44551</v>
      </c>
      <c r="F122" s="7">
        <v>76000</v>
      </c>
      <c r="G122" s="6">
        <f>F122*0.0287</f>
        <v>2181.1999999999998</v>
      </c>
      <c r="H122" s="6">
        <v>6497.56</v>
      </c>
      <c r="I122" s="6">
        <f>F122*0.0304</f>
        <v>2310.4</v>
      </c>
      <c r="J122" s="6">
        <v>0</v>
      </c>
      <c r="K122" s="6">
        <f>G122+H122+I122</f>
        <v>10989.16</v>
      </c>
      <c r="L122" s="84">
        <f>F122-K122</f>
        <v>65010.84</v>
      </c>
      <c r="IC122" s="3"/>
      <c r="ID122" s="3"/>
      <c r="IE122" s="3"/>
      <c r="IF122" s="3"/>
      <c r="IG122" s="3"/>
      <c r="IH122" s="3"/>
      <c r="II122" s="3"/>
      <c r="IJ122" s="3"/>
      <c r="IK122" s="3"/>
      <c r="IL122" s="3"/>
      <c r="IM122" s="3"/>
      <c r="IN122" s="3"/>
      <c r="IO122" s="3"/>
      <c r="IP122" s="3"/>
      <c r="IQ122" s="3"/>
      <c r="IR122" s="3"/>
      <c r="IS122" s="3"/>
      <c r="IT122" s="3"/>
      <c r="IU122" s="3"/>
      <c r="IV122" s="3"/>
      <c r="IW122" s="3"/>
      <c r="IX122" s="3"/>
      <c r="IY122" s="3"/>
      <c r="IZ122" s="3"/>
      <c r="JA122" s="3"/>
      <c r="JB122" s="3"/>
      <c r="JC122" s="3"/>
      <c r="JD122" s="3"/>
      <c r="JE122" s="3"/>
      <c r="JF122" s="3"/>
      <c r="JG122" s="3"/>
      <c r="JH122" s="3"/>
      <c r="JI122" s="3"/>
      <c r="JJ122" s="3"/>
      <c r="JK122" s="3"/>
      <c r="JL122" s="3"/>
      <c r="JM122" s="3"/>
      <c r="JN122" s="3"/>
      <c r="JO122" s="3"/>
      <c r="JP122" s="3"/>
      <c r="JQ122" s="3"/>
      <c r="JR122" s="3"/>
      <c r="JS122" s="3"/>
      <c r="JT122" s="3"/>
      <c r="JU122" s="3"/>
      <c r="JV122" s="3"/>
      <c r="JW122" s="3"/>
      <c r="JX122" s="3"/>
      <c r="JY122" s="3"/>
      <c r="JZ122" s="3"/>
      <c r="KA122" s="3"/>
      <c r="KB122" s="3"/>
      <c r="KC122" s="3"/>
      <c r="KD122" s="3"/>
      <c r="KE122" s="3"/>
      <c r="KF122" s="3"/>
      <c r="KG122" s="3"/>
      <c r="KH122" s="3"/>
      <c r="KI122" s="3"/>
      <c r="KJ122" s="3"/>
      <c r="KK122" s="3"/>
      <c r="KL122" s="3"/>
      <c r="KM122" s="3"/>
      <c r="KN122" s="3"/>
      <c r="KO122" s="3"/>
      <c r="KP122" s="3"/>
      <c r="KQ122" s="3"/>
      <c r="KR122" s="3"/>
      <c r="KS122" s="3"/>
      <c r="KT122" s="3"/>
      <c r="KU122" s="3"/>
      <c r="KV122" s="3"/>
      <c r="KW122" s="3"/>
      <c r="KX122" s="3"/>
      <c r="KY122" s="3"/>
      <c r="KZ122" s="3"/>
      <c r="LA122" s="3"/>
      <c r="LB122" s="3"/>
      <c r="LC122" s="3"/>
      <c r="LD122" s="3"/>
      <c r="LE122" s="3"/>
      <c r="LF122" s="3"/>
      <c r="LG122" s="3"/>
      <c r="LH122" s="3"/>
      <c r="LI122" s="3"/>
      <c r="LJ122" s="3"/>
      <c r="LK122" s="3"/>
      <c r="LL122" s="3"/>
      <c r="LM122" s="3"/>
      <c r="LN122" s="3"/>
      <c r="LO122" s="3"/>
      <c r="LP122" s="3"/>
      <c r="LQ122" s="3"/>
      <c r="LR122" s="3"/>
      <c r="LS122" s="3"/>
      <c r="LT122" s="3"/>
      <c r="LU122" s="3"/>
      <c r="LV122" s="3"/>
      <c r="LW122" s="3"/>
      <c r="LX122" s="3"/>
      <c r="LY122" s="3"/>
      <c r="LZ122" s="3"/>
      <c r="MA122" s="3"/>
      <c r="MB122" s="3"/>
      <c r="MC122" s="3"/>
      <c r="MD122" s="3"/>
      <c r="ME122" s="3"/>
      <c r="MF122" s="3"/>
      <c r="MG122" s="3"/>
      <c r="MH122" s="3"/>
      <c r="MI122" s="3"/>
      <c r="MJ122" s="3"/>
      <c r="MK122" s="3"/>
      <c r="ML122" s="3"/>
      <c r="MM122" s="3"/>
      <c r="MN122" s="3"/>
      <c r="MO122" s="3"/>
      <c r="MP122" s="3"/>
      <c r="MQ122" s="3"/>
      <c r="MR122" s="3"/>
      <c r="MS122" s="3"/>
      <c r="MT122" s="3"/>
      <c r="MU122" s="3"/>
      <c r="MV122" s="3"/>
      <c r="MW122" s="3"/>
      <c r="MX122" s="3"/>
      <c r="MY122" s="3"/>
      <c r="MZ122" s="3"/>
      <c r="NA122" s="3"/>
      <c r="NB122" s="3"/>
      <c r="NC122" s="3"/>
      <c r="ND122" s="3"/>
      <c r="NE122" s="3"/>
      <c r="NF122" s="3"/>
      <c r="NG122" s="3"/>
      <c r="NH122" s="3"/>
      <c r="NI122" s="3"/>
      <c r="NJ122" s="3"/>
      <c r="NK122" s="3"/>
      <c r="NL122" s="3"/>
      <c r="NM122" s="3"/>
      <c r="NN122" s="3"/>
      <c r="NO122" s="3"/>
      <c r="NP122" s="3"/>
      <c r="NQ122" s="3"/>
      <c r="NR122" s="3"/>
      <c r="NS122" s="3"/>
      <c r="NT122" s="3"/>
      <c r="NU122" s="3"/>
      <c r="NV122" s="3"/>
      <c r="NW122" s="3"/>
      <c r="NX122" s="3"/>
      <c r="NY122" s="3"/>
      <c r="NZ122" s="3"/>
      <c r="OA122" s="3"/>
      <c r="OB122" s="3"/>
      <c r="OC122" s="3"/>
      <c r="OD122" s="3"/>
      <c r="OE122" s="3"/>
      <c r="OF122" s="3"/>
      <c r="OG122" s="3"/>
      <c r="OH122" s="3"/>
      <c r="OI122" s="3"/>
      <c r="OJ122" s="3"/>
      <c r="OK122" s="3"/>
      <c r="OL122" s="3"/>
      <c r="OM122" s="3"/>
      <c r="ON122" s="3"/>
      <c r="OO122" s="3"/>
      <c r="OP122" s="3"/>
      <c r="OQ122" s="3"/>
      <c r="OR122" s="3"/>
      <c r="OS122" s="3"/>
      <c r="OT122" s="3"/>
      <c r="OU122" s="3"/>
      <c r="OV122" s="3"/>
      <c r="OW122" s="3"/>
      <c r="OX122" s="3"/>
      <c r="OY122" s="3"/>
      <c r="OZ122" s="3"/>
      <c r="PA122" s="3"/>
      <c r="PB122" s="3"/>
      <c r="PC122" s="3"/>
      <c r="PD122" s="3"/>
      <c r="PE122" s="3"/>
      <c r="PF122" s="3"/>
      <c r="PG122" s="3"/>
      <c r="PH122" s="3"/>
      <c r="PI122" s="3"/>
      <c r="PJ122" s="3"/>
      <c r="PK122" s="3"/>
      <c r="PL122" s="3"/>
      <c r="PM122" s="3"/>
      <c r="PN122" s="3"/>
      <c r="PO122" s="3"/>
      <c r="PP122" s="3"/>
      <c r="PQ122" s="3"/>
      <c r="PR122" s="3"/>
      <c r="PS122" s="3"/>
      <c r="PT122" s="3"/>
      <c r="PU122" s="3"/>
      <c r="PV122" s="3"/>
      <c r="PW122" s="3"/>
      <c r="PX122" s="3"/>
      <c r="PY122" s="3"/>
      <c r="PZ122" s="3"/>
      <c r="QA122" s="3"/>
      <c r="QB122" s="3"/>
      <c r="QC122" s="3"/>
      <c r="QD122" s="3"/>
      <c r="QE122" s="3"/>
      <c r="QF122" s="3"/>
      <c r="QG122" s="3"/>
      <c r="QH122" s="3"/>
      <c r="QI122" s="3"/>
      <c r="QJ122" s="3"/>
      <c r="QK122" s="3"/>
      <c r="QL122" s="3"/>
      <c r="QM122" s="3"/>
      <c r="QN122" s="3"/>
      <c r="QO122" s="3"/>
      <c r="QP122" s="3"/>
      <c r="QQ122" s="3"/>
      <c r="QR122" s="3"/>
      <c r="QS122" s="3"/>
      <c r="QT122" s="3"/>
      <c r="QU122" s="3"/>
      <c r="QV122" s="3"/>
      <c r="QW122" s="3"/>
      <c r="QX122" s="3"/>
      <c r="QY122" s="3"/>
      <c r="QZ122" s="3"/>
      <c r="RA122" s="3"/>
      <c r="RB122" s="3"/>
      <c r="RC122" s="3"/>
      <c r="RD122" s="3"/>
      <c r="RE122" s="3"/>
      <c r="RF122" s="3"/>
      <c r="RG122" s="3"/>
      <c r="RH122" s="3"/>
      <c r="RI122" s="3"/>
      <c r="RJ122" s="3"/>
      <c r="RK122" s="3"/>
      <c r="RL122" s="3"/>
      <c r="RM122" s="3"/>
      <c r="RN122" s="3"/>
      <c r="RO122" s="3"/>
      <c r="RP122" s="3"/>
      <c r="RQ122" s="3"/>
      <c r="RR122" s="3"/>
      <c r="RS122" s="3"/>
      <c r="RT122" s="3"/>
      <c r="RU122" s="3"/>
      <c r="RV122" s="3"/>
      <c r="RW122" s="3"/>
      <c r="RX122" s="3"/>
      <c r="RY122" s="3"/>
      <c r="RZ122" s="3"/>
      <c r="SA122" s="3"/>
      <c r="SB122" s="3"/>
      <c r="SC122" s="3"/>
      <c r="SD122" s="3"/>
      <c r="SE122" s="3"/>
      <c r="SF122" s="3"/>
      <c r="SG122" s="3"/>
      <c r="SH122" s="3"/>
      <c r="SI122" s="3"/>
      <c r="SJ122" s="3"/>
      <c r="SK122" s="3"/>
      <c r="SL122" s="3"/>
      <c r="SM122" s="3"/>
      <c r="SN122" s="3"/>
      <c r="SO122" s="3"/>
      <c r="SP122" s="3"/>
      <c r="SQ122" s="3"/>
      <c r="SR122" s="3"/>
      <c r="SS122" s="3"/>
      <c r="ST122" s="3"/>
      <c r="SU122" s="3"/>
      <c r="SV122" s="3"/>
      <c r="SW122" s="3"/>
      <c r="SX122" s="3"/>
      <c r="SY122" s="3"/>
      <c r="SZ122" s="3"/>
      <c r="TA122" s="3"/>
      <c r="TB122" s="3"/>
      <c r="TC122" s="3"/>
      <c r="TD122" s="3"/>
      <c r="TE122" s="3"/>
      <c r="TF122" s="3"/>
      <c r="TG122" s="3"/>
      <c r="TH122" s="3"/>
      <c r="TI122" s="3"/>
      <c r="TJ122" s="3"/>
      <c r="TK122" s="3"/>
      <c r="TL122" s="3"/>
      <c r="TM122" s="3"/>
      <c r="TN122" s="3"/>
      <c r="TO122" s="3"/>
      <c r="TP122" s="3"/>
      <c r="TQ122" s="3"/>
      <c r="TR122" s="3"/>
      <c r="TS122" s="3"/>
      <c r="TT122" s="3"/>
      <c r="TU122" s="3"/>
      <c r="TV122" s="3"/>
      <c r="TW122" s="3"/>
      <c r="TX122" s="3"/>
      <c r="TY122" s="3"/>
      <c r="TZ122" s="3"/>
      <c r="UA122" s="3"/>
      <c r="UB122" s="3"/>
      <c r="UC122" s="3"/>
      <c r="UD122" s="3"/>
      <c r="UE122" s="3"/>
      <c r="UF122" s="3"/>
      <c r="UG122" s="3"/>
      <c r="UH122" s="3"/>
      <c r="UI122" s="3"/>
      <c r="UJ122" s="3"/>
      <c r="UK122" s="3"/>
      <c r="UL122" s="3"/>
      <c r="UM122" s="3"/>
      <c r="UN122" s="3"/>
      <c r="UO122" s="3"/>
      <c r="UP122" s="3"/>
      <c r="UQ122" s="3"/>
      <c r="UR122" s="3"/>
      <c r="US122" s="3"/>
      <c r="UT122" s="3"/>
      <c r="UU122" s="3"/>
      <c r="UV122" s="3"/>
      <c r="UW122" s="3"/>
      <c r="UX122" s="3"/>
      <c r="UY122" s="3"/>
      <c r="UZ122" s="3"/>
      <c r="VA122" s="3"/>
      <c r="VB122" s="3"/>
      <c r="VC122" s="3"/>
      <c r="VD122" s="3"/>
      <c r="VE122" s="3"/>
      <c r="VF122" s="3"/>
      <c r="VG122" s="3"/>
      <c r="VH122" s="3"/>
      <c r="VI122" s="3"/>
      <c r="VJ122" s="3"/>
      <c r="VK122" s="3"/>
      <c r="VL122" s="3"/>
      <c r="VM122" s="3"/>
      <c r="VN122" s="3"/>
      <c r="VO122" s="3"/>
      <c r="VP122" s="3"/>
      <c r="VQ122" s="3"/>
      <c r="VR122" s="3"/>
      <c r="VS122" s="3"/>
      <c r="VT122" s="3"/>
      <c r="VU122" s="3"/>
      <c r="VV122" s="3"/>
      <c r="VW122" s="3"/>
      <c r="VX122" s="3"/>
      <c r="VY122" s="3"/>
      <c r="VZ122" s="3"/>
      <c r="WA122" s="3"/>
      <c r="WB122" s="3"/>
      <c r="WC122" s="3"/>
      <c r="WD122" s="3"/>
      <c r="WE122" s="3"/>
      <c r="WF122" s="3"/>
      <c r="WG122" s="3"/>
      <c r="WH122" s="3"/>
      <c r="WI122" s="3"/>
      <c r="WJ122" s="3"/>
      <c r="WK122" s="3"/>
      <c r="WL122" s="3"/>
      <c r="WM122" s="3"/>
      <c r="WN122" s="3"/>
      <c r="WO122" s="3"/>
      <c r="WP122" s="3"/>
      <c r="WQ122" s="3"/>
      <c r="WR122" s="3"/>
      <c r="WS122" s="3"/>
      <c r="WT122" s="3"/>
      <c r="WU122" s="3"/>
      <c r="WV122" s="3"/>
      <c r="WW122" s="3"/>
      <c r="WX122" s="3"/>
      <c r="WY122" s="3"/>
      <c r="WZ122" s="3"/>
      <c r="XA122" s="3"/>
      <c r="XB122" s="3"/>
      <c r="XC122" s="3"/>
      <c r="XD122" s="3"/>
      <c r="XE122" s="3"/>
      <c r="XF122" s="3"/>
      <c r="XG122" s="3"/>
      <c r="XH122" s="3"/>
      <c r="XI122" s="3"/>
      <c r="XJ122" s="3"/>
      <c r="XK122" s="3"/>
      <c r="XL122" s="3"/>
      <c r="XM122" s="3"/>
      <c r="XN122" s="3"/>
      <c r="XO122" s="3"/>
      <c r="XP122" s="3"/>
      <c r="XQ122" s="3"/>
      <c r="XR122" s="3"/>
      <c r="XS122" s="3"/>
      <c r="XT122" s="3"/>
      <c r="XU122" s="3"/>
      <c r="XV122" s="3"/>
      <c r="XW122" s="3"/>
      <c r="XX122" s="3"/>
      <c r="XY122" s="3"/>
      <c r="XZ122" s="3"/>
      <c r="YA122" s="3"/>
      <c r="YB122" s="3"/>
      <c r="YC122" s="3"/>
      <c r="YD122" s="3"/>
      <c r="YE122" s="3"/>
      <c r="YF122" s="3"/>
      <c r="YG122" s="3"/>
      <c r="YH122" s="3"/>
      <c r="YI122" s="3"/>
      <c r="YJ122" s="3"/>
      <c r="YK122" s="3"/>
      <c r="YL122" s="3"/>
      <c r="YM122" s="3"/>
      <c r="YN122" s="3"/>
      <c r="YO122" s="3"/>
      <c r="YP122" s="3"/>
      <c r="YQ122" s="3"/>
      <c r="YR122" s="3"/>
    </row>
    <row r="123" spans="1:668" ht="18" customHeight="1" x14ac:dyDescent="0.25">
      <c r="A123" s="4" t="s">
        <v>35</v>
      </c>
      <c r="B123" s="5" t="s">
        <v>36</v>
      </c>
      <c r="C123" s="6" t="s">
        <v>90</v>
      </c>
      <c r="D123" s="11">
        <v>43839</v>
      </c>
      <c r="E123" s="11">
        <v>44561</v>
      </c>
      <c r="F123" s="7">
        <v>165000</v>
      </c>
      <c r="G123" s="6">
        <f>F123*0.0287</f>
        <v>4735.5</v>
      </c>
      <c r="H123" s="6">
        <v>27624.36</v>
      </c>
      <c r="I123" s="6">
        <v>4742.3999999999996</v>
      </c>
      <c r="J123" s="6">
        <v>402</v>
      </c>
      <c r="K123" s="6">
        <f>+J123+I123+H123+G123</f>
        <v>37504.26</v>
      </c>
      <c r="L123" s="84">
        <v>127656.71</v>
      </c>
    </row>
    <row r="124" spans="1:668" ht="19.5" customHeight="1" x14ac:dyDescent="0.25">
      <c r="A124" s="64" t="s">
        <v>15</v>
      </c>
      <c r="B124" s="13">
        <v>2</v>
      </c>
      <c r="C124" s="8"/>
      <c r="D124" s="64"/>
      <c r="E124" s="64"/>
      <c r="F124" s="8">
        <f>SUM(F122:F123)</f>
        <v>241000</v>
      </c>
      <c r="G124" s="8">
        <f t="shared" ref="G124:L124" si="30">SUM(G122:G123)</f>
        <v>6916.7</v>
      </c>
      <c r="H124" s="8">
        <f t="shared" si="30"/>
        <v>34121.919999999998</v>
      </c>
      <c r="I124" s="8">
        <f t="shared" si="30"/>
        <v>7052.7999999999993</v>
      </c>
      <c r="J124" s="8">
        <f t="shared" si="30"/>
        <v>402</v>
      </c>
      <c r="K124" s="8">
        <f t="shared" si="30"/>
        <v>48493.42</v>
      </c>
      <c r="L124" s="85">
        <f t="shared" si="30"/>
        <v>192667.55</v>
      </c>
    </row>
    <row r="125" spans="1:668" ht="15.75" x14ac:dyDescent="0.25">
      <c r="B125" s="3"/>
      <c r="C125" s="65"/>
      <c r="D125" s="61"/>
      <c r="E125" s="61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77"/>
      <c r="AU125" s="77"/>
      <c r="AV125" s="77"/>
      <c r="AW125" s="77"/>
      <c r="AX125" s="77"/>
      <c r="AY125" s="77"/>
      <c r="AZ125" s="77"/>
      <c r="BA125" s="77"/>
      <c r="BB125" s="77"/>
      <c r="BC125" s="77"/>
      <c r="BD125" s="77"/>
      <c r="BE125" s="77"/>
      <c r="BF125" s="77"/>
      <c r="BG125" s="77"/>
      <c r="BH125" s="77"/>
      <c r="BI125" s="77"/>
      <c r="BJ125" s="77"/>
      <c r="BK125" s="77"/>
      <c r="BL125" s="77"/>
      <c r="BM125" s="77"/>
      <c r="BN125" s="77"/>
      <c r="BO125" s="77"/>
      <c r="BP125" s="77"/>
      <c r="BQ125" s="77"/>
      <c r="BR125" s="77"/>
      <c r="BS125" s="77"/>
      <c r="BT125" s="77"/>
      <c r="BU125" s="77"/>
      <c r="BV125" s="77"/>
      <c r="BW125" s="77"/>
      <c r="BX125" s="77"/>
      <c r="BY125" s="77"/>
      <c r="BZ125" s="77"/>
      <c r="CA125" s="77"/>
      <c r="CB125" s="77"/>
      <c r="CC125" s="77"/>
      <c r="CD125" s="77"/>
      <c r="CE125" s="77"/>
      <c r="CF125" s="77"/>
      <c r="CG125" s="77"/>
      <c r="CH125" s="77"/>
      <c r="CI125" s="77"/>
      <c r="CJ125" s="77"/>
      <c r="CK125" s="77"/>
      <c r="CL125" s="77"/>
      <c r="CM125" s="77"/>
      <c r="CN125" s="77"/>
      <c r="CO125" s="77"/>
      <c r="CP125" s="77"/>
      <c r="CQ125" s="77"/>
      <c r="CR125" s="77"/>
      <c r="CS125" s="77"/>
      <c r="CT125" s="77"/>
      <c r="CU125" s="77"/>
      <c r="CV125" s="77"/>
      <c r="CW125" s="77"/>
      <c r="CX125" s="77"/>
      <c r="CY125" s="77"/>
      <c r="CZ125" s="77"/>
      <c r="DA125" s="77"/>
      <c r="DB125" s="77"/>
      <c r="DC125" s="77"/>
      <c r="DD125" s="77"/>
      <c r="DE125" s="77"/>
      <c r="DF125" s="77"/>
      <c r="DG125" s="77"/>
      <c r="DH125" s="77"/>
      <c r="DI125" s="77"/>
      <c r="DJ125" s="77"/>
      <c r="DK125" s="77"/>
      <c r="DL125" s="77"/>
      <c r="DM125" s="77"/>
      <c r="DN125" s="77"/>
      <c r="DO125" s="77"/>
      <c r="DP125" s="77"/>
      <c r="DQ125" s="77"/>
      <c r="DR125" s="77"/>
      <c r="DS125" s="77"/>
      <c r="DT125" s="77"/>
      <c r="DU125" s="77"/>
      <c r="DV125" s="77"/>
      <c r="DW125" s="77"/>
      <c r="DX125" s="77"/>
      <c r="DY125" s="77"/>
      <c r="DZ125" s="77"/>
      <c r="EA125" s="77"/>
      <c r="EB125" s="77"/>
      <c r="EC125" s="77"/>
      <c r="ED125" s="77"/>
      <c r="EE125" s="77"/>
      <c r="EF125" s="77"/>
      <c r="EG125" s="77"/>
      <c r="EH125" s="77"/>
      <c r="EI125" s="77"/>
      <c r="EJ125" s="77"/>
      <c r="EK125" s="77"/>
      <c r="EL125" s="77"/>
      <c r="EM125" s="77"/>
      <c r="EN125" s="77"/>
      <c r="EO125" s="77"/>
      <c r="EP125" s="77"/>
      <c r="EQ125" s="77"/>
      <c r="ER125" s="77"/>
      <c r="ES125" s="77"/>
      <c r="ET125" s="77"/>
      <c r="EU125" s="77"/>
      <c r="EV125" s="77"/>
      <c r="EW125" s="77"/>
      <c r="EX125" s="77"/>
      <c r="EY125" s="77"/>
      <c r="EZ125" s="77"/>
      <c r="FA125" s="77"/>
      <c r="FB125" s="77"/>
      <c r="FC125" s="77"/>
      <c r="FD125" s="77"/>
      <c r="FE125" s="77"/>
      <c r="FF125" s="77"/>
      <c r="FG125" s="77"/>
      <c r="FH125" s="77"/>
      <c r="FI125" s="77"/>
      <c r="FJ125" s="77"/>
      <c r="FK125" s="77"/>
      <c r="FL125" s="77"/>
      <c r="FM125" s="77"/>
      <c r="FN125" s="77"/>
      <c r="FO125" s="77"/>
      <c r="FP125" s="77"/>
      <c r="FQ125" s="77"/>
      <c r="FR125" s="77"/>
      <c r="FS125" s="77"/>
      <c r="FT125" s="77"/>
      <c r="FU125" s="77"/>
      <c r="FV125" s="77"/>
      <c r="FW125" s="77"/>
      <c r="FX125" s="77"/>
      <c r="FY125" s="77"/>
      <c r="FZ125" s="77"/>
      <c r="GA125" s="77"/>
      <c r="GB125" s="77"/>
      <c r="GC125" s="77"/>
      <c r="GD125" s="77"/>
      <c r="GE125" s="77"/>
      <c r="GF125" s="77"/>
      <c r="GG125" s="77"/>
      <c r="GH125" s="77"/>
      <c r="GI125" s="77"/>
      <c r="GJ125" s="77"/>
      <c r="GK125" s="77"/>
      <c r="GL125" s="77"/>
      <c r="GM125" s="77"/>
      <c r="GN125" s="77"/>
      <c r="GO125" s="77"/>
      <c r="GP125" s="77"/>
      <c r="GQ125" s="77"/>
      <c r="GR125" s="77"/>
      <c r="GS125" s="77"/>
      <c r="GT125" s="77"/>
      <c r="GU125" s="77"/>
      <c r="GV125" s="77"/>
      <c r="GW125" s="77"/>
      <c r="GX125" s="77"/>
      <c r="GY125" s="77"/>
      <c r="GZ125" s="77"/>
      <c r="HA125" s="77"/>
      <c r="HB125" s="77"/>
      <c r="HC125" s="77"/>
      <c r="HD125" s="77"/>
      <c r="HE125" s="77"/>
      <c r="HF125" s="77"/>
      <c r="HG125" s="77"/>
      <c r="HH125" s="77"/>
      <c r="HI125" s="77"/>
      <c r="HJ125" s="77"/>
      <c r="HK125" s="77"/>
      <c r="HL125" s="77"/>
      <c r="HM125" s="77"/>
      <c r="HN125" s="77"/>
      <c r="HO125" s="77"/>
      <c r="HP125" s="77"/>
      <c r="HQ125" s="77"/>
      <c r="HR125" s="77"/>
      <c r="HS125" s="77"/>
      <c r="HT125" s="77"/>
      <c r="HU125" s="77"/>
      <c r="HV125" s="77"/>
      <c r="HW125" s="77"/>
      <c r="HX125" s="77"/>
      <c r="HY125" s="77"/>
      <c r="HZ125" s="77"/>
    </row>
    <row r="126" spans="1:668" ht="18" customHeight="1" x14ac:dyDescent="0.25">
      <c r="A126" s="60" t="s">
        <v>84</v>
      </c>
      <c r="B126" s="60"/>
      <c r="C126" s="60"/>
      <c r="D126" s="60"/>
      <c r="E126" s="60"/>
      <c r="F126" s="60"/>
      <c r="G126" s="60"/>
      <c r="H126" s="60"/>
      <c r="I126" s="60"/>
      <c r="J126" s="60"/>
      <c r="K126" s="60"/>
      <c r="L126" s="87"/>
      <c r="O126" s="19"/>
      <c r="P126" s="19"/>
      <c r="Q126" s="19"/>
      <c r="R126" s="19"/>
      <c r="S126" s="19"/>
      <c r="T126" s="19"/>
      <c r="U126" s="19"/>
      <c r="V126" s="19"/>
      <c r="W126" s="19"/>
      <c r="X126" s="19"/>
      <c r="Y126" s="19"/>
      <c r="Z126" s="19"/>
      <c r="AA126" s="19"/>
      <c r="AB126" s="19"/>
      <c r="AC126" s="19"/>
      <c r="AD126" s="19"/>
      <c r="AE126" s="19"/>
      <c r="AF126" s="19"/>
      <c r="AG126" s="19"/>
      <c r="AH126" s="19"/>
      <c r="AI126" s="19"/>
      <c r="AJ126" s="19"/>
      <c r="AK126" s="19"/>
      <c r="AL126" s="19"/>
      <c r="AM126" s="19"/>
      <c r="AN126" s="19"/>
      <c r="AO126" s="19"/>
      <c r="AP126" s="19"/>
      <c r="AQ126" s="19"/>
      <c r="AR126" s="19"/>
      <c r="AS126" s="19"/>
      <c r="AT126" s="77"/>
      <c r="AU126" s="77"/>
      <c r="AV126" s="77"/>
      <c r="AW126" s="77"/>
      <c r="AX126" s="77"/>
      <c r="AY126" s="77"/>
      <c r="AZ126" s="77"/>
      <c r="BA126" s="77"/>
      <c r="BB126" s="77"/>
      <c r="BC126" s="77"/>
      <c r="BD126" s="77"/>
      <c r="BE126" s="77"/>
      <c r="BF126" s="77"/>
      <c r="BG126" s="77"/>
      <c r="BH126" s="77"/>
      <c r="BI126" s="77"/>
      <c r="BJ126" s="77"/>
      <c r="BK126" s="77"/>
      <c r="BL126" s="77"/>
      <c r="BM126" s="77"/>
      <c r="BN126" s="77"/>
      <c r="BO126" s="77"/>
      <c r="BP126" s="77"/>
      <c r="BQ126" s="77"/>
      <c r="BR126" s="77"/>
      <c r="BS126" s="77"/>
      <c r="BT126" s="77"/>
      <c r="BU126" s="77"/>
      <c r="BV126" s="77"/>
      <c r="BW126" s="77"/>
      <c r="BX126" s="77"/>
      <c r="BY126" s="77"/>
      <c r="BZ126" s="77"/>
      <c r="CA126" s="77"/>
      <c r="CB126" s="77"/>
      <c r="CC126" s="77"/>
      <c r="CD126" s="77"/>
      <c r="CE126" s="77"/>
      <c r="CF126" s="77"/>
      <c r="CG126" s="77"/>
      <c r="CH126" s="77"/>
      <c r="CI126" s="77"/>
      <c r="CJ126" s="77"/>
      <c r="CK126" s="77"/>
      <c r="CL126" s="77"/>
      <c r="CM126" s="77"/>
      <c r="CN126" s="77"/>
      <c r="CO126" s="77"/>
      <c r="CP126" s="77"/>
      <c r="CQ126" s="77"/>
      <c r="CR126" s="77"/>
      <c r="CS126" s="77"/>
      <c r="CT126" s="77"/>
      <c r="CU126" s="77"/>
      <c r="CV126" s="77"/>
      <c r="CW126" s="77"/>
      <c r="CX126" s="77"/>
      <c r="CY126" s="77"/>
      <c r="CZ126" s="77"/>
      <c r="DA126" s="77"/>
      <c r="DB126" s="77"/>
      <c r="DC126" s="77"/>
      <c r="DD126" s="77"/>
      <c r="DE126" s="77"/>
      <c r="DF126" s="77"/>
      <c r="DG126" s="77"/>
      <c r="DH126" s="77"/>
      <c r="DI126" s="77"/>
      <c r="DJ126" s="77"/>
      <c r="DK126" s="77"/>
      <c r="DL126" s="77"/>
      <c r="DM126" s="77"/>
      <c r="DN126" s="77"/>
      <c r="DO126" s="77"/>
      <c r="DP126" s="77"/>
      <c r="DQ126" s="77"/>
      <c r="DR126" s="77"/>
      <c r="DS126" s="77"/>
      <c r="DT126" s="77"/>
      <c r="DU126" s="77"/>
      <c r="DV126" s="77"/>
      <c r="DW126" s="77"/>
      <c r="DX126" s="77"/>
      <c r="DY126" s="77"/>
      <c r="DZ126" s="77"/>
      <c r="EA126" s="77"/>
      <c r="EB126" s="77"/>
      <c r="EC126" s="77"/>
      <c r="ED126" s="77"/>
      <c r="EE126" s="77"/>
      <c r="EF126" s="77"/>
      <c r="EG126" s="77"/>
      <c r="EH126" s="77"/>
      <c r="EI126" s="77"/>
      <c r="EJ126" s="77"/>
      <c r="EK126" s="77"/>
      <c r="EL126" s="77"/>
      <c r="EM126" s="77"/>
      <c r="EN126" s="77"/>
      <c r="EO126" s="77"/>
      <c r="EP126" s="77"/>
      <c r="EQ126" s="77"/>
      <c r="ER126" s="77"/>
      <c r="ES126" s="77"/>
      <c r="ET126" s="77"/>
      <c r="EU126" s="77"/>
      <c r="EV126" s="77"/>
      <c r="EW126" s="77"/>
      <c r="EX126" s="77"/>
      <c r="EY126" s="77"/>
      <c r="EZ126" s="77"/>
      <c r="FA126" s="77"/>
      <c r="FB126" s="77"/>
      <c r="FC126" s="77"/>
      <c r="FD126" s="77"/>
      <c r="FE126" s="77"/>
      <c r="FF126" s="77"/>
      <c r="FG126" s="77"/>
      <c r="FH126" s="77"/>
      <c r="FI126" s="77"/>
      <c r="FJ126" s="77"/>
      <c r="FK126" s="77"/>
      <c r="FL126" s="77"/>
      <c r="FM126" s="77"/>
      <c r="FN126" s="77"/>
      <c r="FO126" s="77"/>
      <c r="FP126" s="77"/>
      <c r="FQ126" s="77"/>
      <c r="FR126" s="77"/>
      <c r="FS126" s="77"/>
      <c r="FT126" s="77"/>
      <c r="FU126" s="77"/>
      <c r="FV126" s="77"/>
      <c r="FW126" s="77"/>
      <c r="FX126" s="77"/>
      <c r="FY126" s="77"/>
      <c r="FZ126" s="77"/>
      <c r="GA126" s="77"/>
      <c r="GB126" s="77"/>
      <c r="GC126" s="77"/>
      <c r="GD126" s="77"/>
      <c r="GE126" s="77"/>
      <c r="GF126" s="77"/>
      <c r="GG126" s="77"/>
      <c r="GH126" s="77"/>
      <c r="GI126" s="77"/>
      <c r="GJ126" s="77"/>
      <c r="GK126" s="77"/>
      <c r="GL126" s="77"/>
      <c r="GM126" s="77"/>
      <c r="GN126" s="77"/>
      <c r="GO126" s="77"/>
      <c r="GP126" s="77"/>
      <c r="GQ126" s="77"/>
      <c r="GR126" s="77"/>
      <c r="GS126" s="77"/>
      <c r="GT126" s="77"/>
      <c r="GU126" s="77"/>
      <c r="GV126" s="77"/>
      <c r="GW126" s="77"/>
      <c r="GX126" s="77"/>
      <c r="GY126" s="77"/>
      <c r="GZ126" s="77"/>
      <c r="HA126" s="77"/>
      <c r="HB126" s="77"/>
      <c r="HC126" s="77"/>
      <c r="HD126" s="77"/>
      <c r="HE126" s="77"/>
      <c r="HF126" s="77"/>
      <c r="HG126" s="77"/>
      <c r="HH126" s="77"/>
      <c r="HI126" s="77"/>
      <c r="HJ126" s="77"/>
      <c r="HK126" s="77"/>
      <c r="HL126" s="77"/>
      <c r="HM126" s="77"/>
      <c r="HN126" s="77"/>
      <c r="HO126" s="77"/>
      <c r="HP126" s="77"/>
      <c r="HQ126" s="77"/>
      <c r="HR126" s="77"/>
      <c r="HS126" s="77"/>
      <c r="HT126" s="77"/>
      <c r="HU126" s="77"/>
      <c r="HV126" s="77"/>
      <c r="HW126" s="77"/>
      <c r="HX126" s="77"/>
      <c r="HY126" s="77"/>
      <c r="HZ126" s="77"/>
    </row>
    <row r="127" spans="1:668" ht="15.75" x14ac:dyDescent="0.25">
      <c r="A127" s="4" t="s">
        <v>40</v>
      </c>
      <c r="B127" s="5" t="s">
        <v>32</v>
      </c>
      <c r="C127" s="6" t="s">
        <v>91</v>
      </c>
      <c r="D127" s="11">
        <v>44276</v>
      </c>
      <c r="E127" s="11">
        <v>44551</v>
      </c>
      <c r="F127" s="7">
        <v>110000</v>
      </c>
      <c r="G127" s="6">
        <f>F127*0.0287</f>
        <v>3157</v>
      </c>
      <c r="H127" s="6">
        <v>14457.62</v>
      </c>
      <c r="I127" s="6">
        <f>F127*0.0304</f>
        <v>3344</v>
      </c>
      <c r="J127" s="6">
        <v>0</v>
      </c>
      <c r="K127" s="6">
        <f>G127+H127+I127</f>
        <v>20958.620000000003</v>
      </c>
      <c r="L127" s="84">
        <f>F127-K127</f>
        <v>89041.38</v>
      </c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77"/>
      <c r="AU127" s="77"/>
      <c r="AV127" s="77"/>
      <c r="AW127" s="77"/>
      <c r="AX127" s="77"/>
      <c r="AY127" s="77"/>
      <c r="AZ127" s="77"/>
      <c r="BA127" s="77"/>
      <c r="BB127" s="77"/>
      <c r="BC127" s="77"/>
      <c r="BD127" s="77"/>
      <c r="BE127" s="77"/>
      <c r="BF127" s="77"/>
      <c r="BG127" s="77"/>
      <c r="BH127" s="77"/>
      <c r="BI127" s="77"/>
      <c r="BJ127" s="77"/>
      <c r="BK127" s="77"/>
      <c r="BL127" s="77"/>
      <c r="BM127" s="77"/>
      <c r="BN127" s="77"/>
      <c r="BO127" s="77"/>
      <c r="BP127" s="77"/>
      <c r="BQ127" s="77"/>
      <c r="BR127" s="77"/>
      <c r="BS127" s="77"/>
      <c r="BT127" s="77"/>
      <c r="BU127" s="77"/>
      <c r="BV127" s="77"/>
      <c r="BW127" s="77"/>
      <c r="BX127" s="77"/>
      <c r="BY127" s="77"/>
      <c r="BZ127" s="77"/>
      <c r="CA127" s="77"/>
      <c r="CB127" s="77"/>
      <c r="CC127" s="77"/>
      <c r="CD127" s="77"/>
      <c r="CE127" s="77"/>
      <c r="CF127" s="77"/>
      <c r="CG127" s="77"/>
      <c r="CH127" s="77"/>
      <c r="CI127" s="77"/>
      <c r="CJ127" s="77"/>
      <c r="CK127" s="77"/>
      <c r="CL127" s="77"/>
      <c r="CM127" s="77"/>
      <c r="CN127" s="77"/>
      <c r="CO127" s="77"/>
      <c r="CP127" s="77"/>
      <c r="CQ127" s="77"/>
      <c r="CR127" s="77"/>
      <c r="CS127" s="77"/>
      <c r="CT127" s="77"/>
      <c r="CU127" s="77"/>
      <c r="CV127" s="77"/>
      <c r="CW127" s="77"/>
      <c r="CX127" s="77"/>
      <c r="CY127" s="77"/>
      <c r="CZ127" s="77"/>
      <c r="DA127" s="77"/>
      <c r="DB127" s="77"/>
      <c r="DC127" s="77"/>
      <c r="DD127" s="77"/>
      <c r="DE127" s="77"/>
      <c r="DF127" s="77"/>
      <c r="DG127" s="77"/>
      <c r="DH127" s="77"/>
      <c r="DI127" s="77"/>
      <c r="DJ127" s="77"/>
      <c r="DK127" s="77"/>
      <c r="DL127" s="77"/>
      <c r="DM127" s="77"/>
      <c r="DN127" s="77"/>
      <c r="DO127" s="77"/>
      <c r="DP127" s="77"/>
      <c r="DQ127" s="77"/>
      <c r="DR127" s="77"/>
      <c r="DS127" s="77"/>
      <c r="DT127" s="77"/>
      <c r="DU127" s="77"/>
      <c r="DV127" s="77"/>
      <c r="DW127" s="77"/>
      <c r="DX127" s="77"/>
      <c r="DY127" s="77"/>
      <c r="DZ127" s="77"/>
      <c r="EA127" s="77"/>
      <c r="EB127" s="77"/>
      <c r="EC127" s="77"/>
      <c r="ED127" s="77"/>
      <c r="EE127" s="77"/>
      <c r="EF127" s="77"/>
      <c r="EG127" s="77"/>
      <c r="EH127" s="77"/>
      <c r="EI127" s="77"/>
      <c r="EJ127" s="77"/>
      <c r="EK127" s="77"/>
      <c r="EL127" s="77"/>
      <c r="EM127" s="77"/>
      <c r="EN127" s="77"/>
      <c r="EO127" s="77"/>
      <c r="EP127" s="77"/>
      <c r="EQ127" s="77"/>
      <c r="ER127" s="77"/>
      <c r="ES127" s="77"/>
      <c r="ET127" s="77"/>
      <c r="EU127" s="77"/>
      <c r="EV127" s="77"/>
      <c r="EW127" s="77"/>
      <c r="EX127" s="77"/>
      <c r="EY127" s="77"/>
      <c r="EZ127" s="77"/>
      <c r="FA127" s="77"/>
      <c r="FB127" s="77"/>
      <c r="FC127" s="77"/>
      <c r="FD127" s="77"/>
      <c r="FE127" s="77"/>
      <c r="FF127" s="77"/>
      <c r="FG127" s="77"/>
      <c r="FH127" s="77"/>
      <c r="FI127" s="77"/>
      <c r="FJ127" s="77"/>
      <c r="FK127" s="77"/>
      <c r="FL127" s="77"/>
      <c r="FM127" s="77"/>
      <c r="FN127" s="77"/>
      <c r="FO127" s="77"/>
      <c r="FP127" s="77"/>
      <c r="FQ127" s="77"/>
      <c r="FR127" s="77"/>
      <c r="FS127" s="77"/>
      <c r="FT127" s="77"/>
      <c r="FU127" s="77"/>
      <c r="FV127" s="77"/>
      <c r="FW127" s="77"/>
      <c r="FX127" s="77"/>
      <c r="FY127" s="77"/>
      <c r="FZ127" s="77"/>
      <c r="GA127" s="77"/>
      <c r="GB127" s="77"/>
      <c r="GC127" s="77"/>
      <c r="GD127" s="77"/>
      <c r="GE127" s="77"/>
      <c r="GF127" s="77"/>
      <c r="GG127" s="77"/>
      <c r="GH127" s="77"/>
      <c r="GI127" s="77"/>
      <c r="GJ127" s="77"/>
      <c r="GK127" s="77"/>
      <c r="GL127" s="77"/>
      <c r="GM127" s="77"/>
      <c r="GN127" s="77"/>
      <c r="GO127" s="77"/>
      <c r="GP127" s="77"/>
      <c r="GQ127" s="77"/>
      <c r="GR127" s="77"/>
      <c r="GS127" s="77"/>
      <c r="GT127" s="77"/>
      <c r="GU127" s="77"/>
      <c r="GV127" s="77"/>
      <c r="GW127" s="77"/>
      <c r="GX127" s="77"/>
      <c r="GY127" s="77"/>
      <c r="GZ127" s="77"/>
      <c r="HA127" s="77"/>
      <c r="HB127" s="77"/>
      <c r="HC127" s="77"/>
      <c r="HD127" s="77"/>
      <c r="HE127" s="77"/>
      <c r="HF127" s="77"/>
      <c r="HG127" s="77"/>
      <c r="HH127" s="77"/>
      <c r="HI127" s="77"/>
      <c r="HJ127" s="77"/>
      <c r="HK127" s="77"/>
      <c r="HL127" s="77"/>
      <c r="HM127" s="77"/>
      <c r="HN127" s="77"/>
      <c r="HO127" s="77"/>
      <c r="HP127" s="77"/>
      <c r="HQ127" s="77"/>
      <c r="HR127" s="77"/>
      <c r="HS127" s="77"/>
      <c r="HT127" s="77"/>
      <c r="HU127" s="77"/>
      <c r="HV127" s="77"/>
      <c r="HW127" s="77"/>
      <c r="HX127" s="77"/>
      <c r="HY127" s="77"/>
      <c r="HZ127" s="77"/>
    </row>
    <row r="128" spans="1:668" ht="15.75" x14ac:dyDescent="0.25">
      <c r="A128" s="58" t="s">
        <v>96</v>
      </c>
      <c r="B128" s="5" t="s">
        <v>17</v>
      </c>
      <c r="C128" s="6" t="s">
        <v>90</v>
      </c>
      <c r="D128" s="11">
        <v>44270</v>
      </c>
      <c r="E128" s="11">
        <v>44545</v>
      </c>
      <c r="F128" s="7">
        <v>35000</v>
      </c>
      <c r="G128" s="6">
        <v>1004.5</v>
      </c>
      <c r="H128" s="6">
        <v>0</v>
      </c>
      <c r="I128" s="6">
        <v>1064</v>
      </c>
      <c r="J128" s="6">
        <v>0</v>
      </c>
      <c r="K128" s="6">
        <v>2068.5</v>
      </c>
      <c r="L128" s="84">
        <v>32931.5</v>
      </c>
      <c r="AT128" s="77"/>
      <c r="AU128" s="77"/>
      <c r="AV128" s="77"/>
      <c r="AW128" s="77"/>
      <c r="AX128" s="77"/>
      <c r="AY128" s="77"/>
      <c r="AZ128" s="77"/>
      <c r="BA128" s="77"/>
      <c r="BB128" s="77"/>
      <c r="BC128" s="77"/>
      <c r="BD128" s="77"/>
      <c r="BE128" s="77"/>
      <c r="BF128" s="77"/>
      <c r="BG128" s="77"/>
      <c r="BH128" s="77"/>
      <c r="BI128" s="77"/>
      <c r="BJ128" s="77"/>
      <c r="BK128" s="77"/>
      <c r="BL128" s="77"/>
      <c r="BM128" s="77"/>
      <c r="BN128" s="77"/>
      <c r="BO128" s="77"/>
      <c r="BP128" s="77"/>
      <c r="BQ128" s="77"/>
      <c r="BR128" s="77"/>
      <c r="BS128" s="77"/>
      <c r="BT128" s="77"/>
      <c r="BU128" s="77"/>
      <c r="BV128" s="77"/>
      <c r="BW128" s="77"/>
      <c r="BX128" s="77"/>
      <c r="BY128" s="77"/>
      <c r="BZ128" s="77"/>
      <c r="CA128" s="77"/>
      <c r="CB128" s="77"/>
      <c r="CC128" s="77"/>
      <c r="CD128" s="77"/>
      <c r="CE128" s="77"/>
      <c r="CF128" s="77"/>
      <c r="CG128" s="77"/>
      <c r="CH128" s="77"/>
      <c r="CI128" s="77"/>
      <c r="CJ128" s="77"/>
      <c r="CK128" s="77"/>
      <c r="CL128" s="77"/>
      <c r="CM128" s="77"/>
      <c r="CN128" s="77"/>
      <c r="CO128" s="77"/>
      <c r="CP128" s="77"/>
      <c r="CQ128" s="77"/>
      <c r="CR128" s="77"/>
      <c r="CS128" s="77"/>
      <c r="CT128" s="77"/>
      <c r="CU128" s="77"/>
      <c r="CV128" s="77"/>
      <c r="CW128" s="77"/>
      <c r="CX128" s="77"/>
      <c r="CY128" s="77"/>
      <c r="CZ128" s="77"/>
      <c r="DA128" s="77"/>
      <c r="DB128" s="77"/>
      <c r="DC128" s="77"/>
      <c r="DD128" s="77"/>
      <c r="DE128" s="77"/>
      <c r="DF128" s="77"/>
      <c r="DG128" s="77"/>
      <c r="DH128" s="77"/>
      <c r="DI128" s="77"/>
      <c r="DJ128" s="77"/>
      <c r="DK128" s="77"/>
      <c r="DL128" s="77"/>
      <c r="DM128" s="77"/>
      <c r="DN128" s="77"/>
      <c r="DO128" s="77"/>
      <c r="DP128" s="77"/>
      <c r="DQ128" s="77"/>
      <c r="DR128" s="77"/>
      <c r="DS128" s="77"/>
      <c r="DT128" s="77"/>
      <c r="DU128" s="77"/>
      <c r="DV128" s="77"/>
      <c r="DW128" s="77"/>
      <c r="DX128" s="77"/>
      <c r="DY128" s="77"/>
      <c r="DZ128" s="77"/>
      <c r="EA128" s="77"/>
      <c r="EB128" s="77"/>
      <c r="EC128" s="77"/>
      <c r="ED128" s="77"/>
      <c r="EE128" s="77"/>
      <c r="EF128" s="77"/>
      <c r="EG128" s="77"/>
      <c r="EH128" s="77"/>
      <c r="EI128" s="77"/>
      <c r="EJ128" s="77"/>
      <c r="EK128" s="77"/>
      <c r="EL128" s="77"/>
      <c r="EM128" s="77"/>
      <c r="EN128" s="77"/>
      <c r="EO128" s="77"/>
      <c r="EP128" s="77"/>
      <c r="EQ128" s="77"/>
      <c r="ER128" s="77"/>
      <c r="ES128" s="77"/>
      <c r="ET128" s="77"/>
      <c r="EU128" s="77"/>
      <c r="EV128" s="77"/>
      <c r="EW128" s="77"/>
      <c r="EX128" s="77"/>
      <c r="EY128" s="77"/>
      <c r="EZ128" s="77"/>
      <c r="FA128" s="77"/>
      <c r="FB128" s="77"/>
      <c r="FC128" s="77"/>
      <c r="FD128" s="77"/>
      <c r="FE128" s="77"/>
      <c r="FF128" s="77"/>
      <c r="FG128" s="77"/>
      <c r="FH128" s="77"/>
      <c r="FI128" s="77"/>
      <c r="FJ128" s="77"/>
      <c r="FK128" s="77"/>
      <c r="FL128" s="77"/>
      <c r="FM128" s="77"/>
      <c r="FN128" s="77"/>
      <c r="FO128" s="77"/>
      <c r="FP128" s="77"/>
      <c r="FQ128" s="77"/>
      <c r="FR128" s="77"/>
      <c r="FS128" s="77"/>
      <c r="FT128" s="77"/>
      <c r="FU128" s="77"/>
      <c r="FV128" s="77"/>
      <c r="FW128" s="77"/>
      <c r="FX128" s="77"/>
      <c r="FY128" s="77"/>
      <c r="FZ128" s="77"/>
      <c r="GA128" s="77"/>
      <c r="GB128" s="77"/>
      <c r="GC128" s="77"/>
      <c r="GD128" s="77"/>
      <c r="GE128" s="77"/>
      <c r="GF128" s="77"/>
      <c r="GG128" s="77"/>
      <c r="GH128" s="77"/>
      <c r="GI128" s="77"/>
      <c r="GJ128" s="77"/>
      <c r="GK128" s="77"/>
      <c r="GL128" s="77"/>
      <c r="GM128" s="77"/>
      <c r="GN128" s="77"/>
      <c r="GO128" s="77"/>
      <c r="GP128" s="77"/>
      <c r="GQ128" s="77"/>
      <c r="GR128" s="77"/>
      <c r="GS128" s="77"/>
      <c r="GT128" s="77"/>
      <c r="GU128" s="77"/>
      <c r="GV128" s="77"/>
      <c r="GW128" s="77"/>
      <c r="GX128" s="77"/>
      <c r="GY128" s="77"/>
      <c r="GZ128" s="77"/>
      <c r="HA128" s="77"/>
      <c r="HB128" s="77"/>
      <c r="HC128" s="77"/>
      <c r="HD128" s="77"/>
      <c r="HE128" s="77"/>
      <c r="HF128" s="77"/>
      <c r="HG128" s="77"/>
      <c r="HH128" s="77"/>
      <c r="HI128" s="77"/>
      <c r="HJ128" s="77"/>
      <c r="HK128" s="77"/>
      <c r="HL128" s="77"/>
      <c r="HM128" s="77"/>
      <c r="HN128" s="77"/>
      <c r="HO128" s="77"/>
      <c r="HP128" s="77"/>
      <c r="HQ128" s="77"/>
      <c r="HR128" s="77"/>
      <c r="HS128" s="77"/>
      <c r="HT128" s="77"/>
      <c r="HU128" s="77"/>
      <c r="HV128" s="77"/>
      <c r="HW128" s="77"/>
      <c r="HX128" s="77"/>
      <c r="HY128" s="77"/>
      <c r="HZ128" s="77"/>
    </row>
    <row r="129" spans="1:668" ht="15.75" x14ac:dyDescent="0.25">
      <c r="A129" s="64" t="s">
        <v>15</v>
      </c>
      <c r="B129" s="13">
        <v>2</v>
      </c>
      <c r="C129" s="8"/>
      <c r="D129" s="64"/>
      <c r="E129" s="64"/>
      <c r="F129" s="8">
        <f>SUM(F127:F127)+F128</f>
        <v>145000</v>
      </c>
      <c r="G129" s="8">
        <f>SUM(G127:G127)+G128</f>
        <v>4161.5</v>
      </c>
      <c r="H129" s="8">
        <f t="shared" ref="H129:J129" si="31">SUM(H127:H127)</f>
        <v>14457.62</v>
      </c>
      <c r="I129" s="8">
        <f>SUM(I127:I127)+I128</f>
        <v>4408</v>
      </c>
      <c r="J129" s="8">
        <f t="shared" si="31"/>
        <v>0</v>
      </c>
      <c r="K129" s="8">
        <f>SUM(K127:K127)+K128</f>
        <v>23027.120000000003</v>
      </c>
      <c r="L129" s="85">
        <f>SUM(L127:L127)+L128</f>
        <v>121972.88</v>
      </c>
      <c r="M129" s="71"/>
      <c r="N129" s="71"/>
      <c r="AT129" s="77"/>
      <c r="AU129" s="77"/>
      <c r="AV129" s="77"/>
      <c r="AW129" s="77"/>
      <c r="AX129" s="77"/>
      <c r="AY129" s="77"/>
      <c r="AZ129" s="77"/>
      <c r="BA129" s="77"/>
      <c r="BB129" s="77"/>
      <c r="BC129" s="77"/>
      <c r="BD129" s="77"/>
      <c r="BE129" s="77"/>
      <c r="BF129" s="77"/>
      <c r="BG129" s="77"/>
      <c r="BH129" s="77"/>
      <c r="BI129" s="77"/>
      <c r="BJ129" s="77"/>
      <c r="BK129" s="77"/>
      <c r="BL129" s="77"/>
      <c r="BM129" s="77"/>
      <c r="BN129" s="77"/>
      <c r="BO129" s="77"/>
      <c r="BP129" s="77"/>
      <c r="BQ129" s="77"/>
      <c r="BR129" s="77"/>
      <c r="BS129" s="77"/>
      <c r="BT129" s="77"/>
      <c r="BU129" s="77"/>
      <c r="BV129" s="77"/>
      <c r="BW129" s="77"/>
      <c r="BX129" s="77"/>
      <c r="BY129" s="77"/>
      <c r="BZ129" s="77"/>
      <c r="CA129" s="77"/>
      <c r="CB129" s="77"/>
      <c r="CC129" s="77"/>
      <c r="CD129" s="77"/>
      <c r="CE129" s="77"/>
      <c r="CF129" s="77"/>
      <c r="CG129" s="77"/>
      <c r="CH129" s="77"/>
      <c r="CI129" s="77"/>
      <c r="CJ129" s="77"/>
      <c r="CK129" s="77"/>
      <c r="CL129" s="77"/>
      <c r="CM129" s="77"/>
      <c r="CN129" s="77"/>
      <c r="CO129" s="77"/>
      <c r="CP129" s="77"/>
      <c r="CQ129" s="77"/>
      <c r="CR129" s="77"/>
      <c r="CS129" s="77"/>
      <c r="CT129" s="77"/>
      <c r="CU129" s="77"/>
      <c r="CV129" s="77"/>
      <c r="CW129" s="77"/>
      <c r="CX129" s="77"/>
      <c r="CY129" s="77"/>
      <c r="CZ129" s="77"/>
      <c r="DA129" s="77"/>
      <c r="DB129" s="77"/>
      <c r="DC129" s="77"/>
      <c r="DD129" s="77"/>
      <c r="DE129" s="77"/>
      <c r="DF129" s="77"/>
      <c r="DG129" s="77"/>
      <c r="DH129" s="77"/>
      <c r="DI129" s="77"/>
      <c r="DJ129" s="77"/>
      <c r="DK129" s="77"/>
      <c r="DL129" s="77"/>
      <c r="DM129" s="77"/>
      <c r="DN129" s="77"/>
      <c r="DO129" s="77"/>
      <c r="DP129" s="77"/>
      <c r="DQ129" s="77"/>
      <c r="DR129" s="77"/>
      <c r="DS129" s="77"/>
      <c r="DT129" s="77"/>
      <c r="DU129" s="77"/>
      <c r="DV129" s="77"/>
      <c r="DW129" s="77"/>
      <c r="DX129" s="77"/>
      <c r="DY129" s="77"/>
      <c r="DZ129" s="77"/>
      <c r="EA129" s="77"/>
      <c r="EB129" s="77"/>
      <c r="EC129" s="77"/>
      <c r="ED129" s="77"/>
      <c r="EE129" s="77"/>
      <c r="EF129" s="77"/>
      <c r="EG129" s="77"/>
      <c r="EH129" s="77"/>
      <c r="EI129" s="77"/>
      <c r="EJ129" s="77"/>
      <c r="EK129" s="77"/>
      <c r="EL129" s="77"/>
      <c r="EM129" s="77"/>
      <c r="EN129" s="77"/>
      <c r="EO129" s="77"/>
      <c r="EP129" s="77"/>
      <c r="EQ129" s="77"/>
      <c r="ER129" s="77"/>
      <c r="ES129" s="77"/>
      <c r="ET129" s="77"/>
      <c r="EU129" s="77"/>
      <c r="EV129" s="77"/>
      <c r="EW129" s="77"/>
      <c r="EX129" s="77"/>
      <c r="EY129" s="77"/>
      <c r="EZ129" s="77"/>
      <c r="FA129" s="77"/>
      <c r="FB129" s="77"/>
      <c r="FC129" s="77"/>
      <c r="FD129" s="77"/>
      <c r="FE129" s="77"/>
      <c r="FF129" s="77"/>
      <c r="FG129" s="77"/>
      <c r="FH129" s="77"/>
      <c r="FI129" s="77"/>
      <c r="FJ129" s="77"/>
      <c r="FK129" s="77"/>
      <c r="FL129" s="77"/>
      <c r="FM129" s="77"/>
      <c r="FN129" s="77"/>
      <c r="FO129" s="77"/>
      <c r="FP129" s="77"/>
      <c r="FQ129" s="77"/>
      <c r="FR129" s="77"/>
      <c r="FS129" s="77"/>
      <c r="FT129" s="77"/>
      <c r="FU129" s="77"/>
      <c r="FV129" s="77"/>
      <c r="FW129" s="77"/>
      <c r="FX129" s="77"/>
      <c r="FY129" s="77"/>
      <c r="FZ129" s="77"/>
      <c r="GA129" s="77"/>
      <c r="GB129" s="77"/>
      <c r="GC129" s="77"/>
      <c r="GD129" s="77"/>
      <c r="GE129" s="77"/>
      <c r="GF129" s="77"/>
      <c r="GG129" s="77"/>
      <c r="GH129" s="77"/>
      <c r="GI129" s="77"/>
      <c r="GJ129" s="77"/>
      <c r="GK129" s="77"/>
      <c r="GL129" s="77"/>
      <c r="GM129" s="77"/>
      <c r="GN129" s="77"/>
      <c r="GO129" s="77"/>
      <c r="GP129" s="77"/>
      <c r="GQ129" s="77"/>
      <c r="GR129" s="77"/>
      <c r="GS129" s="77"/>
      <c r="GT129" s="77"/>
      <c r="GU129" s="77"/>
      <c r="GV129" s="77"/>
      <c r="GW129" s="77"/>
      <c r="GX129" s="77"/>
      <c r="GY129" s="77"/>
      <c r="GZ129" s="77"/>
      <c r="HA129" s="77"/>
      <c r="HB129" s="77"/>
      <c r="HC129" s="77"/>
      <c r="HD129" s="77"/>
      <c r="HE129" s="77"/>
      <c r="HF129" s="77"/>
      <c r="HG129" s="77"/>
      <c r="HH129" s="77"/>
      <c r="HI129" s="77"/>
      <c r="HJ129" s="77"/>
      <c r="HK129" s="77"/>
      <c r="HL129" s="77"/>
      <c r="HM129" s="77"/>
      <c r="HN129" s="77"/>
      <c r="HO129" s="77"/>
      <c r="HP129" s="77"/>
      <c r="HQ129" s="77"/>
      <c r="HR129" s="77"/>
      <c r="HS129" s="77"/>
      <c r="HT129" s="77"/>
      <c r="HU129" s="77"/>
      <c r="HV129" s="77"/>
      <c r="HW129" s="77"/>
      <c r="HX129" s="77"/>
      <c r="HY129" s="77"/>
      <c r="HZ129" s="77"/>
    </row>
    <row r="130" spans="1:668" ht="15.75" x14ac:dyDescent="0.25">
      <c r="C130" s="65"/>
      <c r="F130" s="86"/>
      <c r="AT130" s="77"/>
      <c r="AU130" s="77"/>
      <c r="AV130" s="77"/>
      <c r="AW130" s="77"/>
      <c r="AX130" s="77"/>
      <c r="AY130" s="77"/>
      <c r="AZ130" s="77"/>
      <c r="BA130" s="77"/>
      <c r="BB130" s="77"/>
      <c r="BC130" s="77"/>
      <c r="BD130" s="77"/>
      <c r="BE130" s="77"/>
      <c r="BF130" s="77"/>
      <c r="BG130" s="77"/>
      <c r="BH130" s="77"/>
      <c r="BI130" s="77"/>
      <c r="BJ130" s="77"/>
      <c r="BK130" s="77"/>
      <c r="BL130" s="77"/>
      <c r="BM130" s="77"/>
      <c r="BN130" s="77"/>
      <c r="BO130" s="77"/>
      <c r="BP130" s="77"/>
      <c r="BQ130" s="77"/>
      <c r="BR130" s="77"/>
      <c r="BS130" s="77"/>
      <c r="BT130" s="77"/>
      <c r="BU130" s="77"/>
      <c r="BV130" s="77"/>
      <c r="BW130" s="77"/>
      <c r="BX130" s="77"/>
      <c r="BY130" s="77"/>
      <c r="BZ130" s="77"/>
      <c r="CA130" s="77"/>
      <c r="CB130" s="77"/>
      <c r="CC130" s="77"/>
      <c r="CD130" s="77"/>
      <c r="CE130" s="77"/>
      <c r="CF130" s="77"/>
      <c r="CG130" s="77"/>
      <c r="CH130" s="77"/>
      <c r="CI130" s="77"/>
      <c r="CJ130" s="77"/>
      <c r="CK130" s="77"/>
      <c r="CL130" s="77"/>
      <c r="CM130" s="77"/>
      <c r="CN130" s="77"/>
      <c r="CO130" s="77"/>
      <c r="CP130" s="77"/>
      <c r="CQ130" s="77"/>
      <c r="CR130" s="77"/>
      <c r="CS130" s="77"/>
      <c r="CT130" s="77"/>
      <c r="CU130" s="77"/>
      <c r="CV130" s="77"/>
      <c r="CW130" s="77"/>
      <c r="CX130" s="77"/>
      <c r="CY130" s="77"/>
      <c r="CZ130" s="77"/>
      <c r="DA130" s="77"/>
      <c r="DB130" s="77"/>
      <c r="DC130" s="77"/>
      <c r="DD130" s="77"/>
      <c r="DE130" s="77"/>
      <c r="DF130" s="77"/>
      <c r="DG130" s="77"/>
      <c r="DH130" s="77"/>
      <c r="DI130" s="77"/>
      <c r="DJ130" s="77"/>
      <c r="DK130" s="77"/>
      <c r="DL130" s="77"/>
      <c r="DM130" s="77"/>
      <c r="DN130" s="77"/>
      <c r="DO130" s="77"/>
      <c r="DP130" s="77"/>
      <c r="DQ130" s="77"/>
      <c r="DR130" s="77"/>
      <c r="DS130" s="77"/>
      <c r="DT130" s="77"/>
      <c r="DU130" s="77"/>
      <c r="DV130" s="77"/>
      <c r="DW130" s="77"/>
      <c r="DX130" s="77"/>
      <c r="DY130" s="77"/>
      <c r="DZ130" s="77"/>
      <c r="EA130" s="77"/>
      <c r="EB130" s="77"/>
      <c r="EC130" s="77"/>
      <c r="ED130" s="77"/>
      <c r="EE130" s="77"/>
      <c r="EF130" s="77"/>
      <c r="EG130" s="77"/>
      <c r="EH130" s="77"/>
      <c r="EI130" s="77"/>
      <c r="EJ130" s="77"/>
      <c r="EK130" s="77"/>
      <c r="EL130" s="77"/>
      <c r="EM130" s="77"/>
      <c r="EN130" s="77"/>
      <c r="EO130" s="77"/>
      <c r="EP130" s="77"/>
      <c r="EQ130" s="77"/>
      <c r="ER130" s="77"/>
      <c r="ES130" s="77"/>
      <c r="ET130" s="77"/>
      <c r="EU130" s="77"/>
      <c r="EV130" s="77"/>
      <c r="EW130" s="77"/>
      <c r="EX130" s="77"/>
      <c r="EY130" s="77"/>
      <c r="EZ130" s="77"/>
      <c r="FA130" s="77"/>
      <c r="FB130" s="77"/>
      <c r="FC130" s="77"/>
      <c r="FD130" s="77"/>
      <c r="FE130" s="77"/>
      <c r="FF130" s="77"/>
      <c r="FG130" s="77"/>
      <c r="FH130" s="77"/>
      <c r="FI130" s="77"/>
      <c r="FJ130" s="77"/>
      <c r="FK130" s="77"/>
      <c r="FL130" s="77"/>
      <c r="FM130" s="77"/>
      <c r="FN130" s="77"/>
      <c r="FO130" s="77"/>
      <c r="FP130" s="77"/>
      <c r="FQ130" s="77"/>
      <c r="FR130" s="77"/>
      <c r="FS130" s="77"/>
      <c r="FT130" s="77"/>
      <c r="FU130" s="77"/>
      <c r="FV130" s="77"/>
      <c r="FW130" s="77"/>
      <c r="FX130" s="77"/>
      <c r="FY130" s="77"/>
      <c r="FZ130" s="77"/>
      <c r="GA130" s="77"/>
      <c r="GB130" s="77"/>
      <c r="GC130" s="77"/>
      <c r="GD130" s="77"/>
      <c r="GE130" s="77"/>
      <c r="GF130" s="77"/>
      <c r="GG130" s="77"/>
      <c r="GH130" s="77"/>
      <c r="GI130" s="77"/>
      <c r="GJ130" s="77"/>
      <c r="GK130" s="77"/>
      <c r="GL130" s="77"/>
      <c r="GM130" s="77"/>
      <c r="GN130" s="77"/>
      <c r="GO130" s="77"/>
      <c r="GP130" s="77"/>
      <c r="GQ130" s="77"/>
      <c r="GR130" s="77"/>
      <c r="GS130" s="77"/>
      <c r="GT130" s="77"/>
      <c r="GU130" s="77"/>
      <c r="GV130" s="77"/>
      <c r="GW130" s="77"/>
      <c r="GX130" s="77"/>
      <c r="GY130" s="77"/>
      <c r="GZ130" s="77"/>
      <c r="HA130" s="77"/>
      <c r="HB130" s="77"/>
      <c r="HC130" s="77"/>
      <c r="HD130" s="77"/>
      <c r="HE130" s="77"/>
      <c r="HF130" s="77"/>
      <c r="HG130" s="77"/>
      <c r="HH130" s="77"/>
      <c r="HI130" s="77"/>
      <c r="HJ130" s="77"/>
      <c r="HK130" s="77"/>
      <c r="HL130" s="77"/>
      <c r="HM130" s="77"/>
      <c r="HN130" s="77"/>
      <c r="HO130" s="77"/>
      <c r="HP130" s="77"/>
      <c r="HQ130" s="77"/>
      <c r="HR130" s="77"/>
      <c r="HS130" s="77"/>
      <c r="HT130" s="77"/>
      <c r="HU130" s="77"/>
      <c r="HV130" s="77"/>
      <c r="HW130" s="77"/>
      <c r="HX130" s="77"/>
      <c r="HY130" s="77"/>
      <c r="HZ130" s="77"/>
    </row>
    <row r="131" spans="1:668" ht="18" customHeight="1" x14ac:dyDescent="0.25">
      <c r="A131" s="60" t="s">
        <v>85</v>
      </c>
      <c r="B131" s="60"/>
      <c r="C131" s="60"/>
      <c r="D131" s="60"/>
      <c r="E131" s="60"/>
      <c r="F131" s="87"/>
      <c r="G131" s="60"/>
      <c r="H131" s="60"/>
      <c r="I131" s="60"/>
      <c r="J131" s="60"/>
      <c r="K131" s="60"/>
      <c r="L131" s="87"/>
      <c r="AT131" s="77"/>
      <c r="AU131" s="77"/>
      <c r="AV131" s="77"/>
      <c r="AW131" s="77"/>
      <c r="AX131" s="77"/>
      <c r="AY131" s="77"/>
      <c r="AZ131" s="77"/>
      <c r="BA131" s="77"/>
      <c r="BB131" s="77"/>
      <c r="BC131" s="77"/>
      <c r="BD131" s="77"/>
      <c r="BE131" s="77"/>
      <c r="BF131" s="77"/>
      <c r="BG131" s="77"/>
      <c r="BH131" s="77"/>
      <c r="BI131" s="77"/>
      <c r="BJ131" s="77"/>
      <c r="BK131" s="77"/>
      <c r="BL131" s="77"/>
      <c r="BM131" s="77"/>
      <c r="BN131" s="77"/>
      <c r="BO131" s="77"/>
      <c r="BP131" s="77"/>
      <c r="BQ131" s="77"/>
      <c r="BR131" s="77"/>
      <c r="BS131" s="77"/>
      <c r="BT131" s="77"/>
      <c r="BU131" s="77"/>
      <c r="BV131" s="77"/>
      <c r="BW131" s="77"/>
      <c r="BX131" s="77"/>
      <c r="BY131" s="77"/>
      <c r="BZ131" s="77"/>
      <c r="CA131" s="77"/>
      <c r="CB131" s="77"/>
      <c r="CC131" s="77"/>
      <c r="CD131" s="77"/>
      <c r="CE131" s="77"/>
      <c r="CF131" s="77"/>
      <c r="CG131" s="77"/>
      <c r="CH131" s="77"/>
      <c r="CI131" s="77"/>
      <c r="CJ131" s="77"/>
      <c r="CK131" s="77"/>
      <c r="CL131" s="77"/>
      <c r="CM131" s="77"/>
      <c r="CN131" s="77"/>
      <c r="CO131" s="77"/>
      <c r="CP131" s="77"/>
      <c r="CQ131" s="77"/>
      <c r="CR131" s="77"/>
      <c r="CS131" s="77"/>
      <c r="CT131" s="77"/>
      <c r="CU131" s="77"/>
      <c r="CV131" s="77"/>
      <c r="CW131" s="77"/>
      <c r="CX131" s="77"/>
      <c r="CY131" s="77"/>
      <c r="CZ131" s="77"/>
      <c r="DA131" s="77"/>
      <c r="DB131" s="77"/>
      <c r="DC131" s="77"/>
      <c r="DD131" s="77"/>
      <c r="DE131" s="77"/>
      <c r="DF131" s="77"/>
      <c r="DG131" s="77"/>
      <c r="DH131" s="77"/>
      <c r="DI131" s="77"/>
      <c r="DJ131" s="77"/>
      <c r="DK131" s="77"/>
      <c r="DL131" s="77"/>
      <c r="DM131" s="77"/>
      <c r="DN131" s="77"/>
      <c r="DO131" s="77"/>
      <c r="DP131" s="77"/>
      <c r="DQ131" s="77"/>
      <c r="DR131" s="77"/>
      <c r="DS131" s="77"/>
      <c r="DT131" s="77"/>
      <c r="DU131" s="77"/>
      <c r="DV131" s="77"/>
      <c r="DW131" s="77"/>
      <c r="DX131" s="77"/>
      <c r="DY131" s="77"/>
      <c r="DZ131" s="77"/>
      <c r="EA131" s="77"/>
      <c r="EB131" s="77"/>
      <c r="EC131" s="77"/>
      <c r="ED131" s="77"/>
      <c r="EE131" s="77"/>
      <c r="EF131" s="77"/>
      <c r="EG131" s="77"/>
      <c r="EH131" s="77"/>
      <c r="EI131" s="77"/>
      <c r="EJ131" s="77"/>
      <c r="EK131" s="77"/>
      <c r="EL131" s="77"/>
      <c r="EM131" s="77"/>
      <c r="EN131" s="77"/>
      <c r="EO131" s="77"/>
      <c r="EP131" s="77"/>
      <c r="EQ131" s="77"/>
      <c r="ER131" s="77"/>
      <c r="ES131" s="77"/>
      <c r="ET131" s="77"/>
      <c r="EU131" s="77"/>
      <c r="EV131" s="77"/>
      <c r="EW131" s="77"/>
      <c r="EX131" s="77"/>
      <c r="EY131" s="77"/>
      <c r="EZ131" s="77"/>
      <c r="FA131" s="77"/>
      <c r="FB131" s="77"/>
      <c r="FC131" s="77"/>
      <c r="FD131" s="77"/>
      <c r="FE131" s="77"/>
      <c r="FF131" s="77"/>
      <c r="FG131" s="77"/>
      <c r="FH131" s="77"/>
      <c r="FI131" s="77"/>
      <c r="FJ131" s="77"/>
      <c r="FK131" s="77"/>
      <c r="FL131" s="77"/>
      <c r="FM131" s="77"/>
      <c r="FN131" s="77"/>
      <c r="FO131" s="77"/>
      <c r="FP131" s="77"/>
      <c r="FQ131" s="77"/>
      <c r="FR131" s="77"/>
      <c r="FS131" s="77"/>
      <c r="FT131" s="77"/>
      <c r="FU131" s="77"/>
      <c r="FV131" s="77"/>
      <c r="FW131" s="77"/>
      <c r="FX131" s="77"/>
      <c r="FY131" s="77"/>
      <c r="FZ131" s="77"/>
      <c r="GA131" s="77"/>
      <c r="GB131" s="77"/>
      <c r="GC131" s="77"/>
      <c r="GD131" s="77"/>
      <c r="GE131" s="77"/>
      <c r="GF131" s="77"/>
      <c r="GG131" s="77"/>
      <c r="GH131" s="77"/>
      <c r="GI131" s="77"/>
      <c r="GJ131" s="77"/>
      <c r="GK131" s="77"/>
      <c r="GL131" s="77"/>
      <c r="GM131" s="77"/>
      <c r="GN131" s="77"/>
      <c r="GO131" s="77"/>
      <c r="GP131" s="77"/>
      <c r="GQ131" s="77"/>
      <c r="GR131" s="77"/>
      <c r="GS131" s="77"/>
      <c r="GT131" s="77"/>
      <c r="GU131" s="77"/>
      <c r="GV131" s="77"/>
      <c r="GW131" s="77"/>
      <c r="GX131" s="77"/>
      <c r="GY131" s="77"/>
      <c r="GZ131" s="77"/>
      <c r="HA131" s="77"/>
      <c r="HB131" s="77"/>
      <c r="HC131" s="77"/>
      <c r="HD131" s="77"/>
      <c r="HE131" s="77"/>
      <c r="HF131" s="77"/>
      <c r="HG131" s="77"/>
      <c r="HH131" s="77"/>
      <c r="HI131" s="77"/>
      <c r="HJ131" s="77"/>
      <c r="HK131" s="77"/>
      <c r="HL131" s="77"/>
      <c r="HM131" s="77"/>
      <c r="HN131" s="77"/>
      <c r="HO131" s="77"/>
      <c r="HP131" s="77"/>
      <c r="HQ131" s="77"/>
      <c r="HR131" s="77"/>
      <c r="HS131" s="77"/>
      <c r="HT131" s="77"/>
      <c r="HU131" s="77"/>
      <c r="HV131" s="77"/>
      <c r="HW131" s="77"/>
      <c r="HX131" s="77"/>
      <c r="HY131" s="77"/>
      <c r="HZ131" s="77"/>
    </row>
    <row r="132" spans="1:668" ht="15.75" x14ac:dyDescent="0.25">
      <c r="A132" s="4" t="s">
        <v>58</v>
      </c>
      <c r="B132" s="5" t="s">
        <v>18</v>
      </c>
      <c r="C132" s="6" t="s">
        <v>90</v>
      </c>
      <c r="D132" s="11">
        <v>44197</v>
      </c>
      <c r="E132" s="11">
        <v>44560</v>
      </c>
      <c r="F132" s="110">
        <v>24000</v>
      </c>
      <c r="G132" s="6">
        <f>F132*0.0287</f>
        <v>688.8</v>
      </c>
      <c r="H132" s="6">
        <v>0</v>
      </c>
      <c r="I132" s="6">
        <f>F132*0.0304</f>
        <v>729.6</v>
      </c>
      <c r="J132" s="84">
        <v>162</v>
      </c>
      <c r="K132" s="6">
        <f>+J132+I132+G132</f>
        <v>1580.4</v>
      </c>
      <c r="L132" s="84">
        <f>F132-K132</f>
        <v>22419.599999999999</v>
      </c>
      <c r="AT132" s="77"/>
      <c r="AU132" s="77"/>
      <c r="AV132" s="77"/>
      <c r="AW132" s="77"/>
      <c r="AX132" s="77"/>
      <c r="AY132" s="77"/>
      <c r="AZ132" s="77"/>
      <c r="BA132" s="77"/>
      <c r="BB132" s="77"/>
      <c r="BC132" s="77"/>
      <c r="BD132" s="77"/>
      <c r="BE132" s="77"/>
      <c r="BF132" s="77"/>
      <c r="BG132" s="77"/>
      <c r="BH132" s="77"/>
      <c r="BI132" s="77"/>
      <c r="BJ132" s="77"/>
      <c r="BK132" s="77"/>
      <c r="BL132" s="77"/>
      <c r="BM132" s="77"/>
      <c r="BN132" s="77"/>
      <c r="BO132" s="77"/>
      <c r="BP132" s="77"/>
      <c r="BQ132" s="77"/>
      <c r="BR132" s="77"/>
      <c r="BS132" s="77"/>
      <c r="BT132" s="77"/>
      <c r="BU132" s="77"/>
      <c r="BV132" s="77"/>
      <c r="BW132" s="77"/>
      <c r="BX132" s="77"/>
      <c r="BY132" s="77"/>
      <c r="BZ132" s="77"/>
      <c r="CA132" s="77"/>
      <c r="CB132" s="77"/>
      <c r="CC132" s="77"/>
      <c r="CD132" s="77"/>
      <c r="CE132" s="77"/>
      <c r="CF132" s="77"/>
      <c r="CG132" s="77"/>
      <c r="CH132" s="77"/>
      <c r="CI132" s="77"/>
      <c r="CJ132" s="77"/>
      <c r="CK132" s="77"/>
      <c r="CL132" s="77"/>
      <c r="CM132" s="77"/>
      <c r="CN132" s="77"/>
      <c r="CO132" s="77"/>
      <c r="CP132" s="77"/>
      <c r="CQ132" s="77"/>
      <c r="CR132" s="77"/>
      <c r="CS132" s="77"/>
      <c r="CT132" s="77"/>
      <c r="CU132" s="77"/>
      <c r="CV132" s="77"/>
      <c r="CW132" s="77"/>
      <c r="CX132" s="77"/>
      <c r="CY132" s="77"/>
      <c r="CZ132" s="77"/>
      <c r="DA132" s="77"/>
      <c r="DB132" s="77"/>
      <c r="DC132" s="77"/>
      <c r="DD132" s="77"/>
      <c r="DE132" s="77"/>
      <c r="DF132" s="77"/>
      <c r="DG132" s="77"/>
      <c r="DH132" s="77"/>
      <c r="DI132" s="77"/>
      <c r="DJ132" s="77"/>
      <c r="DK132" s="77"/>
      <c r="DL132" s="77"/>
      <c r="DM132" s="77"/>
      <c r="DN132" s="77"/>
      <c r="DO132" s="77"/>
      <c r="DP132" s="77"/>
      <c r="DQ132" s="77"/>
      <c r="DR132" s="77"/>
      <c r="DS132" s="77"/>
      <c r="DT132" s="77"/>
      <c r="DU132" s="77"/>
      <c r="DV132" s="77"/>
      <c r="DW132" s="77"/>
      <c r="DX132" s="77"/>
      <c r="DY132" s="77"/>
      <c r="DZ132" s="77"/>
      <c r="EA132" s="77"/>
      <c r="EB132" s="77"/>
      <c r="EC132" s="77"/>
      <c r="ED132" s="77"/>
      <c r="EE132" s="77"/>
      <c r="EF132" s="77"/>
      <c r="EG132" s="77"/>
      <c r="EH132" s="77"/>
      <c r="EI132" s="77"/>
      <c r="EJ132" s="77"/>
      <c r="EK132" s="77"/>
      <c r="EL132" s="77"/>
      <c r="EM132" s="77"/>
      <c r="EN132" s="77"/>
      <c r="EO132" s="77"/>
      <c r="EP132" s="77"/>
      <c r="EQ132" s="77"/>
      <c r="ER132" s="77"/>
      <c r="ES132" s="77"/>
      <c r="ET132" s="77"/>
      <c r="EU132" s="77"/>
      <c r="EV132" s="77"/>
      <c r="EW132" s="77"/>
      <c r="EX132" s="77"/>
      <c r="EY132" s="77"/>
      <c r="EZ132" s="77"/>
      <c r="FA132" s="77"/>
      <c r="FB132" s="77"/>
      <c r="FC132" s="77"/>
      <c r="FD132" s="77"/>
      <c r="FE132" s="77"/>
      <c r="FF132" s="77"/>
      <c r="FG132" s="77"/>
      <c r="FH132" s="77"/>
      <c r="FI132" s="77"/>
      <c r="FJ132" s="77"/>
      <c r="FK132" s="77"/>
      <c r="FL132" s="77"/>
      <c r="FM132" s="77"/>
      <c r="FN132" s="77"/>
      <c r="FO132" s="77"/>
      <c r="FP132" s="77"/>
      <c r="FQ132" s="77"/>
      <c r="FR132" s="77"/>
      <c r="FS132" s="77"/>
      <c r="FT132" s="77"/>
      <c r="FU132" s="77"/>
      <c r="FV132" s="77"/>
      <c r="FW132" s="77"/>
      <c r="FX132" s="77"/>
      <c r="FY132" s="77"/>
      <c r="FZ132" s="77"/>
      <c r="GA132" s="77"/>
      <c r="GB132" s="77"/>
      <c r="GC132" s="77"/>
      <c r="GD132" s="77"/>
      <c r="GE132" s="77"/>
      <c r="GF132" s="77"/>
      <c r="GG132" s="77"/>
      <c r="GH132" s="77"/>
      <c r="GI132" s="77"/>
      <c r="GJ132" s="77"/>
      <c r="GK132" s="77"/>
      <c r="GL132" s="77"/>
      <c r="GM132" s="77"/>
      <c r="GN132" s="77"/>
      <c r="GO132" s="77"/>
      <c r="GP132" s="77"/>
      <c r="GQ132" s="77"/>
      <c r="GR132" s="77"/>
      <c r="GS132" s="77"/>
      <c r="GT132" s="77"/>
      <c r="GU132" s="77"/>
      <c r="GV132" s="77"/>
      <c r="GW132" s="77"/>
      <c r="GX132" s="77"/>
      <c r="GY132" s="77"/>
      <c r="GZ132" s="77"/>
      <c r="HA132" s="77"/>
      <c r="HB132" s="77"/>
      <c r="HC132" s="77"/>
      <c r="HD132" s="77"/>
      <c r="HE132" s="77"/>
      <c r="HF132" s="77"/>
      <c r="HG132" s="77"/>
      <c r="HH132" s="77"/>
      <c r="HI132" s="77"/>
      <c r="HJ132" s="77"/>
      <c r="HK132" s="77"/>
      <c r="HL132" s="77"/>
      <c r="HM132" s="77"/>
      <c r="HN132" s="77"/>
      <c r="HO132" s="77"/>
      <c r="HP132" s="77"/>
      <c r="HQ132" s="77"/>
      <c r="HR132" s="77"/>
      <c r="HS132" s="77"/>
      <c r="HT132" s="77"/>
      <c r="HU132" s="77"/>
      <c r="HV132" s="77"/>
      <c r="HW132" s="77"/>
      <c r="HX132" s="77"/>
      <c r="HY132" s="77"/>
      <c r="HZ132" s="77"/>
    </row>
    <row r="133" spans="1:668" ht="15.75" x14ac:dyDescent="0.25">
      <c r="A133" s="64" t="s">
        <v>15</v>
      </c>
      <c r="B133" s="13">
        <v>1</v>
      </c>
      <c r="C133" s="8"/>
      <c r="D133" s="64"/>
      <c r="E133" s="64"/>
      <c r="F133" s="85">
        <f>SUM(F132:F132)</f>
        <v>24000</v>
      </c>
      <c r="G133" s="8">
        <f t="shared" ref="G133:L133" si="32">SUM(G132:G132)</f>
        <v>688.8</v>
      </c>
      <c r="H133" s="8">
        <f t="shared" si="32"/>
        <v>0</v>
      </c>
      <c r="I133" s="8">
        <f t="shared" si="32"/>
        <v>729.6</v>
      </c>
      <c r="J133" s="85">
        <f t="shared" si="32"/>
        <v>162</v>
      </c>
      <c r="K133" s="8">
        <f t="shared" si="32"/>
        <v>1580.4</v>
      </c>
      <c r="L133" s="85">
        <f t="shared" si="32"/>
        <v>22419.599999999999</v>
      </c>
      <c r="M133" s="71"/>
      <c r="N133" s="71"/>
      <c r="AT133" s="77"/>
      <c r="AU133" s="77"/>
      <c r="AV133" s="77"/>
      <c r="AW133" s="77"/>
      <c r="AX133" s="77"/>
      <c r="AY133" s="77"/>
      <c r="AZ133" s="77"/>
      <c r="BA133" s="77"/>
      <c r="BB133" s="77"/>
      <c r="BC133" s="77"/>
      <c r="BD133" s="77"/>
      <c r="BE133" s="77"/>
      <c r="BF133" s="77"/>
      <c r="BG133" s="77"/>
      <c r="BH133" s="77"/>
      <c r="BI133" s="77"/>
      <c r="BJ133" s="77"/>
      <c r="BK133" s="77"/>
      <c r="BL133" s="77"/>
      <c r="BM133" s="77"/>
      <c r="BN133" s="77"/>
      <c r="BO133" s="77"/>
      <c r="BP133" s="77"/>
      <c r="BQ133" s="77"/>
      <c r="BR133" s="77"/>
      <c r="BS133" s="77"/>
      <c r="BT133" s="77"/>
      <c r="BU133" s="77"/>
      <c r="BV133" s="77"/>
      <c r="BW133" s="77"/>
      <c r="BX133" s="77"/>
      <c r="BY133" s="77"/>
      <c r="BZ133" s="77"/>
      <c r="CA133" s="77"/>
      <c r="CB133" s="77"/>
      <c r="CC133" s="77"/>
      <c r="CD133" s="77"/>
      <c r="CE133" s="77"/>
      <c r="CF133" s="77"/>
      <c r="CG133" s="77"/>
      <c r="CH133" s="77"/>
      <c r="CI133" s="77"/>
      <c r="CJ133" s="77"/>
      <c r="CK133" s="77"/>
      <c r="CL133" s="77"/>
      <c r="CM133" s="77"/>
      <c r="CN133" s="77"/>
      <c r="CO133" s="77"/>
      <c r="CP133" s="77"/>
      <c r="CQ133" s="77"/>
      <c r="CR133" s="77"/>
      <c r="CS133" s="77"/>
      <c r="CT133" s="77"/>
      <c r="CU133" s="77"/>
      <c r="CV133" s="77"/>
      <c r="CW133" s="77"/>
      <c r="CX133" s="77"/>
      <c r="CY133" s="77"/>
      <c r="CZ133" s="77"/>
      <c r="DA133" s="77"/>
      <c r="DB133" s="77"/>
      <c r="DC133" s="77"/>
      <c r="DD133" s="77"/>
      <c r="DE133" s="77"/>
      <c r="DF133" s="77"/>
      <c r="DG133" s="77"/>
      <c r="DH133" s="77"/>
      <c r="DI133" s="77"/>
      <c r="DJ133" s="77"/>
      <c r="DK133" s="77"/>
      <c r="DL133" s="77"/>
      <c r="DM133" s="77"/>
      <c r="DN133" s="77"/>
      <c r="DO133" s="77"/>
      <c r="DP133" s="77"/>
      <c r="DQ133" s="77"/>
      <c r="DR133" s="77"/>
      <c r="DS133" s="77"/>
      <c r="DT133" s="77"/>
      <c r="DU133" s="77"/>
      <c r="DV133" s="77"/>
      <c r="DW133" s="77"/>
      <c r="DX133" s="77"/>
      <c r="DY133" s="77"/>
      <c r="DZ133" s="77"/>
      <c r="EA133" s="77"/>
      <c r="EB133" s="77"/>
      <c r="EC133" s="77"/>
      <c r="ED133" s="77"/>
      <c r="EE133" s="77"/>
      <c r="EF133" s="77"/>
      <c r="EG133" s="77"/>
      <c r="EH133" s="77"/>
      <c r="EI133" s="77"/>
      <c r="EJ133" s="77"/>
      <c r="EK133" s="77"/>
      <c r="EL133" s="77"/>
      <c r="EM133" s="77"/>
      <c r="EN133" s="77"/>
      <c r="EO133" s="77"/>
      <c r="EP133" s="77"/>
      <c r="EQ133" s="77"/>
      <c r="ER133" s="77"/>
      <c r="ES133" s="77"/>
      <c r="ET133" s="77"/>
      <c r="EU133" s="77"/>
      <c r="EV133" s="77"/>
      <c r="EW133" s="77"/>
      <c r="EX133" s="77"/>
      <c r="EY133" s="77"/>
      <c r="EZ133" s="77"/>
      <c r="FA133" s="77"/>
      <c r="FB133" s="77"/>
      <c r="FC133" s="77"/>
      <c r="FD133" s="77"/>
      <c r="FE133" s="77"/>
      <c r="FF133" s="77"/>
      <c r="FG133" s="77"/>
      <c r="FH133" s="77"/>
      <c r="FI133" s="77"/>
      <c r="FJ133" s="77"/>
      <c r="FK133" s="77"/>
      <c r="FL133" s="77"/>
      <c r="FM133" s="77"/>
      <c r="FN133" s="77"/>
      <c r="FO133" s="77"/>
      <c r="FP133" s="77"/>
      <c r="FQ133" s="77"/>
      <c r="FR133" s="77"/>
      <c r="FS133" s="77"/>
      <c r="FT133" s="77"/>
      <c r="FU133" s="77"/>
      <c r="FV133" s="77"/>
      <c r="FW133" s="77"/>
      <c r="FX133" s="77"/>
      <c r="FY133" s="77"/>
      <c r="FZ133" s="77"/>
      <c r="GA133" s="77"/>
      <c r="GB133" s="77"/>
      <c r="GC133" s="77"/>
      <c r="GD133" s="77"/>
      <c r="GE133" s="77"/>
      <c r="GF133" s="77"/>
      <c r="GG133" s="77"/>
      <c r="GH133" s="77"/>
      <c r="GI133" s="77"/>
      <c r="GJ133" s="77"/>
      <c r="GK133" s="77"/>
      <c r="GL133" s="77"/>
      <c r="GM133" s="77"/>
      <c r="GN133" s="77"/>
      <c r="GO133" s="77"/>
      <c r="GP133" s="77"/>
      <c r="GQ133" s="77"/>
      <c r="GR133" s="77"/>
      <c r="GS133" s="77"/>
      <c r="GT133" s="77"/>
      <c r="GU133" s="77"/>
      <c r="GV133" s="77"/>
      <c r="GW133" s="77"/>
      <c r="GX133" s="77"/>
      <c r="GY133" s="77"/>
      <c r="GZ133" s="77"/>
      <c r="HA133" s="77"/>
      <c r="HB133" s="77"/>
      <c r="HC133" s="77"/>
      <c r="HD133" s="77"/>
      <c r="HE133" s="77"/>
      <c r="HF133" s="77"/>
      <c r="HG133" s="77"/>
      <c r="HH133" s="77"/>
      <c r="HI133" s="77"/>
      <c r="HJ133" s="77"/>
      <c r="HK133" s="77"/>
      <c r="HL133" s="77"/>
      <c r="HM133" s="77"/>
      <c r="HN133" s="77"/>
      <c r="HO133" s="77"/>
      <c r="HP133" s="77"/>
      <c r="HQ133" s="77"/>
      <c r="HR133" s="77"/>
      <c r="HS133" s="77"/>
      <c r="HT133" s="77"/>
      <c r="HU133" s="77"/>
      <c r="HV133" s="77"/>
      <c r="HW133" s="77"/>
      <c r="HX133" s="77"/>
      <c r="HY133" s="77"/>
      <c r="HZ133" s="77"/>
    </row>
    <row r="134" spans="1:668" ht="15.75" x14ac:dyDescent="0.25">
      <c r="C134" s="65"/>
      <c r="F134" s="86"/>
      <c r="J134" s="86"/>
      <c r="AT134" s="77"/>
      <c r="AU134" s="77"/>
      <c r="AV134" s="77"/>
      <c r="AW134" s="77"/>
      <c r="AX134" s="77"/>
      <c r="AY134" s="77"/>
      <c r="AZ134" s="77"/>
      <c r="BA134" s="77"/>
      <c r="BB134" s="77"/>
      <c r="BC134" s="77"/>
      <c r="BD134" s="77"/>
      <c r="BE134" s="77"/>
      <c r="BF134" s="77"/>
      <c r="BG134" s="77"/>
      <c r="BH134" s="77"/>
      <c r="BI134" s="77"/>
      <c r="BJ134" s="77"/>
      <c r="BK134" s="77"/>
      <c r="BL134" s="77"/>
      <c r="BM134" s="77"/>
      <c r="BN134" s="77"/>
      <c r="BO134" s="77"/>
      <c r="BP134" s="77"/>
      <c r="BQ134" s="77"/>
      <c r="BR134" s="77"/>
      <c r="BS134" s="77"/>
      <c r="BT134" s="77"/>
      <c r="BU134" s="77"/>
      <c r="BV134" s="77"/>
      <c r="BW134" s="77"/>
      <c r="BX134" s="77"/>
      <c r="BY134" s="77"/>
      <c r="BZ134" s="77"/>
      <c r="CA134" s="77"/>
      <c r="CB134" s="77"/>
      <c r="CC134" s="77"/>
      <c r="CD134" s="77"/>
      <c r="CE134" s="77"/>
      <c r="CF134" s="77"/>
      <c r="CG134" s="77"/>
      <c r="CH134" s="77"/>
      <c r="CI134" s="77"/>
      <c r="CJ134" s="77"/>
      <c r="CK134" s="77"/>
      <c r="CL134" s="77"/>
      <c r="CM134" s="77"/>
      <c r="CN134" s="77"/>
      <c r="CO134" s="77"/>
      <c r="CP134" s="77"/>
      <c r="CQ134" s="77"/>
      <c r="CR134" s="77"/>
      <c r="CS134" s="77"/>
      <c r="CT134" s="77"/>
      <c r="CU134" s="77"/>
      <c r="CV134" s="77"/>
      <c r="CW134" s="77"/>
      <c r="CX134" s="77"/>
      <c r="CY134" s="77"/>
      <c r="CZ134" s="77"/>
      <c r="DA134" s="77"/>
      <c r="DB134" s="77"/>
      <c r="DC134" s="77"/>
      <c r="DD134" s="77"/>
      <c r="DE134" s="77"/>
      <c r="DF134" s="77"/>
      <c r="DG134" s="77"/>
      <c r="DH134" s="77"/>
      <c r="DI134" s="77"/>
      <c r="DJ134" s="77"/>
      <c r="DK134" s="77"/>
      <c r="DL134" s="77"/>
      <c r="DM134" s="77"/>
      <c r="DN134" s="77"/>
      <c r="DO134" s="77"/>
      <c r="DP134" s="77"/>
      <c r="DQ134" s="77"/>
      <c r="DR134" s="77"/>
      <c r="DS134" s="77"/>
      <c r="DT134" s="77"/>
      <c r="DU134" s="77"/>
      <c r="DV134" s="77"/>
      <c r="DW134" s="77"/>
      <c r="DX134" s="77"/>
      <c r="DY134" s="77"/>
      <c r="DZ134" s="77"/>
      <c r="EA134" s="77"/>
      <c r="EB134" s="77"/>
      <c r="EC134" s="77"/>
      <c r="ED134" s="77"/>
      <c r="EE134" s="77"/>
      <c r="EF134" s="77"/>
      <c r="EG134" s="77"/>
      <c r="EH134" s="77"/>
      <c r="EI134" s="77"/>
      <c r="EJ134" s="77"/>
      <c r="EK134" s="77"/>
      <c r="EL134" s="77"/>
      <c r="EM134" s="77"/>
      <c r="EN134" s="77"/>
      <c r="EO134" s="77"/>
      <c r="EP134" s="77"/>
      <c r="EQ134" s="77"/>
      <c r="ER134" s="77"/>
      <c r="ES134" s="77"/>
      <c r="ET134" s="77"/>
      <c r="EU134" s="77"/>
      <c r="EV134" s="77"/>
      <c r="EW134" s="77"/>
      <c r="EX134" s="77"/>
      <c r="EY134" s="77"/>
      <c r="EZ134" s="77"/>
      <c r="FA134" s="77"/>
      <c r="FB134" s="77"/>
      <c r="FC134" s="77"/>
      <c r="FD134" s="77"/>
      <c r="FE134" s="77"/>
      <c r="FF134" s="77"/>
      <c r="FG134" s="77"/>
      <c r="FH134" s="77"/>
      <c r="FI134" s="77"/>
      <c r="FJ134" s="77"/>
      <c r="FK134" s="77"/>
      <c r="FL134" s="77"/>
      <c r="FM134" s="77"/>
      <c r="FN134" s="77"/>
      <c r="FO134" s="77"/>
      <c r="FP134" s="77"/>
      <c r="FQ134" s="77"/>
      <c r="FR134" s="77"/>
      <c r="FS134" s="77"/>
      <c r="FT134" s="77"/>
      <c r="FU134" s="77"/>
      <c r="FV134" s="77"/>
      <c r="FW134" s="77"/>
      <c r="FX134" s="77"/>
      <c r="FY134" s="77"/>
      <c r="FZ134" s="77"/>
      <c r="GA134" s="77"/>
      <c r="GB134" s="77"/>
      <c r="GC134" s="77"/>
      <c r="GD134" s="77"/>
      <c r="GE134" s="77"/>
      <c r="GF134" s="77"/>
      <c r="GG134" s="77"/>
      <c r="GH134" s="77"/>
      <c r="GI134" s="77"/>
      <c r="GJ134" s="77"/>
      <c r="GK134" s="77"/>
      <c r="GL134" s="77"/>
      <c r="GM134" s="77"/>
      <c r="GN134" s="77"/>
      <c r="GO134" s="77"/>
      <c r="GP134" s="77"/>
      <c r="GQ134" s="77"/>
      <c r="GR134" s="77"/>
      <c r="GS134" s="77"/>
      <c r="GT134" s="77"/>
      <c r="GU134" s="77"/>
      <c r="GV134" s="77"/>
      <c r="GW134" s="77"/>
      <c r="GX134" s="77"/>
      <c r="GY134" s="77"/>
      <c r="GZ134" s="77"/>
      <c r="HA134" s="77"/>
      <c r="HB134" s="77"/>
      <c r="HC134" s="77"/>
      <c r="HD134" s="77"/>
      <c r="HE134" s="77"/>
      <c r="HF134" s="77"/>
      <c r="HG134" s="77"/>
      <c r="HH134" s="77"/>
      <c r="HI134" s="77"/>
      <c r="HJ134" s="77"/>
      <c r="HK134" s="77"/>
      <c r="HL134" s="77"/>
      <c r="HM134" s="77"/>
      <c r="HN134" s="77"/>
      <c r="HO134" s="77"/>
      <c r="HP134" s="77"/>
      <c r="HQ134" s="77"/>
      <c r="HR134" s="77"/>
      <c r="HS134" s="77"/>
      <c r="HT134" s="77"/>
      <c r="HU134" s="77"/>
      <c r="HV134" s="77"/>
      <c r="HW134" s="77"/>
      <c r="HX134" s="77"/>
      <c r="HY134" s="77"/>
      <c r="HZ134" s="77"/>
    </row>
    <row r="135" spans="1:668" ht="15.75" x14ac:dyDescent="0.25">
      <c r="A135" s="60" t="s">
        <v>86</v>
      </c>
      <c r="B135" s="60"/>
      <c r="C135" s="60"/>
      <c r="D135" s="60"/>
      <c r="E135" s="60"/>
      <c r="F135" s="87"/>
      <c r="G135" s="60"/>
      <c r="H135" s="60"/>
      <c r="I135" s="60"/>
      <c r="J135" s="87"/>
      <c r="K135" s="60"/>
      <c r="L135" s="87"/>
      <c r="AT135" s="77"/>
      <c r="AU135" s="77"/>
      <c r="AV135" s="77"/>
      <c r="AW135" s="77"/>
      <c r="AX135" s="77"/>
      <c r="AY135" s="77"/>
      <c r="AZ135" s="77"/>
      <c r="BA135" s="77"/>
      <c r="BB135" s="77"/>
      <c r="BC135" s="77"/>
      <c r="BD135" s="77"/>
      <c r="BE135" s="77"/>
      <c r="BF135" s="77"/>
      <c r="BG135" s="77"/>
      <c r="BH135" s="77"/>
      <c r="BI135" s="77"/>
      <c r="BJ135" s="77"/>
      <c r="BK135" s="77"/>
      <c r="BL135" s="77"/>
      <c r="BM135" s="77"/>
      <c r="BN135" s="77"/>
      <c r="BO135" s="77"/>
      <c r="BP135" s="77"/>
      <c r="BQ135" s="77"/>
      <c r="BR135" s="77"/>
      <c r="BS135" s="77"/>
      <c r="BT135" s="77"/>
      <c r="BU135" s="77"/>
      <c r="BV135" s="77"/>
      <c r="BW135" s="77"/>
      <c r="BX135" s="77"/>
      <c r="BY135" s="77"/>
      <c r="BZ135" s="77"/>
      <c r="CA135" s="77"/>
      <c r="CB135" s="77"/>
      <c r="CC135" s="77"/>
      <c r="CD135" s="77"/>
      <c r="CE135" s="77"/>
      <c r="CF135" s="77"/>
      <c r="CG135" s="77"/>
      <c r="CH135" s="77"/>
      <c r="CI135" s="77"/>
      <c r="CJ135" s="77"/>
      <c r="CK135" s="77"/>
      <c r="CL135" s="77"/>
      <c r="CM135" s="77"/>
      <c r="CN135" s="77"/>
      <c r="CO135" s="77"/>
      <c r="CP135" s="77"/>
      <c r="CQ135" s="77"/>
      <c r="CR135" s="77"/>
      <c r="CS135" s="77"/>
      <c r="CT135" s="77"/>
      <c r="CU135" s="77"/>
      <c r="CV135" s="77"/>
      <c r="CW135" s="77"/>
      <c r="CX135" s="77"/>
      <c r="CY135" s="77"/>
      <c r="CZ135" s="77"/>
      <c r="DA135" s="77"/>
      <c r="DB135" s="77"/>
      <c r="DC135" s="77"/>
      <c r="DD135" s="77"/>
      <c r="DE135" s="77"/>
      <c r="DF135" s="77"/>
      <c r="DG135" s="77"/>
      <c r="DH135" s="77"/>
      <c r="DI135" s="77"/>
      <c r="DJ135" s="77"/>
      <c r="DK135" s="77"/>
      <c r="DL135" s="77"/>
      <c r="DM135" s="77"/>
      <c r="DN135" s="77"/>
      <c r="DO135" s="77"/>
      <c r="DP135" s="77"/>
      <c r="DQ135" s="77"/>
      <c r="DR135" s="77"/>
      <c r="DS135" s="77"/>
      <c r="DT135" s="77"/>
      <c r="DU135" s="77"/>
      <c r="DV135" s="77"/>
      <c r="DW135" s="77"/>
      <c r="DX135" s="77"/>
      <c r="DY135" s="77"/>
      <c r="DZ135" s="77"/>
      <c r="EA135" s="77"/>
      <c r="EB135" s="77"/>
      <c r="EC135" s="77"/>
      <c r="ED135" s="77"/>
      <c r="EE135" s="77"/>
      <c r="EF135" s="77"/>
      <c r="EG135" s="77"/>
      <c r="EH135" s="77"/>
      <c r="EI135" s="77"/>
      <c r="EJ135" s="77"/>
      <c r="EK135" s="77"/>
      <c r="EL135" s="77"/>
      <c r="EM135" s="77"/>
      <c r="EN135" s="77"/>
      <c r="EO135" s="77"/>
      <c r="EP135" s="77"/>
      <c r="EQ135" s="77"/>
      <c r="ER135" s="77"/>
      <c r="ES135" s="77"/>
      <c r="ET135" s="77"/>
      <c r="EU135" s="77"/>
      <c r="EV135" s="77"/>
      <c r="EW135" s="77"/>
      <c r="EX135" s="77"/>
      <c r="EY135" s="77"/>
      <c r="EZ135" s="77"/>
      <c r="FA135" s="77"/>
      <c r="FB135" s="77"/>
      <c r="FC135" s="77"/>
      <c r="FD135" s="77"/>
      <c r="FE135" s="77"/>
      <c r="FF135" s="77"/>
      <c r="FG135" s="77"/>
      <c r="FH135" s="77"/>
      <c r="FI135" s="77"/>
      <c r="FJ135" s="77"/>
      <c r="FK135" s="77"/>
      <c r="FL135" s="77"/>
      <c r="FM135" s="77"/>
      <c r="FN135" s="77"/>
      <c r="FO135" s="77"/>
      <c r="FP135" s="77"/>
      <c r="FQ135" s="77"/>
      <c r="FR135" s="77"/>
      <c r="FS135" s="77"/>
      <c r="FT135" s="77"/>
      <c r="FU135" s="77"/>
      <c r="FV135" s="77"/>
      <c r="FW135" s="77"/>
      <c r="FX135" s="77"/>
      <c r="FY135" s="77"/>
      <c r="FZ135" s="77"/>
      <c r="GA135" s="77"/>
      <c r="GB135" s="77"/>
      <c r="GC135" s="77"/>
      <c r="GD135" s="77"/>
      <c r="GE135" s="77"/>
      <c r="GF135" s="77"/>
      <c r="GG135" s="77"/>
      <c r="GH135" s="77"/>
      <c r="GI135" s="77"/>
      <c r="GJ135" s="77"/>
      <c r="GK135" s="77"/>
      <c r="GL135" s="77"/>
      <c r="GM135" s="77"/>
      <c r="GN135" s="77"/>
      <c r="GO135" s="77"/>
      <c r="GP135" s="77"/>
      <c r="GQ135" s="77"/>
      <c r="GR135" s="77"/>
      <c r="GS135" s="77"/>
      <c r="GT135" s="77"/>
      <c r="GU135" s="77"/>
      <c r="GV135" s="77"/>
      <c r="GW135" s="77"/>
      <c r="GX135" s="77"/>
      <c r="GY135" s="77"/>
      <c r="GZ135" s="77"/>
      <c r="HA135" s="77"/>
      <c r="HB135" s="77"/>
      <c r="HC135" s="77"/>
      <c r="HD135" s="77"/>
      <c r="HE135" s="77"/>
      <c r="HF135" s="77"/>
      <c r="HG135" s="77"/>
      <c r="HH135" s="77"/>
      <c r="HI135" s="77"/>
      <c r="HJ135" s="77"/>
      <c r="HK135" s="77"/>
      <c r="HL135" s="77"/>
      <c r="HM135" s="77"/>
      <c r="HN135" s="77"/>
      <c r="HO135" s="77"/>
      <c r="HP135" s="77"/>
      <c r="HQ135" s="77"/>
      <c r="HR135" s="77"/>
      <c r="HS135" s="77"/>
      <c r="HT135" s="77"/>
      <c r="HU135" s="77"/>
      <c r="HV135" s="77"/>
      <c r="HW135" s="77"/>
      <c r="HX135" s="77"/>
      <c r="HY135" s="77"/>
      <c r="HZ135" s="77"/>
    </row>
    <row r="136" spans="1:668" ht="15.75" x14ac:dyDescent="0.25">
      <c r="A136" s="4" t="s">
        <v>59</v>
      </c>
      <c r="B136" s="5" t="s">
        <v>17</v>
      </c>
      <c r="C136" s="6" t="s">
        <v>91</v>
      </c>
      <c r="D136" s="11">
        <v>44197</v>
      </c>
      <c r="E136" s="11">
        <v>44560</v>
      </c>
      <c r="F136" s="110">
        <v>45000</v>
      </c>
      <c r="G136" s="6">
        <f>F136*0.0287</f>
        <v>1291.5</v>
      </c>
      <c r="H136" s="6">
        <v>1148.33</v>
      </c>
      <c r="I136" s="6">
        <f>F136*0.0304</f>
        <v>1368</v>
      </c>
      <c r="J136" s="84">
        <v>0</v>
      </c>
      <c r="K136" s="6">
        <f>G136+H136+I136</f>
        <v>3807.83</v>
      </c>
      <c r="L136" s="84">
        <f>F136-K136</f>
        <v>41192.17</v>
      </c>
      <c r="AT136" s="77"/>
      <c r="AU136" s="77"/>
      <c r="AV136" s="77"/>
      <c r="AW136" s="77"/>
      <c r="AX136" s="77"/>
      <c r="AY136" s="77"/>
      <c r="AZ136" s="77"/>
      <c r="BA136" s="77"/>
      <c r="BB136" s="77"/>
      <c r="BC136" s="77"/>
      <c r="BD136" s="77"/>
      <c r="BE136" s="77"/>
      <c r="BF136" s="77"/>
      <c r="BG136" s="77"/>
      <c r="BH136" s="77"/>
      <c r="BI136" s="77"/>
      <c r="BJ136" s="77"/>
      <c r="BK136" s="77"/>
      <c r="BL136" s="77"/>
      <c r="BM136" s="77"/>
      <c r="BN136" s="77"/>
      <c r="BO136" s="77"/>
      <c r="BP136" s="77"/>
      <c r="BQ136" s="77"/>
      <c r="BR136" s="77"/>
      <c r="BS136" s="77"/>
      <c r="BT136" s="77"/>
      <c r="BU136" s="77"/>
      <c r="BV136" s="77"/>
      <c r="BW136" s="77"/>
      <c r="BX136" s="77"/>
      <c r="BY136" s="77"/>
      <c r="BZ136" s="77"/>
      <c r="CA136" s="77"/>
      <c r="CB136" s="77"/>
      <c r="CC136" s="77"/>
      <c r="CD136" s="77"/>
      <c r="CE136" s="77"/>
      <c r="CF136" s="77"/>
      <c r="CG136" s="77"/>
      <c r="CH136" s="77"/>
      <c r="CI136" s="77"/>
      <c r="CJ136" s="77"/>
      <c r="CK136" s="77"/>
      <c r="CL136" s="77"/>
      <c r="CM136" s="77"/>
      <c r="CN136" s="77"/>
      <c r="CO136" s="77"/>
      <c r="CP136" s="77"/>
      <c r="CQ136" s="77"/>
      <c r="CR136" s="77"/>
      <c r="CS136" s="77"/>
      <c r="CT136" s="77"/>
      <c r="CU136" s="77"/>
      <c r="CV136" s="77"/>
      <c r="CW136" s="77"/>
      <c r="CX136" s="77"/>
      <c r="CY136" s="77"/>
      <c r="CZ136" s="77"/>
      <c r="DA136" s="77"/>
      <c r="DB136" s="77"/>
      <c r="DC136" s="77"/>
      <c r="DD136" s="77"/>
      <c r="DE136" s="77"/>
      <c r="DF136" s="77"/>
      <c r="DG136" s="77"/>
      <c r="DH136" s="77"/>
      <c r="DI136" s="77"/>
      <c r="DJ136" s="77"/>
      <c r="DK136" s="77"/>
      <c r="DL136" s="77"/>
      <c r="DM136" s="77"/>
      <c r="DN136" s="77"/>
      <c r="DO136" s="77"/>
      <c r="DP136" s="77"/>
      <c r="DQ136" s="77"/>
      <c r="DR136" s="77"/>
      <c r="DS136" s="77"/>
      <c r="DT136" s="77"/>
      <c r="DU136" s="77"/>
      <c r="DV136" s="77"/>
      <c r="DW136" s="77"/>
      <c r="DX136" s="77"/>
      <c r="DY136" s="77"/>
      <c r="DZ136" s="77"/>
      <c r="EA136" s="77"/>
      <c r="EB136" s="77"/>
      <c r="EC136" s="77"/>
      <c r="ED136" s="77"/>
      <c r="EE136" s="77"/>
      <c r="EF136" s="77"/>
      <c r="EG136" s="77"/>
      <c r="EH136" s="77"/>
      <c r="EI136" s="77"/>
      <c r="EJ136" s="77"/>
      <c r="EK136" s="77"/>
      <c r="EL136" s="77"/>
      <c r="EM136" s="77"/>
      <c r="EN136" s="77"/>
      <c r="EO136" s="77"/>
      <c r="EP136" s="77"/>
      <c r="EQ136" s="77"/>
      <c r="ER136" s="77"/>
      <c r="ES136" s="77"/>
      <c r="ET136" s="77"/>
      <c r="EU136" s="77"/>
      <c r="EV136" s="77"/>
      <c r="EW136" s="77"/>
      <c r="EX136" s="77"/>
      <c r="EY136" s="77"/>
      <c r="EZ136" s="77"/>
      <c r="FA136" s="77"/>
      <c r="FB136" s="77"/>
      <c r="FC136" s="77"/>
      <c r="FD136" s="77"/>
      <c r="FE136" s="77"/>
      <c r="FF136" s="77"/>
      <c r="FG136" s="77"/>
      <c r="FH136" s="77"/>
      <c r="FI136" s="77"/>
      <c r="FJ136" s="77"/>
      <c r="FK136" s="77"/>
      <c r="FL136" s="77"/>
      <c r="FM136" s="77"/>
      <c r="FN136" s="77"/>
      <c r="FO136" s="77"/>
      <c r="FP136" s="77"/>
      <c r="FQ136" s="77"/>
      <c r="FR136" s="77"/>
      <c r="FS136" s="77"/>
      <c r="FT136" s="77"/>
      <c r="FU136" s="77"/>
      <c r="FV136" s="77"/>
      <c r="FW136" s="77"/>
      <c r="FX136" s="77"/>
      <c r="FY136" s="77"/>
      <c r="FZ136" s="77"/>
      <c r="GA136" s="77"/>
      <c r="GB136" s="77"/>
      <c r="GC136" s="77"/>
      <c r="GD136" s="77"/>
      <c r="GE136" s="77"/>
      <c r="GF136" s="77"/>
      <c r="GG136" s="77"/>
      <c r="GH136" s="77"/>
      <c r="GI136" s="77"/>
      <c r="GJ136" s="77"/>
      <c r="GK136" s="77"/>
      <c r="GL136" s="77"/>
      <c r="GM136" s="77"/>
      <c r="GN136" s="77"/>
      <c r="GO136" s="77"/>
      <c r="GP136" s="77"/>
      <c r="GQ136" s="77"/>
      <c r="GR136" s="77"/>
      <c r="GS136" s="77"/>
      <c r="GT136" s="77"/>
      <c r="GU136" s="77"/>
      <c r="GV136" s="77"/>
      <c r="GW136" s="77"/>
      <c r="GX136" s="77"/>
      <c r="GY136" s="77"/>
      <c r="GZ136" s="77"/>
      <c r="HA136" s="77"/>
      <c r="HB136" s="77"/>
      <c r="HC136" s="77"/>
      <c r="HD136" s="77"/>
      <c r="HE136" s="77"/>
      <c r="HF136" s="77"/>
      <c r="HG136" s="77"/>
      <c r="HH136" s="77"/>
      <c r="HI136" s="77"/>
      <c r="HJ136" s="77"/>
      <c r="HK136" s="77"/>
      <c r="HL136" s="77"/>
      <c r="HM136" s="77"/>
      <c r="HN136" s="77"/>
      <c r="HO136" s="77"/>
      <c r="HP136" s="77"/>
      <c r="HQ136" s="77"/>
      <c r="HR136" s="77"/>
      <c r="HS136" s="77"/>
      <c r="HT136" s="77"/>
      <c r="HU136" s="77"/>
      <c r="HV136" s="77"/>
      <c r="HW136" s="77"/>
      <c r="HX136" s="77"/>
      <c r="HY136" s="77"/>
      <c r="HZ136" s="77"/>
    </row>
    <row r="137" spans="1:668" ht="15.75" x14ac:dyDescent="0.25">
      <c r="A137" s="4" t="s">
        <v>39</v>
      </c>
      <c r="B137" s="5" t="s">
        <v>32</v>
      </c>
      <c r="C137" s="6" t="s">
        <v>91</v>
      </c>
      <c r="D137" s="11">
        <v>44283</v>
      </c>
      <c r="E137" s="11">
        <v>44558</v>
      </c>
      <c r="F137" s="110">
        <v>110000</v>
      </c>
      <c r="G137" s="6">
        <f>F137*0.0287</f>
        <v>3157</v>
      </c>
      <c r="H137" s="6">
        <v>14457.62</v>
      </c>
      <c r="I137" s="6">
        <f>F137*0.0304</f>
        <v>3344</v>
      </c>
      <c r="J137" s="84">
        <v>25253.23</v>
      </c>
      <c r="K137" s="6">
        <v>23259.62</v>
      </c>
      <c r="L137" s="84">
        <v>84746.77</v>
      </c>
      <c r="AT137" s="77"/>
      <c r="AU137" s="77"/>
      <c r="AV137" s="77"/>
      <c r="AW137" s="77"/>
      <c r="AX137" s="77"/>
      <c r="AY137" s="77"/>
      <c r="AZ137" s="77"/>
      <c r="BA137" s="77"/>
      <c r="BB137" s="77"/>
      <c r="BC137" s="77"/>
      <c r="BD137" s="77"/>
      <c r="BE137" s="77"/>
      <c r="BF137" s="77"/>
      <c r="BG137" s="77"/>
      <c r="BH137" s="77"/>
      <c r="BI137" s="77"/>
      <c r="BJ137" s="77"/>
      <c r="BK137" s="77"/>
      <c r="BL137" s="77"/>
      <c r="BM137" s="77"/>
      <c r="BN137" s="77"/>
      <c r="BO137" s="77"/>
      <c r="BP137" s="77"/>
      <c r="BQ137" s="77"/>
      <c r="BR137" s="77"/>
      <c r="BS137" s="77"/>
      <c r="BT137" s="77"/>
      <c r="BU137" s="77"/>
      <c r="BV137" s="77"/>
      <c r="BW137" s="77"/>
      <c r="BX137" s="77"/>
      <c r="BY137" s="77"/>
      <c r="BZ137" s="77"/>
      <c r="CA137" s="77"/>
      <c r="CB137" s="77"/>
      <c r="CC137" s="77"/>
      <c r="CD137" s="77"/>
      <c r="CE137" s="77"/>
      <c r="CF137" s="77"/>
      <c r="CG137" s="77"/>
      <c r="CH137" s="77"/>
      <c r="CI137" s="77"/>
      <c r="CJ137" s="77"/>
      <c r="CK137" s="77"/>
      <c r="CL137" s="77"/>
      <c r="CM137" s="77"/>
      <c r="CN137" s="77"/>
      <c r="CO137" s="77"/>
      <c r="CP137" s="77"/>
      <c r="CQ137" s="77"/>
      <c r="CR137" s="77"/>
      <c r="CS137" s="77"/>
      <c r="CT137" s="77"/>
      <c r="CU137" s="77"/>
      <c r="CV137" s="77"/>
      <c r="CW137" s="77"/>
      <c r="CX137" s="77"/>
      <c r="CY137" s="77"/>
      <c r="CZ137" s="77"/>
      <c r="DA137" s="77"/>
      <c r="DB137" s="77"/>
      <c r="DC137" s="77"/>
      <c r="DD137" s="77"/>
      <c r="DE137" s="77"/>
      <c r="DF137" s="77"/>
      <c r="DG137" s="77"/>
      <c r="DH137" s="77"/>
      <c r="DI137" s="77"/>
      <c r="DJ137" s="77"/>
      <c r="DK137" s="77"/>
      <c r="DL137" s="77"/>
      <c r="DM137" s="77"/>
      <c r="DN137" s="77"/>
      <c r="DO137" s="77"/>
      <c r="DP137" s="77"/>
      <c r="DQ137" s="77"/>
      <c r="DR137" s="77"/>
      <c r="DS137" s="77"/>
      <c r="DT137" s="77"/>
      <c r="DU137" s="77"/>
      <c r="DV137" s="77"/>
      <c r="DW137" s="77"/>
      <c r="DX137" s="77"/>
      <c r="DY137" s="77"/>
      <c r="DZ137" s="77"/>
      <c r="EA137" s="77"/>
      <c r="EB137" s="77"/>
      <c r="EC137" s="77"/>
      <c r="ED137" s="77"/>
      <c r="EE137" s="77"/>
      <c r="EF137" s="77"/>
      <c r="EG137" s="77"/>
      <c r="EH137" s="77"/>
      <c r="EI137" s="77"/>
      <c r="EJ137" s="77"/>
      <c r="EK137" s="77"/>
      <c r="EL137" s="77"/>
      <c r="EM137" s="77"/>
      <c r="EN137" s="77"/>
      <c r="EO137" s="77"/>
      <c r="EP137" s="77"/>
      <c r="EQ137" s="77"/>
      <c r="ER137" s="77"/>
      <c r="ES137" s="77"/>
      <c r="ET137" s="77"/>
      <c r="EU137" s="77"/>
      <c r="EV137" s="77"/>
      <c r="EW137" s="77"/>
      <c r="EX137" s="77"/>
      <c r="EY137" s="77"/>
      <c r="EZ137" s="77"/>
      <c r="FA137" s="77"/>
      <c r="FB137" s="77"/>
      <c r="FC137" s="77"/>
      <c r="FD137" s="77"/>
      <c r="FE137" s="77"/>
      <c r="FF137" s="77"/>
      <c r="FG137" s="77"/>
      <c r="FH137" s="77"/>
      <c r="FI137" s="77"/>
      <c r="FJ137" s="77"/>
      <c r="FK137" s="77"/>
      <c r="FL137" s="77"/>
      <c r="FM137" s="77"/>
      <c r="FN137" s="77"/>
      <c r="FO137" s="77"/>
      <c r="FP137" s="77"/>
      <c r="FQ137" s="77"/>
      <c r="FR137" s="77"/>
      <c r="FS137" s="77"/>
      <c r="FT137" s="77"/>
      <c r="FU137" s="77"/>
      <c r="FV137" s="77"/>
      <c r="FW137" s="77"/>
      <c r="FX137" s="77"/>
      <c r="FY137" s="77"/>
      <c r="FZ137" s="77"/>
      <c r="GA137" s="77"/>
      <c r="GB137" s="77"/>
      <c r="GC137" s="77"/>
      <c r="GD137" s="77"/>
      <c r="GE137" s="77"/>
      <c r="GF137" s="77"/>
      <c r="GG137" s="77"/>
      <c r="GH137" s="77"/>
      <c r="GI137" s="77"/>
      <c r="GJ137" s="77"/>
      <c r="GK137" s="77"/>
      <c r="GL137" s="77"/>
      <c r="GM137" s="77"/>
      <c r="GN137" s="77"/>
      <c r="GO137" s="77"/>
      <c r="GP137" s="77"/>
      <c r="GQ137" s="77"/>
      <c r="GR137" s="77"/>
      <c r="GS137" s="77"/>
      <c r="GT137" s="77"/>
      <c r="GU137" s="77"/>
      <c r="GV137" s="77"/>
      <c r="GW137" s="77"/>
      <c r="GX137" s="77"/>
      <c r="GY137" s="77"/>
      <c r="GZ137" s="77"/>
      <c r="HA137" s="77"/>
      <c r="HB137" s="77"/>
      <c r="HC137" s="77"/>
      <c r="HD137" s="77"/>
      <c r="HE137" s="77"/>
      <c r="HF137" s="77"/>
      <c r="HG137" s="77"/>
      <c r="HH137" s="77"/>
      <c r="HI137" s="77"/>
      <c r="HJ137" s="77"/>
      <c r="HK137" s="77"/>
      <c r="HL137" s="77"/>
      <c r="HM137" s="77"/>
      <c r="HN137" s="77"/>
      <c r="HO137" s="77"/>
      <c r="HP137" s="77"/>
      <c r="HQ137" s="77"/>
      <c r="HR137" s="77"/>
      <c r="HS137" s="77"/>
      <c r="HT137" s="77"/>
      <c r="HU137" s="77"/>
      <c r="HV137" s="77"/>
      <c r="HW137" s="77"/>
      <c r="HX137" s="77"/>
      <c r="HY137" s="77"/>
      <c r="HZ137" s="77"/>
    </row>
    <row r="138" spans="1:668" ht="15.75" x14ac:dyDescent="0.25">
      <c r="A138" s="4" t="s">
        <v>120</v>
      </c>
      <c r="B138" s="5" t="s">
        <v>18</v>
      </c>
      <c r="C138" s="6" t="s">
        <v>91</v>
      </c>
      <c r="D138" s="11">
        <v>44348</v>
      </c>
      <c r="E138" s="11">
        <v>44561</v>
      </c>
      <c r="F138" s="110">
        <v>22000</v>
      </c>
      <c r="G138" s="6">
        <v>641.4</v>
      </c>
      <c r="H138" s="6">
        <v>0</v>
      </c>
      <c r="I138" s="6">
        <v>688.8</v>
      </c>
      <c r="J138" s="84">
        <v>1300.2</v>
      </c>
      <c r="K138" s="6">
        <v>1300.2</v>
      </c>
      <c r="L138" s="84">
        <v>20699.8</v>
      </c>
      <c r="AT138" s="77"/>
      <c r="AU138" s="77"/>
      <c r="AV138" s="77"/>
      <c r="AW138" s="77"/>
      <c r="AX138" s="77"/>
      <c r="AY138" s="77"/>
      <c r="AZ138" s="77"/>
      <c r="BA138" s="77"/>
      <c r="BB138" s="77"/>
      <c r="BC138" s="77"/>
      <c r="BD138" s="77"/>
      <c r="BE138" s="77"/>
      <c r="BF138" s="77"/>
      <c r="BG138" s="77"/>
      <c r="BH138" s="77"/>
      <c r="BI138" s="77"/>
      <c r="BJ138" s="77"/>
      <c r="BK138" s="77"/>
      <c r="BL138" s="77"/>
      <c r="BM138" s="77"/>
      <c r="BN138" s="77"/>
      <c r="BO138" s="77"/>
      <c r="BP138" s="77"/>
      <c r="BQ138" s="77"/>
      <c r="BR138" s="77"/>
      <c r="BS138" s="77"/>
      <c r="BT138" s="77"/>
      <c r="BU138" s="77"/>
      <c r="BV138" s="77"/>
      <c r="BW138" s="77"/>
      <c r="BX138" s="77"/>
      <c r="BY138" s="77"/>
      <c r="BZ138" s="77"/>
      <c r="CA138" s="77"/>
      <c r="CB138" s="77"/>
      <c r="CC138" s="77"/>
      <c r="CD138" s="77"/>
      <c r="CE138" s="77"/>
      <c r="CF138" s="77"/>
      <c r="CG138" s="77"/>
      <c r="CH138" s="77"/>
      <c r="CI138" s="77"/>
      <c r="CJ138" s="77"/>
      <c r="CK138" s="77"/>
      <c r="CL138" s="77"/>
      <c r="CM138" s="77"/>
      <c r="CN138" s="77"/>
      <c r="CO138" s="77"/>
      <c r="CP138" s="77"/>
      <c r="CQ138" s="77"/>
      <c r="CR138" s="77"/>
      <c r="CS138" s="77"/>
      <c r="CT138" s="77"/>
      <c r="CU138" s="77"/>
      <c r="CV138" s="77"/>
      <c r="CW138" s="77"/>
      <c r="CX138" s="77"/>
      <c r="CY138" s="77"/>
      <c r="CZ138" s="77"/>
      <c r="DA138" s="77"/>
      <c r="DB138" s="77"/>
      <c r="DC138" s="77"/>
      <c r="DD138" s="77"/>
      <c r="DE138" s="77"/>
      <c r="DF138" s="77"/>
      <c r="DG138" s="77"/>
      <c r="DH138" s="77"/>
      <c r="DI138" s="77"/>
      <c r="DJ138" s="77"/>
      <c r="DK138" s="77"/>
      <c r="DL138" s="77"/>
      <c r="DM138" s="77"/>
      <c r="DN138" s="77"/>
      <c r="DO138" s="77"/>
      <c r="DP138" s="77"/>
      <c r="DQ138" s="77"/>
      <c r="DR138" s="77"/>
      <c r="DS138" s="77"/>
      <c r="DT138" s="77"/>
      <c r="DU138" s="77"/>
      <c r="DV138" s="77"/>
      <c r="DW138" s="77"/>
      <c r="DX138" s="77"/>
      <c r="DY138" s="77"/>
      <c r="DZ138" s="77"/>
      <c r="EA138" s="77"/>
      <c r="EB138" s="77"/>
      <c r="EC138" s="77"/>
      <c r="ED138" s="77"/>
      <c r="EE138" s="77"/>
      <c r="EF138" s="77"/>
      <c r="EG138" s="77"/>
      <c r="EH138" s="77"/>
      <c r="EI138" s="77"/>
      <c r="EJ138" s="77"/>
      <c r="EK138" s="77"/>
      <c r="EL138" s="77"/>
      <c r="EM138" s="77"/>
      <c r="EN138" s="77"/>
      <c r="EO138" s="77"/>
      <c r="EP138" s="77"/>
      <c r="EQ138" s="77"/>
      <c r="ER138" s="77"/>
      <c r="ES138" s="77"/>
      <c r="ET138" s="77"/>
      <c r="EU138" s="77"/>
      <c r="EV138" s="77"/>
      <c r="EW138" s="77"/>
      <c r="EX138" s="77"/>
      <c r="EY138" s="77"/>
      <c r="EZ138" s="77"/>
      <c r="FA138" s="77"/>
      <c r="FB138" s="77"/>
      <c r="FC138" s="77"/>
      <c r="FD138" s="77"/>
      <c r="FE138" s="77"/>
      <c r="FF138" s="77"/>
      <c r="FG138" s="77"/>
      <c r="FH138" s="77"/>
      <c r="FI138" s="77"/>
      <c r="FJ138" s="77"/>
      <c r="FK138" s="77"/>
      <c r="FL138" s="77"/>
      <c r="FM138" s="77"/>
      <c r="FN138" s="77"/>
      <c r="FO138" s="77"/>
      <c r="FP138" s="77"/>
      <c r="FQ138" s="77"/>
      <c r="FR138" s="77"/>
      <c r="FS138" s="77"/>
      <c r="FT138" s="77"/>
      <c r="FU138" s="77"/>
      <c r="FV138" s="77"/>
      <c r="FW138" s="77"/>
      <c r="FX138" s="77"/>
      <c r="FY138" s="77"/>
      <c r="FZ138" s="77"/>
      <c r="GA138" s="77"/>
      <c r="GB138" s="77"/>
      <c r="GC138" s="77"/>
      <c r="GD138" s="77"/>
      <c r="GE138" s="77"/>
      <c r="GF138" s="77"/>
      <c r="GG138" s="77"/>
      <c r="GH138" s="77"/>
      <c r="GI138" s="77"/>
      <c r="GJ138" s="77"/>
      <c r="GK138" s="77"/>
      <c r="GL138" s="77"/>
      <c r="GM138" s="77"/>
      <c r="GN138" s="77"/>
      <c r="GO138" s="77"/>
      <c r="GP138" s="77"/>
      <c r="GQ138" s="77"/>
      <c r="GR138" s="77"/>
      <c r="GS138" s="77"/>
      <c r="GT138" s="77"/>
      <c r="GU138" s="77"/>
      <c r="GV138" s="77"/>
      <c r="GW138" s="77"/>
      <c r="GX138" s="77"/>
      <c r="GY138" s="77"/>
      <c r="GZ138" s="77"/>
      <c r="HA138" s="77"/>
      <c r="HB138" s="77"/>
      <c r="HC138" s="77"/>
      <c r="HD138" s="77"/>
      <c r="HE138" s="77"/>
      <c r="HF138" s="77"/>
      <c r="HG138" s="77"/>
      <c r="HH138" s="77"/>
      <c r="HI138" s="77"/>
      <c r="HJ138" s="77"/>
      <c r="HK138" s="77"/>
      <c r="HL138" s="77"/>
      <c r="HM138" s="77"/>
      <c r="HN138" s="77"/>
      <c r="HO138" s="77"/>
      <c r="HP138" s="77"/>
      <c r="HQ138" s="77"/>
      <c r="HR138" s="77"/>
      <c r="HS138" s="77"/>
      <c r="HT138" s="77"/>
      <c r="HU138" s="77"/>
      <c r="HV138" s="77"/>
      <c r="HW138" s="77"/>
      <c r="HX138" s="77"/>
      <c r="HY138" s="77"/>
      <c r="HZ138" s="77"/>
    </row>
    <row r="139" spans="1:668" ht="15.75" x14ac:dyDescent="0.25">
      <c r="A139" s="64" t="s">
        <v>15</v>
      </c>
      <c r="B139" s="13">
        <v>3</v>
      </c>
      <c r="C139" s="8"/>
      <c r="D139" s="64"/>
      <c r="E139" s="64"/>
      <c r="F139" s="85">
        <f>+SUM(F136:F137)+F138</f>
        <v>177000</v>
      </c>
      <c r="G139" s="8">
        <f>+SUM(G136:G137)+G138</f>
        <v>5089.8999999999996</v>
      </c>
      <c r="H139" s="8">
        <f>+SUM(H136:H137)+H138</f>
        <v>15605.95</v>
      </c>
      <c r="I139" s="8">
        <f>+SUM(I136:I137)+I138</f>
        <v>5400.8</v>
      </c>
      <c r="J139" s="85">
        <f>+SUM(J136:J137)+J138</f>
        <v>26553.43</v>
      </c>
      <c r="K139" s="8">
        <f>+SUM(K136:K138)</f>
        <v>28367.649999999998</v>
      </c>
      <c r="L139" s="85">
        <f>+SUM(L136:L137)+L138</f>
        <v>146638.74</v>
      </c>
      <c r="AT139" s="77"/>
      <c r="AU139" s="77"/>
      <c r="AV139" s="77"/>
      <c r="AW139" s="77"/>
      <c r="AX139" s="77"/>
      <c r="AY139" s="77"/>
      <c r="AZ139" s="77"/>
      <c r="BA139" s="77"/>
      <c r="BB139" s="77"/>
      <c r="BC139" s="77"/>
      <c r="BD139" s="77"/>
      <c r="BE139" s="77"/>
      <c r="BF139" s="77"/>
      <c r="BG139" s="77"/>
      <c r="BH139" s="77"/>
      <c r="BI139" s="77"/>
      <c r="BJ139" s="77"/>
      <c r="BK139" s="77"/>
      <c r="BL139" s="77"/>
      <c r="BM139" s="77"/>
      <c r="BN139" s="77"/>
      <c r="BO139" s="77"/>
      <c r="BP139" s="77"/>
      <c r="BQ139" s="77"/>
      <c r="BR139" s="77"/>
      <c r="BS139" s="77"/>
      <c r="BT139" s="77"/>
      <c r="BU139" s="77"/>
      <c r="BV139" s="77"/>
      <c r="BW139" s="77"/>
      <c r="BX139" s="77"/>
      <c r="BY139" s="77"/>
      <c r="BZ139" s="77"/>
      <c r="CA139" s="77"/>
      <c r="CB139" s="77"/>
      <c r="CC139" s="77"/>
      <c r="CD139" s="77"/>
      <c r="CE139" s="77"/>
      <c r="CF139" s="77"/>
      <c r="CG139" s="77"/>
      <c r="CH139" s="77"/>
      <c r="CI139" s="77"/>
      <c r="CJ139" s="77"/>
      <c r="CK139" s="77"/>
      <c r="CL139" s="77"/>
      <c r="CM139" s="77"/>
      <c r="CN139" s="77"/>
      <c r="CO139" s="77"/>
      <c r="CP139" s="77"/>
      <c r="CQ139" s="77"/>
      <c r="CR139" s="77"/>
      <c r="CS139" s="77"/>
      <c r="CT139" s="77"/>
      <c r="CU139" s="77"/>
      <c r="CV139" s="77"/>
      <c r="CW139" s="77"/>
      <c r="CX139" s="77"/>
      <c r="CY139" s="77"/>
      <c r="CZ139" s="77"/>
      <c r="DA139" s="77"/>
      <c r="DB139" s="77"/>
      <c r="DC139" s="77"/>
      <c r="DD139" s="77"/>
      <c r="DE139" s="77"/>
      <c r="DF139" s="77"/>
      <c r="DG139" s="77"/>
      <c r="DH139" s="77"/>
      <c r="DI139" s="77"/>
      <c r="DJ139" s="77"/>
      <c r="DK139" s="77"/>
      <c r="DL139" s="77"/>
      <c r="DM139" s="77"/>
      <c r="DN139" s="77"/>
      <c r="DO139" s="77"/>
      <c r="DP139" s="77"/>
      <c r="DQ139" s="77"/>
      <c r="DR139" s="77"/>
      <c r="DS139" s="77"/>
      <c r="DT139" s="77"/>
      <c r="DU139" s="77"/>
      <c r="DV139" s="77"/>
      <c r="DW139" s="77"/>
      <c r="DX139" s="77"/>
      <c r="DY139" s="77"/>
      <c r="DZ139" s="77"/>
      <c r="EA139" s="77"/>
      <c r="EB139" s="77"/>
      <c r="EC139" s="77"/>
      <c r="ED139" s="77"/>
      <c r="EE139" s="77"/>
      <c r="EF139" s="77"/>
      <c r="EG139" s="77"/>
      <c r="EH139" s="77"/>
      <c r="EI139" s="77"/>
      <c r="EJ139" s="77"/>
      <c r="EK139" s="77"/>
      <c r="EL139" s="77"/>
      <c r="EM139" s="77"/>
      <c r="EN139" s="77"/>
      <c r="EO139" s="77"/>
      <c r="EP139" s="77"/>
      <c r="EQ139" s="77"/>
      <c r="ER139" s="77"/>
      <c r="ES139" s="77"/>
      <c r="ET139" s="77"/>
      <c r="EU139" s="77"/>
      <c r="EV139" s="77"/>
      <c r="EW139" s="77"/>
      <c r="EX139" s="77"/>
      <c r="EY139" s="77"/>
      <c r="EZ139" s="77"/>
      <c r="FA139" s="77"/>
      <c r="FB139" s="77"/>
      <c r="FC139" s="77"/>
      <c r="FD139" s="77"/>
      <c r="FE139" s="77"/>
      <c r="FF139" s="77"/>
      <c r="FG139" s="77"/>
      <c r="FH139" s="77"/>
      <c r="FI139" s="77"/>
      <c r="FJ139" s="77"/>
      <c r="FK139" s="77"/>
      <c r="FL139" s="77"/>
      <c r="FM139" s="77"/>
      <c r="FN139" s="77"/>
      <c r="FO139" s="77"/>
      <c r="FP139" s="77"/>
      <c r="FQ139" s="77"/>
      <c r="FR139" s="77"/>
      <c r="FS139" s="77"/>
      <c r="FT139" s="77"/>
      <c r="FU139" s="77"/>
      <c r="FV139" s="77"/>
      <c r="FW139" s="77"/>
      <c r="FX139" s="77"/>
      <c r="FY139" s="77"/>
      <c r="FZ139" s="77"/>
      <c r="GA139" s="77"/>
      <c r="GB139" s="77"/>
      <c r="GC139" s="77"/>
      <c r="GD139" s="77"/>
      <c r="GE139" s="77"/>
      <c r="GF139" s="77"/>
      <c r="GG139" s="77"/>
      <c r="GH139" s="77"/>
      <c r="GI139" s="77"/>
      <c r="GJ139" s="77"/>
      <c r="GK139" s="77"/>
      <c r="GL139" s="77"/>
      <c r="GM139" s="77"/>
      <c r="GN139" s="77"/>
      <c r="GO139" s="77"/>
      <c r="GP139" s="77"/>
      <c r="GQ139" s="77"/>
      <c r="GR139" s="77"/>
      <c r="GS139" s="77"/>
      <c r="GT139" s="77"/>
      <c r="GU139" s="77"/>
      <c r="GV139" s="77"/>
      <c r="GW139" s="77"/>
      <c r="GX139" s="77"/>
      <c r="GY139" s="77"/>
      <c r="GZ139" s="77"/>
      <c r="HA139" s="77"/>
      <c r="HB139" s="77"/>
      <c r="HC139" s="77"/>
      <c r="HD139" s="77"/>
      <c r="HE139" s="77"/>
      <c r="HF139" s="77"/>
      <c r="HG139" s="77"/>
      <c r="HH139" s="77"/>
      <c r="HI139" s="77"/>
      <c r="HJ139" s="77"/>
      <c r="HK139" s="77"/>
      <c r="HL139" s="77"/>
      <c r="HM139" s="77"/>
      <c r="HN139" s="77"/>
      <c r="HO139" s="77"/>
      <c r="HP139" s="77"/>
      <c r="HQ139" s="77"/>
      <c r="HR139" s="77"/>
      <c r="HS139" s="77"/>
      <c r="HT139" s="77"/>
      <c r="HU139" s="77"/>
      <c r="HV139" s="77"/>
      <c r="HW139" s="77"/>
      <c r="HX139" s="77"/>
      <c r="HY139" s="77"/>
      <c r="HZ139" s="77"/>
    </row>
    <row r="140" spans="1:668" s="71" customFormat="1" x14ac:dyDescent="0.25">
      <c r="A140" s="62"/>
      <c r="B140" s="14"/>
      <c r="C140" s="12"/>
      <c r="D140" s="62"/>
      <c r="E140" s="62"/>
      <c r="F140" s="91"/>
      <c r="G140" s="12"/>
      <c r="H140" s="12"/>
      <c r="I140" s="12"/>
      <c r="J140" s="91"/>
      <c r="K140" s="12"/>
      <c r="L140" s="91"/>
      <c r="O140" s="61"/>
      <c r="P140" s="61"/>
      <c r="Q140" s="61"/>
      <c r="R140" s="61"/>
      <c r="S140" s="61"/>
      <c r="T140" s="61"/>
      <c r="U140" s="61"/>
      <c r="V140" s="61"/>
      <c r="W140" s="61"/>
      <c r="X140" s="61"/>
      <c r="Y140" s="61"/>
      <c r="Z140" s="61"/>
      <c r="AA140" s="61"/>
      <c r="AB140" s="61"/>
      <c r="AC140" s="61"/>
      <c r="AD140" s="61"/>
      <c r="AE140" s="61"/>
      <c r="AF140" s="61"/>
      <c r="AG140" s="61"/>
      <c r="AH140" s="61"/>
      <c r="AI140" s="61"/>
      <c r="AJ140" s="61"/>
      <c r="AK140" s="61"/>
      <c r="AL140" s="61"/>
      <c r="AM140" s="61"/>
      <c r="AN140" s="61"/>
      <c r="AO140" s="61"/>
      <c r="AP140" s="61"/>
      <c r="AQ140" s="61"/>
      <c r="AR140" s="61"/>
      <c r="AS140" s="61"/>
      <c r="AT140" s="61"/>
      <c r="AU140" s="61"/>
      <c r="AV140" s="61"/>
      <c r="AW140" s="61"/>
      <c r="AX140" s="61"/>
      <c r="AY140" s="61"/>
      <c r="AZ140" s="61"/>
      <c r="BA140" s="61"/>
      <c r="BB140" s="61"/>
      <c r="BC140" s="61"/>
      <c r="BD140" s="61"/>
      <c r="BE140" s="61"/>
      <c r="BF140" s="61"/>
      <c r="BG140" s="61"/>
      <c r="BH140" s="61"/>
      <c r="BI140" s="61"/>
      <c r="BJ140" s="61"/>
      <c r="BK140" s="61"/>
      <c r="BL140" s="61"/>
      <c r="BM140" s="61"/>
      <c r="BN140" s="61"/>
      <c r="BO140" s="61"/>
      <c r="BP140" s="61"/>
      <c r="BQ140" s="61"/>
      <c r="BR140" s="61"/>
      <c r="BS140" s="61"/>
      <c r="BT140" s="61"/>
      <c r="BU140" s="61"/>
      <c r="BV140" s="61"/>
      <c r="BW140" s="61"/>
      <c r="BX140" s="61"/>
      <c r="BY140" s="61"/>
      <c r="BZ140" s="61"/>
      <c r="CA140" s="61"/>
      <c r="CB140" s="61"/>
      <c r="CC140" s="61"/>
      <c r="CD140" s="61"/>
      <c r="CE140" s="61"/>
      <c r="CF140" s="61"/>
      <c r="CG140" s="61"/>
      <c r="CH140" s="61"/>
      <c r="CI140" s="61"/>
      <c r="CJ140" s="61"/>
      <c r="CK140" s="61"/>
      <c r="CL140" s="61"/>
      <c r="CM140" s="61"/>
      <c r="CN140" s="61"/>
      <c r="CO140" s="61"/>
      <c r="CP140" s="61"/>
      <c r="CQ140" s="61"/>
      <c r="CR140" s="61"/>
      <c r="CS140" s="61"/>
      <c r="CT140" s="61"/>
      <c r="CU140" s="61"/>
      <c r="CV140" s="61"/>
      <c r="CW140" s="61"/>
      <c r="CX140" s="61"/>
      <c r="CY140" s="61"/>
      <c r="CZ140" s="61"/>
      <c r="DA140" s="61"/>
      <c r="DB140" s="61"/>
      <c r="DC140" s="61"/>
      <c r="DD140" s="61"/>
      <c r="DE140" s="61"/>
      <c r="DF140" s="61"/>
      <c r="DG140" s="61"/>
      <c r="DH140" s="61"/>
      <c r="DI140" s="61"/>
      <c r="DJ140" s="61"/>
      <c r="DK140" s="61"/>
      <c r="DL140" s="61"/>
      <c r="DM140" s="61"/>
      <c r="DN140" s="61"/>
      <c r="DO140" s="61"/>
      <c r="DP140" s="61"/>
      <c r="DQ140" s="61"/>
      <c r="DR140" s="61"/>
      <c r="DS140" s="61"/>
      <c r="DT140" s="61"/>
      <c r="DU140" s="61"/>
      <c r="DV140" s="61"/>
      <c r="DW140" s="61"/>
      <c r="DX140" s="61"/>
      <c r="DY140" s="61"/>
      <c r="DZ140" s="61"/>
      <c r="EA140" s="61"/>
      <c r="EB140" s="61"/>
      <c r="EC140" s="61"/>
      <c r="ED140" s="61"/>
      <c r="EE140" s="61"/>
      <c r="EF140" s="61"/>
      <c r="EG140" s="61"/>
      <c r="EH140" s="61"/>
      <c r="EI140" s="61"/>
      <c r="EJ140" s="61"/>
      <c r="EK140" s="61"/>
      <c r="EL140" s="61"/>
      <c r="EM140" s="61"/>
      <c r="EN140" s="61"/>
      <c r="EO140" s="61"/>
      <c r="EP140" s="61"/>
      <c r="EQ140" s="61"/>
      <c r="ER140" s="61"/>
      <c r="ES140" s="61"/>
      <c r="ET140" s="61"/>
      <c r="EU140" s="61"/>
      <c r="EV140" s="61"/>
      <c r="EW140" s="61"/>
      <c r="EX140" s="61"/>
      <c r="EY140" s="61"/>
      <c r="EZ140" s="61"/>
      <c r="FA140" s="61"/>
      <c r="FB140" s="61"/>
      <c r="FC140" s="61"/>
      <c r="FD140" s="61"/>
      <c r="FE140" s="61"/>
      <c r="FF140" s="61"/>
      <c r="FG140" s="61"/>
      <c r="FH140" s="61"/>
      <c r="FI140" s="61"/>
      <c r="FJ140" s="61"/>
      <c r="FK140" s="61"/>
      <c r="FL140" s="61"/>
      <c r="FM140" s="61"/>
      <c r="FN140" s="61"/>
      <c r="FO140" s="61"/>
      <c r="FP140" s="61"/>
      <c r="FQ140" s="61"/>
      <c r="FR140" s="61"/>
      <c r="FS140" s="61"/>
      <c r="FT140" s="61"/>
      <c r="FU140" s="61"/>
      <c r="FV140" s="61"/>
      <c r="FW140" s="61"/>
      <c r="FX140" s="61"/>
      <c r="FY140" s="61"/>
      <c r="FZ140" s="61"/>
      <c r="GA140" s="61"/>
      <c r="GB140" s="61"/>
      <c r="GC140" s="61"/>
      <c r="GD140" s="61"/>
      <c r="GE140" s="61"/>
      <c r="GF140" s="61"/>
      <c r="GG140" s="61"/>
      <c r="GH140" s="61"/>
      <c r="GI140" s="61"/>
      <c r="GJ140" s="61"/>
      <c r="GK140" s="61"/>
      <c r="GL140" s="61"/>
      <c r="GM140" s="61"/>
      <c r="GN140" s="61"/>
      <c r="GO140" s="61"/>
      <c r="GP140" s="61"/>
      <c r="GQ140" s="61"/>
      <c r="GR140" s="61"/>
      <c r="GS140" s="61"/>
      <c r="GT140" s="61"/>
      <c r="GU140" s="61"/>
      <c r="GV140" s="61"/>
      <c r="GW140" s="61"/>
      <c r="GX140" s="61"/>
      <c r="GY140" s="61"/>
      <c r="GZ140" s="61"/>
      <c r="HA140" s="61"/>
      <c r="HB140" s="61"/>
      <c r="HC140" s="61"/>
      <c r="HD140" s="61"/>
      <c r="HE140" s="61"/>
      <c r="HF140" s="61"/>
      <c r="HG140" s="61"/>
      <c r="HH140" s="61"/>
      <c r="HI140" s="61"/>
      <c r="HJ140" s="61"/>
      <c r="HK140" s="61"/>
      <c r="HL140" s="61"/>
      <c r="HM140" s="61"/>
      <c r="HN140" s="61"/>
      <c r="HO140" s="61"/>
      <c r="HP140" s="61"/>
      <c r="HQ140" s="61"/>
      <c r="HR140" s="61"/>
      <c r="HS140" s="61"/>
      <c r="HT140" s="61"/>
      <c r="HU140" s="61"/>
      <c r="HV140" s="61"/>
      <c r="HW140" s="61"/>
      <c r="HX140" s="61"/>
      <c r="HY140" s="61"/>
      <c r="HZ140" s="61"/>
      <c r="IA140" s="61"/>
      <c r="IB140" s="61"/>
      <c r="IC140" s="61"/>
      <c r="ID140" s="61"/>
      <c r="IE140" s="61"/>
      <c r="IF140" s="61"/>
      <c r="IG140" s="61"/>
      <c r="IH140" s="61"/>
      <c r="II140" s="61"/>
      <c r="IJ140" s="61"/>
      <c r="IK140" s="61"/>
      <c r="IL140" s="61"/>
      <c r="IM140" s="61"/>
      <c r="IN140" s="61"/>
      <c r="IO140" s="61"/>
      <c r="IP140" s="61"/>
      <c r="IQ140" s="61"/>
      <c r="IR140" s="61"/>
      <c r="IS140" s="61"/>
      <c r="IT140" s="61"/>
      <c r="IU140" s="61"/>
      <c r="IV140" s="61"/>
      <c r="IW140" s="61"/>
      <c r="IX140" s="61"/>
      <c r="IY140" s="61"/>
      <c r="IZ140" s="61"/>
      <c r="JA140" s="61"/>
      <c r="JB140" s="61"/>
      <c r="JC140" s="61"/>
      <c r="JD140" s="61"/>
      <c r="JE140" s="61"/>
      <c r="JF140" s="61"/>
      <c r="JG140" s="61"/>
      <c r="JH140" s="61"/>
      <c r="JI140" s="61"/>
      <c r="JJ140" s="61"/>
      <c r="JK140" s="61"/>
      <c r="JL140" s="61"/>
      <c r="JM140" s="61"/>
      <c r="JN140" s="61"/>
      <c r="JO140" s="61"/>
      <c r="JP140" s="61"/>
      <c r="JQ140" s="61"/>
      <c r="JR140" s="61"/>
      <c r="JS140" s="61"/>
      <c r="JT140" s="61"/>
      <c r="JU140" s="61"/>
      <c r="JV140" s="61"/>
      <c r="JW140" s="61"/>
      <c r="JX140" s="61"/>
      <c r="JY140" s="61"/>
      <c r="JZ140" s="61"/>
      <c r="KA140" s="61"/>
      <c r="KB140" s="61"/>
      <c r="KC140" s="61"/>
      <c r="KD140" s="61"/>
      <c r="KE140" s="61"/>
      <c r="KF140" s="61"/>
      <c r="KG140" s="61"/>
      <c r="KH140" s="61"/>
      <c r="KI140" s="61"/>
      <c r="KJ140" s="61"/>
      <c r="KK140" s="61"/>
      <c r="KL140" s="61"/>
      <c r="KM140" s="61"/>
      <c r="KN140" s="61"/>
      <c r="KO140" s="61"/>
      <c r="KP140" s="61"/>
      <c r="KQ140" s="61"/>
      <c r="KR140" s="61"/>
      <c r="KS140" s="61"/>
      <c r="KT140" s="61"/>
      <c r="KU140" s="61"/>
      <c r="KV140" s="61"/>
      <c r="KW140" s="61"/>
      <c r="KX140" s="61"/>
      <c r="KY140" s="61"/>
      <c r="KZ140" s="61"/>
      <c r="LA140" s="61"/>
      <c r="LB140" s="61"/>
      <c r="LC140" s="61"/>
      <c r="LD140" s="61"/>
      <c r="LE140" s="61"/>
      <c r="LF140" s="61"/>
      <c r="LG140" s="61"/>
      <c r="LH140" s="61"/>
      <c r="LI140" s="61"/>
      <c r="LJ140" s="61"/>
      <c r="LK140" s="61"/>
      <c r="LL140" s="61"/>
      <c r="LM140" s="61"/>
      <c r="LN140" s="61"/>
      <c r="LO140" s="61"/>
      <c r="LP140" s="61"/>
      <c r="LQ140" s="61"/>
      <c r="LR140" s="61"/>
      <c r="LS140" s="61"/>
      <c r="LT140" s="61"/>
      <c r="LU140" s="61"/>
      <c r="LV140" s="61"/>
      <c r="LW140" s="61"/>
      <c r="LX140" s="61"/>
      <c r="LY140" s="61"/>
      <c r="LZ140" s="61"/>
      <c r="MA140" s="61"/>
      <c r="MB140" s="61"/>
      <c r="MC140" s="61"/>
      <c r="MD140" s="61"/>
      <c r="ME140" s="61"/>
      <c r="MF140" s="61"/>
      <c r="MG140" s="61"/>
      <c r="MH140" s="61"/>
      <c r="MI140" s="61"/>
      <c r="MJ140" s="61"/>
      <c r="MK140" s="61"/>
      <c r="ML140" s="61"/>
      <c r="MM140" s="61"/>
      <c r="MN140" s="61"/>
      <c r="MO140" s="61"/>
      <c r="MP140" s="61"/>
      <c r="MQ140" s="61"/>
      <c r="MR140" s="61"/>
      <c r="MS140" s="61"/>
      <c r="MT140" s="61"/>
      <c r="MU140" s="61"/>
      <c r="MV140" s="61"/>
      <c r="MW140" s="61"/>
      <c r="MX140" s="61"/>
      <c r="MY140" s="61"/>
      <c r="MZ140" s="61"/>
      <c r="NA140" s="61"/>
      <c r="NB140" s="61"/>
      <c r="NC140" s="61"/>
      <c r="ND140" s="61"/>
      <c r="NE140" s="61"/>
      <c r="NF140" s="61"/>
      <c r="NG140" s="61"/>
      <c r="NH140" s="61"/>
      <c r="NI140" s="61"/>
      <c r="NJ140" s="61"/>
      <c r="NK140" s="61"/>
      <c r="NL140" s="61"/>
      <c r="NM140" s="61"/>
      <c r="NN140" s="61"/>
      <c r="NO140" s="61"/>
      <c r="NP140" s="61"/>
      <c r="NQ140" s="61"/>
      <c r="NR140" s="61"/>
      <c r="NS140" s="61"/>
      <c r="NT140" s="61"/>
      <c r="NU140" s="61"/>
      <c r="NV140" s="61"/>
      <c r="NW140" s="61"/>
      <c r="NX140" s="61"/>
      <c r="NY140" s="61"/>
      <c r="NZ140" s="61"/>
      <c r="OA140" s="61"/>
      <c r="OB140" s="61"/>
      <c r="OC140" s="61"/>
      <c r="OD140" s="61"/>
      <c r="OE140" s="61"/>
      <c r="OF140" s="61"/>
      <c r="OG140" s="61"/>
      <c r="OH140" s="61"/>
      <c r="OI140" s="61"/>
      <c r="OJ140" s="61"/>
      <c r="OK140" s="61"/>
      <c r="OL140" s="61"/>
      <c r="OM140" s="61"/>
      <c r="ON140" s="61"/>
      <c r="OO140" s="61"/>
      <c r="OP140" s="61"/>
      <c r="OQ140" s="61"/>
      <c r="OR140" s="61"/>
      <c r="OS140" s="61"/>
      <c r="OT140" s="61"/>
      <c r="OU140" s="61"/>
      <c r="OV140" s="61"/>
      <c r="OW140" s="61"/>
      <c r="OX140" s="61"/>
      <c r="OY140" s="61"/>
      <c r="OZ140" s="61"/>
      <c r="PA140" s="61"/>
      <c r="PB140" s="61"/>
      <c r="PC140" s="61"/>
      <c r="PD140" s="61"/>
      <c r="PE140" s="61"/>
      <c r="PF140" s="61"/>
      <c r="PG140" s="61"/>
      <c r="PH140" s="61"/>
      <c r="PI140" s="61"/>
      <c r="PJ140" s="61"/>
      <c r="PK140" s="61"/>
      <c r="PL140" s="61"/>
      <c r="PM140" s="61"/>
      <c r="PN140" s="61"/>
      <c r="PO140" s="61"/>
      <c r="PP140" s="61"/>
      <c r="PQ140" s="61"/>
      <c r="PR140" s="61"/>
      <c r="PS140" s="61"/>
      <c r="PT140" s="61"/>
      <c r="PU140" s="61"/>
      <c r="PV140" s="61"/>
      <c r="PW140" s="61"/>
      <c r="PX140" s="61"/>
      <c r="PY140" s="61"/>
      <c r="PZ140" s="61"/>
      <c r="QA140" s="61"/>
      <c r="QB140" s="61"/>
      <c r="QC140" s="61"/>
      <c r="QD140" s="61"/>
      <c r="QE140" s="61"/>
      <c r="QF140" s="61"/>
      <c r="QG140" s="61"/>
      <c r="QH140" s="61"/>
      <c r="QI140" s="61"/>
      <c r="QJ140" s="61"/>
      <c r="QK140" s="61"/>
      <c r="QL140" s="61"/>
      <c r="QM140" s="61"/>
      <c r="QN140" s="61"/>
      <c r="QO140" s="61"/>
      <c r="QP140" s="61"/>
      <c r="QQ140" s="61"/>
      <c r="QR140" s="61"/>
      <c r="QS140" s="61"/>
      <c r="QT140" s="61"/>
      <c r="QU140" s="61"/>
      <c r="QV140" s="61"/>
      <c r="QW140" s="61"/>
      <c r="QX140" s="61"/>
      <c r="QY140" s="61"/>
      <c r="QZ140" s="61"/>
      <c r="RA140" s="61"/>
      <c r="RB140" s="61"/>
      <c r="RC140" s="61"/>
      <c r="RD140" s="61"/>
      <c r="RE140" s="61"/>
      <c r="RF140" s="61"/>
      <c r="RG140" s="61"/>
      <c r="RH140" s="61"/>
      <c r="RI140" s="61"/>
      <c r="RJ140" s="61"/>
      <c r="RK140" s="61"/>
      <c r="RL140" s="61"/>
      <c r="RM140" s="61"/>
      <c r="RN140" s="61"/>
      <c r="RO140" s="61"/>
      <c r="RP140" s="61"/>
      <c r="RQ140" s="61"/>
      <c r="RR140" s="61"/>
      <c r="RS140" s="61"/>
      <c r="RT140" s="61"/>
      <c r="RU140" s="61"/>
      <c r="RV140" s="61"/>
      <c r="RW140" s="61"/>
      <c r="RX140" s="61"/>
      <c r="RY140" s="61"/>
      <c r="RZ140" s="61"/>
      <c r="SA140" s="61"/>
      <c r="SB140" s="61"/>
      <c r="SC140" s="61"/>
      <c r="SD140" s="61"/>
      <c r="SE140" s="61"/>
      <c r="SF140" s="61"/>
      <c r="SG140" s="61"/>
      <c r="SH140" s="61"/>
      <c r="SI140" s="61"/>
      <c r="SJ140" s="61"/>
      <c r="SK140" s="61"/>
      <c r="SL140" s="61"/>
      <c r="SM140" s="61"/>
      <c r="SN140" s="61"/>
      <c r="SO140" s="61"/>
      <c r="SP140" s="61"/>
      <c r="SQ140" s="61"/>
      <c r="SR140" s="61"/>
      <c r="SS140" s="61"/>
      <c r="ST140" s="61"/>
      <c r="SU140" s="61"/>
      <c r="SV140" s="61"/>
      <c r="SW140" s="61"/>
      <c r="SX140" s="61"/>
      <c r="SY140" s="61"/>
      <c r="SZ140" s="61"/>
      <c r="TA140" s="61"/>
      <c r="TB140" s="61"/>
      <c r="TC140" s="61"/>
      <c r="TD140" s="61"/>
      <c r="TE140" s="61"/>
      <c r="TF140" s="61"/>
      <c r="TG140" s="61"/>
      <c r="TH140" s="61"/>
      <c r="TI140" s="61"/>
      <c r="TJ140" s="61"/>
      <c r="TK140" s="61"/>
      <c r="TL140" s="61"/>
      <c r="TM140" s="61"/>
      <c r="TN140" s="61"/>
      <c r="TO140" s="61"/>
      <c r="TP140" s="61"/>
      <c r="TQ140" s="61"/>
      <c r="TR140" s="61"/>
      <c r="TS140" s="61"/>
      <c r="TT140" s="61"/>
      <c r="TU140" s="61"/>
      <c r="TV140" s="61"/>
      <c r="TW140" s="61"/>
      <c r="TX140" s="61"/>
      <c r="TY140" s="61"/>
      <c r="TZ140" s="61"/>
      <c r="UA140" s="61"/>
      <c r="UB140" s="61"/>
      <c r="UC140" s="61"/>
      <c r="UD140" s="61"/>
      <c r="UE140" s="61"/>
      <c r="UF140" s="61"/>
      <c r="UG140" s="61"/>
      <c r="UH140" s="61"/>
      <c r="UI140" s="61"/>
      <c r="UJ140" s="61"/>
      <c r="UK140" s="61"/>
      <c r="UL140" s="61"/>
      <c r="UM140" s="61"/>
      <c r="UN140" s="61"/>
      <c r="UO140" s="61"/>
      <c r="UP140" s="61"/>
      <c r="UQ140" s="61"/>
      <c r="UR140" s="61"/>
      <c r="US140" s="61"/>
      <c r="UT140" s="61"/>
      <c r="UU140" s="61"/>
      <c r="UV140" s="61"/>
      <c r="UW140" s="61"/>
      <c r="UX140" s="61"/>
      <c r="UY140" s="61"/>
      <c r="UZ140" s="61"/>
      <c r="VA140" s="61"/>
      <c r="VB140" s="61"/>
      <c r="VC140" s="61"/>
      <c r="VD140" s="61"/>
      <c r="VE140" s="61"/>
      <c r="VF140" s="61"/>
      <c r="VG140" s="61"/>
      <c r="VH140" s="61"/>
      <c r="VI140" s="61"/>
      <c r="VJ140" s="61"/>
      <c r="VK140" s="61"/>
      <c r="VL140" s="61"/>
      <c r="VM140" s="61"/>
      <c r="VN140" s="61"/>
      <c r="VO140" s="61"/>
      <c r="VP140" s="61"/>
      <c r="VQ140" s="61"/>
      <c r="VR140" s="61"/>
      <c r="VS140" s="61"/>
      <c r="VT140" s="61"/>
      <c r="VU140" s="61"/>
      <c r="VV140" s="61"/>
      <c r="VW140" s="61"/>
      <c r="VX140" s="61"/>
      <c r="VY140" s="61"/>
      <c r="VZ140" s="61"/>
      <c r="WA140" s="61"/>
      <c r="WB140" s="61"/>
      <c r="WC140" s="61"/>
      <c r="WD140" s="61"/>
      <c r="WE140" s="61"/>
      <c r="WF140" s="61"/>
      <c r="WG140" s="61"/>
      <c r="WH140" s="61"/>
      <c r="WI140" s="61"/>
      <c r="WJ140" s="61"/>
      <c r="WK140" s="61"/>
      <c r="WL140" s="61"/>
      <c r="WM140" s="61"/>
      <c r="WN140" s="61"/>
      <c r="WO140" s="61"/>
      <c r="WP140" s="61"/>
      <c r="WQ140" s="61"/>
      <c r="WR140" s="61"/>
      <c r="WS140" s="61"/>
      <c r="WT140" s="61"/>
      <c r="WU140" s="61"/>
      <c r="WV140" s="61"/>
      <c r="WW140" s="61"/>
      <c r="WX140" s="61"/>
      <c r="WY140" s="61"/>
      <c r="WZ140" s="61"/>
      <c r="XA140" s="61"/>
      <c r="XB140" s="61"/>
      <c r="XC140" s="61"/>
      <c r="XD140" s="61"/>
      <c r="XE140" s="61"/>
      <c r="XF140" s="61"/>
      <c r="XG140" s="61"/>
      <c r="XH140" s="61"/>
      <c r="XI140" s="61"/>
      <c r="XJ140" s="61"/>
      <c r="XK140" s="61"/>
      <c r="XL140" s="61"/>
      <c r="XM140" s="61"/>
      <c r="XN140" s="61"/>
      <c r="XO140" s="61"/>
      <c r="XP140" s="61"/>
      <c r="XQ140" s="61"/>
      <c r="XR140" s="61"/>
      <c r="XS140" s="61"/>
      <c r="XT140" s="61"/>
      <c r="XU140" s="61"/>
      <c r="XV140" s="61"/>
      <c r="XW140" s="61"/>
      <c r="XX140" s="61"/>
      <c r="XY140" s="61"/>
      <c r="XZ140" s="61"/>
      <c r="YA140" s="61"/>
      <c r="YB140" s="61"/>
      <c r="YC140" s="61"/>
      <c r="YD140" s="61"/>
      <c r="YE140" s="61"/>
      <c r="YF140" s="61"/>
      <c r="YG140" s="61"/>
      <c r="YH140" s="61"/>
      <c r="YI140" s="61"/>
      <c r="YJ140" s="61"/>
      <c r="YK140" s="61"/>
      <c r="YL140" s="61"/>
      <c r="YM140" s="61"/>
      <c r="YN140" s="61"/>
      <c r="YO140" s="61"/>
      <c r="YP140" s="61"/>
      <c r="YQ140" s="61"/>
      <c r="YR140" s="61"/>
    </row>
    <row r="141" spans="1:668" s="71" customFormat="1" x14ac:dyDescent="0.25">
      <c r="A141" s="62" t="s">
        <v>121</v>
      </c>
      <c r="C141" s="12"/>
      <c r="D141" s="62"/>
      <c r="E141" s="62"/>
      <c r="F141" s="91"/>
      <c r="G141" s="12"/>
      <c r="H141" s="12"/>
      <c r="I141" s="12"/>
      <c r="J141" s="91"/>
      <c r="K141" s="12"/>
      <c r="L141" s="91"/>
      <c r="O141" s="61"/>
      <c r="P141" s="61"/>
      <c r="Q141" s="61"/>
      <c r="R141" s="61"/>
      <c r="S141" s="61"/>
      <c r="T141" s="61"/>
      <c r="U141" s="61"/>
      <c r="V141" s="61"/>
      <c r="W141" s="61"/>
      <c r="X141" s="61"/>
      <c r="Y141" s="61"/>
      <c r="Z141" s="61"/>
      <c r="AA141" s="61"/>
      <c r="AB141" s="61"/>
      <c r="AC141" s="61"/>
      <c r="AD141" s="61"/>
      <c r="AE141" s="61"/>
      <c r="AF141" s="61"/>
      <c r="AG141" s="61"/>
      <c r="AH141" s="61"/>
      <c r="AI141" s="61"/>
      <c r="AJ141" s="61"/>
      <c r="AK141" s="61"/>
      <c r="AL141" s="61"/>
      <c r="AM141" s="61"/>
      <c r="AN141" s="61"/>
      <c r="AO141" s="61"/>
      <c r="AP141" s="61"/>
      <c r="AQ141" s="61"/>
      <c r="AR141" s="61"/>
      <c r="AS141" s="61"/>
      <c r="AT141" s="61"/>
      <c r="AU141" s="61"/>
      <c r="AV141" s="61"/>
      <c r="AW141" s="61"/>
      <c r="AX141" s="61"/>
      <c r="AY141" s="61"/>
      <c r="AZ141" s="61"/>
      <c r="BA141" s="61"/>
      <c r="BB141" s="61"/>
      <c r="BC141" s="61"/>
      <c r="BD141" s="61"/>
      <c r="BE141" s="61"/>
      <c r="BF141" s="61"/>
      <c r="BG141" s="61"/>
      <c r="BH141" s="61"/>
      <c r="BI141" s="61"/>
      <c r="BJ141" s="61"/>
      <c r="BK141" s="61"/>
      <c r="BL141" s="61"/>
      <c r="BM141" s="61"/>
      <c r="BN141" s="61"/>
      <c r="BO141" s="61"/>
      <c r="BP141" s="61"/>
      <c r="BQ141" s="61"/>
      <c r="BR141" s="61"/>
      <c r="BS141" s="61"/>
      <c r="BT141" s="61"/>
      <c r="BU141" s="61"/>
      <c r="BV141" s="61"/>
      <c r="BW141" s="61"/>
      <c r="BX141" s="61"/>
      <c r="BY141" s="61"/>
      <c r="BZ141" s="61"/>
      <c r="CA141" s="61"/>
      <c r="CB141" s="61"/>
      <c r="CC141" s="61"/>
      <c r="CD141" s="61"/>
      <c r="CE141" s="61"/>
      <c r="CF141" s="61"/>
      <c r="CG141" s="61"/>
      <c r="CH141" s="61"/>
      <c r="CI141" s="61"/>
      <c r="CJ141" s="61"/>
      <c r="CK141" s="61"/>
      <c r="CL141" s="61"/>
      <c r="CM141" s="61"/>
      <c r="CN141" s="61"/>
      <c r="CO141" s="61"/>
      <c r="CP141" s="61"/>
      <c r="CQ141" s="61"/>
      <c r="CR141" s="61"/>
      <c r="CS141" s="61"/>
      <c r="CT141" s="61"/>
      <c r="CU141" s="61"/>
      <c r="CV141" s="61"/>
      <c r="CW141" s="61"/>
      <c r="CX141" s="61"/>
      <c r="CY141" s="61"/>
      <c r="CZ141" s="61"/>
      <c r="DA141" s="61"/>
      <c r="DB141" s="61"/>
      <c r="DC141" s="61"/>
      <c r="DD141" s="61"/>
      <c r="DE141" s="61"/>
      <c r="DF141" s="61"/>
      <c r="DG141" s="61"/>
      <c r="DH141" s="61"/>
      <c r="DI141" s="61"/>
      <c r="DJ141" s="61"/>
      <c r="DK141" s="61"/>
      <c r="DL141" s="61"/>
      <c r="DM141" s="61"/>
      <c r="DN141" s="61"/>
      <c r="DO141" s="61"/>
      <c r="DP141" s="61"/>
      <c r="DQ141" s="61"/>
      <c r="DR141" s="61"/>
      <c r="DS141" s="61"/>
      <c r="DT141" s="61"/>
      <c r="DU141" s="61"/>
      <c r="DV141" s="61"/>
      <c r="DW141" s="61"/>
      <c r="DX141" s="61"/>
      <c r="DY141" s="61"/>
      <c r="DZ141" s="61"/>
      <c r="EA141" s="61"/>
      <c r="EB141" s="61"/>
      <c r="EC141" s="61"/>
      <c r="ED141" s="61"/>
      <c r="EE141" s="61"/>
      <c r="EF141" s="61"/>
      <c r="EG141" s="61"/>
      <c r="EH141" s="61"/>
      <c r="EI141" s="61"/>
      <c r="EJ141" s="61"/>
      <c r="EK141" s="61"/>
      <c r="EL141" s="61"/>
      <c r="EM141" s="61"/>
      <c r="EN141" s="61"/>
      <c r="EO141" s="61"/>
      <c r="EP141" s="61"/>
      <c r="EQ141" s="61"/>
      <c r="ER141" s="61"/>
      <c r="ES141" s="61"/>
      <c r="ET141" s="61"/>
      <c r="EU141" s="61"/>
      <c r="EV141" s="61"/>
      <c r="EW141" s="61"/>
      <c r="EX141" s="61"/>
      <c r="EY141" s="61"/>
      <c r="EZ141" s="61"/>
      <c r="FA141" s="61"/>
      <c r="FB141" s="61"/>
      <c r="FC141" s="61"/>
      <c r="FD141" s="61"/>
      <c r="FE141" s="61"/>
      <c r="FF141" s="61"/>
      <c r="FG141" s="61"/>
      <c r="FH141" s="61"/>
      <c r="FI141" s="61"/>
      <c r="FJ141" s="61"/>
      <c r="FK141" s="61"/>
      <c r="FL141" s="61"/>
      <c r="FM141" s="61"/>
      <c r="FN141" s="61"/>
      <c r="FO141" s="61"/>
      <c r="FP141" s="61"/>
      <c r="FQ141" s="61"/>
      <c r="FR141" s="61"/>
      <c r="FS141" s="61"/>
      <c r="FT141" s="61"/>
      <c r="FU141" s="61"/>
      <c r="FV141" s="61"/>
      <c r="FW141" s="61"/>
      <c r="FX141" s="61"/>
      <c r="FY141" s="61"/>
      <c r="FZ141" s="61"/>
      <c r="GA141" s="61"/>
      <c r="GB141" s="61"/>
      <c r="GC141" s="61"/>
      <c r="GD141" s="61"/>
      <c r="GE141" s="61"/>
      <c r="GF141" s="61"/>
      <c r="GG141" s="61"/>
      <c r="GH141" s="61"/>
      <c r="GI141" s="61"/>
      <c r="GJ141" s="61"/>
      <c r="GK141" s="61"/>
      <c r="GL141" s="61"/>
      <c r="GM141" s="61"/>
      <c r="GN141" s="61"/>
      <c r="GO141" s="61"/>
      <c r="GP141" s="61"/>
      <c r="GQ141" s="61"/>
      <c r="GR141" s="61"/>
      <c r="GS141" s="61"/>
      <c r="GT141" s="61"/>
      <c r="GU141" s="61"/>
      <c r="GV141" s="61"/>
      <c r="GW141" s="61"/>
      <c r="GX141" s="61"/>
      <c r="GY141" s="61"/>
      <c r="GZ141" s="61"/>
      <c r="HA141" s="61"/>
      <c r="HB141" s="61"/>
      <c r="HC141" s="61"/>
      <c r="HD141" s="61"/>
      <c r="HE141" s="61"/>
      <c r="HF141" s="61"/>
      <c r="HG141" s="61"/>
      <c r="HH141" s="61"/>
      <c r="HI141" s="61"/>
      <c r="HJ141" s="61"/>
      <c r="HK141" s="61"/>
      <c r="HL141" s="61"/>
      <c r="HM141" s="61"/>
      <c r="HN141" s="61"/>
      <c r="HO141" s="61"/>
      <c r="HP141" s="61"/>
      <c r="HQ141" s="61"/>
      <c r="HR141" s="61"/>
      <c r="HS141" s="61"/>
      <c r="HT141" s="61"/>
      <c r="HU141" s="61"/>
      <c r="HV141" s="61"/>
      <c r="HW141" s="61"/>
      <c r="HX141" s="61"/>
      <c r="HY141" s="61"/>
      <c r="HZ141" s="61"/>
      <c r="IA141" s="61"/>
      <c r="IB141" s="61"/>
      <c r="IC141" s="61"/>
      <c r="ID141" s="61"/>
      <c r="IE141" s="61"/>
      <c r="IF141" s="61"/>
      <c r="IG141" s="61"/>
      <c r="IH141" s="61"/>
      <c r="II141" s="61"/>
      <c r="IJ141" s="61"/>
      <c r="IK141" s="61"/>
      <c r="IL141" s="61"/>
      <c r="IM141" s="61"/>
      <c r="IN141" s="61"/>
      <c r="IO141" s="61"/>
      <c r="IP141" s="61"/>
      <c r="IQ141" s="61"/>
      <c r="IR141" s="61"/>
      <c r="IS141" s="61"/>
      <c r="IT141" s="61"/>
      <c r="IU141" s="61"/>
      <c r="IV141" s="61"/>
      <c r="IW141" s="61"/>
      <c r="IX141" s="61"/>
      <c r="IY141" s="61"/>
      <c r="IZ141" s="61"/>
      <c r="JA141" s="61"/>
      <c r="JB141" s="61"/>
      <c r="JC141" s="61"/>
      <c r="JD141" s="61"/>
      <c r="JE141" s="61"/>
      <c r="JF141" s="61"/>
      <c r="JG141" s="61"/>
      <c r="JH141" s="61"/>
      <c r="JI141" s="61"/>
      <c r="JJ141" s="61"/>
      <c r="JK141" s="61"/>
      <c r="JL141" s="61"/>
      <c r="JM141" s="61"/>
      <c r="JN141" s="61"/>
      <c r="JO141" s="61"/>
      <c r="JP141" s="61"/>
      <c r="JQ141" s="61"/>
      <c r="JR141" s="61"/>
      <c r="JS141" s="61"/>
      <c r="JT141" s="61"/>
      <c r="JU141" s="61"/>
      <c r="JV141" s="61"/>
      <c r="JW141" s="61"/>
      <c r="JX141" s="61"/>
      <c r="JY141" s="61"/>
      <c r="JZ141" s="61"/>
      <c r="KA141" s="61"/>
      <c r="KB141" s="61"/>
      <c r="KC141" s="61"/>
      <c r="KD141" s="61"/>
      <c r="KE141" s="61"/>
      <c r="KF141" s="61"/>
      <c r="KG141" s="61"/>
      <c r="KH141" s="61"/>
      <c r="KI141" s="61"/>
      <c r="KJ141" s="61"/>
      <c r="KK141" s="61"/>
      <c r="KL141" s="61"/>
      <c r="KM141" s="61"/>
      <c r="KN141" s="61"/>
      <c r="KO141" s="61"/>
      <c r="KP141" s="61"/>
      <c r="KQ141" s="61"/>
      <c r="KR141" s="61"/>
      <c r="KS141" s="61"/>
      <c r="KT141" s="61"/>
      <c r="KU141" s="61"/>
      <c r="KV141" s="61"/>
      <c r="KW141" s="61"/>
      <c r="KX141" s="61"/>
      <c r="KY141" s="61"/>
      <c r="KZ141" s="61"/>
      <c r="LA141" s="61"/>
      <c r="LB141" s="61"/>
      <c r="LC141" s="61"/>
      <c r="LD141" s="61"/>
      <c r="LE141" s="61"/>
      <c r="LF141" s="61"/>
      <c r="LG141" s="61"/>
      <c r="LH141" s="61"/>
      <c r="LI141" s="61"/>
      <c r="LJ141" s="61"/>
      <c r="LK141" s="61"/>
      <c r="LL141" s="61"/>
      <c r="LM141" s="61"/>
      <c r="LN141" s="61"/>
      <c r="LO141" s="61"/>
      <c r="LP141" s="61"/>
      <c r="LQ141" s="61"/>
      <c r="LR141" s="61"/>
      <c r="LS141" s="61"/>
      <c r="LT141" s="61"/>
      <c r="LU141" s="61"/>
      <c r="LV141" s="61"/>
      <c r="LW141" s="61"/>
      <c r="LX141" s="61"/>
      <c r="LY141" s="61"/>
      <c r="LZ141" s="61"/>
      <c r="MA141" s="61"/>
      <c r="MB141" s="61"/>
      <c r="MC141" s="61"/>
      <c r="MD141" s="61"/>
      <c r="ME141" s="61"/>
      <c r="MF141" s="61"/>
      <c r="MG141" s="61"/>
      <c r="MH141" s="61"/>
      <c r="MI141" s="61"/>
      <c r="MJ141" s="61"/>
      <c r="MK141" s="61"/>
      <c r="ML141" s="61"/>
      <c r="MM141" s="61"/>
      <c r="MN141" s="61"/>
      <c r="MO141" s="61"/>
      <c r="MP141" s="61"/>
      <c r="MQ141" s="61"/>
      <c r="MR141" s="61"/>
      <c r="MS141" s="61"/>
      <c r="MT141" s="61"/>
      <c r="MU141" s="61"/>
      <c r="MV141" s="61"/>
      <c r="MW141" s="61"/>
      <c r="MX141" s="61"/>
      <c r="MY141" s="61"/>
      <c r="MZ141" s="61"/>
      <c r="NA141" s="61"/>
      <c r="NB141" s="61"/>
      <c r="NC141" s="61"/>
      <c r="ND141" s="61"/>
      <c r="NE141" s="61"/>
      <c r="NF141" s="61"/>
      <c r="NG141" s="61"/>
      <c r="NH141" s="61"/>
      <c r="NI141" s="61"/>
      <c r="NJ141" s="61"/>
      <c r="NK141" s="61"/>
      <c r="NL141" s="61"/>
      <c r="NM141" s="61"/>
      <c r="NN141" s="61"/>
      <c r="NO141" s="61"/>
      <c r="NP141" s="61"/>
      <c r="NQ141" s="61"/>
      <c r="NR141" s="61"/>
      <c r="NS141" s="61"/>
      <c r="NT141" s="61"/>
      <c r="NU141" s="61"/>
      <c r="NV141" s="61"/>
      <c r="NW141" s="61"/>
      <c r="NX141" s="61"/>
      <c r="NY141" s="61"/>
      <c r="NZ141" s="61"/>
      <c r="OA141" s="61"/>
      <c r="OB141" s="61"/>
      <c r="OC141" s="61"/>
      <c r="OD141" s="61"/>
      <c r="OE141" s="61"/>
      <c r="OF141" s="61"/>
      <c r="OG141" s="61"/>
      <c r="OH141" s="61"/>
      <c r="OI141" s="61"/>
      <c r="OJ141" s="61"/>
      <c r="OK141" s="61"/>
      <c r="OL141" s="61"/>
      <c r="OM141" s="61"/>
      <c r="ON141" s="61"/>
      <c r="OO141" s="61"/>
      <c r="OP141" s="61"/>
      <c r="OQ141" s="61"/>
      <c r="OR141" s="61"/>
      <c r="OS141" s="61"/>
      <c r="OT141" s="61"/>
      <c r="OU141" s="61"/>
      <c r="OV141" s="61"/>
      <c r="OW141" s="61"/>
      <c r="OX141" s="61"/>
      <c r="OY141" s="61"/>
      <c r="OZ141" s="61"/>
      <c r="PA141" s="61"/>
      <c r="PB141" s="61"/>
      <c r="PC141" s="61"/>
      <c r="PD141" s="61"/>
      <c r="PE141" s="61"/>
      <c r="PF141" s="61"/>
      <c r="PG141" s="61"/>
      <c r="PH141" s="61"/>
      <c r="PI141" s="61"/>
      <c r="PJ141" s="61"/>
      <c r="PK141" s="61"/>
      <c r="PL141" s="61"/>
      <c r="PM141" s="61"/>
      <c r="PN141" s="61"/>
      <c r="PO141" s="61"/>
      <c r="PP141" s="61"/>
      <c r="PQ141" s="61"/>
      <c r="PR141" s="61"/>
      <c r="PS141" s="61"/>
      <c r="PT141" s="61"/>
      <c r="PU141" s="61"/>
      <c r="PV141" s="61"/>
      <c r="PW141" s="61"/>
      <c r="PX141" s="61"/>
      <c r="PY141" s="61"/>
      <c r="PZ141" s="61"/>
      <c r="QA141" s="61"/>
      <c r="QB141" s="61"/>
      <c r="QC141" s="61"/>
      <c r="QD141" s="61"/>
      <c r="QE141" s="61"/>
      <c r="QF141" s="61"/>
      <c r="QG141" s="61"/>
      <c r="QH141" s="61"/>
      <c r="QI141" s="61"/>
      <c r="QJ141" s="61"/>
      <c r="QK141" s="61"/>
      <c r="QL141" s="61"/>
      <c r="QM141" s="61"/>
      <c r="QN141" s="61"/>
      <c r="QO141" s="61"/>
      <c r="QP141" s="61"/>
      <c r="QQ141" s="61"/>
      <c r="QR141" s="61"/>
      <c r="QS141" s="61"/>
      <c r="QT141" s="61"/>
      <c r="QU141" s="61"/>
      <c r="QV141" s="61"/>
      <c r="QW141" s="61"/>
      <c r="QX141" s="61"/>
      <c r="QY141" s="61"/>
      <c r="QZ141" s="61"/>
      <c r="RA141" s="61"/>
      <c r="RB141" s="61"/>
      <c r="RC141" s="61"/>
      <c r="RD141" s="61"/>
      <c r="RE141" s="61"/>
      <c r="RF141" s="61"/>
      <c r="RG141" s="61"/>
      <c r="RH141" s="61"/>
      <c r="RI141" s="61"/>
      <c r="RJ141" s="61"/>
      <c r="RK141" s="61"/>
      <c r="RL141" s="61"/>
      <c r="RM141" s="61"/>
      <c r="RN141" s="61"/>
      <c r="RO141" s="61"/>
      <c r="RP141" s="61"/>
      <c r="RQ141" s="61"/>
      <c r="RR141" s="61"/>
      <c r="RS141" s="61"/>
      <c r="RT141" s="61"/>
      <c r="RU141" s="61"/>
      <c r="RV141" s="61"/>
      <c r="RW141" s="61"/>
      <c r="RX141" s="61"/>
      <c r="RY141" s="61"/>
      <c r="RZ141" s="61"/>
      <c r="SA141" s="61"/>
      <c r="SB141" s="61"/>
      <c r="SC141" s="61"/>
      <c r="SD141" s="61"/>
      <c r="SE141" s="61"/>
      <c r="SF141" s="61"/>
      <c r="SG141" s="61"/>
      <c r="SH141" s="61"/>
      <c r="SI141" s="61"/>
      <c r="SJ141" s="61"/>
      <c r="SK141" s="61"/>
      <c r="SL141" s="61"/>
      <c r="SM141" s="61"/>
      <c r="SN141" s="61"/>
      <c r="SO141" s="61"/>
      <c r="SP141" s="61"/>
      <c r="SQ141" s="61"/>
      <c r="SR141" s="61"/>
      <c r="SS141" s="61"/>
      <c r="ST141" s="61"/>
      <c r="SU141" s="61"/>
      <c r="SV141" s="61"/>
      <c r="SW141" s="61"/>
      <c r="SX141" s="61"/>
      <c r="SY141" s="61"/>
      <c r="SZ141" s="61"/>
      <c r="TA141" s="61"/>
      <c r="TB141" s="61"/>
      <c r="TC141" s="61"/>
      <c r="TD141" s="61"/>
      <c r="TE141" s="61"/>
      <c r="TF141" s="61"/>
      <c r="TG141" s="61"/>
      <c r="TH141" s="61"/>
      <c r="TI141" s="61"/>
      <c r="TJ141" s="61"/>
      <c r="TK141" s="61"/>
      <c r="TL141" s="61"/>
      <c r="TM141" s="61"/>
      <c r="TN141" s="61"/>
      <c r="TO141" s="61"/>
      <c r="TP141" s="61"/>
      <c r="TQ141" s="61"/>
      <c r="TR141" s="61"/>
      <c r="TS141" s="61"/>
      <c r="TT141" s="61"/>
      <c r="TU141" s="61"/>
      <c r="TV141" s="61"/>
      <c r="TW141" s="61"/>
      <c r="TX141" s="61"/>
      <c r="TY141" s="61"/>
      <c r="TZ141" s="61"/>
      <c r="UA141" s="61"/>
      <c r="UB141" s="61"/>
      <c r="UC141" s="61"/>
      <c r="UD141" s="61"/>
      <c r="UE141" s="61"/>
      <c r="UF141" s="61"/>
      <c r="UG141" s="61"/>
      <c r="UH141" s="61"/>
      <c r="UI141" s="61"/>
      <c r="UJ141" s="61"/>
      <c r="UK141" s="61"/>
      <c r="UL141" s="61"/>
      <c r="UM141" s="61"/>
      <c r="UN141" s="61"/>
      <c r="UO141" s="61"/>
      <c r="UP141" s="61"/>
      <c r="UQ141" s="61"/>
      <c r="UR141" s="61"/>
      <c r="US141" s="61"/>
      <c r="UT141" s="61"/>
      <c r="UU141" s="61"/>
      <c r="UV141" s="61"/>
      <c r="UW141" s="61"/>
      <c r="UX141" s="61"/>
      <c r="UY141" s="61"/>
      <c r="UZ141" s="61"/>
      <c r="VA141" s="61"/>
      <c r="VB141" s="61"/>
      <c r="VC141" s="61"/>
      <c r="VD141" s="61"/>
      <c r="VE141" s="61"/>
      <c r="VF141" s="61"/>
      <c r="VG141" s="61"/>
      <c r="VH141" s="61"/>
      <c r="VI141" s="61"/>
      <c r="VJ141" s="61"/>
      <c r="VK141" s="61"/>
      <c r="VL141" s="61"/>
      <c r="VM141" s="61"/>
      <c r="VN141" s="61"/>
      <c r="VO141" s="61"/>
      <c r="VP141" s="61"/>
      <c r="VQ141" s="61"/>
      <c r="VR141" s="61"/>
      <c r="VS141" s="61"/>
      <c r="VT141" s="61"/>
      <c r="VU141" s="61"/>
      <c r="VV141" s="61"/>
      <c r="VW141" s="61"/>
      <c r="VX141" s="61"/>
      <c r="VY141" s="61"/>
      <c r="VZ141" s="61"/>
      <c r="WA141" s="61"/>
      <c r="WB141" s="61"/>
      <c r="WC141" s="61"/>
      <c r="WD141" s="61"/>
      <c r="WE141" s="61"/>
      <c r="WF141" s="61"/>
      <c r="WG141" s="61"/>
      <c r="WH141" s="61"/>
      <c r="WI141" s="61"/>
      <c r="WJ141" s="61"/>
      <c r="WK141" s="61"/>
      <c r="WL141" s="61"/>
      <c r="WM141" s="61"/>
      <c r="WN141" s="61"/>
      <c r="WO141" s="61"/>
      <c r="WP141" s="61"/>
      <c r="WQ141" s="61"/>
      <c r="WR141" s="61"/>
      <c r="WS141" s="61"/>
      <c r="WT141" s="61"/>
      <c r="WU141" s="61"/>
      <c r="WV141" s="61"/>
      <c r="WW141" s="61"/>
      <c r="WX141" s="61"/>
      <c r="WY141" s="61"/>
      <c r="WZ141" s="61"/>
      <c r="XA141" s="61"/>
      <c r="XB141" s="61"/>
      <c r="XC141" s="61"/>
      <c r="XD141" s="61"/>
      <c r="XE141" s="61"/>
      <c r="XF141" s="61"/>
      <c r="XG141" s="61"/>
      <c r="XH141" s="61"/>
      <c r="XI141" s="61"/>
      <c r="XJ141" s="61"/>
      <c r="XK141" s="61"/>
      <c r="XL141" s="61"/>
      <c r="XM141" s="61"/>
      <c r="XN141" s="61"/>
      <c r="XO141" s="61"/>
      <c r="XP141" s="61"/>
      <c r="XQ141" s="61"/>
      <c r="XR141" s="61"/>
      <c r="XS141" s="61"/>
      <c r="XT141" s="61"/>
      <c r="XU141" s="61"/>
      <c r="XV141" s="61"/>
      <c r="XW141" s="61"/>
      <c r="XX141" s="61"/>
      <c r="XY141" s="61"/>
      <c r="XZ141" s="61"/>
      <c r="YA141" s="61"/>
      <c r="YB141" s="61"/>
      <c r="YC141" s="61"/>
      <c r="YD141" s="61"/>
      <c r="YE141" s="61"/>
      <c r="YF141" s="61"/>
      <c r="YG141" s="61"/>
      <c r="YH141" s="61"/>
      <c r="YI141" s="61"/>
      <c r="YJ141" s="61"/>
      <c r="YK141" s="61"/>
      <c r="YL141" s="61"/>
      <c r="YM141" s="61"/>
      <c r="YN141" s="61"/>
      <c r="YO141" s="61"/>
      <c r="YP141" s="61"/>
      <c r="YQ141" s="61"/>
      <c r="YR141" s="61"/>
    </row>
    <row r="142" spans="1:668" s="68" customFormat="1" x14ac:dyDescent="0.25">
      <c r="A142" s="68" t="s">
        <v>122</v>
      </c>
      <c r="B142" s="35" t="s">
        <v>17</v>
      </c>
      <c r="C142" s="36" t="s">
        <v>90</v>
      </c>
      <c r="D142" s="37">
        <v>44348</v>
      </c>
      <c r="E142" s="37">
        <v>44561</v>
      </c>
      <c r="F142" s="92">
        <v>38000</v>
      </c>
      <c r="G142" s="36">
        <v>1090.5999999999999</v>
      </c>
      <c r="H142" s="36">
        <v>160.38</v>
      </c>
      <c r="I142" s="36">
        <v>1155.2</v>
      </c>
      <c r="J142" s="92">
        <v>2406.1799999999998</v>
      </c>
      <c r="K142" s="36"/>
      <c r="L142" s="92">
        <v>35593.82</v>
      </c>
      <c r="O142" s="61"/>
      <c r="P142" s="61"/>
      <c r="Q142" s="61"/>
      <c r="R142" s="61"/>
      <c r="S142" s="61"/>
      <c r="T142" s="61"/>
      <c r="U142" s="61"/>
      <c r="V142" s="61"/>
      <c r="W142" s="61"/>
      <c r="X142" s="61"/>
      <c r="Y142" s="61"/>
      <c r="Z142" s="61"/>
      <c r="AA142" s="61"/>
      <c r="AB142" s="61"/>
      <c r="AC142" s="61"/>
      <c r="AD142" s="61"/>
      <c r="AE142" s="61"/>
      <c r="AF142" s="61"/>
      <c r="AG142" s="61"/>
      <c r="AH142" s="61"/>
      <c r="AI142" s="61"/>
      <c r="AJ142" s="61"/>
      <c r="AK142" s="61"/>
      <c r="AL142" s="61"/>
      <c r="AM142" s="61"/>
      <c r="AN142" s="61"/>
      <c r="AO142" s="61"/>
      <c r="AP142" s="61"/>
      <c r="AQ142" s="61"/>
      <c r="AR142" s="61"/>
      <c r="AS142" s="61"/>
      <c r="AT142" s="61"/>
      <c r="AU142" s="61"/>
      <c r="AV142" s="61"/>
      <c r="AW142" s="61"/>
      <c r="AX142" s="61"/>
      <c r="AY142" s="61"/>
      <c r="AZ142" s="61"/>
      <c r="BA142" s="61"/>
      <c r="BB142" s="61"/>
      <c r="BC142" s="61"/>
      <c r="BD142" s="61"/>
      <c r="BE142" s="61"/>
      <c r="BF142" s="61"/>
      <c r="BG142" s="61"/>
      <c r="BH142" s="61"/>
      <c r="BI142" s="61"/>
      <c r="BJ142" s="61"/>
      <c r="BK142" s="61"/>
      <c r="BL142" s="61"/>
      <c r="BM142" s="61"/>
      <c r="BN142" s="61"/>
      <c r="BO142" s="61"/>
      <c r="BP142" s="61"/>
      <c r="BQ142" s="61"/>
      <c r="BR142" s="61"/>
      <c r="BS142" s="61"/>
      <c r="BT142" s="61"/>
      <c r="BU142" s="61"/>
      <c r="BV142" s="61"/>
      <c r="BW142" s="61"/>
      <c r="BX142" s="61"/>
      <c r="BY142" s="61"/>
      <c r="BZ142" s="61"/>
      <c r="CA142" s="61"/>
      <c r="CB142" s="61"/>
      <c r="CC142" s="61"/>
      <c r="CD142" s="61"/>
      <c r="CE142" s="61"/>
      <c r="CF142" s="61"/>
      <c r="CG142" s="61"/>
      <c r="CH142" s="61"/>
      <c r="CI142" s="61"/>
      <c r="CJ142" s="61"/>
      <c r="CK142" s="61"/>
      <c r="CL142" s="61"/>
      <c r="CM142" s="61"/>
      <c r="CN142" s="61"/>
      <c r="CO142" s="61"/>
      <c r="CP142" s="61"/>
      <c r="CQ142" s="61"/>
      <c r="CR142" s="61"/>
      <c r="CS142" s="61"/>
      <c r="CT142" s="61"/>
      <c r="CU142" s="61"/>
      <c r="CV142" s="61"/>
      <c r="CW142" s="61"/>
      <c r="CX142" s="61"/>
      <c r="CY142" s="61"/>
      <c r="CZ142" s="61"/>
      <c r="DA142" s="61"/>
      <c r="DB142" s="61"/>
      <c r="DC142" s="61"/>
      <c r="DD142" s="61"/>
      <c r="DE142" s="61"/>
      <c r="DF142" s="61"/>
      <c r="DG142" s="61"/>
      <c r="DH142" s="61"/>
      <c r="DI142" s="61"/>
      <c r="DJ142" s="61"/>
      <c r="DK142" s="61"/>
      <c r="DL142" s="61"/>
      <c r="DM142" s="61"/>
      <c r="DN142" s="61"/>
      <c r="DO142" s="61"/>
      <c r="DP142" s="61"/>
      <c r="DQ142" s="61"/>
      <c r="DR142" s="61"/>
      <c r="DS142" s="61"/>
      <c r="DT142" s="61"/>
      <c r="DU142" s="61"/>
      <c r="DV142" s="61"/>
      <c r="DW142" s="61"/>
      <c r="DX142" s="61"/>
      <c r="DY142" s="61"/>
      <c r="DZ142" s="61"/>
      <c r="EA142" s="61"/>
      <c r="EB142" s="61"/>
      <c r="EC142" s="61"/>
      <c r="ED142" s="61"/>
      <c r="EE142" s="61"/>
      <c r="EF142" s="61"/>
      <c r="EG142" s="61"/>
      <c r="EH142" s="61"/>
      <c r="EI142" s="61"/>
      <c r="EJ142" s="61"/>
      <c r="EK142" s="61"/>
      <c r="EL142" s="61"/>
      <c r="EM142" s="61"/>
      <c r="EN142" s="61"/>
      <c r="EO142" s="61"/>
      <c r="EP142" s="61"/>
      <c r="EQ142" s="61"/>
      <c r="ER142" s="61"/>
      <c r="ES142" s="61"/>
      <c r="ET142" s="61"/>
      <c r="EU142" s="61"/>
      <c r="EV142" s="61"/>
      <c r="EW142" s="61"/>
      <c r="EX142" s="61"/>
      <c r="EY142" s="61"/>
      <c r="EZ142" s="61"/>
      <c r="FA142" s="61"/>
      <c r="FB142" s="61"/>
      <c r="FC142" s="61"/>
      <c r="FD142" s="61"/>
      <c r="FE142" s="61"/>
      <c r="FF142" s="61"/>
      <c r="FG142" s="61"/>
      <c r="FH142" s="61"/>
      <c r="FI142" s="61"/>
      <c r="FJ142" s="61"/>
      <c r="FK142" s="61"/>
      <c r="FL142" s="61"/>
      <c r="FM142" s="61"/>
      <c r="FN142" s="61"/>
      <c r="FO142" s="61"/>
      <c r="FP142" s="61"/>
      <c r="FQ142" s="61"/>
      <c r="FR142" s="61"/>
      <c r="FS142" s="61"/>
      <c r="FT142" s="61"/>
      <c r="FU142" s="61"/>
      <c r="FV142" s="61"/>
      <c r="FW142" s="61"/>
      <c r="FX142" s="61"/>
      <c r="FY142" s="61"/>
      <c r="FZ142" s="61"/>
      <c r="GA142" s="61"/>
      <c r="GB142" s="61"/>
      <c r="GC142" s="61"/>
      <c r="GD142" s="61"/>
      <c r="GE142" s="61"/>
      <c r="GF142" s="61"/>
      <c r="GG142" s="61"/>
      <c r="GH142" s="61"/>
      <c r="GI142" s="61"/>
      <c r="GJ142" s="61"/>
      <c r="GK142" s="61"/>
      <c r="GL142" s="61"/>
      <c r="GM142" s="61"/>
      <c r="GN142" s="61"/>
      <c r="GO142" s="61"/>
      <c r="GP142" s="61"/>
      <c r="GQ142" s="61"/>
      <c r="GR142" s="61"/>
      <c r="GS142" s="61"/>
      <c r="GT142" s="61"/>
      <c r="GU142" s="61"/>
      <c r="GV142" s="61"/>
      <c r="GW142" s="61"/>
      <c r="GX142" s="61"/>
      <c r="GY142" s="61"/>
      <c r="GZ142" s="61"/>
      <c r="HA142" s="61"/>
      <c r="HB142" s="61"/>
      <c r="HC142" s="61"/>
      <c r="HD142" s="61"/>
      <c r="HE142" s="61"/>
      <c r="HF142" s="61"/>
      <c r="HG142" s="61"/>
      <c r="HH142" s="61"/>
      <c r="HI142" s="61"/>
      <c r="HJ142" s="61"/>
      <c r="HK142" s="61"/>
      <c r="HL142" s="61"/>
      <c r="HM142" s="61"/>
      <c r="HN142" s="61"/>
      <c r="HO142" s="61"/>
      <c r="HP142" s="61"/>
      <c r="HQ142" s="61"/>
      <c r="HR142" s="61"/>
      <c r="HS142" s="61"/>
      <c r="HT142" s="61"/>
      <c r="HU142" s="61"/>
      <c r="HV142" s="61"/>
      <c r="HW142" s="61"/>
      <c r="HX142" s="61"/>
      <c r="HY142" s="61"/>
      <c r="HZ142" s="61"/>
      <c r="IA142" s="61"/>
      <c r="IB142" s="61"/>
      <c r="IC142" s="61"/>
      <c r="ID142" s="61"/>
      <c r="IE142" s="61"/>
      <c r="IF142" s="61"/>
      <c r="IG142" s="61"/>
      <c r="IH142" s="61"/>
      <c r="II142" s="61"/>
      <c r="IJ142" s="61"/>
      <c r="IK142" s="61"/>
      <c r="IL142" s="61"/>
      <c r="IM142" s="61"/>
      <c r="IN142" s="61"/>
      <c r="IO142" s="61"/>
      <c r="IP142" s="61"/>
      <c r="IQ142" s="61"/>
      <c r="IR142" s="61"/>
      <c r="IS142" s="61"/>
      <c r="IT142" s="61"/>
      <c r="IU142" s="61"/>
      <c r="IV142" s="61"/>
      <c r="IW142" s="61"/>
      <c r="IX142" s="61"/>
      <c r="IY142" s="61"/>
      <c r="IZ142" s="61"/>
      <c r="JA142" s="61"/>
      <c r="JB142" s="61"/>
      <c r="JC142" s="61"/>
      <c r="JD142" s="61"/>
      <c r="JE142" s="61"/>
      <c r="JF142" s="61"/>
      <c r="JG142" s="61"/>
      <c r="JH142" s="61"/>
      <c r="JI142" s="61"/>
      <c r="JJ142" s="61"/>
      <c r="JK142" s="61"/>
      <c r="JL142" s="61"/>
      <c r="JM142" s="61"/>
      <c r="JN142" s="61"/>
      <c r="JO142" s="61"/>
      <c r="JP142" s="61"/>
      <c r="JQ142" s="61"/>
      <c r="JR142" s="61"/>
      <c r="JS142" s="61"/>
      <c r="JT142" s="61"/>
      <c r="JU142" s="61"/>
      <c r="JV142" s="61"/>
      <c r="JW142" s="61"/>
      <c r="JX142" s="61"/>
      <c r="JY142" s="61"/>
      <c r="JZ142" s="61"/>
      <c r="KA142" s="61"/>
      <c r="KB142" s="61"/>
      <c r="KC142" s="61"/>
      <c r="KD142" s="61"/>
      <c r="KE142" s="61"/>
      <c r="KF142" s="61"/>
      <c r="KG142" s="61"/>
      <c r="KH142" s="61"/>
      <c r="KI142" s="61"/>
      <c r="KJ142" s="61"/>
      <c r="KK142" s="61"/>
      <c r="KL142" s="61"/>
      <c r="KM142" s="61"/>
      <c r="KN142" s="61"/>
      <c r="KO142" s="61"/>
      <c r="KP142" s="61"/>
      <c r="KQ142" s="61"/>
      <c r="KR142" s="61"/>
      <c r="KS142" s="61"/>
      <c r="KT142" s="61"/>
      <c r="KU142" s="61"/>
      <c r="KV142" s="61"/>
      <c r="KW142" s="61"/>
      <c r="KX142" s="61"/>
      <c r="KY142" s="61"/>
      <c r="KZ142" s="61"/>
      <c r="LA142" s="61"/>
      <c r="LB142" s="61"/>
      <c r="LC142" s="61"/>
      <c r="LD142" s="61"/>
      <c r="LE142" s="61"/>
      <c r="LF142" s="61"/>
      <c r="LG142" s="61"/>
      <c r="LH142" s="61"/>
      <c r="LI142" s="61"/>
      <c r="LJ142" s="61"/>
      <c r="LK142" s="61"/>
      <c r="LL142" s="61"/>
      <c r="LM142" s="61"/>
      <c r="LN142" s="61"/>
      <c r="LO142" s="61"/>
      <c r="LP142" s="61"/>
      <c r="LQ142" s="61"/>
      <c r="LR142" s="61"/>
      <c r="LS142" s="61"/>
      <c r="LT142" s="61"/>
      <c r="LU142" s="61"/>
      <c r="LV142" s="61"/>
      <c r="LW142" s="61"/>
      <c r="LX142" s="61"/>
      <c r="LY142" s="61"/>
      <c r="LZ142" s="61"/>
      <c r="MA142" s="61"/>
      <c r="MB142" s="61"/>
      <c r="MC142" s="61"/>
      <c r="MD142" s="61"/>
      <c r="ME142" s="61"/>
      <c r="MF142" s="61"/>
      <c r="MG142" s="61"/>
      <c r="MH142" s="61"/>
      <c r="MI142" s="61"/>
      <c r="MJ142" s="61"/>
      <c r="MK142" s="61"/>
      <c r="ML142" s="61"/>
      <c r="MM142" s="61"/>
      <c r="MN142" s="61"/>
      <c r="MO142" s="61"/>
      <c r="MP142" s="61"/>
      <c r="MQ142" s="61"/>
      <c r="MR142" s="61"/>
      <c r="MS142" s="61"/>
      <c r="MT142" s="61"/>
      <c r="MU142" s="61"/>
      <c r="MV142" s="61"/>
      <c r="MW142" s="61"/>
      <c r="MX142" s="61"/>
      <c r="MY142" s="61"/>
      <c r="MZ142" s="61"/>
      <c r="NA142" s="61"/>
      <c r="NB142" s="61"/>
      <c r="NC142" s="61"/>
      <c r="ND142" s="61"/>
      <c r="NE142" s="61"/>
      <c r="NF142" s="61"/>
      <c r="NG142" s="61"/>
      <c r="NH142" s="61"/>
      <c r="NI142" s="61"/>
      <c r="NJ142" s="61"/>
      <c r="NK142" s="61"/>
      <c r="NL142" s="61"/>
      <c r="NM142" s="61"/>
      <c r="NN142" s="61"/>
      <c r="NO142" s="61"/>
      <c r="NP142" s="61"/>
      <c r="NQ142" s="61"/>
      <c r="NR142" s="61"/>
      <c r="NS142" s="61"/>
      <c r="NT142" s="61"/>
      <c r="NU142" s="61"/>
      <c r="NV142" s="61"/>
      <c r="NW142" s="61"/>
      <c r="NX142" s="61"/>
      <c r="NY142" s="61"/>
      <c r="NZ142" s="61"/>
      <c r="OA142" s="61"/>
      <c r="OB142" s="61"/>
      <c r="OC142" s="61"/>
      <c r="OD142" s="61"/>
      <c r="OE142" s="61"/>
      <c r="OF142" s="61"/>
      <c r="OG142" s="61"/>
      <c r="OH142" s="61"/>
      <c r="OI142" s="61"/>
      <c r="OJ142" s="61"/>
      <c r="OK142" s="61"/>
      <c r="OL142" s="61"/>
      <c r="OM142" s="61"/>
      <c r="ON142" s="61"/>
      <c r="OO142" s="61"/>
      <c r="OP142" s="61"/>
      <c r="OQ142" s="61"/>
      <c r="OR142" s="61"/>
      <c r="OS142" s="61"/>
      <c r="OT142" s="61"/>
      <c r="OU142" s="61"/>
      <c r="OV142" s="61"/>
      <c r="OW142" s="61"/>
      <c r="OX142" s="61"/>
      <c r="OY142" s="61"/>
      <c r="OZ142" s="61"/>
      <c r="PA142" s="61"/>
      <c r="PB142" s="61"/>
      <c r="PC142" s="61"/>
      <c r="PD142" s="61"/>
      <c r="PE142" s="61"/>
      <c r="PF142" s="61"/>
      <c r="PG142" s="61"/>
      <c r="PH142" s="61"/>
      <c r="PI142" s="61"/>
      <c r="PJ142" s="61"/>
      <c r="PK142" s="61"/>
      <c r="PL142" s="61"/>
      <c r="PM142" s="61"/>
      <c r="PN142" s="61"/>
      <c r="PO142" s="61"/>
      <c r="PP142" s="61"/>
      <c r="PQ142" s="61"/>
      <c r="PR142" s="61"/>
      <c r="PS142" s="61"/>
      <c r="PT142" s="61"/>
      <c r="PU142" s="61"/>
      <c r="PV142" s="61"/>
      <c r="PW142" s="61"/>
      <c r="PX142" s="61"/>
      <c r="PY142" s="61"/>
      <c r="PZ142" s="61"/>
      <c r="QA142" s="61"/>
      <c r="QB142" s="61"/>
      <c r="QC142" s="61"/>
      <c r="QD142" s="61"/>
      <c r="QE142" s="61"/>
      <c r="QF142" s="61"/>
      <c r="QG142" s="61"/>
      <c r="QH142" s="61"/>
      <c r="QI142" s="61"/>
      <c r="QJ142" s="61"/>
      <c r="QK142" s="61"/>
      <c r="QL142" s="61"/>
      <c r="QM142" s="61"/>
      <c r="QN142" s="61"/>
      <c r="QO142" s="61"/>
      <c r="QP142" s="61"/>
      <c r="QQ142" s="61"/>
      <c r="QR142" s="61"/>
      <c r="QS142" s="61"/>
      <c r="QT142" s="61"/>
      <c r="QU142" s="61"/>
      <c r="QV142" s="61"/>
      <c r="QW142" s="61"/>
      <c r="QX142" s="61"/>
      <c r="QY142" s="61"/>
      <c r="QZ142" s="61"/>
      <c r="RA142" s="61"/>
      <c r="RB142" s="61"/>
      <c r="RC142" s="61"/>
      <c r="RD142" s="61"/>
      <c r="RE142" s="61"/>
      <c r="RF142" s="61"/>
      <c r="RG142" s="61"/>
      <c r="RH142" s="61"/>
      <c r="RI142" s="61"/>
      <c r="RJ142" s="61"/>
      <c r="RK142" s="61"/>
      <c r="RL142" s="61"/>
      <c r="RM142" s="61"/>
      <c r="RN142" s="61"/>
      <c r="RO142" s="61"/>
      <c r="RP142" s="61"/>
      <c r="RQ142" s="61"/>
      <c r="RR142" s="61"/>
      <c r="RS142" s="61"/>
      <c r="RT142" s="61"/>
      <c r="RU142" s="61"/>
      <c r="RV142" s="61"/>
      <c r="RW142" s="61"/>
      <c r="RX142" s="61"/>
      <c r="RY142" s="61"/>
      <c r="RZ142" s="61"/>
      <c r="SA142" s="61"/>
      <c r="SB142" s="61"/>
      <c r="SC142" s="61"/>
      <c r="SD142" s="61"/>
      <c r="SE142" s="61"/>
      <c r="SF142" s="61"/>
      <c r="SG142" s="61"/>
      <c r="SH142" s="61"/>
      <c r="SI142" s="61"/>
      <c r="SJ142" s="61"/>
      <c r="SK142" s="61"/>
      <c r="SL142" s="61"/>
      <c r="SM142" s="61"/>
      <c r="SN142" s="61"/>
      <c r="SO142" s="61"/>
      <c r="SP142" s="61"/>
      <c r="SQ142" s="61"/>
      <c r="SR142" s="61"/>
      <c r="SS142" s="61"/>
      <c r="ST142" s="61"/>
      <c r="SU142" s="61"/>
      <c r="SV142" s="61"/>
      <c r="SW142" s="61"/>
      <c r="SX142" s="61"/>
      <c r="SY142" s="61"/>
      <c r="SZ142" s="61"/>
      <c r="TA142" s="61"/>
      <c r="TB142" s="61"/>
      <c r="TC142" s="61"/>
      <c r="TD142" s="61"/>
      <c r="TE142" s="61"/>
      <c r="TF142" s="61"/>
      <c r="TG142" s="61"/>
      <c r="TH142" s="61"/>
      <c r="TI142" s="61"/>
      <c r="TJ142" s="61"/>
      <c r="TK142" s="61"/>
      <c r="TL142" s="61"/>
      <c r="TM142" s="61"/>
      <c r="TN142" s="61"/>
      <c r="TO142" s="61"/>
      <c r="TP142" s="61"/>
      <c r="TQ142" s="61"/>
      <c r="TR142" s="61"/>
      <c r="TS142" s="61"/>
      <c r="TT142" s="61"/>
      <c r="TU142" s="61"/>
      <c r="TV142" s="61"/>
      <c r="TW142" s="61"/>
      <c r="TX142" s="61"/>
      <c r="TY142" s="61"/>
      <c r="TZ142" s="61"/>
      <c r="UA142" s="61"/>
      <c r="UB142" s="61"/>
      <c r="UC142" s="61"/>
      <c r="UD142" s="61"/>
      <c r="UE142" s="61"/>
      <c r="UF142" s="61"/>
      <c r="UG142" s="61"/>
      <c r="UH142" s="61"/>
      <c r="UI142" s="61"/>
      <c r="UJ142" s="61"/>
      <c r="UK142" s="61"/>
      <c r="UL142" s="61"/>
      <c r="UM142" s="61"/>
      <c r="UN142" s="61"/>
      <c r="UO142" s="61"/>
      <c r="UP142" s="61"/>
      <c r="UQ142" s="61"/>
      <c r="UR142" s="61"/>
      <c r="US142" s="61"/>
      <c r="UT142" s="61"/>
      <c r="UU142" s="61"/>
      <c r="UV142" s="61"/>
      <c r="UW142" s="61"/>
      <c r="UX142" s="61"/>
      <c r="UY142" s="61"/>
      <c r="UZ142" s="61"/>
      <c r="VA142" s="61"/>
      <c r="VB142" s="61"/>
      <c r="VC142" s="61"/>
      <c r="VD142" s="61"/>
      <c r="VE142" s="61"/>
      <c r="VF142" s="61"/>
      <c r="VG142" s="61"/>
      <c r="VH142" s="61"/>
      <c r="VI142" s="61"/>
      <c r="VJ142" s="61"/>
      <c r="VK142" s="61"/>
      <c r="VL142" s="61"/>
      <c r="VM142" s="61"/>
      <c r="VN142" s="61"/>
      <c r="VO142" s="61"/>
      <c r="VP142" s="61"/>
      <c r="VQ142" s="61"/>
      <c r="VR142" s="61"/>
      <c r="VS142" s="61"/>
      <c r="VT142" s="61"/>
      <c r="VU142" s="61"/>
      <c r="VV142" s="61"/>
      <c r="VW142" s="61"/>
      <c r="VX142" s="61"/>
      <c r="VY142" s="61"/>
      <c r="VZ142" s="61"/>
      <c r="WA142" s="61"/>
      <c r="WB142" s="61"/>
      <c r="WC142" s="61"/>
      <c r="WD142" s="61"/>
      <c r="WE142" s="61"/>
      <c r="WF142" s="61"/>
      <c r="WG142" s="61"/>
      <c r="WH142" s="61"/>
      <c r="WI142" s="61"/>
      <c r="WJ142" s="61"/>
      <c r="WK142" s="61"/>
      <c r="WL142" s="61"/>
      <c r="WM142" s="61"/>
      <c r="WN142" s="61"/>
      <c r="WO142" s="61"/>
      <c r="WP142" s="61"/>
      <c r="WQ142" s="61"/>
      <c r="WR142" s="61"/>
      <c r="WS142" s="61"/>
      <c r="WT142" s="61"/>
      <c r="WU142" s="61"/>
      <c r="WV142" s="61"/>
      <c r="WW142" s="61"/>
      <c r="WX142" s="61"/>
      <c r="WY142" s="61"/>
      <c r="WZ142" s="61"/>
      <c r="XA142" s="61"/>
      <c r="XB142" s="61"/>
      <c r="XC142" s="61"/>
      <c r="XD142" s="61"/>
      <c r="XE142" s="61"/>
      <c r="XF142" s="61"/>
      <c r="XG142" s="61"/>
      <c r="XH142" s="61"/>
      <c r="XI142" s="61"/>
      <c r="XJ142" s="61"/>
      <c r="XK142" s="61"/>
      <c r="XL142" s="61"/>
      <c r="XM142" s="61"/>
      <c r="XN142" s="61"/>
      <c r="XO142" s="61"/>
      <c r="XP142" s="61"/>
      <c r="XQ142" s="61"/>
      <c r="XR142" s="61"/>
      <c r="XS142" s="61"/>
      <c r="XT142" s="61"/>
      <c r="XU142" s="61"/>
      <c r="XV142" s="61"/>
      <c r="XW142" s="61"/>
      <c r="XX142" s="61"/>
      <c r="XY142" s="61"/>
      <c r="XZ142" s="61"/>
      <c r="YA142" s="61"/>
      <c r="YB142" s="61"/>
      <c r="YC142" s="61"/>
      <c r="YD142" s="61"/>
      <c r="YE142" s="61"/>
      <c r="YF142" s="61"/>
      <c r="YG142" s="61"/>
      <c r="YH142" s="61"/>
      <c r="YI142" s="61"/>
      <c r="YJ142" s="61"/>
      <c r="YK142" s="61"/>
      <c r="YL142" s="61"/>
      <c r="YM142" s="61"/>
      <c r="YN142" s="61"/>
      <c r="YO142" s="61"/>
      <c r="YP142" s="61"/>
      <c r="YQ142" s="61"/>
      <c r="YR142" s="61"/>
    </row>
    <row r="143" spans="1:668" ht="19.5" customHeight="1" x14ac:dyDescent="0.25">
      <c r="A143" s="64" t="s">
        <v>15</v>
      </c>
      <c r="B143" s="13">
        <v>1</v>
      </c>
      <c r="C143" s="13"/>
      <c r="D143" s="64"/>
      <c r="E143" s="64"/>
      <c r="F143" s="99">
        <f>+SUM(F142)</f>
        <v>38000</v>
      </c>
      <c r="G143" s="18">
        <f t="shared" ref="G143:L143" si="33">+SUM(G142)</f>
        <v>1090.5999999999999</v>
      </c>
      <c r="H143" s="18">
        <f t="shared" si="33"/>
        <v>160.38</v>
      </c>
      <c r="I143" s="18">
        <f t="shared" si="33"/>
        <v>1155.2</v>
      </c>
      <c r="J143" s="99">
        <f t="shared" si="33"/>
        <v>2406.1799999999998</v>
      </c>
      <c r="K143" s="18">
        <f t="shared" si="33"/>
        <v>0</v>
      </c>
      <c r="L143" s="99">
        <f t="shared" si="33"/>
        <v>35593.82</v>
      </c>
    </row>
    <row r="144" spans="1:668" ht="15.75" x14ac:dyDescent="0.25">
      <c r="A144" s="60" t="s">
        <v>87</v>
      </c>
      <c r="B144" s="60"/>
      <c r="C144" s="60"/>
      <c r="D144" s="60"/>
      <c r="E144" s="60"/>
      <c r="F144" s="87"/>
      <c r="G144" s="60"/>
      <c r="H144" s="60"/>
      <c r="I144" s="60"/>
      <c r="J144" s="87"/>
      <c r="K144" s="60"/>
      <c r="L144" s="87"/>
      <c r="IC144" s="77"/>
      <c r="ID144" s="77"/>
      <c r="IE144" s="77"/>
      <c r="IF144" s="77"/>
      <c r="IG144" s="77"/>
      <c r="IH144" s="77"/>
      <c r="II144" s="77"/>
      <c r="IJ144" s="77"/>
      <c r="IK144" s="77"/>
      <c r="IL144" s="77"/>
      <c r="IM144" s="77"/>
      <c r="IN144" s="77"/>
      <c r="IO144" s="77"/>
      <c r="IP144" s="77"/>
      <c r="IQ144" s="77"/>
      <c r="IR144" s="77"/>
      <c r="IS144" s="77"/>
      <c r="IT144" s="77"/>
      <c r="IU144" s="77"/>
      <c r="IV144" s="77"/>
      <c r="IW144" s="77"/>
      <c r="IX144" s="77"/>
      <c r="IY144" s="77"/>
      <c r="IZ144" s="77"/>
      <c r="JA144" s="77"/>
      <c r="JB144" s="77"/>
      <c r="JC144" s="77"/>
      <c r="JD144" s="77"/>
      <c r="JE144" s="77"/>
      <c r="JF144" s="77"/>
      <c r="JG144" s="77"/>
      <c r="JH144" s="77"/>
      <c r="JI144" s="77"/>
      <c r="JJ144" s="77"/>
      <c r="JK144" s="77"/>
      <c r="JL144" s="77"/>
      <c r="JM144" s="77"/>
      <c r="JN144" s="77"/>
      <c r="JO144" s="77"/>
      <c r="JP144" s="77"/>
      <c r="JQ144" s="77"/>
      <c r="JR144" s="77"/>
      <c r="JS144" s="77"/>
      <c r="JT144" s="77"/>
      <c r="JU144" s="77"/>
      <c r="JV144" s="77"/>
      <c r="JW144" s="77"/>
      <c r="JX144" s="77"/>
      <c r="JY144" s="77"/>
      <c r="JZ144" s="77"/>
      <c r="KA144" s="77"/>
      <c r="KB144" s="77"/>
      <c r="KC144" s="77"/>
      <c r="KD144" s="77"/>
      <c r="KE144" s="77"/>
      <c r="KF144" s="77"/>
      <c r="KG144" s="77"/>
      <c r="KH144" s="77"/>
      <c r="KI144" s="77"/>
      <c r="KJ144" s="77"/>
      <c r="KK144" s="77"/>
      <c r="KL144" s="77"/>
      <c r="KM144" s="77"/>
      <c r="KN144" s="77"/>
      <c r="KO144" s="77"/>
      <c r="KP144" s="77"/>
      <c r="KQ144" s="77"/>
      <c r="KR144" s="77"/>
      <c r="KS144" s="77"/>
      <c r="KT144" s="77"/>
      <c r="KU144" s="77"/>
      <c r="KV144" s="77"/>
      <c r="KW144" s="77"/>
      <c r="KX144" s="77"/>
      <c r="KY144" s="77"/>
      <c r="KZ144" s="77"/>
      <c r="LA144" s="77"/>
      <c r="LB144" s="77"/>
      <c r="LC144" s="77"/>
      <c r="LD144" s="77"/>
      <c r="LE144" s="77"/>
      <c r="LF144" s="77"/>
      <c r="LG144" s="77"/>
      <c r="LH144" s="77"/>
      <c r="LI144" s="77"/>
      <c r="LJ144" s="77"/>
      <c r="LK144" s="77"/>
      <c r="LL144" s="77"/>
      <c r="LM144" s="77"/>
      <c r="LN144" s="77"/>
      <c r="LO144" s="77"/>
      <c r="LP144" s="77"/>
      <c r="LQ144" s="77"/>
      <c r="LR144" s="77"/>
      <c r="LS144" s="77"/>
      <c r="LT144" s="77"/>
      <c r="LU144" s="77"/>
      <c r="LV144" s="77"/>
      <c r="LW144" s="77"/>
      <c r="LX144" s="77"/>
      <c r="LY144" s="77"/>
      <c r="LZ144" s="77"/>
      <c r="MA144" s="77"/>
      <c r="MB144" s="77"/>
      <c r="MC144" s="77"/>
      <c r="MD144" s="77"/>
      <c r="ME144" s="77"/>
      <c r="MF144" s="77"/>
      <c r="MG144" s="77"/>
      <c r="MH144" s="77"/>
      <c r="MI144" s="77"/>
      <c r="MJ144" s="77"/>
      <c r="MK144" s="77"/>
      <c r="ML144" s="77"/>
      <c r="MM144" s="77"/>
      <c r="MN144" s="77"/>
      <c r="MO144" s="77"/>
      <c r="MP144" s="77"/>
      <c r="MQ144" s="77"/>
      <c r="MR144" s="77"/>
      <c r="MS144" s="77"/>
      <c r="MT144" s="77"/>
      <c r="MU144" s="77"/>
      <c r="MV144" s="77"/>
      <c r="MW144" s="77"/>
      <c r="MX144" s="77"/>
      <c r="MY144" s="77"/>
      <c r="MZ144" s="77"/>
      <c r="NA144" s="77"/>
      <c r="NB144" s="77"/>
      <c r="NC144" s="77"/>
      <c r="ND144" s="77"/>
      <c r="NE144" s="77"/>
      <c r="NF144" s="77"/>
      <c r="NG144" s="77"/>
      <c r="NH144" s="77"/>
      <c r="NI144" s="77"/>
      <c r="NJ144" s="77"/>
      <c r="NK144" s="77"/>
      <c r="NL144" s="77"/>
      <c r="NM144" s="77"/>
      <c r="NN144" s="77"/>
      <c r="NO144" s="77"/>
      <c r="NP144" s="77"/>
      <c r="NQ144" s="77"/>
      <c r="NR144" s="77"/>
      <c r="NS144" s="77"/>
      <c r="NT144" s="77"/>
      <c r="NU144" s="77"/>
      <c r="NV144" s="77"/>
      <c r="NW144" s="77"/>
      <c r="NX144" s="77"/>
      <c r="NY144" s="77"/>
      <c r="NZ144" s="77"/>
      <c r="OA144" s="77"/>
      <c r="OB144" s="77"/>
      <c r="OC144" s="77"/>
      <c r="OD144" s="77"/>
      <c r="OE144" s="77"/>
      <c r="OF144" s="77"/>
      <c r="OG144" s="77"/>
      <c r="OH144" s="77"/>
      <c r="OI144" s="77"/>
      <c r="OJ144" s="77"/>
      <c r="OK144" s="77"/>
      <c r="OL144" s="77"/>
      <c r="OM144" s="77"/>
      <c r="ON144" s="77"/>
      <c r="OO144" s="77"/>
      <c r="OP144" s="77"/>
      <c r="OQ144" s="77"/>
      <c r="OR144" s="77"/>
      <c r="OS144" s="77"/>
      <c r="OT144" s="77"/>
      <c r="OU144" s="77"/>
      <c r="OV144" s="77"/>
      <c r="OW144" s="77"/>
      <c r="OX144" s="77"/>
      <c r="OY144" s="77"/>
      <c r="OZ144" s="77"/>
      <c r="PA144" s="77"/>
      <c r="PB144" s="77"/>
      <c r="PC144" s="77"/>
      <c r="PD144" s="77"/>
      <c r="PE144" s="77"/>
      <c r="PF144" s="77"/>
      <c r="PG144" s="77"/>
      <c r="PH144" s="77"/>
      <c r="PI144" s="77"/>
      <c r="PJ144" s="77"/>
      <c r="PK144" s="77"/>
      <c r="PL144" s="77"/>
      <c r="PM144" s="77"/>
      <c r="PN144" s="77"/>
      <c r="PO144" s="77"/>
      <c r="PP144" s="77"/>
      <c r="PQ144" s="77"/>
      <c r="PR144" s="77"/>
      <c r="PS144" s="77"/>
      <c r="PT144" s="77"/>
      <c r="PU144" s="77"/>
      <c r="PV144" s="77"/>
      <c r="PW144" s="77"/>
      <c r="PX144" s="77"/>
      <c r="PY144" s="77"/>
      <c r="PZ144" s="77"/>
      <c r="QA144" s="77"/>
      <c r="QB144" s="77"/>
      <c r="QC144" s="77"/>
      <c r="QD144" s="77"/>
      <c r="QE144" s="77"/>
      <c r="QF144" s="77"/>
      <c r="QG144" s="77"/>
      <c r="QH144" s="77"/>
      <c r="QI144" s="77"/>
      <c r="QJ144" s="77"/>
      <c r="QK144" s="77"/>
      <c r="QL144" s="77"/>
      <c r="QM144" s="77"/>
      <c r="QN144" s="77"/>
      <c r="QO144" s="77"/>
      <c r="QP144" s="77"/>
      <c r="QQ144" s="77"/>
      <c r="QR144" s="77"/>
      <c r="QS144" s="77"/>
      <c r="QT144" s="77"/>
      <c r="QU144" s="77"/>
      <c r="QV144" s="77"/>
      <c r="QW144" s="77"/>
      <c r="QX144" s="77"/>
      <c r="QY144" s="77"/>
      <c r="QZ144" s="77"/>
      <c r="RA144" s="77"/>
      <c r="RB144" s="77"/>
      <c r="RC144" s="77"/>
      <c r="RD144" s="77"/>
      <c r="RE144" s="77"/>
      <c r="RF144" s="77"/>
      <c r="RG144" s="77"/>
      <c r="RH144" s="77"/>
      <c r="RI144" s="77"/>
      <c r="RJ144" s="77"/>
      <c r="RK144" s="77"/>
      <c r="RL144" s="77"/>
      <c r="RM144" s="77"/>
      <c r="RN144" s="77"/>
      <c r="RO144" s="77"/>
      <c r="RP144" s="77"/>
      <c r="RQ144" s="77"/>
      <c r="RR144" s="77"/>
      <c r="RS144" s="77"/>
      <c r="RT144" s="77"/>
      <c r="RU144" s="77"/>
      <c r="RV144" s="77"/>
      <c r="RW144" s="77"/>
      <c r="RX144" s="77"/>
      <c r="RY144" s="77"/>
      <c r="RZ144" s="77"/>
      <c r="SA144" s="77"/>
      <c r="SB144" s="77"/>
      <c r="SC144" s="77"/>
      <c r="SD144" s="77"/>
      <c r="SE144" s="77"/>
      <c r="SF144" s="77"/>
      <c r="SG144" s="77"/>
      <c r="SH144" s="77"/>
      <c r="SI144" s="77"/>
      <c r="SJ144" s="77"/>
      <c r="SK144" s="77"/>
      <c r="SL144" s="77"/>
      <c r="SM144" s="77"/>
      <c r="SN144" s="77"/>
      <c r="SO144" s="77"/>
      <c r="SP144" s="77"/>
      <c r="SQ144" s="77"/>
      <c r="SR144" s="77"/>
      <c r="SS144" s="77"/>
      <c r="ST144" s="77"/>
      <c r="SU144" s="77"/>
      <c r="SV144" s="77"/>
      <c r="SW144" s="77"/>
      <c r="SX144" s="77"/>
      <c r="SY144" s="77"/>
      <c r="SZ144" s="77"/>
      <c r="TA144" s="77"/>
      <c r="TB144" s="77"/>
      <c r="TC144" s="77"/>
      <c r="TD144" s="77"/>
      <c r="TE144" s="77"/>
      <c r="TF144" s="77"/>
      <c r="TG144" s="77"/>
      <c r="TH144" s="77"/>
      <c r="TI144" s="77"/>
      <c r="TJ144" s="77"/>
      <c r="TK144" s="77"/>
      <c r="TL144" s="77"/>
      <c r="TM144" s="77"/>
      <c r="TN144" s="77"/>
      <c r="TO144" s="77"/>
      <c r="TP144" s="77"/>
      <c r="TQ144" s="77"/>
      <c r="TR144" s="77"/>
      <c r="TS144" s="77"/>
      <c r="TT144" s="77"/>
      <c r="TU144" s="77"/>
      <c r="TV144" s="77"/>
      <c r="TW144" s="77"/>
      <c r="TX144" s="77"/>
      <c r="TY144" s="77"/>
      <c r="TZ144" s="77"/>
      <c r="UA144" s="77"/>
      <c r="UB144" s="77"/>
      <c r="UC144" s="77"/>
      <c r="UD144" s="77"/>
      <c r="UE144" s="77"/>
      <c r="UF144" s="77"/>
      <c r="UG144" s="77"/>
      <c r="UH144" s="77"/>
      <c r="UI144" s="77"/>
      <c r="UJ144" s="77"/>
      <c r="UK144" s="77"/>
      <c r="UL144" s="77"/>
      <c r="UM144" s="77"/>
      <c r="UN144" s="77"/>
      <c r="UO144" s="77"/>
      <c r="UP144" s="77"/>
      <c r="UQ144" s="77"/>
      <c r="UR144" s="77"/>
      <c r="US144" s="77"/>
      <c r="UT144" s="77"/>
      <c r="UU144" s="77"/>
      <c r="UV144" s="77"/>
      <c r="UW144" s="77"/>
      <c r="UX144" s="77"/>
      <c r="UY144" s="77"/>
      <c r="UZ144" s="77"/>
      <c r="VA144" s="77"/>
      <c r="VB144" s="77"/>
      <c r="VC144" s="77"/>
      <c r="VD144" s="77"/>
      <c r="VE144" s="77"/>
      <c r="VF144" s="77"/>
      <c r="VG144" s="77"/>
      <c r="VH144" s="77"/>
      <c r="VI144" s="77"/>
      <c r="VJ144" s="77"/>
      <c r="VK144" s="77"/>
      <c r="VL144" s="77"/>
      <c r="VM144" s="77"/>
      <c r="VN144" s="77"/>
      <c r="VO144" s="77"/>
      <c r="VP144" s="77"/>
      <c r="VQ144" s="77"/>
      <c r="VR144" s="77"/>
      <c r="VS144" s="77"/>
      <c r="VT144" s="77"/>
      <c r="VU144" s="77"/>
      <c r="VV144" s="77"/>
      <c r="VW144" s="77"/>
      <c r="VX144" s="77"/>
      <c r="VY144" s="77"/>
      <c r="VZ144" s="77"/>
      <c r="WA144" s="77"/>
      <c r="WB144" s="77"/>
      <c r="WC144" s="77"/>
      <c r="WD144" s="77"/>
      <c r="WE144" s="77"/>
      <c r="WF144" s="77"/>
      <c r="WG144" s="77"/>
      <c r="WH144" s="77"/>
      <c r="WI144" s="77"/>
      <c r="WJ144" s="77"/>
      <c r="WK144" s="77"/>
      <c r="WL144" s="77"/>
      <c r="WM144" s="77"/>
      <c r="WN144" s="77"/>
      <c r="WO144" s="77"/>
      <c r="WP144" s="77"/>
      <c r="WQ144" s="77"/>
      <c r="WR144" s="77"/>
      <c r="WS144" s="77"/>
      <c r="WT144" s="77"/>
      <c r="WU144" s="77"/>
      <c r="WV144" s="77"/>
      <c r="WW144" s="77"/>
      <c r="WX144" s="77"/>
      <c r="WY144" s="77"/>
      <c r="WZ144" s="77"/>
      <c r="XA144" s="77"/>
      <c r="XB144" s="77"/>
      <c r="XC144" s="77"/>
      <c r="XD144" s="77"/>
      <c r="XE144" s="77"/>
      <c r="XF144" s="77"/>
      <c r="XG144" s="77"/>
      <c r="XH144" s="77"/>
      <c r="XI144" s="77"/>
      <c r="XJ144" s="77"/>
      <c r="XK144" s="77"/>
      <c r="XL144" s="77"/>
      <c r="XM144" s="77"/>
      <c r="XN144" s="77"/>
      <c r="XO144" s="77"/>
      <c r="XP144" s="77"/>
      <c r="XQ144" s="77"/>
      <c r="XR144" s="77"/>
      <c r="XS144" s="77"/>
      <c r="XT144" s="77"/>
      <c r="XU144" s="77"/>
      <c r="XV144" s="77"/>
      <c r="XW144" s="77"/>
      <c r="XX144" s="77"/>
      <c r="XY144" s="77"/>
      <c r="XZ144" s="77"/>
      <c r="YA144" s="77"/>
      <c r="YB144" s="77"/>
      <c r="YC144" s="77"/>
      <c r="YD144" s="77"/>
      <c r="YE144" s="77"/>
      <c r="YF144" s="77"/>
      <c r="YG144" s="77"/>
      <c r="YH144" s="77"/>
      <c r="YI144" s="77"/>
      <c r="YJ144" s="77"/>
      <c r="YK144" s="77"/>
      <c r="YL144" s="77"/>
      <c r="YM144" s="77"/>
      <c r="YN144" s="77"/>
      <c r="YO144" s="77"/>
      <c r="YP144" s="77"/>
      <c r="YQ144" s="77"/>
      <c r="YR144" s="77"/>
    </row>
    <row r="145" spans="1:668" ht="18" customHeight="1" x14ac:dyDescent="0.25">
      <c r="A145" s="4" t="s">
        <v>38</v>
      </c>
      <c r="B145" s="5" t="s">
        <v>18</v>
      </c>
      <c r="C145" s="6" t="s">
        <v>90</v>
      </c>
      <c r="D145" s="11">
        <v>44276</v>
      </c>
      <c r="E145" s="11">
        <v>44551</v>
      </c>
      <c r="F145" s="110">
        <v>36500</v>
      </c>
      <c r="G145" s="6">
        <f>F145*0.0287</f>
        <v>1047.55</v>
      </c>
      <c r="H145" s="6">
        <v>0</v>
      </c>
      <c r="I145" s="6">
        <f>F145*0.0304</f>
        <v>1109.5999999999999</v>
      </c>
      <c r="J145" s="84">
        <v>188.8</v>
      </c>
      <c r="K145" s="6">
        <v>2157.15</v>
      </c>
      <c r="L145" s="84">
        <f>F145-K145</f>
        <v>34342.85</v>
      </c>
      <c r="IC145" s="77"/>
      <c r="ID145" s="77"/>
      <c r="IE145" s="77"/>
      <c r="IF145" s="77"/>
      <c r="IG145" s="77"/>
      <c r="IH145" s="77"/>
      <c r="II145" s="77"/>
      <c r="IJ145" s="77"/>
      <c r="IK145" s="77"/>
      <c r="IL145" s="77"/>
      <c r="IM145" s="77"/>
      <c r="IN145" s="77"/>
      <c r="IO145" s="77"/>
      <c r="IP145" s="77"/>
      <c r="IQ145" s="77"/>
      <c r="IR145" s="77"/>
      <c r="IS145" s="77"/>
      <c r="IT145" s="77"/>
      <c r="IU145" s="77"/>
      <c r="IV145" s="77"/>
      <c r="IW145" s="77"/>
      <c r="IX145" s="77"/>
      <c r="IY145" s="77"/>
      <c r="IZ145" s="77"/>
      <c r="JA145" s="77"/>
      <c r="JB145" s="77"/>
      <c r="JC145" s="77"/>
      <c r="JD145" s="77"/>
      <c r="JE145" s="77"/>
      <c r="JF145" s="77"/>
      <c r="JG145" s="77"/>
      <c r="JH145" s="77"/>
      <c r="JI145" s="77"/>
      <c r="JJ145" s="77"/>
      <c r="JK145" s="77"/>
      <c r="JL145" s="77"/>
      <c r="JM145" s="77"/>
      <c r="JN145" s="77"/>
      <c r="JO145" s="77"/>
      <c r="JP145" s="77"/>
      <c r="JQ145" s="77"/>
      <c r="JR145" s="77"/>
      <c r="JS145" s="77"/>
      <c r="JT145" s="77"/>
      <c r="JU145" s="77"/>
      <c r="JV145" s="77"/>
      <c r="JW145" s="77"/>
      <c r="JX145" s="77"/>
      <c r="JY145" s="77"/>
      <c r="JZ145" s="77"/>
      <c r="KA145" s="77"/>
      <c r="KB145" s="77"/>
      <c r="KC145" s="77"/>
      <c r="KD145" s="77"/>
      <c r="KE145" s="77"/>
      <c r="KF145" s="77"/>
      <c r="KG145" s="77"/>
      <c r="KH145" s="77"/>
      <c r="KI145" s="77"/>
      <c r="KJ145" s="77"/>
      <c r="KK145" s="77"/>
      <c r="KL145" s="77"/>
      <c r="KM145" s="77"/>
      <c r="KN145" s="77"/>
      <c r="KO145" s="77"/>
      <c r="KP145" s="77"/>
      <c r="KQ145" s="77"/>
      <c r="KR145" s="77"/>
      <c r="KS145" s="77"/>
      <c r="KT145" s="77"/>
      <c r="KU145" s="77"/>
      <c r="KV145" s="77"/>
      <c r="KW145" s="77"/>
      <c r="KX145" s="77"/>
      <c r="KY145" s="77"/>
      <c r="KZ145" s="77"/>
      <c r="LA145" s="77"/>
      <c r="LB145" s="77"/>
      <c r="LC145" s="77"/>
      <c r="LD145" s="77"/>
      <c r="LE145" s="77"/>
      <c r="LF145" s="77"/>
      <c r="LG145" s="77"/>
      <c r="LH145" s="77"/>
      <c r="LI145" s="77"/>
      <c r="LJ145" s="77"/>
      <c r="LK145" s="77"/>
      <c r="LL145" s="77"/>
      <c r="LM145" s="77"/>
      <c r="LN145" s="77"/>
      <c r="LO145" s="77"/>
      <c r="LP145" s="77"/>
      <c r="LQ145" s="77"/>
      <c r="LR145" s="77"/>
      <c r="LS145" s="77"/>
      <c r="LT145" s="77"/>
      <c r="LU145" s="77"/>
      <c r="LV145" s="77"/>
      <c r="LW145" s="77"/>
      <c r="LX145" s="77"/>
      <c r="LY145" s="77"/>
      <c r="LZ145" s="77"/>
      <c r="MA145" s="77"/>
      <c r="MB145" s="77"/>
      <c r="MC145" s="77"/>
      <c r="MD145" s="77"/>
      <c r="ME145" s="77"/>
      <c r="MF145" s="77"/>
      <c r="MG145" s="77"/>
      <c r="MH145" s="77"/>
      <c r="MI145" s="77"/>
      <c r="MJ145" s="77"/>
      <c r="MK145" s="77"/>
      <c r="ML145" s="77"/>
      <c r="MM145" s="77"/>
      <c r="MN145" s="77"/>
      <c r="MO145" s="77"/>
      <c r="MP145" s="77"/>
      <c r="MQ145" s="77"/>
      <c r="MR145" s="77"/>
      <c r="MS145" s="77"/>
      <c r="MT145" s="77"/>
      <c r="MU145" s="77"/>
      <c r="MV145" s="77"/>
      <c r="MW145" s="77"/>
      <c r="MX145" s="77"/>
      <c r="MY145" s="77"/>
      <c r="MZ145" s="77"/>
      <c r="NA145" s="77"/>
      <c r="NB145" s="77"/>
      <c r="NC145" s="77"/>
      <c r="ND145" s="77"/>
      <c r="NE145" s="77"/>
      <c r="NF145" s="77"/>
      <c r="NG145" s="77"/>
      <c r="NH145" s="77"/>
      <c r="NI145" s="77"/>
      <c r="NJ145" s="77"/>
      <c r="NK145" s="77"/>
      <c r="NL145" s="77"/>
      <c r="NM145" s="77"/>
      <c r="NN145" s="77"/>
      <c r="NO145" s="77"/>
      <c r="NP145" s="77"/>
      <c r="NQ145" s="77"/>
      <c r="NR145" s="77"/>
      <c r="NS145" s="77"/>
      <c r="NT145" s="77"/>
      <c r="NU145" s="77"/>
      <c r="NV145" s="77"/>
      <c r="NW145" s="77"/>
      <c r="NX145" s="77"/>
      <c r="NY145" s="77"/>
      <c r="NZ145" s="77"/>
      <c r="OA145" s="77"/>
      <c r="OB145" s="77"/>
      <c r="OC145" s="77"/>
      <c r="OD145" s="77"/>
      <c r="OE145" s="77"/>
      <c r="OF145" s="77"/>
      <c r="OG145" s="77"/>
      <c r="OH145" s="77"/>
      <c r="OI145" s="77"/>
      <c r="OJ145" s="77"/>
      <c r="OK145" s="77"/>
      <c r="OL145" s="77"/>
      <c r="OM145" s="77"/>
      <c r="ON145" s="77"/>
      <c r="OO145" s="77"/>
      <c r="OP145" s="77"/>
      <c r="OQ145" s="77"/>
      <c r="OR145" s="77"/>
      <c r="OS145" s="77"/>
      <c r="OT145" s="77"/>
      <c r="OU145" s="77"/>
      <c r="OV145" s="77"/>
      <c r="OW145" s="77"/>
      <c r="OX145" s="77"/>
      <c r="OY145" s="77"/>
      <c r="OZ145" s="77"/>
      <c r="PA145" s="77"/>
      <c r="PB145" s="77"/>
      <c r="PC145" s="77"/>
      <c r="PD145" s="77"/>
      <c r="PE145" s="77"/>
      <c r="PF145" s="77"/>
      <c r="PG145" s="77"/>
      <c r="PH145" s="77"/>
      <c r="PI145" s="77"/>
      <c r="PJ145" s="77"/>
      <c r="PK145" s="77"/>
      <c r="PL145" s="77"/>
      <c r="PM145" s="77"/>
      <c r="PN145" s="77"/>
      <c r="PO145" s="77"/>
      <c r="PP145" s="77"/>
      <c r="PQ145" s="77"/>
      <c r="PR145" s="77"/>
      <c r="PS145" s="77"/>
      <c r="PT145" s="77"/>
      <c r="PU145" s="77"/>
      <c r="PV145" s="77"/>
      <c r="PW145" s="77"/>
      <c r="PX145" s="77"/>
      <c r="PY145" s="77"/>
      <c r="PZ145" s="77"/>
      <c r="QA145" s="77"/>
      <c r="QB145" s="77"/>
      <c r="QC145" s="77"/>
      <c r="QD145" s="77"/>
      <c r="QE145" s="77"/>
      <c r="QF145" s="77"/>
      <c r="QG145" s="77"/>
      <c r="QH145" s="77"/>
      <c r="QI145" s="77"/>
      <c r="QJ145" s="77"/>
      <c r="QK145" s="77"/>
      <c r="QL145" s="77"/>
      <c r="QM145" s="77"/>
      <c r="QN145" s="77"/>
      <c r="QO145" s="77"/>
      <c r="QP145" s="77"/>
      <c r="QQ145" s="77"/>
      <c r="QR145" s="77"/>
      <c r="QS145" s="77"/>
      <c r="QT145" s="77"/>
      <c r="QU145" s="77"/>
      <c r="QV145" s="77"/>
      <c r="QW145" s="77"/>
      <c r="QX145" s="77"/>
      <c r="QY145" s="77"/>
      <c r="QZ145" s="77"/>
      <c r="RA145" s="77"/>
      <c r="RB145" s="77"/>
      <c r="RC145" s="77"/>
      <c r="RD145" s="77"/>
      <c r="RE145" s="77"/>
      <c r="RF145" s="77"/>
      <c r="RG145" s="77"/>
      <c r="RH145" s="77"/>
      <c r="RI145" s="77"/>
      <c r="RJ145" s="77"/>
      <c r="RK145" s="77"/>
      <c r="RL145" s="77"/>
      <c r="RM145" s="77"/>
      <c r="RN145" s="77"/>
      <c r="RO145" s="77"/>
      <c r="RP145" s="77"/>
      <c r="RQ145" s="77"/>
      <c r="RR145" s="77"/>
      <c r="RS145" s="77"/>
      <c r="RT145" s="77"/>
      <c r="RU145" s="77"/>
      <c r="RV145" s="77"/>
      <c r="RW145" s="77"/>
      <c r="RX145" s="77"/>
      <c r="RY145" s="77"/>
      <c r="RZ145" s="77"/>
      <c r="SA145" s="77"/>
      <c r="SB145" s="77"/>
      <c r="SC145" s="77"/>
      <c r="SD145" s="77"/>
      <c r="SE145" s="77"/>
      <c r="SF145" s="77"/>
      <c r="SG145" s="77"/>
      <c r="SH145" s="77"/>
      <c r="SI145" s="77"/>
      <c r="SJ145" s="77"/>
      <c r="SK145" s="77"/>
      <c r="SL145" s="77"/>
      <c r="SM145" s="77"/>
      <c r="SN145" s="77"/>
      <c r="SO145" s="77"/>
      <c r="SP145" s="77"/>
      <c r="SQ145" s="77"/>
      <c r="SR145" s="77"/>
      <c r="SS145" s="77"/>
      <c r="ST145" s="77"/>
      <c r="SU145" s="77"/>
      <c r="SV145" s="77"/>
      <c r="SW145" s="77"/>
      <c r="SX145" s="77"/>
      <c r="SY145" s="77"/>
      <c r="SZ145" s="77"/>
      <c r="TA145" s="77"/>
      <c r="TB145" s="77"/>
      <c r="TC145" s="77"/>
      <c r="TD145" s="77"/>
      <c r="TE145" s="77"/>
      <c r="TF145" s="77"/>
      <c r="TG145" s="77"/>
      <c r="TH145" s="77"/>
      <c r="TI145" s="77"/>
      <c r="TJ145" s="77"/>
      <c r="TK145" s="77"/>
      <c r="TL145" s="77"/>
      <c r="TM145" s="77"/>
      <c r="TN145" s="77"/>
      <c r="TO145" s="77"/>
      <c r="TP145" s="77"/>
      <c r="TQ145" s="77"/>
      <c r="TR145" s="77"/>
      <c r="TS145" s="77"/>
      <c r="TT145" s="77"/>
      <c r="TU145" s="77"/>
      <c r="TV145" s="77"/>
      <c r="TW145" s="77"/>
      <c r="TX145" s="77"/>
      <c r="TY145" s="77"/>
      <c r="TZ145" s="77"/>
      <c r="UA145" s="77"/>
      <c r="UB145" s="77"/>
      <c r="UC145" s="77"/>
      <c r="UD145" s="77"/>
      <c r="UE145" s="77"/>
      <c r="UF145" s="77"/>
      <c r="UG145" s="77"/>
      <c r="UH145" s="77"/>
      <c r="UI145" s="77"/>
      <c r="UJ145" s="77"/>
      <c r="UK145" s="77"/>
      <c r="UL145" s="77"/>
      <c r="UM145" s="77"/>
      <c r="UN145" s="77"/>
      <c r="UO145" s="77"/>
      <c r="UP145" s="77"/>
      <c r="UQ145" s="77"/>
      <c r="UR145" s="77"/>
      <c r="US145" s="77"/>
      <c r="UT145" s="77"/>
      <c r="UU145" s="77"/>
      <c r="UV145" s="77"/>
      <c r="UW145" s="77"/>
      <c r="UX145" s="77"/>
      <c r="UY145" s="77"/>
      <c r="UZ145" s="77"/>
      <c r="VA145" s="77"/>
      <c r="VB145" s="77"/>
      <c r="VC145" s="77"/>
      <c r="VD145" s="77"/>
      <c r="VE145" s="77"/>
      <c r="VF145" s="77"/>
      <c r="VG145" s="77"/>
      <c r="VH145" s="77"/>
      <c r="VI145" s="77"/>
      <c r="VJ145" s="77"/>
      <c r="VK145" s="77"/>
      <c r="VL145" s="77"/>
      <c r="VM145" s="77"/>
      <c r="VN145" s="77"/>
      <c r="VO145" s="77"/>
      <c r="VP145" s="77"/>
      <c r="VQ145" s="77"/>
      <c r="VR145" s="77"/>
      <c r="VS145" s="77"/>
      <c r="VT145" s="77"/>
      <c r="VU145" s="77"/>
      <c r="VV145" s="77"/>
      <c r="VW145" s="77"/>
      <c r="VX145" s="77"/>
      <c r="VY145" s="77"/>
      <c r="VZ145" s="77"/>
      <c r="WA145" s="77"/>
      <c r="WB145" s="77"/>
      <c r="WC145" s="77"/>
      <c r="WD145" s="77"/>
      <c r="WE145" s="77"/>
      <c r="WF145" s="77"/>
      <c r="WG145" s="77"/>
      <c r="WH145" s="77"/>
      <c r="WI145" s="77"/>
      <c r="WJ145" s="77"/>
      <c r="WK145" s="77"/>
      <c r="WL145" s="77"/>
      <c r="WM145" s="77"/>
      <c r="WN145" s="77"/>
      <c r="WO145" s="77"/>
      <c r="WP145" s="77"/>
      <c r="WQ145" s="77"/>
      <c r="WR145" s="77"/>
      <c r="WS145" s="77"/>
      <c r="WT145" s="77"/>
      <c r="WU145" s="77"/>
      <c r="WV145" s="77"/>
      <c r="WW145" s="77"/>
      <c r="WX145" s="77"/>
      <c r="WY145" s="77"/>
      <c r="WZ145" s="77"/>
      <c r="XA145" s="77"/>
      <c r="XB145" s="77"/>
      <c r="XC145" s="77"/>
      <c r="XD145" s="77"/>
      <c r="XE145" s="77"/>
      <c r="XF145" s="77"/>
      <c r="XG145" s="77"/>
      <c r="XH145" s="77"/>
      <c r="XI145" s="77"/>
      <c r="XJ145" s="77"/>
      <c r="XK145" s="77"/>
      <c r="XL145" s="77"/>
      <c r="XM145" s="77"/>
      <c r="XN145" s="77"/>
      <c r="XO145" s="77"/>
      <c r="XP145" s="77"/>
      <c r="XQ145" s="77"/>
      <c r="XR145" s="77"/>
      <c r="XS145" s="77"/>
      <c r="XT145" s="77"/>
      <c r="XU145" s="77"/>
      <c r="XV145" s="77"/>
      <c r="XW145" s="77"/>
      <c r="XX145" s="77"/>
      <c r="XY145" s="77"/>
      <c r="XZ145" s="77"/>
      <c r="YA145" s="77"/>
      <c r="YB145" s="77"/>
      <c r="YC145" s="77"/>
      <c r="YD145" s="77"/>
      <c r="YE145" s="77"/>
      <c r="YF145" s="77"/>
      <c r="YG145" s="77"/>
      <c r="YH145" s="77"/>
      <c r="YI145" s="77"/>
      <c r="YJ145" s="77"/>
      <c r="YK145" s="77"/>
      <c r="YL145" s="77"/>
      <c r="YM145" s="77"/>
      <c r="YN145" s="77"/>
      <c r="YO145" s="77"/>
      <c r="YP145" s="77"/>
      <c r="YQ145" s="77"/>
      <c r="YR145" s="77"/>
    </row>
    <row r="146" spans="1:668" ht="19.5" customHeight="1" x14ac:dyDescent="0.25">
      <c r="A146" s="64" t="s">
        <v>15</v>
      </c>
      <c r="B146" s="13">
        <v>1</v>
      </c>
      <c r="C146" s="13"/>
      <c r="D146" s="64"/>
      <c r="E146" s="64"/>
      <c r="F146" s="99">
        <f>+SUM(F145)</f>
        <v>36500</v>
      </c>
      <c r="G146" s="18">
        <f t="shared" ref="G146:L146" si="34">+SUM(G145)</f>
        <v>1047.55</v>
      </c>
      <c r="H146" s="18">
        <f t="shared" si="34"/>
        <v>0</v>
      </c>
      <c r="I146" s="18">
        <f t="shared" si="34"/>
        <v>1109.5999999999999</v>
      </c>
      <c r="J146" s="99">
        <f t="shared" si="34"/>
        <v>188.8</v>
      </c>
      <c r="K146" s="18">
        <f t="shared" si="34"/>
        <v>2157.15</v>
      </c>
      <c r="L146" s="99">
        <f t="shared" si="34"/>
        <v>34342.85</v>
      </c>
      <c r="IC146" s="77"/>
      <c r="ID146" s="77"/>
      <c r="IE146" s="77"/>
      <c r="IF146" s="77"/>
      <c r="IG146" s="77"/>
      <c r="IH146" s="77"/>
      <c r="II146" s="77"/>
      <c r="IJ146" s="77"/>
      <c r="IK146" s="77"/>
      <c r="IL146" s="77"/>
      <c r="IM146" s="77"/>
      <c r="IN146" s="77"/>
      <c r="IO146" s="77"/>
      <c r="IP146" s="77"/>
      <c r="IQ146" s="77"/>
      <c r="IR146" s="77"/>
      <c r="IS146" s="77"/>
      <c r="IT146" s="77"/>
      <c r="IU146" s="77"/>
      <c r="IV146" s="77"/>
      <c r="IW146" s="77"/>
      <c r="IX146" s="77"/>
      <c r="IY146" s="77"/>
      <c r="IZ146" s="77"/>
      <c r="JA146" s="77"/>
      <c r="JB146" s="77"/>
      <c r="JC146" s="77"/>
      <c r="JD146" s="77"/>
      <c r="JE146" s="77"/>
      <c r="JF146" s="77"/>
      <c r="JG146" s="77"/>
      <c r="JH146" s="77"/>
      <c r="JI146" s="77"/>
      <c r="JJ146" s="77"/>
      <c r="JK146" s="77"/>
      <c r="JL146" s="77"/>
      <c r="JM146" s="77"/>
      <c r="JN146" s="77"/>
      <c r="JO146" s="77"/>
      <c r="JP146" s="77"/>
      <c r="JQ146" s="77"/>
      <c r="JR146" s="77"/>
      <c r="JS146" s="77"/>
      <c r="JT146" s="77"/>
      <c r="JU146" s="77"/>
      <c r="JV146" s="77"/>
      <c r="JW146" s="77"/>
      <c r="JX146" s="77"/>
      <c r="JY146" s="77"/>
      <c r="JZ146" s="77"/>
      <c r="KA146" s="77"/>
      <c r="KB146" s="77"/>
      <c r="KC146" s="77"/>
      <c r="KD146" s="77"/>
      <c r="KE146" s="77"/>
      <c r="KF146" s="77"/>
      <c r="KG146" s="77"/>
      <c r="KH146" s="77"/>
      <c r="KI146" s="77"/>
      <c r="KJ146" s="77"/>
      <c r="KK146" s="77"/>
      <c r="KL146" s="77"/>
      <c r="KM146" s="77"/>
      <c r="KN146" s="77"/>
      <c r="KO146" s="77"/>
      <c r="KP146" s="77"/>
      <c r="KQ146" s="77"/>
      <c r="KR146" s="77"/>
      <c r="KS146" s="77"/>
      <c r="KT146" s="77"/>
      <c r="KU146" s="77"/>
      <c r="KV146" s="77"/>
      <c r="KW146" s="77"/>
      <c r="KX146" s="77"/>
      <c r="KY146" s="77"/>
      <c r="KZ146" s="77"/>
      <c r="LA146" s="77"/>
      <c r="LB146" s="77"/>
      <c r="LC146" s="77"/>
      <c r="LD146" s="77"/>
      <c r="LE146" s="77"/>
      <c r="LF146" s="77"/>
      <c r="LG146" s="77"/>
      <c r="LH146" s="77"/>
      <c r="LI146" s="77"/>
      <c r="LJ146" s="77"/>
      <c r="LK146" s="77"/>
      <c r="LL146" s="77"/>
      <c r="LM146" s="77"/>
      <c r="LN146" s="77"/>
      <c r="LO146" s="77"/>
      <c r="LP146" s="77"/>
      <c r="LQ146" s="77"/>
      <c r="LR146" s="77"/>
      <c r="LS146" s="77"/>
      <c r="LT146" s="77"/>
      <c r="LU146" s="77"/>
      <c r="LV146" s="77"/>
      <c r="LW146" s="77"/>
      <c r="LX146" s="77"/>
      <c r="LY146" s="77"/>
      <c r="LZ146" s="77"/>
      <c r="MA146" s="77"/>
      <c r="MB146" s="77"/>
      <c r="MC146" s="77"/>
      <c r="MD146" s="77"/>
      <c r="ME146" s="77"/>
      <c r="MF146" s="77"/>
      <c r="MG146" s="77"/>
      <c r="MH146" s="77"/>
      <c r="MI146" s="77"/>
      <c r="MJ146" s="77"/>
      <c r="MK146" s="77"/>
      <c r="ML146" s="77"/>
      <c r="MM146" s="77"/>
      <c r="MN146" s="77"/>
      <c r="MO146" s="77"/>
      <c r="MP146" s="77"/>
      <c r="MQ146" s="77"/>
      <c r="MR146" s="77"/>
      <c r="MS146" s="77"/>
      <c r="MT146" s="77"/>
      <c r="MU146" s="77"/>
      <c r="MV146" s="77"/>
      <c r="MW146" s="77"/>
      <c r="MX146" s="77"/>
      <c r="MY146" s="77"/>
      <c r="MZ146" s="77"/>
      <c r="NA146" s="77"/>
      <c r="NB146" s="77"/>
      <c r="NC146" s="77"/>
      <c r="ND146" s="77"/>
      <c r="NE146" s="77"/>
      <c r="NF146" s="77"/>
      <c r="NG146" s="77"/>
      <c r="NH146" s="77"/>
      <c r="NI146" s="77"/>
      <c r="NJ146" s="77"/>
      <c r="NK146" s="77"/>
      <c r="NL146" s="77"/>
      <c r="NM146" s="77"/>
      <c r="NN146" s="77"/>
      <c r="NO146" s="77"/>
      <c r="NP146" s="77"/>
      <c r="NQ146" s="77"/>
      <c r="NR146" s="77"/>
      <c r="NS146" s="77"/>
      <c r="NT146" s="77"/>
      <c r="NU146" s="77"/>
      <c r="NV146" s="77"/>
      <c r="NW146" s="77"/>
      <c r="NX146" s="77"/>
      <c r="NY146" s="77"/>
      <c r="NZ146" s="77"/>
      <c r="OA146" s="77"/>
      <c r="OB146" s="77"/>
      <c r="OC146" s="77"/>
      <c r="OD146" s="77"/>
      <c r="OE146" s="77"/>
      <c r="OF146" s="77"/>
      <c r="OG146" s="77"/>
      <c r="OH146" s="77"/>
      <c r="OI146" s="77"/>
      <c r="OJ146" s="77"/>
      <c r="OK146" s="77"/>
      <c r="OL146" s="77"/>
      <c r="OM146" s="77"/>
      <c r="ON146" s="77"/>
      <c r="OO146" s="77"/>
      <c r="OP146" s="77"/>
      <c r="OQ146" s="77"/>
      <c r="OR146" s="77"/>
      <c r="OS146" s="77"/>
      <c r="OT146" s="77"/>
      <c r="OU146" s="77"/>
      <c r="OV146" s="77"/>
      <c r="OW146" s="77"/>
      <c r="OX146" s="77"/>
      <c r="OY146" s="77"/>
      <c r="OZ146" s="77"/>
      <c r="PA146" s="77"/>
      <c r="PB146" s="77"/>
      <c r="PC146" s="77"/>
      <c r="PD146" s="77"/>
      <c r="PE146" s="77"/>
      <c r="PF146" s="77"/>
      <c r="PG146" s="77"/>
      <c r="PH146" s="77"/>
      <c r="PI146" s="77"/>
      <c r="PJ146" s="77"/>
      <c r="PK146" s="77"/>
      <c r="PL146" s="77"/>
      <c r="PM146" s="77"/>
      <c r="PN146" s="77"/>
      <c r="PO146" s="77"/>
      <c r="PP146" s="77"/>
      <c r="PQ146" s="77"/>
      <c r="PR146" s="77"/>
      <c r="PS146" s="77"/>
      <c r="PT146" s="77"/>
      <c r="PU146" s="77"/>
      <c r="PV146" s="77"/>
      <c r="PW146" s="77"/>
      <c r="PX146" s="77"/>
      <c r="PY146" s="77"/>
      <c r="PZ146" s="77"/>
      <c r="QA146" s="77"/>
      <c r="QB146" s="77"/>
      <c r="QC146" s="77"/>
      <c r="QD146" s="77"/>
      <c r="QE146" s="77"/>
      <c r="QF146" s="77"/>
      <c r="QG146" s="77"/>
      <c r="QH146" s="77"/>
      <c r="QI146" s="77"/>
      <c r="QJ146" s="77"/>
      <c r="QK146" s="77"/>
      <c r="QL146" s="77"/>
      <c r="QM146" s="77"/>
      <c r="QN146" s="77"/>
      <c r="QO146" s="77"/>
      <c r="QP146" s="77"/>
      <c r="QQ146" s="77"/>
      <c r="QR146" s="77"/>
      <c r="QS146" s="77"/>
      <c r="QT146" s="77"/>
      <c r="QU146" s="77"/>
      <c r="QV146" s="77"/>
      <c r="QW146" s="77"/>
      <c r="QX146" s="77"/>
      <c r="QY146" s="77"/>
      <c r="QZ146" s="77"/>
      <c r="RA146" s="77"/>
      <c r="RB146" s="77"/>
      <c r="RC146" s="77"/>
      <c r="RD146" s="77"/>
      <c r="RE146" s="77"/>
      <c r="RF146" s="77"/>
      <c r="RG146" s="77"/>
      <c r="RH146" s="77"/>
      <c r="RI146" s="77"/>
      <c r="RJ146" s="77"/>
      <c r="RK146" s="77"/>
      <c r="RL146" s="77"/>
      <c r="RM146" s="77"/>
      <c r="RN146" s="77"/>
      <c r="RO146" s="77"/>
      <c r="RP146" s="77"/>
      <c r="RQ146" s="77"/>
      <c r="RR146" s="77"/>
      <c r="RS146" s="77"/>
      <c r="RT146" s="77"/>
      <c r="RU146" s="77"/>
      <c r="RV146" s="77"/>
      <c r="RW146" s="77"/>
      <c r="RX146" s="77"/>
      <c r="RY146" s="77"/>
      <c r="RZ146" s="77"/>
      <c r="SA146" s="77"/>
      <c r="SB146" s="77"/>
      <c r="SC146" s="77"/>
      <c r="SD146" s="77"/>
      <c r="SE146" s="77"/>
      <c r="SF146" s="77"/>
      <c r="SG146" s="77"/>
      <c r="SH146" s="77"/>
      <c r="SI146" s="77"/>
      <c r="SJ146" s="77"/>
      <c r="SK146" s="77"/>
      <c r="SL146" s="77"/>
      <c r="SM146" s="77"/>
      <c r="SN146" s="77"/>
      <c r="SO146" s="77"/>
      <c r="SP146" s="77"/>
      <c r="SQ146" s="77"/>
      <c r="SR146" s="77"/>
      <c r="SS146" s="77"/>
      <c r="ST146" s="77"/>
      <c r="SU146" s="77"/>
      <c r="SV146" s="77"/>
      <c r="SW146" s="77"/>
      <c r="SX146" s="77"/>
      <c r="SY146" s="77"/>
      <c r="SZ146" s="77"/>
      <c r="TA146" s="77"/>
      <c r="TB146" s="77"/>
      <c r="TC146" s="77"/>
      <c r="TD146" s="77"/>
      <c r="TE146" s="77"/>
      <c r="TF146" s="77"/>
      <c r="TG146" s="77"/>
      <c r="TH146" s="77"/>
      <c r="TI146" s="77"/>
      <c r="TJ146" s="77"/>
      <c r="TK146" s="77"/>
      <c r="TL146" s="77"/>
      <c r="TM146" s="77"/>
      <c r="TN146" s="77"/>
      <c r="TO146" s="77"/>
      <c r="TP146" s="77"/>
      <c r="TQ146" s="77"/>
      <c r="TR146" s="77"/>
      <c r="TS146" s="77"/>
      <c r="TT146" s="77"/>
      <c r="TU146" s="77"/>
      <c r="TV146" s="77"/>
      <c r="TW146" s="77"/>
      <c r="TX146" s="77"/>
      <c r="TY146" s="77"/>
      <c r="TZ146" s="77"/>
      <c r="UA146" s="77"/>
      <c r="UB146" s="77"/>
      <c r="UC146" s="77"/>
      <c r="UD146" s="77"/>
      <c r="UE146" s="77"/>
      <c r="UF146" s="77"/>
      <c r="UG146" s="77"/>
      <c r="UH146" s="77"/>
      <c r="UI146" s="77"/>
      <c r="UJ146" s="77"/>
      <c r="UK146" s="77"/>
      <c r="UL146" s="77"/>
      <c r="UM146" s="77"/>
      <c r="UN146" s="77"/>
      <c r="UO146" s="77"/>
      <c r="UP146" s="77"/>
      <c r="UQ146" s="77"/>
      <c r="UR146" s="77"/>
      <c r="US146" s="77"/>
      <c r="UT146" s="77"/>
      <c r="UU146" s="77"/>
      <c r="UV146" s="77"/>
      <c r="UW146" s="77"/>
      <c r="UX146" s="77"/>
      <c r="UY146" s="77"/>
      <c r="UZ146" s="77"/>
      <c r="VA146" s="77"/>
      <c r="VB146" s="77"/>
      <c r="VC146" s="77"/>
      <c r="VD146" s="77"/>
      <c r="VE146" s="77"/>
      <c r="VF146" s="77"/>
      <c r="VG146" s="77"/>
      <c r="VH146" s="77"/>
      <c r="VI146" s="77"/>
      <c r="VJ146" s="77"/>
      <c r="VK146" s="77"/>
      <c r="VL146" s="77"/>
      <c r="VM146" s="77"/>
      <c r="VN146" s="77"/>
      <c r="VO146" s="77"/>
      <c r="VP146" s="77"/>
      <c r="VQ146" s="77"/>
      <c r="VR146" s="77"/>
      <c r="VS146" s="77"/>
      <c r="VT146" s="77"/>
      <c r="VU146" s="77"/>
      <c r="VV146" s="77"/>
      <c r="VW146" s="77"/>
      <c r="VX146" s="77"/>
      <c r="VY146" s="77"/>
      <c r="VZ146" s="77"/>
      <c r="WA146" s="77"/>
      <c r="WB146" s="77"/>
      <c r="WC146" s="77"/>
      <c r="WD146" s="77"/>
      <c r="WE146" s="77"/>
      <c r="WF146" s="77"/>
      <c r="WG146" s="77"/>
      <c r="WH146" s="77"/>
      <c r="WI146" s="77"/>
      <c r="WJ146" s="77"/>
      <c r="WK146" s="77"/>
      <c r="WL146" s="77"/>
      <c r="WM146" s="77"/>
      <c r="WN146" s="77"/>
      <c r="WO146" s="77"/>
      <c r="WP146" s="77"/>
      <c r="WQ146" s="77"/>
      <c r="WR146" s="77"/>
      <c r="WS146" s="77"/>
      <c r="WT146" s="77"/>
      <c r="WU146" s="77"/>
      <c r="WV146" s="77"/>
      <c r="WW146" s="77"/>
      <c r="WX146" s="77"/>
      <c r="WY146" s="77"/>
      <c r="WZ146" s="77"/>
      <c r="XA146" s="77"/>
      <c r="XB146" s="77"/>
      <c r="XC146" s="77"/>
      <c r="XD146" s="77"/>
      <c r="XE146" s="77"/>
      <c r="XF146" s="77"/>
      <c r="XG146" s="77"/>
      <c r="XH146" s="77"/>
      <c r="XI146" s="77"/>
      <c r="XJ146" s="77"/>
      <c r="XK146" s="77"/>
      <c r="XL146" s="77"/>
      <c r="XM146" s="77"/>
      <c r="XN146" s="77"/>
      <c r="XO146" s="77"/>
      <c r="XP146" s="77"/>
      <c r="XQ146" s="77"/>
      <c r="XR146" s="77"/>
      <c r="XS146" s="77"/>
      <c r="XT146" s="77"/>
      <c r="XU146" s="77"/>
      <c r="XV146" s="77"/>
      <c r="XW146" s="77"/>
      <c r="XX146" s="77"/>
      <c r="XY146" s="77"/>
      <c r="XZ146" s="77"/>
      <c r="YA146" s="77"/>
      <c r="YB146" s="77"/>
      <c r="YC146" s="77"/>
      <c r="YD146" s="77"/>
      <c r="YE146" s="77"/>
      <c r="YF146" s="77"/>
      <c r="YG146" s="77"/>
      <c r="YH146" s="77"/>
      <c r="YI146" s="77"/>
      <c r="YJ146" s="77"/>
      <c r="YK146" s="77"/>
      <c r="YL146" s="77"/>
      <c r="YM146" s="77"/>
      <c r="YN146" s="77"/>
      <c r="YO146" s="77"/>
      <c r="YP146" s="77"/>
      <c r="YQ146" s="77"/>
      <c r="YR146" s="77"/>
    </row>
    <row r="147" spans="1:668" s="69" customFormat="1" ht="19.5" customHeight="1" x14ac:dyDescent="0.25">
      <c r="A147" s="63" t="s">
        <v>127</v>
      </c>
      <c r="B147" s="20"/>
      <c r="C147" s="20"/>
      <c r="D147" s="63"/>
      <c r="E147" s="63"/>
      <c r="F147" s="100"/>
      <c r="G147" s="39"/>
      <c r="H147" s="39"/>
      <c r="I147" s="39"/>
      <c r="J147" s="100"/>
      <c r="K147" s="39"/>
      <c r="L147" s="100"/>
      <c r="O147" s="61"/>
      <c r="P147" s="61"/>
      <c r="Q147" s="61"/>
      <c r="R147" s="61"/>
      <c r="S147" s="61"/>
      <c r="T147" s="61"/>
      <c r="U147" s="61"/>
      <c r="V147" s="61"/>
      <c r="W147" s="61"/>
      <c r="X147" s="61"/>
      <c r="Y147" s="61"/>
      <c r="Z147" s="61"/>
      <c r="AA147" s="61"/>
      <c r="AB147" s="61"/>
      <c r="AC147" s="61"/>
      <c r="AD147" s="61"/>
      <c r="AE147" s="61"/>
      <c r="AF147" s="61"/>
      <c r="AG147" s="61"/>
      <c r="AH147" s="61"/>
      <c r="AI147" s="61"/>
      <c r="AJ147" s="61"/>
      <c r="AK147" s="61"/>
      <c r="AL147" s="61"/>
      <c r="AM147" s="61"/>
      <c r="AN147" s="61"/>
      <c r="AO147" s="61"/>
      <c r="AP147" s="61"/>
      <c r="AQ147" s="61"/>
      <c r="AR147" s="61"/>
      <c r="AS147" s="61"/>
      <c r="AT147" s="61"/>
      <c r="AU147" s="61"/>
      <c r="AV147" s="61"/>
      <c r="AW147" s="61"/>
      <c r="AX147" s="61"/>
      <c r="AY147" s="61"/>
      <c r="AZ147" s="61"/>
      <c r="BA147" s="61"/>
      <c r="BB147" s="61"/>
      <c r="BC147" s="61"/>
      <c r="BD147" s="61"/>
      <c r="BE147" s="61"/>
      <c r="BF147" s="61"/>
      <c r="BG147" s="61"/>
      <c r="BH147" s="61"/>
      <c r="BI147" s="61"/>
      <c r="BJ147" s="61"/>
      <c r="BK147" s="61"/>
      <c r="BL147" s="61"/>
      <c r="BM147" s="61"/>
      <c r="BN147" s="61"/>
      <c r="BO147" s="61"/>
      <c r="BP147" s="61"/>
      <c r="BQ147" s="61"/>
      <c r="BR147" s="61"/>
      <c r="BS147" s="61"/>
      <c r="BT147" s="61"/>
      <c r="BU147" s="61"/>
      <c r="BV147" s="61"/>
      <c r="BW147" s="61"/>
      <c r="BX147" s="61"/>
      <c r="BY147" s="61"/>
      <c r="BZ147" s="61"/>
      <c r="CA147" s="61"/>
      <c r="CB147" s="61"/>
      <c r="CC147" s="61"/>
      <c r="CD147" s="61"/>
      <c r="CE147" s="61"/>
      <c r="CF147" s="61"/>
      <c r="CG147" s="61"/>
      <c r="CH147" s="61"/>
      <c r="CI147" s="61"/>
      <c r="CJ147" s="61"/>
      <c r="CK147" s="61"/>
      <c r="CL147" s="61"/>
      <c r="CM147" s="61"/>
      <c r="CN147" s="61"/>
      <c r="CO147" s="61"/>
      <c r="CP147" s="61"/>
      <c r="CQ147" s="61"/>
      <c r="CR147" s="61"/>
      <c r="CS147" s="61"/>
      <c r="CT147" s="61"/>
      <c r="CU147" s="61"/>
      <c r="CV147" s="61"/>
      <c r="CW147" s="61"/>
      <c r="CX147" s="61"/>
      <c r="CY147" s="61"/>
      <c r="CZ147" s="61"/>
      <c r="DA147" s="61"/>
      <c r="DB147" s="61"/>
      <c r="DC147" s="61"/>
      <c r="DD147" s="61"/>
      <c r="DE147" s="61"/>
      <c r="DF147" s="61"/>
      <c r="DG147" s="61"/>
      <c r="DH147" s="61"/>
      <c r="DI147" s="61"/>
      <c r="DJ147" s="61"/>
      <c r="DK147" s="61"/>
      <c r="DL147" s="61"/>
      <c r="DM147" s="61"/>
      <c r="DN147" s="61"/>
      <c r="DO147" s="61"/>
      <c r="DP147" s="61"/>
      <c r="DQ147" s="61"/>
      <c r="DR147" s="61"/>
      <c r="DS147" s="61"/>
      <c r="DT147" s="61"/>
      <c r="DU147" s="61"/>
      <c r="DV147" s="61"/>
      <c r="DW147" s="61"/>
      <c r="DX147" s="61"/>
      <c r="DY147" s="61"/>
      <c r="DZ147" s="61"/>
      <c r="EA147" s="61"/>
      <c r="EB147" s="61"/>
      <c r="EC147" s="61"/>
      <c r="ED147" s="61"/>
      <c r="EE147" s="61"/>
      <c r="EF147" s="61"/>
      <c r="EG147" s="61"/>
      <c r="EH147" s="61"/>
      <c r="EI147" s="61"/>
      <c r="EJ147" s="61"/>
      <c r="EK147" s="61"/>
      <c r="EL147" s="61"/>
      <c r="EM147" s="61"/>
      <c r="EN147" s="61"/>
      <c r="EO147" s="61"/>
      <c r="EP147" s="61"/>
      <c r="EQ147" s="61"/>
      <c r="ER147" s="61"/>
      <c r="ES147" s="61"/>
      <c r="ET147" s="61"/>
      <c r="EU147" s="61"/>
      <c r="EV147" s="61"/>
      <c r="EW147" s="61"/>
      <c r="EX147" s="61"/>
      <c r="EY147" s="61"/>
      <c r="EZ147" s="61"/>
      <c r="FA147" s="61"/>
      <c r="FB147" s="61"/>
      <c r="FC147" s="61"/>
      <c r="FD147" s="61"/>
      <c r="FE147" s="61"/>
      <c r="FF147" s="61"/>
      <c r="FG147" s="61"/>
      <c r="FH147" s="61"/>
      <c r="FI147" s="61"/>
      <c r="FJ147" s="61"/>
      <c r="FK147" s="61"/>
      <c r="FL147" s="61"/>
      <c r="FM147" s="61"/>
      <c r="FN147" s="61"/>
      <c r="FO147" s="61"/>
      <c r="FP147" s="61"/>
      <c r="FQ147" s="61"/>
      <c r="FR147" s="61"/>
      <c r="FS147" s="61"/>
      <c r="FT147" s="61"/>
      <c r="FU147" s="61"/>
      <c r="FV147" s="61"/>
      <c r="FW147" s="61"/>
      <c r="FX147" s="61"/>
      <c r="FY147" s="61"/>
      <c r="FZ147" s="61"/>
      <c r="GA147" s="61"/>
      <c r="GB147" s="61"/>
      <c r="GC147" s="61"/>
      <c r="GD147" s="61"/>
      <c r="GE147" s="61"/>
      <c r="GF147" s="61"/>
      <c r="GG147" s="61"/>
      <c r="GH147" s="61"/>
      <c r="GI147" s="61"/>
      <c r="GJ147" s="61"/>
      <c r="GK147" s="61"/>
      <c r="GL147" s="61"/>
      <c r="GM147" s="61"/>
      <c r="GN147" s="61"/>
      <c r="GO147" s="61"/>
      <c r="GP147" s="61"/>
      <c r="GQ147" s="61"/>
      <c r="GR147" s="61"/>
      <c r="GS147" s="61"/>
      <c r="GT147" s="61"/>
      <c r="GU147" s="61"/>
      <c r="GV147" s="61"/>
      <c r="GW147" s="61"/>
      <c r="GX147" s="61"/>
      <c r="GY147" s="61"/>
      <c r="GZ147" s="61"/>
      <c r="HA147" s="61"/>
      <c r="HB147" s="61"/>
      <c r="HC147" s="61"/>
      <c r="HD147" s="61"/>
      <c r="HE147" s="61"/>
      <c r="HF147" s="61"/>
      <c r="HG147" s="61"/>
      <c r="HH147" s="61"/>
      <c r="HI147" s="61"/>
      <c r="HJ147" s="61"/>
      <c r="HK147" s="61"/>
      <c r="HL147" s="61"/>
      <c r="HM147" s="61"/>
      <c r="HN147" s="61"/>
      <c r="HO147" s="61"/>
      <c r="HP147" s="61"/>
      <c r="HQ147" s="61"/>
      <c r="HR147" s="61"/>
      <c r="HS147" s="61"/>
      <c r="HT147" s="61"/>
      <c r="HU147" s="61"/>
      <c r="HV147" s="61"/>
      <c r="HW147" s="61"/>
      <c r="HX147" s="61"/>
      <c r="HY147" s="61"/>
      <c r="HZ147" s="61"/>
      <c r="IA147" s="61"/>
      <c r="IB147" s="61"/>
      <c r="IC147" s="77"/>
      <c r="ID147" s="77"/>
      <c r="IE147" s="77"/>
      <c r="IF147" s="77"/>
      <c r="IG147" s="77"/>
      <c r="IH147" s="77"/>
      <c r="II147" s="77"/>
      <c r="IJ147" s="77"/>
      <c r="IK147" s="77"/>
      <c r="IL147" s="77"/>
      <c r="IM147" s="77"/>
      <c r="IN147" s="77"/>
      <c r="IO147" s="77"/>
      <c r="IP147" s="77"/>
      <c r="IQ147" s="77"/>
      <c r="IR147" s="77"/>
      <c r="IS147" s="77"/>
      <c r="IT147" s="77"/>
      <c r="IU147" s="77"/>
      <c r="IV147" s="77"/>
      <c r="IW147" s="77"/>
      <c r="IX147" s="77"/>
      <c r="IY147" s="77"/>
      <c r="IZ147" s="77"/>
      <c r="JA147" s="77"/>
      <c r="JB147" s="77"/>
      <c r="JC147" s="77"/>
      <c r="JD147" s="77"/>
      <c r="JE147" s="77"/>
      <c r="JF147" s="77"/>
      <c r="JG147" s="77"/>
      <c r="JH147" s="77"/>
      <c r="JI147" s="77"/>
      <c r="JJ147" s="77"/>
      <c r="JK147" s="77"/>
      <c r="JL147" s="77"/>
      <c r="JM147" s="77"/>
      <c r="JN147" s="77"/>
      <c r="JO147" s="77"/>
      <c r="JP147" s="77"/>
      <c r="JQ147" s="77"/>
      <c r="JR147" s="77"/>
      <c r="JS147" s="77"/>
      <c r="JT147" s="77"/>
      <c r="JU147" s="77"/>
      <c r="JV147" s="77"/>
      <c r="JW147" s="77"/>
      <c r="JX147" s="77"/>
      <c r="JY147" s="77"/>
      <c r="JZ147" s="77"/>
      <c r="KA147" s="77"/>
      <c r="KB147" s="77"/>
      <c r="KC147" s="77"/>
      <c r="KD147" s="77"/>
      <c r="KE147" s="77"/>
      <c r="KF147" s="77"/>
      <c r="KG147" s="77"/>
      <c r="KH147" s="77"/>
      <c r="KI147" s="77"/>
      <c r="KJ147" s="77"/>
      <c r="KK147" s="77"/>
      <c r="KL147" s="77"/>
      <c r="KM147" s="77"/>
      <c r="KN147" s="77"/>
      <c r="KO147" s="77"/>
      <c r="KP147" s="77"/>
      <c r="KQ147" s="77"/>
      <c r="KR147" s="77"/>
      <c r="KS147" s="77"/>
      <c r="KT147" s="77"/>
      <c r="KU147" s="77"/>
      <c r="KV147" s="77"/>
      <c r="KW147" s="77"/>
      <c r="KX147" s="77"/>
      <c r="KY147" s="77"/>
      <c r="KZ147" s="77"/>
      <c r="LA147" s="77"/>
      <c r="LB147" s="77"/>
      <c r="LC147" s="77"/>
      <c r="LD147" s="77"/>
      <c r="LE147" s="77"/>
      <c r="LF147" s="77"/>
      <c r="LG147" s="77"/>
      <c r="LH147" s="77"/>
      <c r="LI147" s="77"/>
      <c r="LJ147" s="77"/>
      <c r="LK147" s="77"/>
      <c r="LL147" s="77"/>
      <c r="LM147" s="77"/>
      <c r="LN147" s="77"/>
      <c r="LO147" s="77"/>
      <c r="LP147" s="77"/>
      <c r="LQ147" s="77"/>
      <c r="LR147" s="77"/>
      <c r="LS147" s="77"/>
      <c r="LT147" s="77"/>
      <c r="LU147" s="77"/>
      <c r="LV147" s="77"/>
      <c r="LW147" s="77"/>
      <c r="LX147" s="77"/>
      <c r="LY147" s="77"/>
      <c r="LZ147" s="77"/>
      <c r="MA147" s="77"/>
      <c r="MB147" s="77"/>
      <c r="MC147" s="77"/>
      <c r="MD147" s="77"/>
      <c r="ME147" s="77"/>
      <c r="MF147" s="77"/>
      <c r="MG147" s="77"/>
      <c r="MH147" s="77"/>
      <c r="MI147" s="77"/>
      <c r="MJ147" s="77"/>
      <c r="MK147" s="77"/>
      <c r="ML147" s="77"/>
      <c r="MM147" s="77"/>
      <c r="MN147" s="77"/>
      <c r="MO147" s="77"/>
      <c r="MP147" s="77"/>
      <c r="MQ147" s="77"/>
      <c r="MR147" s="77"/>
      <c r="MS147" s="77"/>
      <c r="MT147" s="77"/>
      <c r="MU147" s="77"/>
      <c r="MV147" s="77"/>
      <c r="MW147" s="77"/>
      <c r="MX147" s="77"/>
      <c r="MY147" s="77"/>
      <c r="MZ147" s="77"/>
      <c r="NA147" s="77"/>
      <c r="NB147" s="77"/>
      <c r="NC147" s="77"/>
      <c r="ND147" s="77"/>
      <c r="NE147" s="77"/>
      <c r="NF147" s="77"/>
      <c r="NG147" s="77"/>
      <c r="NH147" s="77"/>
      <c r="NI147" s="77"/>
      <c r="NJ147" s="77"/>
      <c r="NK147" s="77"/>
      <c r="NL147" s="77"/>
      <c r="NM147" s="77"/>
      <c r="NN147" s="77"/>
      <c r="NO147" s="77"/>
      <c r="NP147" s="77"/>
      <c r="NQ147" s="77"/>
      <c r="NR147" s="77"/>
      <c r="NS147" s="77"/>
      <c r="NT147" s="77"/>
      <c r="NU147" s="77"/>
      <c r="NV147" s="77"/>
      <c r="NW147" s="77"/>
      <c r="NX147" s="77"/>
      <c r="NY147" s="77"/>
      <c r="NZ147" s="77"/>
      <c r="OA147" s="77"/>
      <c r="OB147" s="77"/>
      <c r="OC147" s="77"/>
      <c r="OD147" s="77"/>
      <c r="OE147" s="77"/>
      <c r="OF147" s="77"/>
      <c r="OG147" s="77"/>
      <c r="OH147" s="77"/>
      <c r="OI147" s="77"/>
      <c r="OJ147" s="77"/>
      <c r="OK147" s="77"/>
      <c r="OL147" s="77"/>
      <c r="OM147" s="77"/>
      <c r="ON147" s="77"/>
      <c r="OO147" s="77"/>
      <c r="OP147" s="77"/>
      <c r="OQ147" s="77"/>
      <c r="OR147" s="77"/>
      <c r="OS147" s="77"/>
      <c r="OT147" s="77"/>
      <c r="OU147" s="77"/>
      <c r="OV147" s="77"/>
      <c r="OW147" s="77"/>
      <c r="OX147" s="77"/>
      <c r="OY147" s="77"/>
      <c r="OZ147" s="77"/>
      <c r="PA147" s="77"/>
      <c r="PB147" s="77"/>
      <c r="PC147" s="77"/>
      <c r="PD147" s="77"/>
      <c r="PE147" s="77"/>
      <c r="PF147" s="77"/>
      <c r="PG147" s="77"/>
      <c r="PH147" s="77"/>
      <c r="PI147" s="77"/>
      <c r="PJ147" s="77"/>
      <c r="PK147" s="77"/>
      <c r="PL147" s="77"/>
      <c r="PM147" s="77"/>
      <c r="PN147" s="77"/>
      <c r="PO147" s="77"/>
      <c r="PP147" s="77"/>
      <c r="PQ147" s="77"/>
      <c r="PR147" s="77"/>
      <c r="PS147" s="77"/>
      <c r="PT147" s="77"/>
      <c r="PU147" s="77"/>
      <c r="PV147" s="77"/>
      <c r="PW147" s="77"/>
      <c r="PX147" s="77"/>
      <c r="PY147" s="77"/>
      <c r="PZ147" s="77"/>
      <c r="QA147" s="77"/>
      <c r="QB147" s="77"/>
      <c r="QC147" s="77"/>
      <c r="QD147" s="77"/>
      <c r="QE147" s="77"/>
      <c r="QF147" s="77"/>
      <c r="QG147" s="77"/>
      <c r="QH147" s="77"/>
      <c r="QI147" s="77"/>
      <c r="QJ147" s="77"/>
      <c r="QK147" s="77"/>
      <c r="QL147" s="77"/>
      <c r="QM147" s="77"/>
      <c r="QN147" s="77"/>
      <c r="QO147" s="77"/>
      <c r="QP147" s="77"/>
      <c r="QQ147" s="77"/>
      <c r="QR147" s="77"/>
      <c r="QS147" s="77"/>
      <c r="QT147" s="77"/>
      <c r="QU147" s="77"/>
      <c r="QV147" s="77"/>
      <c r="QW147" s="77"/>
      <c r="QX147" s="77"/>
      <c r="QY147" s="77"/>
      <c r="QZ147" s="77"/>
      <c r="RA147" s="77"/>
      <c r="RB147" s="77"/>
      <c r="RC147" s="77"/>
      <c r="RD147" s="77"/>
      <c r="RE147" s="77"/>
      <c r="RF147" s="77"/>
      <c r="RG147" s="77"/>
      <c r="RH147" s="77"/>
      <c r="RI147" s="77"/>
      <c r="RJ147" s="77"/>
      <c r="RK147" s="77"/>
      <c r="RL147" s="77"/>
      <c r="RM147" s="77"/>
      <c r="RN147" s="77"/>
      <c r="RO147" s="77"/>
      <c r="RP147" s="77"/>
      <c r="RQ147" s="77"/>
      <c r="RR147" s="77"/>
      <c r="RS147" s="77"/>
      <c r="RT147" s="77"/>
      <c r="RU147" s="77"/>
      <c r="RV147" s="77"/>
      <c r="RW147" s="77"/>
      <c r="RX147" s="77"/>
      <c r="RY147" s="77"/>
      <c r="RZ147" s="77"/>
      <c r="SA147" s="77"/>
      <c r="SB147" s="77"/>
      <c r="SC147" s="77"/>
      <c r="SD147" s="77"/>
      <c r="SE147" s="77"/>
      <c r="SF147" s="77"/>
      <c r="SG147" s="77"/>
      <c r="SH147" s="77"/>
      <c r="SI147" s="77"/>
      <c r="SJ147" s="77"/>
      <c r="SK147" s="77"/>
      <c r="SL147" s="77"/>
      <c r="SM147" s="77"/>
      <c r="SN147" s="77"/>
      <c r="SO147" s="77"/>
      <c r="SP147" s="77"/>
      <c r="SQ147" s="77"/>
      <c r="SR147" s="77"/>
      <c r="SS147" s="77"/>
      <c r="ST147" s="77"/>
      <c r="SU147" s="77"/>
      <c r="SV147" s="77"/>
      <c r="SW147" s="77"/>
      <c r="SX147" s="77"/>
      <c r="SY147" s="77"/>
      <c r="SZ147" s="77"/>
      <c r="TA147" s="77"/>
      <c r="TB147" s="77"/>
      <c r="TC147" s="77"/>
      <c r="TD147" s="77"/>
      <c r="TE147" s="77"/>
      <c r="TF147" s="77"/>
      <c r="TG147" s="77"/>
      <c r="TH147" s="77"/>
      <c r="TI147" s="77"/>
      <c r="TJ147" s="77"/>
      <c r="TK147" s="77"/>
      <c r="TL147" s="77"/>
      <c r="TM147" s="77"/>
      <c r="TN147" s="77"/>
      <c r="TO147" s="77"/>
      <c r="TP147" s="77"/>
      <c r="TQ147" s="77"/>
      <c r="TR147" s="77"/>
      <c r="TS147" s="77"/>
      <c r="TT147" s="77"/>
      <c r="TU147" s="77"/>
      <c r="TV147" s="77"/>
      <c r="TW147" s="77"/>
      <c r="TX147" s="77"/>
      <c r="TY147" s="77"/>
      <c r="TZ147" s="77"/>
      <c r="UA147" s="77"/>
      <c r="UB147" s="77"/>
      <c r="UC147" s="77"/>
      <c r="UD147" s="77"/>
      <c r="UE147" s="77"/>
      <c r="UF147" s="77"/>
      <c r="UG147" s="77"/>
      <c r="UH147" s="77"/>
      <c r="UI147" s="77"/>
      <c r="UJ147" s="77"/>
      <c r="UK147" s="77"/>
      <c r="UL147" s="77"/>
      <c r="UM147" s="77"/>
      <c r="UN147" s="77"/>
      <c r="UO147" s="77"/>
      <c r="UP147" s="77"/>
      <c r="UQ147" s="77"/>
      <c r="UR147" s="77"/>
      <c r="US147" s="77"/>
      <c r="UT147" s="77"/>
      <c r="UU147" s="77"/>
      <c r="UV147" s="77"/>
      <c r="UW147" s="77"/>
      <c r="UX147" s="77"/>
      <c r="UY147" s="77"/>
      <c r="UZ147" s="77"/>
      <c r="VA147" s="77"/>
      <c r="VB147" s="77"/>
      <c r="VC147" s="77"/>
      <c r="VD147" s="77"/>
      <c r="VE147" s="77"/>
      <c r="VF147" s="77"/>
      <c r="VG147" s="77"/>
      <c r="VH147" s="77"/>
      <c r="VI147" s="77"/>
      <c r="VJ147" s="77"/>
      <c r="VK147" s="77"/>
      <c r="VL147" s="77"/>
      <c r="VM147" s="77"/>
      <c r="VN147" s="77"/>
      <c r="VO147" s="77"/>
      <c r="VP147" s="77"/>
      <c r="VQ147" s="77"/>
      <c r="VR147" s="77"/>
      <c r="VS147" s="77"/>
      <c r="VT147" s="77"/>
      <c r="VU147" s="77"/>
      <c r="VV147" s="77"/>
      <c r="VW147" s="77"/>
      <c r="VX147" s="77"/>
      <c r="VY147" s="77"/>
      <c r="VZ147" s="77"/>
      <c r="WA147" s="77"/>
      <c r="WB147" s="77"/>
      <c r="WC147" s="77"/>
      <c r="WD147" s="77"/>
      <c r="WE147" s="77"/>
      <c r="WF147" s="77"/>
      <c r="WG147" s="77"/>
      <c r="WH147" s="77"/>
      <c r="WI147" s="77"/>
      <c r="WJ147" s="77"/>
      <c r="WK147" s="77"/>
      <c r="WL147" s="77"/>
      <c r="WM147" s="77"/>
      <c r="WN147" s="77"/>
      <c r="WO147" s="77"/>
      <c r="WP147" s="77"/>
      <c r="WQ147" s="77"/>
      <c r="WR147" s="77"/>
      <c r="WS147" s="77"/>
      <c r="WT147" s="77"/>
      <c r="WU147" s="77"/>
      <c r="WV147" s="77"/>
      <c r="WW147" s="77"/>
      <c r="WX147" s="77"/>
      <c r="WY147" s="77"/>
      <c r="WZ147" s="77"/>
      <c r="XA147" s="77"/>
      <c r="XB147" s="77"/>
      <c r="XC147" s="77"/>
      <c r="XD147" s="77"/>
      <c r="XE147" s="77"/>
      <c r="XF147" s="77"/>
      <c r="XG147" s="77"/>
      <c r="XH147" s="77"/>
      <c r="XI147" s="77"/>
      <c r="XJ147" s="77"/>
      <c r="XK147" s="77"/>
      <c r="XL147" s="77"/>
      <c r="XM147" s="77"/>
      <c r="XN147" s="77"/>
      <c r="XO147" s="77"/>
      <c r="XP147" s="77"/>
      <c r="XQ147" s="77"/>
      <c r="XR147" s="77"/>
      <c r="XS147" s="77"/>
      <c r="XT147" s="77"/>
      <c r="XU147" s="77"/>
      <c r="XV147" s="77"/>
      <c r="XW147" s="77"/>
      <c r="XX147" s="77"/>
      <c r="XY147" s="77"/>
      <c r="XZ147" s="77"/>
      <c r="YA147" s="77"/>
      <c r="YB147" s="77"/>
      <c r="YC147" s="77"/>
      <c r="YD147" s="77"/>
      <c r="YE147" s="77"/>
      <c r="YF147" s="77"/>
      <c r="YG147" s="77"/>
      <c r="YH147" s="77"/>
      <c r="YI147" s="77"/>
      <c r="YJ147" s="77"/>
      <c r="YK147" s="77"/>
      <c r="YL147" s="77"/>
      <c r="YM147" s="77"/>
      <c r="YN147" s="77"/>
      <c r="YO147" s="77"/>
      <c r="YP147" s="77"/>
      <c r="YQ147" s="77"/>
      <c r="YR147" s="77"/>
    </row>
    <row r="148" spans="1:668" s="69" customFormat="1" ht="19.5" customHeight="1" x14ac:dyDescent="0.25">
      <c r="A148" s="70" t="s">
        <v>128</v>
      </c>
      <c r="B148" s="22" t="s">
        <v>17</v>
      </c>
      <c r="C148" s="22" t="s">
        <v>90</v>
      </c>
      <c r="D148" s="118">
        <v>44448</v>
      </c>
      <c r="E148" s="25">
        <v>44561</v>
      </c>
      <c r="F148" s="51">
        <v>60000</v>
      </c>
      <c r="G148" s="51">
        <v>1722</v>
      </c>
      <c r="H148" s="111">
        <v>3486.68</v>
      </c>
      <c r="I148" s="101">
        <v>1824</v>
      </c>
      <c r="J148" s="117">
        <v>0</v>
      </c>
      <c r="K148" s="111">
        <v>7032.68</v>
      </c>
      <c r="L148" s="101">
        <v>52967.32</v>
      </c>
      <c r="O148" s="61"/>
      <c r="P148" s="61"/>
      <c r="Q148" s="61"/>
      <c r="R148" s="61"/>
      <c r="S148" s="61"/>
      <c r="T148" s="61"/>
      <c r="U148" s="61"/>
      <c r="V148" s="61"/>
      <c r="W148" s="61"/>
      <c r="X148" s="61"/>
      <c r="Y148" s="61"/>
      <c r="Z148" s="61"/>
      <c r="AA148" s="61"/>
      <c r="AB148" s="61"/>
      <c r="AC148" s="61"/>
      <c r="AD148" s="61"/>
      <c r="AE148" s="61"/>
      <c r="AF148" s="61"/>
      <c r="AG148" s="61"/>
      <c r="AH148" s="61"/>
      <c r="AI148" s="61"/>
      <c r="AJ148" s="61"/>
      <c r="AK148" s="61"/>
      <c r="AL148" s="61"/>
      <c r="AM148" s="61"/>
      <c r="AN148" s="61"/>
      <c r="AO148" s="61"/>
      <c r="AP148" s="61"/>
      <c r="AQ148" s="61"/>
      <c r="AR148" s="61"/>
      <c r="AS148" s="61"/>
      <c r="AT148" s="61"/>
      <c r="AU148" s="61"/>
      <c r="AV148" s="61"/>
      <c r="AW148" s="61"/>
      <c r="AX148" s="61"/>
      <c r="AY148" s="61"/>
      <c r="AZ148" s="61"/>
      <c r="BA148" s="61"/>
      <c r="BB148" s="61"/>
      <c r="BC148" s="61"/>
      <c r="BD148" s="61"/>
      <c r="BE148" s="61"/>
      <c r="BF148" s="61"/>
      <c r="BG148" s="61"/>
      <c r="BH148" s="61"/>
      <c r="BI148" s="61"/>
      <c r="BJ148" s="61"/>
      <c r="BK148" s="61"/>
      <c r="BL148" s="61"/>
      <c r="BM148" s="61"/>
      <c r="BN148" s="61"/>
      <c r="BO148" s="61"/>
      <c r="BP148" s="61"/>
      <c r="BQ148" s="61"/>
      <c r="BR148" s="61"/>
      <c r="BS148" s="61"/>
      <c r="BT148" s="61"/>
      <c r="BU148" s="61"/>
      <c r="BV148" s="61"/>
      <c r="BW148" s="61"/>
      <c r="BX148" s="61"/>
      <c r="BY148" s="61"/>
      <c r="BZ148" s="61"/>
      <c r="CA148" s="61"/>
      <c r="CB148" s="61"/>
      <c r="CC148" s="61"/>
      <c r="CD148" s="61"/>
      <c r="CE148" s="61"/>
      <c r="CF148" s="61"/>
      <c r="CG148" s="61"/>
      <c r="CH148" s="61"/>
      <c r="CI148" s="61"/>
      <c r="CJ148" s="61"/>
      <c r="CK148" s="61"/>
      <c r="CL148" s="61"/>
      <c r="CM148" s="61"/>
      <c r="CN148" s="61"/>
      <c r="CO148" s="61"/>
      <c r="CP148" s="61"/>
      <c r="CQ148" s="61"/>
      <c r="CR148" s="61"/>
      <c r="CS148" s="61"/>
      <c r="CT148" s="61"/>
      <c r="CU148" s="61"/>
      <c r="CV148" s="61"/>
      <c r="CW148" s="61"/>
      <c r="CX148" s="61"/>
      <c r="CY148" s="61"/>
      <c r="CZ148" s="61"/>
      <c r="DA148" s="61"/>
      <c r="DB148" s="61"/>
      <c r="DC148" s="61"/>
      <c r="DD148" s="61"/>
      <c r="DE148" s="61"/>
      <c r="DF148" s="61"/>
      <c r="DG148" s="61"/>
      <c r="DH148" s="61"/>
      <c r="DI148" s="61"/>
      <c r="DJ148" s="61"/>
      <c r="DK148" s="61"/>
      <c r="DL148" s="61"/>
      <c r="DM148" s="61"/>
      <c r="DN148" s="61"/>
      <c r="DO148" s="61"/>
      <c r="DP148" s="61"/>
      <c r="DQ148" s="61"/>
      <c r="DR148" s="61"/>
      <c r="DS148" s="61"/>
      <c r="DT148" s="61"/>
      <c r="DU148" s="61"/>
      <c r="DV148" s="61"/>
      <c r="DW148" s="61"/>
      <c r="DX148" s="61"/>
      <c r="DY148" s="61"/>
      <c r="DZ148" s="61"/>
      <c r="EA148" s="61"/>
      <c r="EB148" s="61"/>
      <c r="EC148" s="61"/>
      <c r="ED148" s="61"/>
      <c r="EE148" s="61"/>
      <c r="EF148" s="61"/>
      <c r="EG148" s="61"/>
      <c r="EH148" s="61"/>
      <c r="EI148" s="61"/>
      <c r="EJ148" s="61"/>
      <c r="EK148" s="61"/>
      <c r="EL148" s="61"/>
      <c r="EM148" s="61"/>
      <c r="EN148" s="61"/>
      <c r="EO148" s="61"/>
      <c r="EP148" s="61"/>
      <c r="EQ148" s="61"/>
      <c r="ER148" s="61"/>
      <c r="ES148" s="61"/>
      <c r="ET148" s="61"/>
      <c r="EU148" s="61"/>
      <c r="EV148" s="61"/>
      <c r="EW148" s="61"/>
      <c r="EX148" s="61"/>
      <c r="EY148" s="61"/>
      <c r="EZ148" s="61"/>
      <c r="FA148" s="61"/>
      <c r="FB148" s="61"/>
      <c r="FC148" s="61"/>
      <c r="FD148" s="61"/>
      <c r="FE148" s="61"/>
      <c r="FF148" s="61"/>
      <c r="FG148" s="61"/>
      <c r="FH148" s="61"/>
      <c r="FI148" s="61"/>
      <c r="FJ148" s="61"/>
      <c r="FK148" s="61"/>
      <c r="FL148" s="61"/>
      <c r="FM148" s="61"/>
      <c r="FN148" s="61"/>
      <c r="FO148" s="61"/>
      <c r="FP148" s="61"/>
      <c r="FQ148" s="61"/>
      <c r="FR148" s="61"/>
      <c r="FS148" s="61"/>
      <c r="FT148" s="61"/>
      <c r="FU148" s="61"/>
      <c r="FV148" s="61"/>
      <c r="FW148" s="61"/>
      <c r="FX148" s="61"/>
      <c r="FY148" s="61"/>
      <c r="FZ148" s="61"/>
      <c r="GA148" s="61"/>
      <c r="GB148" s="61"/>
      <c r="GC148" s="61"/>
      <c r="GD148" s="61"/>
      <c r="GE148" s="61"/>
      <c r="GF148" s="61"/>
      <c r="GG148" s="61"/>
      <c r="GH148" s="61"/>
      <c r="GI148" s="61"/>
      <c r="GJ148" s="61"/>
      <c r="GK148" s="61"/>
      <c r="GL148" s="61"/>
      <c r="GM148" s="61"/>
      <c r="GN148" s="61"/>
      <c r="GO148" s="61"/>
      <c r="GP148" s="61"/>
      <c r="GQ148" s="61"/>
      <c r="GR148" s="61"/>
      <c r="GS148" s="61"/>
      <c r="GT148" s="61"/>
      <c r="GU148" s="61"/>
      <c r="GV148" s="61"/>
      <c r="GW148" s="61"/>
      <c r="GX148" s="61"/>
      <c r="GY148" s="61"/>
      <c r="GZ148" s="61"/>
      <c r="HA148" s="61"/>
      <c r="HB148" s="61"/>
      <c r="HC148" s="61"/>
      <c r="HD148" s="61"/>
      <c r="HE148" s="61"/>
      <c r="HF148" s="61"/>
      <c r="HG148" s="61"/>
      <c r="HH148" s="61"/>
      <c r="HI148" s="61"/>
      <c r="HJ148" s="61"/>
      <c r="HK148" s="61"/>
      <c r="HL148" s="61"/>
      <c r="HM148" s="61"/>
      <c r="HN148" s="61"/>
      <c r="HO148" s="61"/>
      <c r="HP148" s="61"/>
      <c r="HQ148" s="61"/>
      <c r="HR148" s="61"/>
      <c r="HS148" s="61"/>
      <c r="HT148" s="61"/>
      <c r="HU148" s="61"/>
      <c r="HV148" s="61"/>
      <c r="HW148" s="61"/>
      <c r="HX148" s="61"/>
      <c r="HY148" s="61"/>
      <c r="HZ148" s="61"/>
      <c r="IA148" s="61"/>
      <c r="IB148" s="61"/>
      <c r="IC148" s="77"/>
      <c r="ID148" s="77"/>
      <c r="IE148" s="77"/>
      <c r="IF148" s="77"/>
      <c r="IG148" s="77"/>
      <c r="IH148" s="77"/>
      <c r="II148" s="77"/>
      <c r="IJ148" s="77"/>
      <c r="IK148" s="77"/>
      <c r="IL148" s="77"/>
      <c r="IM148" s="77"/>
      <c r="IN148" s="77"/>
      <c r="IO148" s="77"/>
      <c r="IP148" s="77"/>
      <c r="IQ148" s="77"/>
      <c r="IR148" s="77"/>
      <c r="IS148" s="77"/>
      <c r="IT148" s="77"/>
      <c r="IU148" s="77"/>
      <c r="IV148" s="77"/>
      <c r="IW148" s="77"/>
      <c r="IX148" s="77"/>
      <c r="IY148" s="77"/>
      <c r="IZ148" s="77"/>
      <c r="JA148" s="77"/>
      <c r="JB148" s="77"/>
      <c r="JC148" s="77"/>
      <c r="JD148" s="77"/>
      <c r="JE148" s="77"/>
      <c r="JF148" s="77"/>
      <c r="JG148" s="77"/>
      <c r="JH148" s="77"/>
      <c r="JI148" s="77"/>
      <c r="JJ148" s="77"/>
      <c r="JK148" s="77"/>
      <c r="JL148" s="77"/>
      <c r="JM148" s="77"/>
      <c r="JN148" s="77"/>
      <c r="JO148" s="77"/>
      <c r="JP148" s="77"/>
      <c r="JQ148" s="77"/>
      <c r="JR148" s="77"/>
      <c r="JS148" s="77"/>
      <c r="JT148" s="77"/>
      <c r="JU148" s="77"/>
      <c r="JV148" s="77"/>
      <c r="JW148" s="77"/>
      <c r="JX148" s="77"/>
      <c r="JY148" s="77"/>
      <c r="JZ148" s="77"/>
      <c r="KA148" s="77"/>
      <c r="KB148" s="77"/>
      <c r="KC148" s="77"/>
      <c r="KD148" s="77"/>
      <c r="KE148" s="77"/>
      <c r="KF148" s="77"/>
      <c r="KG148" s="77"/>
      <c r="KH148" s="77"/>
      <c r="KI148" s="77"/>
      <c r="KJ148" s="77"/>
      <c r="KK148" s="77"/>
      <c r="KL148" s="77"/>
      <c r="KM148" s="77"/>
      <c r="KN148" s="77"/>
      <c r="KO148" s="77"/>
      <c r="KP148" s="77"/>
      <c r="KQ148" s="77"/>
      <c r="KR148" s="77"/>
      <c r="KS148" s="77"/>
      <c r="KT148" s="77"/>
      <c r="KU148" s="77"/>
      <c r="KV148" s="77"/>
      <c r="KW148" s="77"/>
      <c r="KX148" s="77"/>
      <c r="KY148" s="77"/>
      <c r="KZ148" s="77"/>
      <c r="LA148" s="77"/>
      <c r="LB148" s="77"/>
      <c r="LC148" s="77"/>
      <c r="LD148" s="77"/>
      <c r="LE148" s="77"/>
      <c r="LF148" s="77"/>
      <c r="LG148" s="77"/>
      <c r="LH148" s="77"/>
      <c r="LI148" s="77"/>
      <c r="LJ148" s="77"/>
      <c r="LK148" s="77"/>
      <c r="LL148" s="77"/>
      <c r="LM148" s="77"/>
      <c r="LN148" s="77"/>
      <c r="LO148" s="77"/>
      <c r="LP148" s="77"/>
      <c r="LQ148" s="77"/>
      <c r="LR148" s="77"/>
      <c r="LS148" s="77"/>
      <c r="LT148" s="77"/>
      <c r="LU148" s="77"/>
      <c r="LV148" s="77"/>
      <c r="LW148" s="77"/>
      <c r="LX148" s="77"/>
      <c r="LY148" s="77"/>
      <c r="LZ148" s="77"/>
      <c r="MA148" s="77"/>
      <c r="MB148" s="77"/>
      <c r="MC148" s="77"/>
      <c r="MD148" s="77"/>
      <c r="ME148" s="77"/>
      <c r="MF148" s="77"/>
      <c r="MG148" s="77"/>
      <c r="MH148" s="77"/>
      <c r="MI148" s="77"/>
      <c r="MJ148" s="77"/>
      <c r="MK148" s="77"/>
      <c r="ML148" s="77"/>
      <c r="MM148" s="77"/>
      <c r="MN148" s="77"/>
      <c r="MO148" s="77"/>
      <c r="MP148" s="77"/>
      <c r="MQ148" s="77"/>
      <c r="MR148" s="77"/>
      <c r="MS148" s="77"/>
      <c r="MT148" s="77"/>
      <c r="MU148" s="77"/>
      <c r="MV148" s="77"/>
      <c r="MW148" s="77"/>
      <c r="MX148" s="77"/>
      <c r="MY148" s="77"/>
      <c r="MZ148" s="77"/>
      <c r="NA148" s="77"/>
      <c r="NB148" s="77"/>
      <c r="NC148" s="77"/>
      <c r="ND148" s="77"/>
      <c r="NE148" s="77"/>
      <c r="NF148" s="77"/>
      <c r="NG148" s="77"/>
      <c r="NH148" s="77"/>
      <c r="NI148" s="77"/>
      <c r="NJ148" s="77"/>
      <c r="NK148" s="77"/>
      <c r="NL148" s="77"/>
      <c r="NM148" s="77"/>
      <c r="NN148" s="77"/>
      <c r="NO148" s="77"/>
      <c r="NP148" s="77"/>
      <c r="NQ148" s="77"/>
      <c r="NR148" s="77"/>
      <c r="NS148" s="77"/>
      <c r="NT148" s="77"/>
      <c r="NU148" s="77"/>
      <c r="NV148" s="77"/>
      <c r="NW148" s="77"/>
      <c r="NX148" s="77"/>
      <c r="NY148" s="77"/>
      <c r="NZ148" s="77"/>
      <c r="OA148" s="77"/>
      <c r="OB148" s="77"/>
      <c r="OC148" s="77"/>
      <c r="OD148" s="77"/>
      <c r="OE148" s="77"/>
      <c r="OF148" s="77"/>
      <c r="OG148" s="77"/>
      <c r="OH148" s="77"/>
      <c r="OI148" s="77"/>
      <c r="OJ148" s="77"/>
      <c r="OK148" s="77"/>
      <c r="OL148" s="77"/>
      <c r="OM148" s="77"/>
      <c r="ON148" s="77"/>
      <c r="OO148" s="77"/>
      <c r="OP148" s="77"/>
      <c r="OQ148" s="77"/>
      <c r="OR148" s="77"/>
      <c r="OS148" s="77"/>
      <c r="OT148" s="77"/>
      <c r="OU148" s="77"/>
      <c r="OV148" s="77"/>
      <c r="OW148" s="77"/>
      <c r="OX148" s="77"/>
      <c r="OY148" s="77"/>
      <c r="OZ148" s="77"/>
      <c r="PA148" s="77"/>
      <c r="PB148" s="77"/>
      <c r="PC148" s="77"/>
      <c r="PD148" s="77"/>
      <c r="PE148" s="77"/>
      <c r="PF148" s="77"/>
      <c r="PG148" s="77"/>
      <c r="PH148" s="77"/>
      <c r="PI148" s="77"/>
      <c r="PJ148" s="77"/>
      <c r="PK148" s="77"/>
      <c r="PL148" s="77"/>
      <c r="PM148" s="77"/>
      <c r="PN148" s="77"/>
      <c r="PO148" s="77"/>
      <c r="PP148" s="77"/>
      <c r="PQ148" s="77"/>
      <c r="PR148" s="77"/>
      <c r="PS148" s="77"/>
      <c r="PT148" s="77"/>
      <c r="PU148" s="77"/>
      <c r="PV148" s="77"/>
      <c r="PW148" s="77"/>
      <c r="PX148" s="77"/>
      <c r="PY148" s="77"/>
      <c r="PZ148" s="77"/>
      <c r="QA148" s="77"/>
      <c r="QB148" s="77"/>
      <c r="QC148" s="77"/>
      <c r="QD148" s="77"/>
      <c r="QE148" s="77"/>
      <c r="QF148" s="77"/>
      <c r="QG148" s="77"/>
      <c r="QH148" s="77"/>
      <c r="QI148" s="77"/>
      <c r="QJ148" s="77"/>
      <c r="QK148" s="77"/>
      <c r="QL148" s="77"/>
      <c r="QM148" s="77"/>
      <c r="QN148" s="77"/>
      <c r="QO148" s="77"/>
      <c r="QP148" s="77"/>
      <c r="QQ148" s="77"/>
      <c r="QR148" s="77"/>
      <c r="QS148" s="77"/>
      <c r="QT148" s="77"/>
      <c r="QU148" s="77"/>
      <c r="QV148" s="77"/>
      <c r="QW148" s="77"/>
      <c r="QX148" s="77"/>
      <c r="QY148" s="77"/>
      <c r="QZ148" s="77"/>
      <c r="RA148" s="77"/>
      <c r="RB148" s="77"/>
      <c r="RC148" s="77"/>
      <c r="RD148" s="77"/>
      <c r="RE148" s="77"/>
      <c r="RF148" s="77"/>
      <c r="RG148" s="77"/>
      <c r="RH148" s="77"/>
      <c r="RI148" s="77"/>
      <c r="RJ148" s="77"/>
      <c r="RK148" s="77"/>
      <c r="RL148" s="77"/>
      <c r="RM148" s="77"/>
      <c r="RN148" s="77"/>
      <c r="RO148" s="77"/>
      <c r="RP148" s="77"/>
      <c r="RQ148" s="77"/>
      <c r="RR148" s="77"/>
      <c r="RS148" s="77"/>
      <c r="RT148" s="77"/>
      <c r="RU148" s="77"/>
      <c r="RV148" s="77"/>
      <c r="RW148" s="77"/>
      <c r="RX148" s="77"/>
      <c r="RY148" s="77"/>
      <c r="RZ148" s="77"/>
      <c r="SA148" s="77"/>
      <c r="SB148" s="77"/>
      <c r="SC148" s="77"/>
      <c r="SD148" s="77"/>
      <c r="SE148" s="77"/>
      <c r="SF148" s="77"/>
      <c r="SG148" s="77"/>
      <c r="SH148" s="77"/>
      <c r="SI148" s="77"/>
      <c r="SJ148" s="77"/>
      <c r="SK148" s="77"/>
      <c r="SL148" s="77"/>
      <c r="SM148" s="77"/>
      <c r="SN148" s="77"/>
      <c r="SO148" s="77"/>
      <c r="SP148" s="77"/>
      <c r="SQ148" s="77"/>
      <c r="SR148" s="77"/>
      <c r="SS148" s="77"/>
      <c r="ST148" s="77"/>
      <c r="SU148" s="77"/>
      <c r="SV148" s="77"/>
      <c r="SW148" s="77"/>
      <c r="SX148" s="77"/>
      <c r="SY148" s="77"/>
      <c r="SZ148" s="77"/>
      <c r="TA148" s="77"/>
      <c r="TB148" s="77"/>
      <c r="TC148" s="77"/>
      <c r="TD148" s="77"/>
      <c r="TE148" s="77"/>
      <c r="TF148" s="77"/>
      <c r="TG148" s="77"/>
      <c r="TH148" s="77"/>
      <c r="TI148" s="77"/>
      <c r="TJ148" s="77"/>
      <c r="TK148" s="77"/>
      <c r="TL148" s="77"/>
      <c r="TM148" s="77"/>
      <c r="TN148" s="77"/>
      <c r="TO148" s="77"/>
      <c r="TP148" s="77"/>
      <c r="TQ148" s="77"/>
      <c r="TR148" s="77"/>
      <c r="TS148" s="77"/>
      <c r="TT148" s="77"/>
      <c r="TU148" s="77"/>
      <c r="TV148" s="77"/>
      <c r="TW148" s="77"/>
      <c r="TX148" s="77"/>
      <c r="TY148" s="77"/>
      <c r="TZ148" s="77"/>
      <c r="UA148" s="77"/>
      <c r="UB148" s="77"/>
      <c r="UC148" s="77"/>
      <c r="UD148" s="77"/>
      <c r="UE148" s="77"/>
      <c r="UF148" s="77"/>
      <c r="UG148" s="77"/>
      <c r="UH148" s="77"/>
      <c r="UI148" s="77"/>
      <c r="UJ148" s="77"/>
      <c r="UK148" s="77"/>
      <c r="UL148" s="77"/>
      <c r="UM148" s="77"/>
      <c r="UN148" s="77"/>
      <c r="UO148" s="77"/>
      <c r="UP148" s="77"/>
      <c r="UQ148" s="77"/>
      <c r="UR148" s="77"/>
      <c r="US148" s="77"/>
      <c r="UT148" s="77"/>
      <c r="UU148" s="77"/>
      <c r="UV148" s="77"/>
      <c r="UW148" s="77"/>
      <c r="UX148" s="77"/>
      <c r="UY148" s="77"/>
      <c r="UZ148" s="77"/>
      <c r="VA148" s="77"/>
      <c r="VB148" s="77"/>
      <c r="VC148" s="77"/>
      <c r="VD148" s="77"/>
      <c r="VE148" s="77"/>
      <c r="VF148" s="77"/>
      <c r="VG148" s="77"/>
      <c r="VH148" s="77"/>
      <c r="VI148" s="77"/>
      <c r="VJ148" s="77"/>
      <c r="VK148" s="77"/>
      <c r="VL148" s="77"/>
      <c r="VM148" s="77"/>
      <c r="VN148" s="77"/>
      <c r="VO148" s="77"/>
      <c r="VP148" s="77"/>
      <c r="VQ148" s="77"/>
      <c r="VR148" s="77"/>
      <c r="VS148" s="77"/>
      <c r="VT148" s="77"/>
      <c r="VU148" s="77"/>
      <c r="VV148" s="77"/>
      <c r="VW148" s="77"/>
      <c r="VX148" s="77"/>
      <c r="VY148" s="77"/>
      <c r="VZ148" s="77"/>
      <c r="WA148" s="77"/>
      <c r="WB148" s="77"/>
      <c r="WC148" s="77"/>
      <c r="WD148" s="77"/>
      <c r="WE148" s="77"/>
      <c r="WF148" s="77"/>
      <c r="WG148" s="77"/>
      <c r="WH148" s="77"/>
      <c r="WI148" s="77"/>
      <c r="WJ148" s="77"/>
      <c r="WK148" s="77"/>
      <c r="WL148" s="77"/>
      <c r="WM148" s="77"/>
      <c r="WN148" s="77"/>
      <c r="WO148" s="77"/>
      <c r="WP148" s="77"/>
      <c r="WQ148" s="77"/>
      <c r="WR148" s="77"/>
      <c r="WS148" s="77"/>
      <c r="WT148" s="77"/>
      <c r="WU148" s="77"/>
      <c r="WV148" s="77"/>
      <c r="WW148" s="77"/>
      <c r="WX148" s="77"/>
      <c r="WY148" s="77"/>
      <c r="WZ148" s="77"/>
      <c r="XA148" s="77"/>
      <c r="XB148" s="77"/>
      <c r="XC148" s="77"/>
      <c r="XD148" s="77"/>
      <c r="XE148" s="77"/>
      <c r="XF148" s="77"/>
      <c r="XG148" s="77"/>
      <c r="XH148" s="77"/>
      <c r="XI148" s="77"/>
      <c r="XJ148" s="77"/>
      <c r="XK148" s="77"/>
      <c r="XL148" s="77"/>
      <c r="XM148" s="77"/>
      <c r="XN148" s="77"/>
      <c r="XO148" s="77"/>
      <c r="XP148" s="77"/>
      <c r="XQ148" s="77"/>
      <c r="XR148" s="77"/>
      <c r="XS148" s="77"/>
      <c r="XT148" s="77"/>
      <c r="XU148" s="77"/>
      <c r="XV148" s="77"/>
      <c r="XW148" s="77"/>
      <c r="XX148" s="77"/>
      <c r="XY148" s="77"/>
      <c r="XZ148" s="77"/>
      <c r="YA148" s="77"/>
      <c r="YB148" s="77"/>
      <c r="YC148" s="77"/>
      <c r="YD148" s="77"/>
      <c r="YE148" s="77"/>
      <c r="YF148" s="77"/>
      <c r="YG148" s="77"/>
      <c r="YH148" s="77"/>
      <c r="YI148" s="77"/>
      <c r="YJ148" s="77"/>
      <c r="YK148" s="77"/>
      <c r="YL148" s="77"/>
      <c r="YM148" s="77"/>
      <c r="YN148" s="77"/>
      <c r="YO148" s="77"/>
      <c r="YP148" s="77"/>
      <c r="YQ148" s="77"/>
      <c r="YR148" s="77"/>
    </row>
    <row r="149" spans="1:668" s="78" customFormat="1" ht="18" customHeight="1" x14ac:dyDescent="0.25">
      <c r="A149" s="40" t="s">
        <v>15</v>
      </c>
      <c r="B149" s="50">
        <v>1</v>
      </c>
      <c r="C149" s="41"/>
      <c r="D149" s="41"/>
      <c r="E149" s="41"/>
      <c r="F149" s="130">
        <v>60000</v>
      </c>
      <c r="G149" s="119">
        <f>G148</f>
        <v>1722</v>
      </c>
      <c r="H149" s="112">
        <f>H148</f>
        <v>3486.68</v>
      </c>
      <c r="I149" s="131">
        <f>I148</f>
        <v>1824</v>
      </c>
      <c r="J149" s="112">
        <v>0</v>
      </c>
      <c r="K149" s="112">
        <v>7032.68</v>
      </c>
      <c r="L149" s="102">
        <v>52967.32</v>
      </c>
      <c r="M149" s="69"/>
      <c r="N149" s="69"/>
      <c r="O149" s="77"/>
      <c r="P149" s="77"/>
      <c r="Q149" s="77"/>
      <c r="R149" s="77"/>
      <c r="S149" s="77"/>
      <c r="T149" s="77"/>
      <c r="U149" s="77"/>
      <c r="V149" s="77"/>
      <c r="W149" s="77"/>
      <c r="X149" s="77"/>
      <c r="Y149" s="77"/>
      <c r="Z149" s="77"/>
      <c r="AA149" s="77"/>
      <c r="AB149" s="77"/>
      <c r="AC149" s="77"/>
      <c r="AD149" s="77"/>
      <c r="AE149" s="77"/>
      <c r="AF149" s="77"/>
      <c r="AG149" s="77"/>
      <c r="AH149" s="77"/>
      <c r="AI149" s="77"/>
      <c r="AJ149" s="77"/>
      <c r="AK149" s="77"/>
      <c r="AL149" s="77"/>
      <c r="AM149" s="77"/>
      <c r="AN149" s="77"/>
      <c r="AO149" s="77"/>
      <c r="AP149" s="77"/>
      <c r="AQ149" s="77"/>
      <c r="AR149" s="77"/>
      <c r="AS149" s="77"/>
      <c r="AT149" s="61"/>
      <c r="AU149" s="61"/>
      <c r="AV149" s="61"/>
      <c r="AW149" s="61"/>
      <c r="AX149" s="61"/>
      <c r="AY149" s="61"/>
      <c r="AZ149" s="61"/>
      <c r="BA149" s="61"/>
      <c r="BB149" s="61"/>
      <c r="BC149" s="61"/>
      <c r="BD149" s="61"/>
      <c r="BE149" s="61"/>
      <c r="BF149" s="61"/>
      <c r="BG149" s="61"/>
      <c r="BH149" s="61"/>
      <c r="BI149" s="61"/>
      <c r="BJ149" s="61"/>
      <c r="BK149" s="61"/>
      <c r="BL149" s="61"/>
      <c r="BM149" s="61"/>
      <c r="BN149" s="61"/>
      <c r="BO149" s="61"/>
      <c r="BP149" s="61"/>
      <c r="BQ149" s="61"/>
      <c r="BR149" s="61"/>
      <c r="BS149" s="61"/>
      <c r="BT149" s="61"/>
      <c r="BU149" s="61"/>
      <c r="BV149" s="61"/>
      <c r="BW149" s="61"/>
      <c r="BX149" s="61"/>
      <c r="BY149" s="61"/>
      <c r="BZ149" s="61"/>
      <c r="CA149" s="61"/>
      <c r="CB149" s="61"/>
      <c r="CC149" s="61"/>
      <c r="CD149" s="61"/>
      <c r="CE149" s="61"/>
      <c r="CF149" s="61"/>
      <c r="CG149" s="61"/>
      <c r="CH149" s="61"/>
      <c r="CI149" s="61"/>
      <c r="CJ149" s="61"/>
      <c r="CK149" s="61"/>
      <c r="CL149" s="61"/>
      <c r="CM149" s="61"/>
      <c r="CN149" s="61"/>
      <c r="CO149" s="61"/>
      <c r="CP149" s="61"/>
      <c r="CQ149" s="61"/>
      <c r="CR149" s="61"/>
      <c r="CS149" s="61"/>
      <c r="CT149" s="61"/>
      <c r="CU149" s="61"/>
      <c r="CV149" s="61"/>
      <c r="CW149" s="61"/>
      <c r="CX149" s="61"/>
      <c r="CY149" s="61"/>
      <c r="CZ149" s="61"/>
      <c r="DA149" s="61"/>
      <c r="DB149" s="61"/>
      <c r="DC149" s="61"/>
      <c r="DD149" s="61"/>
      <c r="DE149" s="61"/>
      <c r="DF149" s="61"/>
      <c r="DG149" s="61"/>
      <c r="DH149" s="61"/>
      <c r="DI149" s="61"/>
      <c r="DJ149" s="61"/>
      <c r="DK149" s="61"/>
      <c r="DL149" s="61"/>
      <c r="DM149" s="61"/>
      <c r="DN149" s="61"/>
      <c r="DO149" s="61"/>
      <c r="DP149" s="61"/>
      <c r="DQ149" s="61"/>
      <c r="DR149" s="61"/>
      <c r="DS149" s="61"/>
      <c r="DT149" s="61"/>
      <c r="DU149" s="61"/>
      <c r="DV149" s="61"/>
      <c r="DW149" s="61"/>
      <c r="DX149" s="61"/>
      <c r="DY149" s="61"/>
      <c r="DZ149" s="61"/>
      <c r="EA149" s="61"/>
      <c r="EB149" s="61"/>
      <c r="EC149" s="61"/>
      <c r="ED149" s="61"/>
      <c r="EE149" s="61"/>
      <c r="EF149" s="61"/>
      <c r="EG149" s="61"/>
      <c r="EH149" s="61"/>
      <c r="EI149" s="61"/>
      <c r="EJ149" s="61"/>
      <c r="EK149" s="61"/>
      <c r="EL149" s="61"/>
      <c r="EM149" s="61"/>
      <c r="EN149" s="61"/>
      <c r="EO149" s="61"/>
      <c r="EP149" s="61"/>
      <c r="EQ149" s="61"/>
      <c r="ER149" s="61"/>
      <c r="ES149" s="61"/>
      <c r="ET149" s="61"/>
      <c r="EU149" s="61"/>
      <c r="EV149" s="61"/>
      <c r="EW149" s="61"/>
      <c r="EX149" s="61"/>
      <c r="EY149" s="61"/>
      <c r="EZ149" s="61"/>
      <c r="FA149" s="61"/>
      <c r="FB149" s="61"/>
      <c r="FC149" s="61"/>
      <c r="FD149" s="61"/>
      <c r="FE149" s="61"/>
      <c r="FF149" s="61"/>
      <c r="FG149" s="61"/>
      <c r="FH149" s="61"/>
      <c r="FI149" s="61"/>
      <c r="FJ149" s="61"/>
      <c r="FK149" s="61"/>
      <c r="FL149" s="61"/>
      <c r="FM149" s="61"/>
      <c r="FN149" s="61"/>
      <c r="FO149" s="61"/>
      <c r="FP149" s="61"/>
      <c r="FQ149" s="61"/>
      <c r="FR149" s="61"/>
      <c r="FS149" s="61"/>
      <c r="FT149" s="61"/>
      <c r="FU149" s="61"/>
      <c r="FV149" s="61"/>
      <c r="FW149" s="61"/>
      <c r="FX149" s="61"/>
      <c r="FY149" s="61"/>
      <c r="FZ149" s="61"/>
      <c r="GA149" s="61"/>
      <c r="GB149" s="61"/>
      <c r="GC149" s="61"/>
      <c r="GD149" s="61"/>
      <c r="GE149" s="61"/>
      <c r="GF149" s="61"/>
      <c r="GG149" s="61"/>
      <c r="GH149" s="61"/>
      <c r="GI149" s="61"/>
      <c r="GJ149" s="61"/>
      <c r="GK149" s="61"/>
      <c r="GL149" s="61"/>
      <c r="GM149" s="61"/>
      <c r="GN149" s="61"/>
      <c r="GO149" s="61"/>
      <c r="GP149" s="61"/>
      <c r="GQ149" s="61"/>
      <c r="GR149" s="61"/>
      <c r="GS149" s="61"/>
      <c r="GT149" s="61"/>
      <c r="GU149" s="61"/>
      <c r="GV149" s="61"/>
      <c r="GW149" s="61"/>
      <c r="GX149" s="61"/>
      <c r="GY149" s="61"/>
      <c r="GZ149" s="61"/>
      <c r="HA149" s="61"/>
      <c r="HB149" s="61"/>
      <c r="HC149" s="61"/>
      <c r="HD149" s="61"/>
      <c r="HE149" s="61"/>
      <c r="HF149" s="61"/>
      <c r="HG149" s="61"/>
      <c r="HH149" s="61"/>
      <c r="HI149" s="61"/>
      <c r="HJ149" s="61"/>
      <c r="HK149" s="61"/>
      <c r="HL149" s="61"/>
      <c r="HM149" s="61"/>
      <c r="HN149" s="61"/>
      <c r="HO149" s="61"/>
      <c r="HP149" s="61"/>
      <c r="HQ149" s="61"/>
      <c r="HR149" s="61"/>
      <c r="HS149" s="61"/>
      <c r="HT149" s="61"/>
      <c r="HU149" s="61"/>
      <c r="HV149" s="61"/>
      <c r="HW149" s="61"/>
      <c r="HX149" s="61"/>
      <c r="HY149" s="61"/>
      <c r="HZ149" s="61"/>
      <c r="IA149" s="61"/>
      <c r="IB149" s="61"/>
      <c r="IC149" s="77"/>
      <c r="ID149" s="77"/>
      <c r="IE149" s="77"/>
      <c r="IF149" s="77"/>
      <c r="IG149" s="77"/>
      <c r="IH149" s="77"/>
      <c r="II149" s="77"/>
      <c r="IJ149" s="77"/>
      <c r="IK149" s="77"/>
      <c r="IL149" s="77"/>
      <c r="IM149" s="77"/>
      <c r="IN149" s="77"/>
      <c r="IO149" s="77"/>
      <c r="IP149" s="77"/>
      <c r="IQ149" s="77"/>
      <c r="IR149" s="77"/>
      <c r="IS149" s="77"/>
      <c r="IT149" s="77"/>
      <c r="IU149" s="77"/>
      <c r="IV149" s="77"/>
      <c r="IW149" s="77"/>
      <c r="IX149" s="77"/>
      <c r="IY149" s="77"/>
      <c r="IZ149" s="77"/>
      <c r="JA149" s="77"/>
      <c r="JB149" s="77"/>
      <c r="JC149" s="77"/>
      <c r="JD149" s="77"/>
      <c r="JE149" s="77"/>
      <c r="JF149" s="77"/>
      <c r="JG149" s="77"/>
      <c r="JH149" s="77"/>
      <c r="JI149" s="77"/>
      <c r="JJ149" s="77"/>
      <c r="JK149" s="77"/>
      <c r="JL149" s="77"/>
      <c r="JM149" s="77"/>
      <c r="JN149" s="77"/>
      <c r="JO149" s="77"/>
      <c r="JP149" s="77"/>
      <c r="JQ149" s="77"/>
      <c r="JR149" s="77"/>
      <c r="JS149" s="77"/>
      <c r="JT149" s="77"/>
      <c r="JU149" s="77"/>
      <c r="JV149" s="77"/>
      <c r="JW149" s="77"/>
      <c r="JX149" s="77"/>
      <c r="JY149" s="77"/>
      <c r="JZ149" s="77"/>
      <c r="KA149" s="77"/>
      <c r="KB149" s="77"/>
      <c r="KC149" s="77"/>
      <c r="KD149" s="77"/>
      <c r="KE149" s="77"/>
      <c r="KF149" s="77"/>
      <c r="KG149" s="77"/>
      <c r="KH149" s="77"/>
      <c r="KI149" s="77"/>
      <c r="KJ149" s="77"/>
      <c r="KK149" s="77"/>
      <c r="KL149" s="77"/>
      <c r="KM149" s="77"/>
      <c r="KN149" s="77"/>
      <c r="KO149" s="77"/>
      <c r="KP149" s="77"/>
      <c r="KQ149" s="77"/>
      <c r="KR149" s="77"/>
      <c r="KS149" s="77"/>
      <c r="KT149" s="77"/>
      <c r="KU149" s="77"/>
      <c r="KV149" s="77"/>
      <c r="KW149" s="77"/>
      <c r="KX149" s="77"/>
      <c r="KY149" s="77"/>
      <c r="KZ149" s="77"/>
      <c r="LA149" s="77"/>
      <c r="LB149" s="77"/>
      <c r="LC149" s="77"/>
      <c r="LD149" s="77"/>
      <c r="LE149" s="77"/>
      <c r="LF149" s="77"/>
      <c r="LG149" s="77"/>
      <c r="LH149" s="77"/>
      <c r="LI149" s="77"/>
      <c r="LJ149" s="77"/>
      <c r="LK149" s="77"/>
      <c r="LL149" s="77"/>
      <c r="LM149" s="77"/>
      <c r="LN149" s="77"/>
      <c r="LO149" s="77"/>
      <c r="LP149" s="77"/>
      <c r="LQ149" s="77"/>
      <c r="LR149" s="77"/>
      <c r="LS149" s="77"/>
      <c r="LT149" s="77"/>
      <c r="LU149" s="77"/>
      <c r="LV149" s="77"/>
      <c r="LW149" s="77"/>
      <c r="LX149" s="77"/>
      <c r="LY149" s="77"/>
      <c r="LZ149" s="77"/>
      <c r="MA149" s="77"/>
      <c r="MB149" s="77"/>
      <c r="MC149" s="77"/>
      <c r="MD149" s="77"/>
      <c r="ME149" s="77"/>
      <c r="MF149" s="77"/>
      <c r="MG149" s="77"/>
      <c r="MH149" s="77"/>
      <c r="MI149" s="77"/>
      <c r="MJ149" s="77"/>
      <c r="MK149" s="77"/>
      <c r="ML149" s="77"/>
      <c r="MM149" s="77"/>
      <c r="MN149" s="77"/>
      <c r="MO149" s="77"/>
      <c r="MP149" s="77"/>
      <c r="MQ149" s="77"/>
      <c r="MR149" s="77"/>
      <c r="MS149" s="77"/>
      <c r="MT149" s="77"/>
      <c r="MU149" s="77"/>
      <c r="MV149" s="77"/>
      <c r="MW149" s="77"/>
      <c r="MX149" s="77"/>
      <c r="MY149" s="77"/>
      <c r="MZ149" s="77"/>
      <c r="NA149" s="77"/>
      <c r="NB149" s="77"/>
      <c r="NC149" s="77"/>
      <c r="ND149" s="77"/>
      <c r="NE149" s="77"/>
      <c r="NF149" s="77"/>
      <c r="NG149" s="77"/>
      <c r="NH149" s="77"/>
      <c r="NI149" s="77"/>
      <c r="NJ149" s="77"/>
      <c r="NK149" s="77"/>
      <c r="NL149" s="77"/>
      <c r="NM149" s="77"/>
      <c r="NN149" s="77"/>
      <c r="NO149" s="77"/>
      <c r="NP149" s="77"/>
      <c r="NQ149" s="77"/>
      <c r="NR149" s="77"/>
      <c r="NS149" s="77"/>
      <c r="NT149" s="77"/>
      <c r="NU149" s="77"/>
      <c r="NV149" s="77"/>
      <c r="NW149" s="77"/>
      <c r="NX149" s="77"/>
      <c r="NY149" s="77"/>
      <c r="NZ149" s="77"/>
      <c r="OA149" s="77"/>
      <c r="OB149" s="77"/>
      <c r="OC149" s="77"/>
      <c r="OD149" s="77"/>
      <c r="OE149" s="77"/>
      <c r="OF149" s="77"/>
      <c r="OG149" s="77"/>
      <c r="OH149" s="77"/>
      <c r="OI149" s="77"/>
      <c r="OJ149" s="77"/>
      <c r="OK149" s="77"/>
      <c r="OL149" s="77"/>
      <c r="OM149" s="77"/>
      <c r="ON149" s="77"/>
      <c r="OO149" s="77"/>
      <c r="OP149" s="77"/>
      <c r="OQ149" s="77"/>
      <c r="OR149" s="77"/>
      <c r="OS149" s="77"/>
      <c r="OT149" s="77"/>
      <c r="OU149" s="77"/>
      <c r="OV149" s="77"/>
      <c r="OW149" s="77"/>
      <c r="OX149" s="77"/>
      <c r="OY149" s="77"/>
      <c r="OZ149" s="77"/>
      <c r="PA149" s="77"/>
      <c r="PB149" s="77"/>
      <c r="PC149" s="77"/>
      <c r="PD149" s="77"/>
      <c r="PE149" s="77"/>
      <c r="PF149" s="77"/>
      <c r="PG149" s="77"/>
      <c r="PH149" s="77"/>
      <c r="PI149" s="77"/>
      <c r="PJ149" s="77"/>
      <c r="PK149" s="77"/>
      <c r="PL149" s="77"/>
      <c r="PM149" s="77"/>
      <c r="PN149" s="77"/>
      <c r="PO149" s="77"/>
      <c r="PP149" s="77"/>
      <c r="PQ149" s="77"/>
      <c r="PR149" s="77"/>
      <c r="PS149" s="77"/>
      <c r="PT149" s="77"/>
      <c r="PU149" s="77"/>
      <c r="PV149" s="77"/>
      <c r="PW149" s="77"/>
      <c r="PX149" s="77"/>
      <c r="PY149" s="77"/>
      <c r="PZ149" s="77"/>
      <c r="QA149" s="77"/>
      <c r="QB149" s="77"/>
      <c r="QC149" s="77"/>
      <c r="QD149" s="77"/>
      <c r="QE149" s="77"/>
      <c r="QF149" s="77"/>
      <c r="QG149" s="77"/>
      <c r="QH149" s="77"/>
      <c r="QI149" s="77"/>
      <c r="QJ149" s="77"/>
      <c r="QK149" s="77"/>
      <c r="QL149" s="77"/>
      <c r="QM149" s="77"/>
      <c r="QN149" s="77"/>
      <c r="QO149" s="77"/>
      <c r="QP149" s="77"/>
      <c r="QQ149" s="77"/>
      <c r="QR149" s="77"/>
      <c r="QS149" s="77"/>
      <c r="QT149" s="77"/>
      <c r="QU149" s="77"/>
      <c r="QV149" s="77"/>
      <c r="QW149" s="77"/>
      <c r="QX149" s="77"/>
      <c r="QY149" s="77"/>
      <c r="QZ149" s="77"/>
      <c r="RA149" s="77"/>
      <c r="RB149" s="77"/>
      <c r="RC149" s="77"/>
      <c r="RD149" s="77"/>
      <c r="RE149" s="77"/>
      <c r="RF149" s="77"/>
      <c r="RG149" s="77"/>
      <c r="RH149" s="77"/>
      <c r="RI149" s="77"/>
      <c r="RJ149" s="77"/>
      <c r="RK149" s="77"/>
      <c r="RL149" s="77"/>
      <c r="RM149" s="77"/>
      <c r="RN149" s="77"/>
      <c r="RO149" s="77"/>
      <c r="RP149" s="77"/>
      <c r="RQ149" s="77"/>
      <c r="RR149" s="77"/>
      <c r="RS149" s="77"/>
      <c r="RT149" s="77"/>
      <c r="RU149" s="77"/>
      <c r="RV149" s="77"/>
      <c r="RW149" s="77"/>
      <c r="RX149" s="77"/>
      <c r="RY149" s="77"/>
      <c r="RZ149" s="77"/>
      <c r="SA149" s="77"/>
      <c r="SB149" s="77"/>
      <c r="SC149" s="77"/>
      <c r="SD149" s="77"/>
      <c r="SE149" s="77"/>
      <c r="SF149" s="77"/>
      <c r="SG149" s="77"/>
      <c r="SH149" s="77"/>
      <c r="SI149" s="77"/>
      <c r="SJ149" s="77"/>
      <c r="SK149" s="77"/>
      <c r="SL149" s="77"/>
      <c r="SM149" s="77"/>
      <c r="SN149" s="77"/>
      <c r="SO149" s="77"/>
      <c r="SP149" s="77"/>
      <c r="SQ149" s="77"/>
      <c r="SR149" s="77"/>
      <c r="SS149" s="77"/>
      <c r="ST149" s="77"/>
      <c r="SU149" s="77"/>
      <c r="SV149" s="77"/>
      <c r="SW149" s="77"/>
      <c r="SX149" s="77"/>
      <c r="SY149" s="77"/>
      <c r="SZ149" s="77"/>
      <c r="TA149" s="77"/>
      <c r="TB149" s="77"/>
      <c r="TC149" s="77"/>
      <c r="TD149" s="77"/>
      <c r="TE149" s="77"/>
      <c r="TF149" s="77"/>
      <c r="TG149" s="77"/>
      <c r="TH149" s="77"/>
      <c r="TI149" s="77"/>
      <c r="TJ149" s="77"/>
      <c r="TK149" s="77"/>
      <c r="TL149" s="77"/>
      <c r="TM149" s="77"/>
      <c r="TN149" s="77"/>
      <c r="TO149" s="77"/>
      <c r="TP149" s="77"/>
      <c r="TQ149" s="77"/>
      <c r="TR149" s="77"/>
      <c r="TS149" s="77"/>
      <c r="TT149" s="77"/>
      <c r="TU149" s="77"/>
      <c r="TV149" s="77"/>
      <c r="TW149" s="77"/>
      <c r="TX149" s="77"/>
      <c r="TY149" s="77"/>
      <c r="TZ149" s="77"/>
      <c r="UA149" s="77"/>
      <c r="UB149" s="77"/>
      <c r="UC149" s="77"/>
      <c r="UD149" s="77"/>
      <c r="UE149" s="77"/>
      <c r="UF149" s="77"/>
      <c r="UG149" s="77"/>
      <c r="UH149" s="77"/>
      <c r="UI149" s="77"/>
      <c r="UJ149" s="77"/>
      <c r="UK149" s="77"/>
      <c r="UL149" s="77"/>
      <c r="UM149" s="77"/>
      <c r="UN149" s="77"/>
      <c r="UO149" s="77"/>
      <c r="UP149" s="77"/>
      <c r="UQ149" s="77"/>
      <c r="UR149" s="77"/>
      <c r="US149" s="77"/>
      <c r="UT149" s="77"/>
      <c r="UU149" s="77"/>
      <c r="UV149" s="77"/>
      <c r="UW149" s="77"/>
      <c r="UX149" s="77"/>
      <c r="UY149" s="77"/>
      <c r="UZ149" s="77"/>
      <c r="VA149" s="77"/>
      <c r="VB149" s="77"/>
      <c r="VC149" s="77"/>
      <c r="VD149" s="77"/>
      <c r="VE149" s="77"/>
      <c r="VF149" s="77"/>
      <c r="VG149" s="77"/>
      <c r="VH149" s="77"/>
      <c r="VI149" s="77"/>
      <c r="VJ149" s="77"/>
      <c r="VK149" s="77"/>
      <c r="VL149" s="77"/>
      <c r="VM149" s="77"/>
      <c r="VN149" s="77"/>
      <c r="VO149" s="77"/>
      <c r="VP149" s="77"/>
      <c r="VQ149" s="77"/>
      <c r="VR149" s="77"/>
      <c r="VS149" s="77"/>
      <c r="VT149" s="77"/>
      <c r="VU149" s="77"/>
      <c r="VV149" s="77"/>
      <c r="VW149" s="77"/>
      <c r="VX149" s="77"/>
      <c r="VY149" s="77"/>
      <c r="VZ149" s="77"/>
      <c r="WA149" s="77"/>
      <c r="WB149" s="77"/>
      <c r="WC149" s="77"/>
      <c r="WD149" s="77"/>
      <c r="WE149" s="77"/>
      <c r="WF149" s="77"/>
      <c r="WG149" s="77"/>
      <c r="WH149" s="77"/>
      <c r="WI149" s="77"/>
      <c r="WJ149" s="77"/>
      <c r="WK149" s="77"/>
      <c r="WL149" s="77"/>
      <c r="WM149" s="77"/>
      <c r="WN149" s="77"/>
      <c r="WO149" s="77"/>
      <c r="WP149" s="77"/>
      <c r="WQ149" s="77"/>
      <c r="WR149" s="77"/>
      <c r="WS149" s="77"/>
      <c r="WT149" s="77"/>
      <c r="WU149" s="77"/>
      <c r="WV149" s="77"/>
      <c r="WW149" s="77"/>
      <c r="WX149" s="77"/>
      <c r="WY149" s="77"/>
      <c r="WZ149" s="77"/>
      <c r="XA149" s="77"/>
      <c r="XB149" s="77"/>
      <c r="XC149" s="77"/>
      <c r="XD149" s="77"/>
      <c r="XE149" s="77"/>
      <c r="XF149" s="77"/>
      <c r="XG149" s="77"/>
      <c r="XH149" s="77"/>
      <c r="XI149" s="77"/>
      <c r="XJ149" s="77"/>
      <c r="XK149" s="77"/>
      <c r="XL149" s="77"/>
      <c r="XM149" s="77"/>
      <c r="XN149" s="77"/>
      <c r="XO149" s="77"/>
      <c r="XP149" s="77"/>
      <c r="XQ149" s="77"/>
      <c r="XR149" s="77"/>
      <c r="XS149" s="77"/>
      <c r="XT149" s="77"/>
      <c r="XU149" s="77"/>
      <c r="XV149" s="77"/>
      <c r="XW149" s="77"/>
      <c r="XX149" s="77"/>
      <c r="XY149" s="77"/>
      <c r="XZ149" s="77"/>
      <c r="YA149" s="77"/>
      <c r="YB149" s="77"/>
      <c r="YC149" s="77"/>
      <c r="YD149" s="77"/>
      <c r="YE149" s="77"/>
      <c r="YF149" s="77"/>
      <c r="YG149" s="77"/>
      <c r="YH149" s="77"/>
      <c r="YI149" s="77"/>
      <c r="YJ149" s="77"/>
      <c r="YK149" s="77"/>
      <c r="YL149" s="77"/>
      <c r="YM149" s="77"/>
      <c r="YN149" s="77"/>
      <c r="YO149" s="77"/>
      <c r="YP149" s="77"/>
      <c r="YQ149" s="77"/>
      <c r="YR149" s="77"/>
    </row>
    <row r="150" spans="1:668" ht="12.75" customHeight="1" x14ac:dyDescent="0.25">
      <c r="A150" s="152" t="s">
        <v>60</v>
      </c>
      <c r="B150" s="152"/>
      <c r="C150" s="152"/>
      <c r="D150" s="152"/>
      <c r="E150" s="152"/>
      <c r="F150" s="152"/>
      <c r="G150" s="152"/>
      <c r="H150" s="152"/>
      <c r="I150" s="152"/>
      <c r="J150" s="152"/>
      <c r="K150" s="152"/>
      <c r="L150" s="152"/>
      <c r="O150" s="77"/>
      <c r="P150" s="77"/>
      <c r="Q150" s="77"/>
      <c r="R150" s="77"/>
      <c r="S150" s="77"/>
      <c r="T150" s="77"/>
      <c r="U150" s="77"/>
      <c r="V150" s="77"/>
      <c r="W150" s="77"/>
      <c r="X150" s="77"/>
      <c r="Y150" s="77"/>
      <c r="Z150" s="77"/>
      <c r="AA150" s="77"/>
      <c r="AB150" s="77"/>
      <c r="AC150" s="77"/>
      <c r="AD150" s="77"/>
      <c r="AE150" s="77"/>
      <c r="AF150" s="77"/>
      <c r="AG150" s="77"/>
      <c r="AH150" s="77"/>
      <c r="AI150" s="77"/>
      <c r="AJ150" s="77"/>
      <c r="AK150" s="77"/>
      <c r="AL150" s="77"/>
      <c r="AM150" s="77"/>
      <c r="AN150" s="77"/>
      <c r="AO150" s="77"/>
      <c r="AP150" s="77"/>
      <c r="AQ150" s="77"/>
      <c r="AR150" s="77"/>
      <c r="AS150" s="77"/>
      <c r="IC150" s="77"/>
      <c r="ID150" s="77"/>
      <c r="IE150" s="77"/>
      <c r="IF150" s="77"/>
      <c r="IG150" s="77"/>
      <c r="IH150" s="77"/>
      <c r="II150" s="77"/>
      <c r="IJ150" s="77"/>
      <c r="IK150" s="77"/>
      <c r="IL150" s="77"/>
      <c r="IM150" s="77"/>
      <c r="IN150" s="77"/>
      <c r="IO150" s="77"/>
      <c r="IP150" s="77"/>
      <c r="IQ150" s="77"/>
      <c r="IR150" s="77"/>
      <c r="IS150" s="77"/>
      <c r="IT150" s="77"/>
      <c r="IU150" s="77"/>
      <c r="IV150" s="77"/>
      <c r="IW150" s="77"/>
      <c r="IX150" s="77"/>
      <c r="IY150" s="77"/>
      <c r="IZ150" s="77"/>
      <c r="JA150" s="77"/>
      <c r="JB150" s="77"/>
      <c r="JC150" s="77"/>
      <c r="JD150" s="77"/>
      <c r="JE150" s="77"/>
      <c r="JF150" s="77"/>
      <c r="JG150" s="77"/>
      <c r="JH150" s="77"/>
      <c r="JI150" s="77"/>
      <c r="JJ150" s="77"/>
      <c r="JK150" s="77"/>
      <c r="JL150" s="77"/>
      <c r="JM150" s="77"/>
      <c r="JN150" s="77"/>
      <c r="JO150" s="77"/>
      <c r="JP150" s="77"/>
      <c r="JQ150" s="77"/>
      <c r="JR150" s="77"/>
      <c r="JS150" s="77"/>
      <c r="JT150" s="77"/>
      <c r="JU150" s="77"/>
      <c r="JV150" s="77"/>
      <c r="JW150" s="77"/>
      <c r="JX150" s="77"/>
      <c r="JY150" s="77"/>
      <c r="JZ150" s="77"/>
      <c r="KA150" s="77"/>
      <c r="KB150" s="77"/>
      <c r="KC150" s="77"/>
      <c r="KD150" s="77"/>
      <c r="KE150" s="77"/>
      <c r="KF150" s="77"/>
      <c r="KG150" s="77"/>
      <c r="KH150" s="77"/>
      <c r="KI150" s="77"/>
      <c r="KJ150" s="77"/>
      <c r="KK150" s="77"/>
      <c r="KL150" s="77"/>
      <c r="KM150" s="77"/>
      <c r="KN150" s="77"/>
      <c r="KO150" s="77"/>
      <c r="KP150" s="77"/>
      <c r="KQ150" s="77"/>
      <c r="KR150" s="77"/>
      <c r="KS150" s="77"/>
      <c r="KT150" s="77"/>
      <c r="KU150" s="77"/>
      <c r="KV150" s="77"/>
      <c r="KW150" s="77"/>
      <c r="KX150" s="77"/>
      <c r="KY150" s="77"/>
      <c r="KZ150" s="77"/>
      <c r="LA150" s="77"/>
      <c r="LB150" s="77"/>
      <c r="LC150" s="77"/>
      <c r="LD150" s="77"/>
      <c r="LE150" s="77"/>
      <c r="LF150" s="77"/>
      <c r="LG150" s="77"/>
      <c r="LH150" s="77"/>
      <c r="LI150" s="77"/>
      <c r="LJ150" s="77"/>
      <c r="LK150" s="77"/>
      <c r="LL150" s="77"/>
      <c r="LM150" s="77"/>
      <c r="LN150" s="77"/>
      <c r="LO150" s="77"/>
      <c r="LP150" s="77"/>
      <c r="LQ150" s="77"/>
      <c r="LR150" s="77"/>
      <c r="LS150" s="77"/>
      <c r="LT150" s="77"/>
      <c r="LU150" s="77"/>
      <c r="LV150" s="77"/>
      <c r="LW150" s="77"/>
      <c r="LX150" s="77"/>
      <c r="LY150" s="77"/>
      <c r="LZ150" s="77"/>
      <c r="MA150" s="77"/>
      <c r="MB150" s="77"/>
      <c r="MC150" s="77"/>
      <c r="MD150" s="77"/>
      <c r="ME150" s="77"/>
      <c r="MF150" s="77"/>
      <c r="MG150" s="77"/>
      <c r="MH150" s="77"/>
      <c r="MI150" s="77"/>
      <c r="MJ150" s="77"/>
      <c r="MK150" s="77"/>
      <c r="ML150" s="77"/>
      <c r="MM150" s="77"/>
      <c r="MN150" s="77"/>
      <c r="MO150" s="77"/>
      <c r="MP150" s="77"/>
      <c r="MQ150" s="77"/>
      <c r="MR150" s="77"/>
      <c r="MS150" s="77"/>
      <c r="MT150" s="77"/>
      <c r="MU150" s="77"/>
      <c r="MV150" s="77"/>
      <c r="MW150" s="77"/>
      <c r="MX150" s="77"/>
      <c r="MY150" s="77"/>
      <c r="MZ150" s="77"/>
      <c r="NA150" s="77"/>
      <c r="NB150" s="77"/>
      <c r="NC150" s="77"/>
      <c r="ND150" s="77"/>
      <c r="NE150" s="77"/>
      <c r="NF150" s="77"/>
      <c r="NG150" s="77"/>
      <c r="NH150" s="77"/>
      <c r="NI150" s="77"/>
      <c r="NJ150" s="77"/>
      <c r="NK150" s="77"/>
      <c r="NL150" s="77"/>
      <c r="NM150" s="77"/>
      <c r="NN150" s="77"/>
      <c r="NO150" s="77"/>
      <c r="NP150" s="77"/>
      <c r="NQ150" s="77"/>
      <c r="NR150" s="77"/>
      <c r="NS150" s="77"/>
      <c r="NT150" s="77"/>
      <c r="NU150" s="77"/>
      <c r="NV150" s="77"/>
      <c r="NW150" s="77"/>
      <c r="NX150" s="77"/>
      <c r="NY150" s="77"/>
      <c r="NZ150" s="77"/>
      <c r="OA150" s="77"/>
      <c r="OB150" s="77"/>
      <c r="OC150" s="77"/>
      <c r="OD150" s="77"/>
      <c r="OE150" s="77"/>
      <c r="OF150" s="77"/>
      <c r="OG150" s="77"/>
      <c r="OH150" s="77"/>
      <c r="OI150" s="77"/>
      <c r="OJ150" s="77"/>
      <c r="OK150" s="77"/>
      <c r="OL150" s="77"/>
      <c r="OM150" s="77"/>
      <c r="ON150" s="77"/>
      <c r="OO150" s="77"/>
      <c r="OP150" s="77"/>
      <c r="OQ150" s="77"/>
      <c r="OR150" s="77"/>
      <c r="OS150" s="77"/>
      <c r="OT150" s="77"/>
      <c r="OU150" s="77"/>
      <c r="OV150" s="77"/>
      <c r="OW150" s="77"/>
      <c r="OX150" s="77"/>
      <c r="OY150" s="77"/>
      <c r="OZ150" s="77"/>
      <c r="PA150" s="77"/>
      <c r="PB150" s="77"/>
      <c r="PC150" s="77"/>
      <c r="PD150" s="77"/>
      <c r="PE150" s="77"/>
      <c r="PF150" s="77"/>
      <c r="PG150" s="77"/>
      <c r="PH150" s="77"/>
      <c r="PI150" s="77"/>
      <c r="PJ150" s="77"/>
      <c r="PK150" s="77"/>
      <c r="PL150" s="77"/>
      <c r="PM150" s="77"/>
      <c r="PN150" s="77"/>
      <c r="PO150" s="77"/>
      <c r="PP150" s="77"/>
      <c r="PQ150" s="77"/>
      <c r="PR150" s="77"/>
      <c r="PS150" s="77"/>
      <c r="PT150" s="77"/>
      <c r="PU150" s="77"/>
      <c r="PV150" s="77"/>
      <c r="PW150" s="77"/>
      <c r="PX150" s="77"/>
      <c r="PY150" s="77"/>
      <c r="PZ150" s="77"/>
      <c r="QA150" s="77"/>
      <c r="QB150" s="77"/>
      <c r="QC150" s="77"/>
      <c r="QD150" s="77"/>
      <c r="QE150" s="77"/>
      <c r="QF150" s="77"/>
      <c r="QG150" s="77"/>
      <c r="QH150" s="77"/>
      <c r="QI150" s="77"/>
      <c r="QJ150" s="77"/>
      <c r="QK150" s="77"/>
      <c r="QL150" s="77"/>
      <c r="QM150" s="77"/>
      <c r="QN150" s="77"/>
      <c r="QO150" s="77"/>
      <c r="QP150" s="77"/>
      <c r="QQ150" s="77"/>
      <c r="QR150" s="77"/>
      <c r="QS150" s="77"/>
      <c r="QT150" s="77"/>
      <c r="QU150" s="77"/>
      <c r="QV150" s="77"/>
      <c r="QW150" s="77"/>
      <c r="QX150" s="77"/>
      <c r="QY150" s="77"/>
      <c r="QZ150" s="77"/>
      <c r="RA150" s="77"/>
      <c r="RB150" s="77"/>
      <c r="RC150" s="77"/>
      <c r="RD150" s="77"/>
      <c r="RE150" s="77"/>
      <c r="RF150" s="77"/>
      <c r="RG150" s="77"/>
      <c r="RH150" s="77"/>
      <c r="RI150" s="77"/>
      <c r="RJ150" s="77"/>
      <c r="RK150" s="77"/>
      <c r="RL150" s="77"/>
      <c r="RM150" s="77"/>
      <c r="RN150" s="77"/>
      <c r="RO150" s="77"/>
      <c r="RP150" s="77"/>
      <c r="RQ150" s="77"/>
      <c r="RR150" s="77"/>
      <c r="RS150" s="77"/>
      <c r="RT150" s="77"/>
      <c r="RU150" s="77"/>
      <c r="RV150" s="77"/>
      <c r="RW150" s="77"/>
      <c r="RX150" s="77"/>
      <c r="RY150" s="77"/>
      <c r="RZ150" s="77"/>
      <c r="SA150" s="77"/>
      <c r="SB150" s="77"/>
      <c r="SC150" s="77"/>
      <c r="SD150" s="77"/>
      <c r="SE150" s="77"/>
      <c r="SF150" s="77"/>
      <c r="SG150" s="77"/>
      <c r="SH150" s="77"/>
      <c r="SI150" s="77"/>
      <c r="SJ150" s="77"/>
      <c r="SK150" s="77"/>
      <c r="SL150" s="77"/>
      <c r="SM150" s="77"/>
      <c r="SN150" s="77"/>
      <c r="SO150" s="77"/>
      <c r="SP150" s="77"/>
      <c r="SQ150" s="77"/>
      <c r="SR150" s="77"/>
      <c r="SS150" s="77"/>
      <c r="ST150" s="77"/>
      <c r="SU150" s="77"/>
      <c r="SV150" s="77"/>
      <c r="SW150" s="77"/>
      <c r="SX150" s="77"/>
      <c r="SY150" s="77"/>
      <c r="SZ150" s="77"/>
      <c r="TA150" s="77"/>
      <c r="TB150" s="77"/>
      <c r="TC150" s="77"/>
      <c r="TD150" s="77"/>
      <c r="TE150" s="77"/>
      <c r="TF150" s="77"/>
      <c r="TG150" s="77"/>
      <c r="TH150" s="77"/>
      <c r="TI150" s="77"/>
      <c r="TJ150" s="77"/>
      <c r="TK150" s="77"/>
      <c r="TL150" s="77"/>
      <c r="TM150" s="77"/>
      <c r="TN150" s="77"/>
      <c r="TO150" s="77"/>
      <c r="TP150" s="77"/>
      <c r="TQ150" s="77"/>
      <c r="TR150" s="77"/>
      <c r="TS150" s="77"/>
      <c r="TT150" s="77"/>
      <c r="TU150" s="77"/>
      <c r="TV150" s="77"/>
      <c r="TW150" s="77"/>
      <c r="TX150" s="77"/>
      <c r="TY150" s="77"/>
      <c r="TZ150" s="77"/>
      <c r="UA150" s="77"/>
      <c r="UB150" s="77"/>
      <c r="UC150" s="77"/>
      <c r="UD150" s="77"/>
      <c r="UE150" s="77"/>
      <c r="UF150" s="77"/>
      <c r="UG150" s="77"/>
      <c r="UH150" s="77"/>
      <c r="UI150" s="77"/>
      <c r="UJ150" s="77"/>
      <c r="UK150" s="77"/>
      <c r="UL150" s="77"/>
      <c r="UM150" s="77"/>
      <c r="UN150" s="77"/>
      <c r="UO150" s="77"/>
      <c r="UP150" s="77"/>
      <c r="UQ150" s="77"/>
      <c r="UR150" s="77"/>
      <c r="US150" s="77"/>
      <c r="UT150" s="77"/>
      <c r="UU150" s="77"/>
      <c r="UV150" s="77"/>
      <c r="UW150" s="77"/>
      <c r="UX150" s="77"/>
      <c r="UY150" s="77"/>
      <c r="UZ150" s="77"/>
      <c r="VA150" s="77"/>
      <c r="VB150" s="77"/>
      <c r="VC150" s="77"/>
      <c r="VD150" s="77"/>
      <c r="VE150" s="77"/>
      <c r="VF150" s="77"/>
      <c r="VG150" s="77"/>
      <c r="VH150" s="77"/>
      <c r="VI150" s="77"/>
      <c r="VJ150" s="77"/>
      <c r="VK150" s="77"/>
      <c r="VL150" s="77"/>
      <c r="VM150" s="77"/>
      <c r="VN150" s="77"/>
      <c r="VO150" s="77"/>
      <c r="VP150" s="77"/>
      <c r="VQ150" s="77"/>
      <c r="VR150" s="77"/>
      <c r="VS150" s="77"/>
      <c r="VT150" s="77"/>
      <c r="VU150" s="77"/>
      <c r="VV150" s="77"/>
      <c r="VW150" s="77"/>
      <c r="VX150" s="77"/>
      <c r="VY150" s="77"/>
      <c r="VZ150" s="77"/>
      <c r="WA150" s="77"/>
      <c r="WB150" s="77"/>
      <c r="WC150" s="77"/>
      <c r="WD150" s="77"/>
      <c r="WE150" s="77"/>
      <c r="WF150" s="77"/>
      <c r="WG150" s="77"/>
      <c r="WH150" s="77"/>
      <c r="WI150" s="77"/>
      <c r="WJ150" s="77"/>
      <c r="WK150" s="77"/>
      <c r="WL150" s="77"/>
      <c r="WM150" s="77"/>
      <c r="WN150" s="77"/>
      <c r="WO150" s="77"/>
      <c r="WP150" s="77"/>
      <c r="WQ150" s="77"/>
      <c r="WR150" s="77"/>
      <c r="WS150" s="77"/>
      <c r="WT150" s="77"/>
      <c r="WU150" s="77"/>
      <c r="WV150" s="77"/>
      <c r="WW150" s="77"/>
      <c r="WX150" s="77"/>
      <c r="WY150" s="77"/>
      <c r="WZ150" s="77"/>
      <c r="XA150" s="77"/>
      <c r="XB150" s="77"/>
      <c r="XC150" s="77"/>
      <c r="XD150" s="77"/>
      <c r="XE150" s="77"/>
      <c r="XF150" s="77"/>
      <c r="XG150" s="77"/>
      <c r="XH150" s="77"/>
      <c r="XI150" s="77"/>
      <c r="XJ150" s="77"/>
      <c r="XK150" s="77"/>
      <c r="XL150" s="77"/>
      <c r="XM150" s="77"/>
      <c r="XN150" s="77"/>
      <c r="XO150" s="77"/>
      <c r="XP150" s="77"/>
      <c r="XQ150" s="77"/>
      <c r="XR150" s="77"/>
      <c r="XS150" s="77"/>
      <c r="XT150" s="77"/>
      <c r="XU150" s="77"/>
      <c r="XV150" s="77"/>
      <c r="XW150" s="77"/>
      <c r="XX150" s="77"/>
      <c r="XY150" s="77"/>
      <c r="XZ150" s="77"/>
      <c r="YA150" s="77"/>
      <c r="YB150" s="77"/>
      <c r="YC150" s="77"/>
      <c r="YD150" s="77"/>
      <c r="YE150" s="77"/>
      <c r="YF150" s="77"/>
      <c r="YG150" s="77"/>
      <c r="YH150" s="77"/>
      <c r="YI150" s="77"/>
      <c r="YJ150" s="77"/>
      <c r="YK150" s="77"/>
      <c r="YL150" s="77"/>
      <c r="YM150" s="77"/>
      <c r="YN150" s="77"/>
      <c r="YO150" s="77"/>
      <c r="YP150" s="77"/>
      <c r="YQ150" s="77"/>
      <c r="YR150" s="77"/>
    </row>
    <row r="151" spans="1:668" ht="18" customHeight="1" x14ac:dyDescent="0.25">
      <c r="A151" s="48" t="s">
        <v>23</v>
      </c>
      <c r="B151" s="42" t="s">
        <v>17</v>
      </c>
      <c r="C151" s="115" t="s">
        <v>91</v>
      </c>
      <c r="D151" s="137">
        <v>44448</v>
      </c>
      <c r="E151" s="138">
        <v>44561</v>
      </c>
      <c r="F151" s="123">
        <v>45000</v>
      </c>
      <c r="G151" s="115">
        <f>F151*0.0287</f>
        <v>1291.5</v>
      </c>
      <c r="H151" s="127">
        <v>1368</v>
      </c>
      <c r="I151" s="127">
        <f>F151*0.0304</f>
        <v>1368</v>
      </c>
      <c r="J151" s="127">
        <v>3969.83</v>
      </c>
      <c r="K151" s="127">
        <f>+J151+I151+H151+G151</f>
        <v>7997.33</v>
      </c>
      <c r="L151" s="133">
        <v>41030.17</v>
      </c>
      <c r="O151" s="77"/>
      <c r="P151" s="77"/>
      <c r="Q151" s="77"/>
      <c r="R151" s="77"/>
      <c r="S151" s="77"/>
      <c r="T151" s="77"/>
      <c r="U151" s="77"/>
      <c r="V151" s="77"/>
      <c r="W151" s="77"/>
      <c r="X151" s="77"/>
      <c r="Y151" s="77"/>
      <c r="Z151" s="77"/>
      <c r="AA151" s="77"/>
      <c r="AB151" s="77"/>
      <c r="AC151" s="77"/>
      <c r="AD151" s="77"/>
      <c r="AE151" s="77"/>
      <c r="AF151" s="77"/>
      <c r="AG151" s="77"/>
      <c r="AH151" s="77"/>
      <c r="AI151" s="77"/>
      <c r="AJ151" s="77"/>
      <c r="AK151" s="77"/>
      <c r="AL151" s="77"/>
      <c r="AM151" s="77"/>
      <c r="AN151" s="77"/>
      <c r="AO151" s="77"/>
      <c r="AP151" s="77"/>
      <c r="AQ151" s="77"/>
      <c r="AR151" s="77"/>
      <c r="AS151" s="77"/>
      <c r="IC151" s="77"/>
      <c r="ID151" s="77"/>
      <c r="IE151" s="77"/>
      <c r="IF151" s="77"/>
      <c r="IG151" s="77"/>
      <c r="IH151" s="77"/>
      <c r="II151" s="77"/>
      <c r="IJ151" s="77"/>
      <c r="IK151" s="77"/>
      <c r="IL151" s="77"/>
      <c r="IM151" s="77"/>
      <c r="IN151" s="77"/>
      <c r="IO151" s="77"/>
      <c r="IP151" s="77"/>
      <c r="IQ151" s="77"/>
      <c r="IR151" s="77"/>
      <c r="IS151" s="77"/>
      <c r="IT151" s="77"/>
      <c r="IU151" s="77"/>
      <c r="IV151" s="77"/>
      <c r="IW151" s="77"/>
      <c r="IX151" s="77"/>
      <c r="IY151" s="77"/>
      <c r="IZ151" s="77"/>
      <c r="JA151" s="77"/>
      <c r="JB151" s="77"/>
      <c r="JC151" s="77"/>
      <c r="JD151" s="77"/>
      <c r="JE151" s="77"/>
      <c r="JF151" s="77"/>
      <c r="JG151" s="77"/>
      <c r="JH151" s="77"/>
      <c r="JI151" s="77"/>
      <c r="JJ151" s="77"/>
      <c r="JK151" s="77"/>
      <c r="JL151" s="77"/>
      <c r="JM151" s="77"/>
      <c r="JN151" s="77"/>
      <c r="JO151" s="77"/>
      <c r="JP151" s="77"/>
      <c r="JQ151" s="77"/>
      <c r="JR151" s="77"/>
      <c r="JS151" s="77"/>
      <c r="JT151" s="77"/>
      <c r="JU151" s="77"/>
      <c r="JV151" s="77"/>
      <c r="JW151" s="77"/>
      <c r="JX151" s="77"/>
      <c r="JY151" s="77"/>
      <c r="JZ151" s="77"/>
      <c r="KA151" s="77"/>
      <c r="KB151" s="77"/>
      <c r="KC151" s="77"/>
      <c r="KD151" s="77"/>
      <c r="KE151" s="77"/>
      <c r="KF151" s="77"/>
      <c r="KG151" s="77"/>
      <c r="KH151" s="77"/>
      <c r="KI151" s="77"/>
      <c r="KJ151" s="77"/>
      <c r="KK151" s="77"/>
      <c r="KL151" s="77"/>
      <c r="KM151" s="77"/>
      <c r="KN151" s="77"/>
      <c r="KO151" s="77"/>
      <c r="KP151" s="77"/>
      <c r="KQ151" s="77"/>
      <c r="KR151" s="77"/>
      <c r="KS151" s="77"/>
      <c r="KT151" s="77"/>
      <c r="KU151" s="77"/>
      <c r="KV151" s="77"/>
      <c r="KW151" s="77"/>
      <c r="KX151" s="77"/>
      <c r="KY151" s="77"/>
      <c r="KZ151" s="77"/>
      <c r="LA151" s="77"/>
      <c r="LB151" s="77"/>
      <c r="LC151" s="77"/>
      <c r="LD151" s="77"/>
      <c r="LE151" s="77"/>
      <c r="LF151" s="77"/>
      <c r="LG151" s="77"/>
      <c r="LH151" s="77"/>
      <c r="LI151" s="77"/>
      <c r="LJ151" s="77"/>
      <c r="LK151" s="77"/>
      <c r="LL151" s="77"/>
      <c r="LM151" s="77"/>
      <c r="LN151" s="77"/>
      <c r="LO151" s="77"/>
      <c r="LP151" s="77"/>
      <c r="LQ151" s="77"/>
      <c r="LR151" s="77"/>
      <c r="LS151" s="77"/>
      <c r="LT151" s="77"/>
      <c r="LU151" s="77"/>
      <c r="LV151" s="77"/>
      <c r="LW151" s="77"/>
      <c r="LX151" s="77"/>
      <c r="LY151" s="77"/>
      <c r="LZ151" s="77"/>
      <c r="MA151" s="77"/>
      <c r="MB151" s="77"/>
      <c r="MC151" s="77"/>
      <c r="MD151" s="77"/>
      <c r="ME151" s="77"/>
      <c r="MF151" s="77"/>
      <c r="MG151" s="77"/>
      <c r="MH151" s="77"/>
      <c r="MI151" s="77"/>
      <c r="MJ151" s="77"/>
      <c r="MK151" s="77"/>
      <c r="ML151" s="77"/>
      <c r="MM151" s="77"/>
      <c r="MN151" s="77"/>
      <c r="MO151" s="77"/>
      <c r="MP151" s="77"/>
      <c r="MQ151" s="77"/>
      <c r="MR151" s="77"/>
      <c r="MS151" s="77"/>
      <c r="MT151" s="77"/>
      <c r="MU151" s="77"/>
      <c r="MV151" s="77"/>
      <c r="MW151" s="77"/>
      <c r="MX151" s="77"/>
      <c r="MY151" s="77"/>
      <c r="MZ151" s="77"/>
      <c r="NA151" s="77"/>
      <c r="NB151" s="77"/>
      <c r="NC151" s="77"/>
      <c r="ND151" s="77"/>
      <c r="NE151" s="77"/>
      <c r="NF151" s="77"/>
      <c r="NG151" s="77"/>
      <c r="NH151" s="77"/>
      <c r="NI151" s="77"/>
      <c r="NJ151" s="77"/>
      <c r="NK151" s="77"/>
      <c r="NL151" s="77"/>
      <c r="NM151" s="77"/>
      <c r="NN151" s="77"/>
      <c r="NO151" s="77"/>
      <c r="NP151" s="77"/>
      <c r="NQ151" s="77"/>
      <c r="NR151" s="77"/>
      <c r="NS151" s="77"/>
      <c r="NT151" s="77"/>
      <c r="NU151" s="77"/>
      <c r="NV151" s="77"/>
      <c r="NW151" s="77"/>
      <c r="NX151" s="77"/>
      <c r="NY151" s="77"/>
      <c r="NZ151" s="77"/>
      <c r="OA151" s="77"/>
      <c r="OB151" s="77"/>
      <c r="OC151" s="77"/>
      <c r="OD151" s="77"/>
      <c r="OE151" s="77"/>
      <c r="OF151" s="77"/>
      <c r="OG151" s="77"/>
      <c r="OH151" s="77"/>
      <c r="OI151" s="77"/>
      <c r="OJ151" s="77"/>
      <c r="OK151" s="77"/>
      <c r="OL151" s="77"/>
      <c r="OM151" s="77"/>
      <c r="ON151" s="77"/>
      <c r="OO151" s="77"/>
      <c r="OP151" s="77"/>
      <c r="OQ151" s="77"/>
      <c r="OR151" s="77"/>
      <c r="OS151" s="77"/>
      <c r="OT151" s="77"/>
      <c r="OU151" s="77"/>
      <c r="OV151" s="77"/>
      <c r="OW151" s="77"/>
      <c r="OX151" s="77"/>
      <c r="OY151" s="77"/>
      <c r="OZ151" s="77"/>
      <c r="PA151" s="77"/>
      <c r="PB151" s="77"/>
      <c r="PC151" s="77"/>
      <c r="PD151" s="77"/>
      <c r="PE151" s="77"/>
      <c r="PF151" s="77"/>
      <c r="PG151" s="77"/>
      <c r="PH151" s="77"/>
      <c r="PI151" s="77"/>
      <c r="PJ151" s="77"/>
      <c r="PK151" s="77"/>
      <c r="PL151" s="77"/>
      <c r="PM151" s="77"/>
      <c r="PN151" s="77"/>
      <c r="PO151" s="77"/>
      <c r="PP151" s="77"/>
      <c r="PQ151" s="77"/>
      <c r="PR151" s="77"/>
      <c r="PS151" s="77"/>
      <c r="PT151" s="77"/>
      <c r="PU151" s="77"/>
      <c r="PV151" s="77"/>
      <c r="PW151" s="77"/>
      <c r="PX151" s="77"/>
      <c r="PY151" s="77"/>
      <c r="PZ151" s="77"/>
      <c r="QA151" s="77"/>
      <c r="QB151" s="77"/>
      <c r="QC151" s="77"/>
      <c r="QD151" s="77"/>
      <c r="QE151" s="77"/>
      <c r="QF151" s="77"/>
      <c r="QG151" s="77"/>
      <c r="QH151" s="77"/>
      <c r="QI151" s="77"/>
      <c r="QJ151" s="77"/>
      <c r="QK151" s="77"/>
      <c r="QL151" s="77"/>
      <c r="QM151" s="77"/>
      <c r="QN151" s="77"/>
      <c r="QO151" s="77"/>
      <c r="QP151" s="77"/>
      <c r="QQ151" s="77"/>
      <c r="QR151" s="77"/>
      <c r="QS151" s="77"/>
      <c r="QT151" s="77"/>
      <c r="QU151" s="77"/>
      <c r="QV151" s="77"/>
      <c r="QW151" s="77"/>
      <c r="QX151" s="77"/>
      <c r="QY151" s="77"/>
      <c r="QZ151" s="77"/>
      <c r="RA151" s="77"/>
      <c r="RB151" s="77"/>
      <c r="RC151" s="77"/>
      <c r="RD151" s="77"/>
      <c r="RE151" s="77"/>
      <c r="RF151" s="77"/>
      <c r="RG151" s="77"/>
      <c r="RH151" s="77"/>
      <c r="RI151" s="77"/>
      <c r="RJ151" s="77"/>
      <c r="RK151" s="77"/>
      <c r="RL151" s="77"/>
      <c r="RM151" s="77"/>
      <c r="RN151" s="77"/>
      <c r="RO151" s="77"/>
      <c r="RP151" s="77"/>
      <c r="RQ151" s="77"/>
      <c r="RR151" s="77"/>
      <c r="RS151" s="77"/>
      <c r="RT151" s="77"/>
      <c r="RU151" s="77"/>
      <c r="RV151" s="77"/>
      <c r="RW151" s="77"/>
      <c r="RX151" s="77"/>
      <c r="RY151" s="77"/>
      <c r="RZ151" s="77"/>
      <c r="SA151" s="77"/>
      <c r="SB151" s="77"/>
      <c r="SC151" s="77"/>
      <c r="SD151" s="77"/>
      <c r="SE151" s="77"/>
      <c r="SF151" s="77"/>
      <c r="SG151" s="77"/>
      <c r="SH151" s="77"/>
      <c r="SI151" s="77"/>
      <c r="SJ151" s="77"/>
      <c r="SK151" s="77"/>
      <c r="SL151" s="77"/>
      <c r="SM151" s="77"/>
      <c r="SN151" s="77"/>
      <c r="SO151" s="77"/>
      <c r="SP151" s="77"/>
      <c r="SQ151" s="77"/>
      <c r="SR151" s="77"/>
      <c r="SS151" s="77"/>
      <c r="ST151" s="77"/>
      <c r="SU151" s="77"/>
      <c r="SV151" s="77"/>
      <c r="SW151" s="77"/>
      <c r="SX151" s="77"/>
      <c r="SY151" s="77"/>
      <c r="SZ151" s="77"/>
      <c r="TA151" s="77"/>
      <c r="TB151" s="77"/>
      <c r="TC151" s="77"/>
      <c r="TD151" s="77"/>
      <c r="TE151" s="77"/>
      <c r="TF151" s="77"/>
      <c r="TG151" s="77"/>
      <c r="TH151" s="77"/>
      <c r="TI151" s="77"/>
      <c r="TJ151" s="77"/>
      <c r="TK151" s="77"/>
      <c r="TL151" s="77"/>
      <c r="TM151" s="77"/>
      <c r="TN151" s="77"/>
      <c r="TO151" s="77"/>
      <c r="TP151" s="77"/>
      <c r="TQ151" s="77"/>
      <c r="TR151" s="77"/>
      <c r="TS151" s="77"/>
      <c r="TT151" s="77"/>
      <c r="TU151" s="77"/>
      <c r="TV151" s="77"/>
      <c r="TW151" s="77"/>
      <c r="TX151" s="77"/>
      <c r="TY151" s="77"/>
      <c r="TZ151" s="77"/>
      <c r="UA151" s="77"/>
      <c r="UB151" s="77"/>
      <c r="UC151" s="77"/>
      <c r="UD151" s="77"/>
      <c r="UE151" s="77"/>
      <c r="UF151" s="77"/>
      <c r="UG151" s="77"/>
      <c r="UH151" s="77"/>
      <c r="UI151" s="77"/>
      <c r="UJ151" s="77"/>
      <c r="UK151" s="77"/>
      <c r="UL151" s="77"/>
      <c r="UM151" s="77"/>
      <c r="UN151" s="77"/>
      <c r="UO151" s="77"/>
      <c r="UP151" s="77"/>
      <c r="UQ151" s="77"/>
      <c r="UR151" s="77"/>
      <c r="US151" s="77"/>
      <c r="UT151" s="77"/>
      <c r="UU151" s="77"/>
      <c r="UV151" s="77"/>
      <c r="UW151" s="77"/>
      <c r="UX151" s="77"/>
      <c r="UY151" s="77"/>
      <c r="UZ151" s="77"/>
      <c r="VA151" s="77"/>
      <c r="VB151" s="77"/>
      <c r="VC151" s="77"/>
      <c r="VD151" s="77"/>
      <c r="VE151" s="77"/>
      <c r="VF151" s="77"/>
      <c r="VG151" s="77"/>
      <c r="VH151" s="77"/>
      <c r="VI151" s="77"/>
      <c r="VJ151" s="77"/>
      <c r="VK151" s="77"/>
      <c r="VL151" s="77"/>
      <c r="VM151" s="77"/>
      <c r="VN151" s="77"/>
      <c r="VO151" s="77"/>
      <c r="VP151" s="77"/>
      <c r="VQ151" s="77"/>
      <c r="VR151" s="77"/>
      <c r="VS151" s="77"/>
      <c r="VT151" s="77"/>
      <c r="VU151" s="77"/>
      <c r="VV151" s="77"/>
      <c r="VW151" s="77"/>
      <c r="VX151" s="77"/>
      <c r="VY151" s="77"/>
      <c r="VZ151" s="77"/>
      <c r="WA151" s="77"/>
      <c r="WB151" s="77"/>
      <c r="WC151" s="77"/>
      <c r="WD151" s="77"/>
      <c r="WE151" s="77"/>
      <c r="WF151" s="77"/>
      <c r="WG151" s="77"/>
      <c r="WH151" s="77"/>
      <c r="WI151" s="77"/>
      <c r="WJ151" s="77"/>
      <c r="WK151" s="77"/>
      <c r="WL151" s="77"/>
      <c r="WM151" s="77"/>
      <c r="WN151" s="77"/>
      <c r="WO151" s="77"/>
      <c r="WP151" s="77"/>
      <c r="WQ151" s="77"/>
      <c r="WR151" s="77"/>
      <c r="WS151" s="77"/>
      <c r="WT151" s="77"/>
      <c r="WU151" s="77"/>
      <c r="WV151" s="77"/>
      <c r="WW151" s="77"/>
      <c r="WX151" s="77"/>
      <c r="WY151" s="77"/>
      <c r="WZ151" s="77"/>
      <c r="XA151" s="77"/>
      <c r="XB151" s="77"/>
      <c r="XC151" s="77"/>
      <c r="XD151" s="77"/>
      <c r="XE151" s="77"/>
      <c r="XF151" s="77"/>
      <c r="XG151" s="77"/>
      <c r="XH151" s="77"/>
      <c r="XI151" s="77"/>
      <c r="XJ151" s="77"/>
      <c r="XK151" s="77"/>
      <c r="XL151" s="77"/>
      <c r="XM151" s="77"/>
      <c r="XN151" s="77"/>
      <c r="XO151" s="77"/>
      <c r="XP151" s="77"/>
      <c r="XQ151" s="77"/>
      <c r="XR151" s="77"/>
      <c r="XS151" s="77"/>
      <c r="XT151" s="77"/>
      <c r="XU151" s="77"/>
      <c r="XV151" s="77"/>
      <c r="XW151" s="77"/>
      <c r="XX151" s="77"/>
      <c r="XY151" s="77"/>
      <c r="XZ151" s="77"/>
      <c r="YA151" s="77"/>
      <c r="YB151" s="77"/>
      <c r="YC151" s="77"/>
      <c r="YD151" s="77"/>
      <c r="YE151" s="77"/>
      <c r="YF151" s="77"/>
      <c r="YG151" s="77"/>
      <c r="YH151" s="77"/>
      <c r="YI151" s="77"/>
      <c r="YJ151" s="77"/>
      <c r="YK151" s="77"/>
      <c r="YL151" s="77"/>
      <c r="YM151" s="77"/>
      <c r="YN151" s="77"/>
      <c r="YO151" s="77"/>
      <c r="YP151" s="77"/>
      <c r="YQ151" s="77"/>
      <c r="YR151" s="77"/>
    </row>
    <row r="152" spans="1:668" ht="18" customHeight="1" x14ac:dyDescent="0.25">
      <c r="A152" s="48" t="s">
        <v>97</v>
      </c>
      <c r="B152" s="42" t="s">
        <v>98</v>
      </c>
      <c r="C152" s="115" t="s">
        <v>91</v>
      </c>
      <c r="D152" s="137">
        <v>44440</v>
      </c>
      <c r="E152" s="138">
        <v>44561</v>
      </c>
      <c r="F152" s="123">
        <v>32000</v>
      </c>
      <c r="G152" s="115">
        <v>918.4</v>
      </c>
      <c r="H152" s="127">
        <v>972</v>
      </c>
      <c r="I152" s="127">
        <v>252.5</v>
      </c>
      <c r="J152" s="127">
        <v>3607.87</v>
      </c>
      <c r="K152" s="127"/>
      <c r="L152" s="133">
        <v>28392.13</v>
      </c>
      <c r="O152" s="77"/>
      <c r="P152" s="77"/>
      <c r="Q152" s="77"/>
      <c r="R152" s="77"/>
      <c r="S152" s="77"/>
      <c r="T152" s="77"/>
      <c r="U152" s="77"/>
      <c r="V152" s="77"/>
      <c r="W152" s="77"/>
      <c r="X152" s="77"/>
      <c r="Y152" s="77"/>
      <c r="Z152" s="77"/>
      <c r="AA152" s="77"/>
      <c r="AB152" s="77"/>
      <c r="AC152" s="77"/>
      <c r="AD152" s="77"/>
      <c r="AE152" s="77"/>
      <c r="AF152" s="77"/>
      <c r="AG152" s="77"/>
      <c r="AH152" s="77"/>
      <c r="AI152" s="77"/>
      <c r="AJ152" s="77"/>
      <c r="AK152" s="77"/>
      <c r="AL152" s="77"/>
      <c r="AM152" s="77"/>
      <c r="AN152" s="77"/>
      <c r="AO152" s="77"/>
      <c r="AP152" s="77"/>
      <c r="AQ152" s="77"/>
      <c r="AR152" s="77"/>
      <c r="AS152" s="77"/>
      <c r="IC152" s="77"/>
      <c r="ID152" s="77"/>
      <c r="IE152" s="77"/>
      <c r="IF152" s="77"/>
      <c r="IG152" s="77"/>
      <c r="IH152" s="77"/>
      <c r="II152" s="77"/>
      <c r="IJ152" s="77"/>
      <c r="IK152" s="77"/>
      <c r="IL152" s="77"/>
      <c r="IM152" s="77"/>
      <c r="IN152" s="77"/>
      <c r="IO152" s="77"/>
      <c r="IP152" s="77"/>
      <c r="IQ152" s="77"/>
      <c r="IR152" s="77"/>
      <c r="IS152" s="77"/>
      <c r="IT152" s="77"/>
      <c r="IU152" s="77"/>
      <c r="IV152" s="77"/>
      <c r="IW152" s="77"/>
      <c r="IX152" s="77"/>
      <c r="IY152" s="77"/>
      <c r="IZ152" s="77"/>
      <c r="JA152" s="77"/>
      <c r="JB152" s="77"/>
      <c r="JC152" s="77"/>
      <c r="JD152" s="77"/>
      <c r="JE152" s="77"/>
      <c r="JF152" s="77"/>
      <c r="JG152" s="77"/>
      <c r="JH152" s="77"/>
      <c r="JI152" s="77"/>
      <c r="JJ152" s="77"/>
      <c r="JK152" s="77"/>
      <c r="JL152" s="77"/>
      <c r="JM152" s="77"/>
      <c r="JN152" s="77"/>
      <c r="JO152" s="77"/>
      <c r="JP152" s="77"/>
      <c r="JQ152" s="77"/>
      <c r="JR152" s="77"/>
      <c r="JS152" s="77"/>
      <c r="JT152" s="77"/>
      <c r="JU152" s="77"/>
      <c r="JV152" s="77"/>
      <c r="JW152" s="77"/>
      <c r="JX152" s="77"/>
      <c r="JY152" s="77"/>
      <c r="JZ152" s="77"/>
      <c r="KA152" s="77"/>
      <c r="KB152" s="77"/>
      <c r="KC152" s="77"/>
      <c r="KD152" s="77"/>
      <c r="KE152" s="77"/>
      <c r="KF152" s="77"/>
      <c r="KG152" s="77"/>
      <c r="KH152" s="77"/>
      <c r="KI152" s="77"/>
      <c r="KJ152" s="77"/>
      <c r="KK152" s="77"/>
      <c r="KL152" s="77"/>
      <c r="KM152" s="77"/>
      <c r="KN152" s="77"/>
      <c r="KO152" s="77"/>
      <c r="KP152" s="77"/>
      <c r="KQ152" s="77"/>
      <c r="KR152" s="77"/>
      <c r="KS152" s="77"/>
      <c r="KT152" s="77"/>
      <c r="KU152" s="77"/>
      <c r="KV152" s="77"/>
      <c r="KW152" s="77"/>
      <c r="KX152" s="77"/>
      <c r="KY152" s="77"/>
      <c r="KZ152" s="77"/>
      <c r="LA152" s="77"/>
      <c r="LB152" s="77"/>
      <c r="LC152" s="77"/>
      <c r="LD152" s="77"/>
      <c r="LE152" s="77"/>
      <c r="LF152" s="77"/>
      <c r="LG152" s="77"/>
      <c r="LH152" s="77"/>
      <c r="LI152" s="77"/>
      <c r="LJ152" s="77"/>
      <c r="LK152" s="77"/>
      <c r="LL152" s="77"/>
      <c r="LM152" s="77"/>
      <c r="LN152" s="77"/>
      <c r="LO152" s="77"/>
      <c r="LP152" s="77"/>
      <c r="LQ152" s="77"/>
      <c r="LR152" s="77"/>
      <c r="LS152" s="77"/>
      <c r="LT152" s="77"/>
      <c r="LU152" s="77"/>
      <c r="LV152" s="77"/>
      <c r="LW152" s="77"/>
      <c r="LX152" s="77"/>
      <c r="LY152" s="77"/>
      <c r="LZ152" s="77"/>
      <c r="MA152" s="77"/>
      <c r="MB152" s="77"/>
      <c r="MC152" s="77"/>
      <c r="MD152" s="77"/>
      <c r="ME152" s="77"/>
      <c r="MF152" s="77"/>
      <c r="MG152" s="77"/>
      <c r="MH152" s="77"/>
      <c r="MI152" s="77"/>
      <c r="MJ152" s="77"/>
      <c r="MK152" s="77"/>
      <c r="ML152" s="77"/>
      <c r="MM152" s="77"/>
      <c r="MN152" s="77"/>
      <c r="MO152" s="77"/>
      <c r="MP152" s="77"/>
      <c r="MQ152" s="77"/>
      <c r="MR152" s="77"/>
      <c r="MS152" s="77"/>
      <c r="MT152" s="77"/>
      <c r="MU152" s="77"/>
      <c r="MV152" s="77"/>
      <c r="MW152" s="77"/>
      <c r="MX152" s="77"/>
      <c r="MY152" s="77"/>
      <c r="MZ152" s="77"/>
      <c r="NA152" s="77"/>
      <c r="NB152" s="77"/>
      <c r="NC152" s="77"/>
      <c r="ND152" s="77"/>
      <c r="NE152" s="77"/>
      <c r="NF152" s="77"/>
      <c r="NG152" s="77"/>
      <c r="NH152" s="77"/>
      <c r="NI152" s="77"/>
      <c r="NJ152" s="77"/>
      <c r="NK152" s="77"/>
      <c r="NL152" s="77"/>
      <c r="NM152" s="77"/>
      <c r="NN152" s="77"/>
      <c r="NO152" s="77"/>
      <c r="NP152" s="77"/>
      <c r="NQ152" s="77"/>
      <c r="NR152" s="77"/>
      <c r="NS152" s="77"/>
      <c r="NT152" s="77"/>
      <c r="NU152" s="77"/>
      <c r="NV152" s="77"/>
      <c r="NW152" s="77"/>
      <c r="NX152" s="77"/>
      <c r="NY152" s="77"/>
      <c r="NZ152" s="77"/>
      <c r="OA152" s="77"/>
      <c r="OB152" s="77"/>
      <c r="OC152" s="77"/>
      <c r="OD152" s="77"/>
      <c r="OE152" s="77"/>
      <c r="OF152" s="77"/>
      <c r="OG152" s="77"/>
      <c r="OH152" s="77"/>
      <c r="OI152" s="77"/>
      <c r="OJ152" s="77"/>
      <c r="OK152" s="77"/>
      <c r="OL152" s="77"/>
      <c r="OM152" s="77"/>
      <c r="ON152" s="77"/>
      <c r="OO152" s="77"/>
      <c r="OP152" s="77"/>
      <c r="OQ152" s="77"/>
      <c r="OR152" s="77"/>
      <c r="OS152" s="77"/>
      <c r="OT152" s="77"/>
      <c r="OU152" s="77"/>
      <c r="OV152" s="77"/>
      <c r="OW152" s="77"/>
      <c r="OX152" s="77"/>
      <c r="OY152" s="77"/>
      <c r="OZ152" s="77"/>
      <c r="PA152" s="77"/>
      <c r="PB152" s="77"/>
      <c r="PC152" s="77"/>
      <c r="PD152" s="77"/>
      <c r="PE152" s="77"/>
      <c r="PF152" s="77"/>
      <c r="PG152" s="77"/>
      <c r="PH152" s="77"/>
      <c r="PI152" s="77"/>
      <c r="PJ152" s="77"/>
      <c r="PK152" s="77"/>
      <c r="PL152" s="77"/>
      <c r="PM152" s="77"/>
      <c r="PN152" s="77"/>
      <c r="PO152" s="77"/>
      <c r="PP152" s="77"/>
      <c r="PQ152" s="77"/>
      <c r="PR152" s="77"/>
      <c r="PS152" s="77"/>
      <c r="PT152" s="77"/>
      <c r="PU152" s="77"/>
      <c r="PV152" s="77"/>
      <c r="PW152" s="77"/>
      <c r="PX152" s="77"/>
      <c r="PY152" s="77"/>
      <c r="PZ152" s="77"/>
      <c r="QA152" s="77"/>
      <c r="QB152" s="77"/>
      <c r="QC152" s="77"/>
      <c r="QD152" s="77"/>
      <c r="QE152" s="77"/>
      <c r="QF152" s="77"/>
      <c r="QG152" s="77"/>
      <c r="QH152" s="77"/>
      <c r="QI152" s="77"/>
      <c r="QJ152" s="77"/>
      <c r="QK152" s="77"/>
      <c r="QL152" s="77"/>
      <c r="QM152" s="77"/>
      <c r="QN152" s="77"/>
      <c r="QO152" s="77"/>
      <c r="QP152" s="77"/>
      <c r="QQ152" s="77"/>
      <c r="QR152" s="77"/>
      <c r="QS152" s="77"/>
      <c r="QT152" s="77"/>
      <c r="QU152" s="77"/>
      <c r="QV152" s="77"/>
      <c r="QW152" s="77"/>
      <c r="QX152" s="77"/>
      <c r="QY152" s="77"/>
      <c r="QZ152" s="77"/>
      <c r="RA152" s="77"/>
      <c r="RB152" s="77"/>
      <c r="RC152" s="77"/>
      <c r="RD152" s="77"/>
      <c r="RE152" s="77"/>
      <c r="RF152" s="77"/>
      <c r="RG152" s="77"/>
      <c r="RH152" s="77"/>
      <c r="RI152" s="77"/>
      <c r="RJ152" s="77"/>
      <c r="RK152" s="77"/>
      <c r="RL152" s="77"/>
      <c r="RM152" s="77"/>
      <c r="RN152" s="77"/>
      <c r="RO152" s="77"/>
      <c r="RP152" s="77"/>
      <c r="RQ152" s="77"/>
      <c r="RR152" s="77"/>
      <c r="RS152" s="77"/>
      <c r="RT152" s="77"/>
      <c r="RU152" s="77"/>
      <c r="RV152" s="77"/>
      <c r="RW152" s="77"/>
      <c r="RX152" s="77"/>
      <c r="RY152" s="77"/>
      <c r="RZ152" s="77"/>
      <c r="SA152" s="77"/>
      <c r="SB152" s="77"/>
      <c r="SC152" s="77"/>
      <c r="SD152" s="77"/>
      <c r="SE152" s="77"/>
      <c r="SF152" s="77"/>
      <c r="SG152" s="77"/>
      <c r="SH152" s="77"/>
      <c r="SI152" s="77"/>
      <c r="SJ152" s="77"/>
      <c r="SK152" s="77"/>
      <c r="SL152" s="77"/>
      <c r="SM152" s="77"/>
      <c r="SN152" s="77"/>
      <c r="SO152" s="77"/>
      <c r="SP152" s="77"/>
      <c r="SQ152" s="77"/>
      <c r="SR152" s="77"/>
      <c r="SS152" s="77"/>
      <c r="ST152" s="77"/>
      <c r="SU152" s="77"/>
      <c r="SV152" s="77"/>
      <c r="SW152" s="77"/>
      <c r="SX152" s="77"/>
      <c r="SY152" s="77"/>
      <c r="SZ152" s="77"/>
      <c r="TA152" s="77"/>
      <c r="TB152" s="77"/>
      <c r="TC152" s="77"/>
      <c r="TD152" s="77"/>
      <c r="TE152" s="77"/>
      <c r="TF152" s="77"/>
      <c r="TG152" s="77"/>
      <c r="TH152" s="77"/>
      <c r="TI152" s="77"/>
      <c r="TJ152" s="77"/>
      <c r="TK152" s="77"/>
      <c r="TL152" s="77"/>
      <c r="TM152" s="77"/>
      <c r="TN152" s="77"/>
      <c r="TO152" s="77"/>
      <c r="TP152" s="77"/>
      <c r="TQ152" s="77"/>
      <c r="TR152" s="77"/>
      <c r="TS152" s="77"/>
      <c r="TT152" s="77"/>
      <c r="TU152" s="77"/>
      <c r="TV152" s="77"/>
      <c r="TW152" s="77"/>
      <c r="TX152" s="77"/>
      <c r="TY152" s="77"/>
      <c r="TZ152" s="77"/>
      <c r="UA152" s="77"/>
      <c r="UB152" s="77"/>
      <c r="UC152" s="77"/>
      <c r="UD152" s="77"/>
      <c r="UE152" s="77"/>
      <c r="UF152" s="77"/>
      <c r="UG152" s="77"/>
      <c r="UH152" s="77"/>
      <c r="UI152" s="77"/>
      <c r="UJ152" s="77"/>
      <c r="UK152" s="77"/>
      <c r="UL152" s="77"/>
      <c r="UM152" s="77"/>
      <c r="UN152" s="77"/>
      <c r="UO152" s="77"/>
      <c r="UP152" s="77"/>
      <c r="UQ152" s="77"/>
      <c r="UR152" s="77"/>
      <c r="US152" s="77"/>
      <c r="UT152" s="77"/>
      <c r="UU152" s="77"/>
      <c r="UV152" s="77"/>
      <c r="UW152" s="77"/>
      <c r="UX152" s="77"/>
      <c r="UY152" s="77"/>
      <c r="UZ152" s="77"/>
      <c r="VA152" s="77"/>
      <c r="VB152" s="77"/>
      <c r="VC152" s="77"/>
      <c r="VD152" s="77"/>
      <c r="VE152" s="77"/>
      <c r="VF152" s="77"/>
      <c r="VG152" s="77"/>
      <c r="VH152" s="77"/>
      <c r="VI152" s="77"/>
      <c r="VJ152" s="77"/>
      <c r="VK152" s="77"/>
      <c r="VL152" s="77"/>
      <c r="VM152" s="77"/>
      <c r="VN152" s="77"/>
      <c r="VO152" s="77"/>
      <c r="VP152" s="77"/>
      <c r="VQ152" s="77"/>
      <c r="VR152" s="77"/>
      <c r="VS152" s="77"/>
      <c r="VT152" s="77"/>
      <c r="VU152" s="77"/>
      <c r="VV152" s="77"/>
      <c r="VW152" s="77"/>
      <c r="VX152" s="77"/>
      <c r="VY152" s="77"/>
      <c r="VZ152" s="77"/>
      <c r="WA152" s="77"/>
      <c r="WB152" s="77"/>
      <c r="WC152" s="77"/>
      <c r="WD152" s="77"/>
      <c r="WE152" s="77"/>
      <c r="WF152" s="77"/>
      <c r="WG152" s="77"/>
      <c r="WH152" s="77"/>
      <c r="WI152" s="77"/>
      <c r="WJ152" s="77"/>
      <c r="WK152" s="77"/>
      <c r="WL152" s="77"/>
      <c r="WM152" s="77"/>
      <c r="WN152" s="77"/>
      <c r="WO152" s="77"/>
      <c r="WP152" s="77"/>
      <c r="WQ152" s="77"/>
      <c r="WR152" s="77"/>
      <c r="WS152" s="77"/>
      <c r="WT152" s="77"/>
      <c r="WU152" s="77"/>
      <c r="WV152" s="77"/>
      <c r="WW152" s="77"/>
      <c r="WX152" s="77"/>
      <c r="WY152" s="77"/>
      <c r="WZ152" s="77"/>
      <c r="XA152" s="77"/>
      <c r="XB152" s="77"/>
      <c r="XC152" s="77"/>
      <c r="XD152" s="77"/>
      <c r="XE152" s="77"/>
      <c r="XF152" s="77"/>
      <c r="XG152" s="77"/>
      <c r="XH152" s="77"/>
      <c r="XI152" s="77"/>
      <c r="XJ152" s="77"/>
      <c r="XK152" s="77"/>
      <c r="XL152" s="77"/>
      <c r="XM152" s="77"/>
      <c r="XN152" s="77"/>
      <c r="XO152" s="77"/>
      <c r="XP152" s="77"/>
      <c r="XQ152" s="77"/>
      <c r="XR152" s="77"/>
      <c r="XS152" s="77"/>
      <c r="XT152" s="77"/>
      <c r="XU152" s="77"/>
      <c r="XV152" s="77"/>
      <c r="XW152" s="77"/>
      <c r="XX152" s="77"/>
      <c r="XY152" s="77"/>
      <c r="XZ152" s="77"/>
      <c r="YA152" s="77"/>
      <c r="YB152" s="77"/>
      <c r="YC152" s="77"/>
      <c r="YD152" s="77"/>
      <c r="YE152" s="77"/>
      <c r="YF152" s="77"/>
      <c r="YG152" s="77"/>
      <c r="YH152" s="77"/>
      <c r="YI152" s="77"/>
      <c r="YJ152" s="77"/>
      <c r="YK152" s="77"/>
      <c r="YL152" s="77"/>
      <c r="YM152" s="77"/>
      <c r="YN152" s="77"/>
      <c r="YO152" s="77"/>
      <c r="YP152" s="77"/>
      <c r="YQ152" s="77"/>
      <c r="YR152" s="77"/>
    </row>
    <row r="153" spans="1:668" ht="15.75" x14ac:dyDescent="0.25">
      <c r="A153" s="48" t="s">
        <v>24</v>
      </c>
      <c r="B153" s="42" t="s">
        <v>17</v>
      </c>
      <c r="C153" s="115" t="s">
        <v>91</v>
      </c>
      <c r="D153" s="137">
        <v>44440</v>
      </c>
      <c r="E153" s="138">
        <v>44561</v>
      </c>
      <c r="F153" s="123">
        <v>45000</v>
      </c>
      <c r="G153" s="115">
        <f>F153*0.0287</f>
        <v>1291.5</v>
      </c>
      <c r="H153" s="127">
        <v>1368</v>
      </c>
      <c r="I153" s="127">
        <f>F153*0.0304</f>
        <v>1368</v>
      </c>
      <c r="J153" s="127">
        <v>4060.33</v>
      </c>
      <c r="K153" s="127">
        <f>+J153+I153+H153+G153</f>
        <v>8087.83</v>
      </c>
      <c r="L153" s="133">
        <v>40939.67</v>
      </c>
      <c r="O153" s="77"/>
      <c r="P153" s="77"/>
      <c r="Q153" s="77"/>
      <c r="R153" s="77"/>
      <c r="S153" s="77"/>
      <c r="T153" s="77"/>
      <c r="U153" s="77"/>
      <c r="V153" s="77"/>
      <c r="W153" s="77"/>
      <c r="X153" s="77"/>
      <c r="Y153" s="77"/>
      <c r="Z153" s="77"/>
      <c r="AA153" s="77"/>
      <c r="AB153" s="77"/>
      <c r="AC153" s="77"/>
      <c r="AD153" s="77"/>
      <c r="AE153" s="77"/>
      <c r="AF153" s="77"/>
      <c r="AG153" s="77"/>
      <c r="AH153" s="77"/>
      <c r="AI153" s="77"/>
      <c r="AJ153" s="77"/>
      <c r="AK153" s="77"/>
      <c r="AL153" s="77"/>
      <c r="AM153" s="77"/>
      <c r="AN153" s="77"/>
      <c r="AO153" s="77"/>
      <c r="AP153" s="77"/>
      <c r="AQ153" s="77"/>
      <c r="AR153" s="77"/>
      <c r="AS153" s="77"/>
      <c r="IC153" s="77"/>
      <c r="ID153" s="77"/>
      <c r="IE153" s="77"/>
      <c r="IF153" s="77"/>
      <c r="IG153" s="77"/>
      <c r="IH153" s="77"/>
      <c r="II153" s="77"/>
      <c r="IJ153" s="77"/>
      <c r="IK153" s="77"/>
      <c r="IL153" s="77"/>
      <c r="IM153" s="77"/>
      <c r="IN153" s="77"/>
      <c r="IO153" s="77"/>
      <c r="IP153" s="77"/>
      <c r="IQ153" s="77"/>
      <c r="IR153" s="77"/>
      <c r="IS153" s="77"/>
      <c r="IT153" s="77"/>
      <c r="IU153" s="77"/>
      <c r="IV153" s="77"/>
      <c r="IW153" s="77"/>
      <c r="IX153" s="77"/>
      <c r="IY153" s="77"/>
      <c r="IZ153" s="77"/>
      <c r="JA153" s="77"/>
      <c r="JB153" s="77"/>
      <c r="JC153" s="77"/>
      <c r="JD153" s="77"/>
      <c r="JE153" s="77"/>
      <c r="JF153" s="77"/>
      <c r="JG153" s="77"/>
      <c r="JH153" s="77"/>
      <c r="JI153" s="77"/>
      <c r="JJ153" s="77"/>
      <c r="JK153" s="77"/>
      <c r="JL153" s="77"/>
      <c r="JM153" s="77"/>
      <c r="JN153" s="77"/>
      <c r="JO153" s="77"/>
      <c r="JP153" s="77"/>
      <c r="JQ153" s="77"/>
      <c r="JR153" s="77"/>
      <c r="JS153" s="77"/>
      <c r="JT153" s="77"/>
      <c r="JU153" s="77"/>
      <c r="JV153" s="77"/>
      <c r="JW153" s="77"/>
      <c r="JX153" s="77"/>
      <c r="JY153" s="77"/>
      <c r="JZ153" s="77"/>
      <c r="KA153" s="77"/>
      <c r="KB153" s="77"/>
      <c r="KC153" s="77"/>
      <c r="KD153" s="77"/>
      <c r="KE153" s="77"/>
      <c r="KF153" s="77"/>
      <c r="KG153" s="77"/>
      <c r="KH153" s="77"/>
      <c r="KI153" s="77"/>
      <c r="KJ153" s="77"/>
      <c r="KK153" s="77"/>
      <c r="KL153" s="77"/>
      <c r="KM153" s="77"/>
      <c r="KN153" s="77"/>
      <c r="KO153" s="77"/>
      <c r="KP153" s="77"/>
      <c r="KQ153" s="77"/>
      <c r="KR153" s="77"/>
      <c r="KS153" s="77"/>
      <c r="KT153" s="77"/>
      <c r="KU153" s="77"/>
      <c r="KV153" s="77"/>
      <c r="KW153" s="77"/>
      <c r="KX153" s="77"/>
      <c r="KY153" s="77"/>
      <c r="KZ153" s="77"/>
      <c r="LA153" s="77"/>
      <c r="LB153" s="77"/>
      <c r="LC153" s="77"/>
      <c r="LD153" s="77"/>
      <c r="LE153" s="77"/>
      <c r="LF153" s="77"/>
      <c r="LG153" s="77"/>
      <c r="LH153" s="77"/>
      <c r="LI153" s="77"/>
      <c r="LJ153" s="77"/>
      <c r="LK153" s="77"/>
      <c r="LL153" s="77"/>
      <c r="LM153" s="77"/>
      <c r="LN153" s="77"/>
      <c r="LO153" s="77"/>
      <c r="LP153" s="77"/>
      <c r="LQ153" s="77"/>
      <c r="LR153" s="77"/>
      <c r="LS153" s="77"/>
      <c r="LT153" s="77"/>
      <c r="LU153" s="77"/>
      <c r="LV153" s="77"/>
      <c r="LW153" s="77"/>
      <c r="LX153" s="77"/>
      <c r="LY153" s="77"/>
      <c r="LZ153" s="77"/>
      <c r="MA153" s="77"/>
      <c r="MB153" s="77"/>
      <c r="MC153" s="77"/>
      <c r="MD153" s="77"/>
      <c r="ME153" s="77"/>
      <c r="MF153" s="77"/>
      <c r="MG153" s="77"/>
      <c r="MH153" s="77"/>
      <c r="MI153" s="77"/>
      <c r="MJ153" s="77"/>
      <c r="MK153" s="77"/>
      <c r="ML153" s="77"/>
      <c r="MM153" s="77"/>
      <c r="MN153" s="77"/>
      <c r="MO153" s="77"/>
      <c r="MP153" s="77"/>
      <c r="MQ153" s="77"/>
      <c r="MR153" s="77"/>
      <c r="MS153" s="77"/>
      <c r="MT153" s="77"/>
      <c r="MU153" s="77"/>
      <c r="MV153" s="77"/>
      <c r="MW153" s="77"/>
      <c r="MX153" s="77"/>
      <c r="MY153" s="77"/>
      <c r="MZ153" s="77"/>
      <c r="NA153" s="77"/>
      <c r="NB153" s="77"/>
      <c r="NC153" s="77"/>
      <c r="ND153" s="77"/>
      <c r="NE153" s="77"/>
      <c r="NF153" s="77"/>
      <c r="NG153" s="77"/>
      <c r="NH153" s="77"/>
      <c r="NI153" s="77"/>
      <c r="NJ153" s="77"/>
      <c r="NK153" s="77"/>
      <c r="NL153" s="77"/>
      <c r="NM153" s="77"/>
      <c r="NN153" s="77"/>
      <c r="NO153" s="77"/>
      <c r="NP153" s="77"/>
      <c r="NQ153" s="77"/>
      <c r="NR153" s="77"/>
      <c r="NS153" s="77"/>
      <c r="NT153" s="77"/>
      <c r="NU153" s="77"/>
      <c r="NV153" s="77"/>
      <c r="NW153" s="77"/>
      <c r="NX153" s="77"/>
      <c r="NY153" s="77"/>
      <c r="NZ153" s="77"/>
      <c r="OA153" s="77"/>
      <c r="OB153" s="77"/>
      <c r="OC153" s="77"/>
      <c r="OD153" s="77"/>
      <c r="OE153" s="77"/>
      <c r="OF153" s="77"/>
      <c r="OG153" s="77"/>
      <c r="OH153" s="77"/>
      <c r="OI153" s="77"/>
      <c r="OJ153" s="77"/>
      <c r="OK153" s="77"/>
      <c r="OL153" s="77"/>
      <c r="OM153" s="77"/>
      <c r="ON153" s="77"/>
      <c r="OO153" s="77"/>
      <c r="OP153" s="77"/>
      <c r="OQ153" s="77"/>
      <c r="OR153" s="77"/>
      <c r="OS153" s="77"/>
      <c r="OT153" s="77"/>
      <c r="OU153" s="77"/>
      <c r="OV153" s="77"/>
      <c r="OW153" s="77"/>
      <c r="OX153" s="77"/>
      <c r="OY153" s="77"/>
      <c r="OZ153" s="77"/>
      <c r="PA153" s="77"/>
      <c r="PB153" s="77"/>
      <c r="PC153" s="77"/>
      <c r="PD153" s="77"/>
      <c r="PE153" s="77"/>
      <c r="PF153" s="77"/>
      <c r="PG153" s="77"/>
      <c r="PH153" s="77"/>
      <c r="PI153" s="77"/>
      <c r="PJ153" s="77"/>
      <c r="PK153" s="77"/>
      <c r="PL153" s="77"/>
      <c r="PM153" s="77"/>
      <c r="PN153" s="77"/>
      <c r="PO153" s="77"/>
      <c r="PP153" s="77"/>
      <c r="PQ153" s="77"/>
      <c r="PR153" s="77"/>
      <c r="PS153" s="77"/>
      <c r="PT153" s="77"/>
      <c r="PU153" s="77"/>
      <c r="PV153" s="77"/>
      <c r="PW153" s="77"/>
      <c r="PX153" s="77"/>
      <c r="PY153" s="77"/>
      <c r="PZ153" s="77"/>
      <c r="QA153" s="77"/>
      <c r="QB153" s="77"/>
      <c r="QC153" s="77"/>
      <c r="QD153" s="77"/>
      <c r="QE153" s="77"/>
      <c r="QF153" s="77"/>
      <c r="QG153" s="77"/>
      <c r="QH153" s="77"/>
      <c r="QI153" s="77"/>
      <c r="QJ153" s="77"/>
      <c r="QK153" s="77"/>
      <c r="QL153" s="77"/>
      <c r="QM153" s="77"/>
      <c r="QN153" s="77"/>
      <c r="QO153" s="77"/>
      <c r="QP153" s="77"/>
      <c r="QQ153" s="77"/>
      <c r="QR153" s="77"/>
      <c r="QS153" s="77"/>
      <c r="QT153" s="77"/>
      <c r="QU153" s="77"/>
      <c r="QV153" s="77"/>
      <c r="QW153" s="77"/>
      <c r="QX153" s="77"/>
      <c r="QY153" s="77"/>
      <c r="QZ153" s="77"/>
      <c r="RA153" s="77"/>
      <c r="RB153" s="77"/>
      <c r="RC153" s="77"/>
      <c r="RD153" s="77"/>
      <c r="RE153" s="77"/>
      <c r="RF153" s="77"/>
      <c r="RG153" s="77"/>
      <c r="RH153" s="77"/>
      <c r="RI153" s="77"/>
      <c r="RJ153" s="77"/>
      <c r="RK153" s="77"/>
      <c r="RL153" s="77"/>
      <c r="RM153" s="77"/>
      <c r="RN153" s="77"/>
      <c r="RO153" s="77"/>
      <c r="RP153" s="77"/>
      <c r="RQ153" s="77"/>
      <c r="RR153" s="77"/>
      <c r="RS153" s="77"/>
      <c r="RT153" s="77"/>
      <c r="RU153" s="77"/>
      <c r="RV153" s="77"/>
      <c r="RW153" s="77"/>
      <c r="RX153" s="77"/>
      <c r="RY153" s="77"/>
      <c r="RZ153" s="77"/>
      <c r="SA153" s="77"/>
      <c r="SB153" s="77"/>
      <c r="SC153" s="77"/>
      <c r="SD153" s="77"/>
      <c r="SE153" s="77"/>
      <c r="SF153" s="77"/>
      <c r="SG153" s="77"/>
      <c r="SH153" s="77"/>
      <c r="SI153" s="77"/>
      <c r="SJ153" s="77"/>
      <c r="SK153" s="77"/>
      <c r="SL153" s="77"/>
      <c r="SM153" s="77"/>
      <c r="SN153" s="77"/>
      <c r="SO153" s="77"/>
      <c r="SP153" s="77"/>
      <c r="SQ153" s="77"/>
      <c r="SR153" s="77"/>
      <c r="SS153" s="77"/>
      <c r="ST153" s="77"/>
      <c r="SU153" s="77"/>
      <c r="SV153" s="77"/>
      <c r="SW153" s="77"/>
      <c r="SX153" s="77"/>
      <c r="SY153" s="77"/>
      <c r="SZ153" s="77"/>
      <c r="TA153" s="77"/>
      <c r="TB153" s="77"/>
      <c r="TC153" s="77"/>
      <c r="TD153" s="77"/>
      <c r="TE153" s="77"/>
      <c r="TF153" s="77"/>
      <c r="TG153" s="77"/>
      <c r="TH153" s="77"/>
      <c r="TI153" s="77"/>
      <c r="TJ153" s="77"/>
      <c r="TK153" s="77"/>
      <c r="TL153" s="77"/>
      <c r="TM153" s="77"/>
      <c r="TN153" s="77"/>
      <c r="TO153" s="77"/>
      <c r="TP153" s="77"/>
      <c r="TQ153" s="77"/>
      <c r="TR153" s="77"/>
      <c r="TS153" s="77"/>
      <c r="TT153" s="77"/>
      <c r="TU153" s="77"/>
      <c r="TV153" s="77"/>
      <c r="TW153" s="77"/>
      <c r="TX153" s="77"/>
      <c r="TY153" s="77"/>
      <c r="TZ153" s="77"/>
      <c r="UA153" s="77"/>
      <c r="UB153" s="77"/>
      <c r="UC153" s="77"/>
      <c r="UD153" s="77"/>
      <c r="UE153" s="77"/>
      <c r="UF153" s="77"/>
      <c r="UG153" s="77"/>
      <c r="UH153" s="77"/>
      <c r="UI153" s="77"/>
      <c r="UJ153" s="77"/>
      <c r="UK153" s="77"/>
      <c r="UL153" s="77"/>
      <c r="UM153" s="77"/>
      <c r="UN153" s="77"/>
      <c r="UO153" s="77"/>
      <c r="UP153" s="77"/>
      <c r="UQ153" s="77"/>
      <c r="UR153" s="77"/>
      <c r="US153" s="77"/>
      <c r="UT153" s="77"/>
      <c r="UU153" s="77"/>
      <c r="UV153" s="77"/>
      <c r="UW153" s="77"/>
      <c r="UX153" s="77"/>
      <c r="UY153" s="77"/>
      <c r="UZ153" s="77"/>
      <c r="VA153" s="77"/>
      <c r="VB153" s="77"/>
      <c r="VC153" s="77"/>
      <c r="VD153" s="77"/>
      <c r="VE153" s="77"/>
      <c r="VF153" s="77"/>
      <c r="VG153" s="77"/>
      <c r="VH153" s="77"/>
      <c r="VI153" s="77"/>
      <c r="VJ153" s="77"/>
      <c r="VK153" s="77"/>
      <c r="VL153" s="77"/>
      <c r="VM153" s="77"/>
      <c r="VN153" s="77"/>
      <c r="VO153" s="77"/>
      <c r="VP153" s="77"/>
      <c r="VQ153" s="77"/>
      <c r="VR153" s="77"/>
      <c r="VS153" s="77"/>
      <c r="VT153" s="77"/>
      <c r="VU153" s="77"/>
      <c r="VV153" s="77"/>
      <c r="VW153" s="77"/>
      <c r="VX153" s="77"/>
      <c r="VY153" s="77"/>
      <c r="VZ153" s="77"/>
      <c r="WA153" s="77"/>
      <c r="WB153" s="77"/>
      <c r="WC153" s="77"/>
      <c r="WD153" s="77"/>
      <c r="WE153" s="77"/>
      <c r="WF153" s="77"/>
      <c r="WG153" s="77"/>
      <c r="WH153" s="77"/>
      <c r="WI153" s="77"/>
      <c r="WJ153" s="77"/>
      <c r="WK153" s="77"/>
      <c r="WL153" s="77"/>
      <c r="WM153" s="77"/>
      <c r="WN153" s="77"/>
      <c r="WO153" s="77"/>
      <c r="WP153" s="77"/>
      <c r="WQ153" s="77"/>
      <c r="WR153" s="77"/>
      <c r="WS153" s="77"/>
      <c r="WT153" s="77"/>
      <c r="WU153" s="77"/>
      <c r="WV153" s="77"/>
      <c r="WW153" s="77"/>
      <c r="WX153" s="77"/>
      <c r="WY153" s="77"/>
      <c r="WZ153" s="77"/>
      <c r="XA153" s="77"/>
      <c r="XB153" s="77"/>
      <c r="XC153" s="77"/>
      <c r="XD153" s="77"/>
      <c r="XE153" s="77"/>
      <c r="XF153" s="77"/>
      <c r="XG153" s="77"/>
      <c r="XH153" s="77"/>
      <c r="XI153" s="77"/>
      <c r="XJ153" s="77"/>
      <c r="XK153" s="77"/>
      <c r="XL153" s="77"/>
      <c r="XM153" s="77"/>
      <c r="XN153" s="77"/>
      <c r="XO153" s="77"/>
      <c r="XP153" s="77"/>
      <c r="XQ153" s="77"/>
      <c r="XR153" s="77"/>
      <c r="XS153" s="77"/>
      <c r="XT153" s="77"/>
      <c r="XU153" s="77"/>
      <c r="XV153" s="77"/>
      <c r="XW153" s="77"/>
      <c r="XX153" s="77"/>
      <c r="XY153" s="77"/>
      <c r="XZ153" s="77"/>
      <c r="YA153" s="77"/>
      <c r="YB153" s="77"/>
      <c r="YC153" s="77"/>
      <c r="YD153" s="77"/>
      <c r="YE153" s="77"/>
      <c r="YF153" s="77"/>
      <c r="YG153" s="77"/>
      <c r="YH153" s="77"/>
      <c r="YI153" s="77"/>
      <c r="YJ153" s="77"/>
      <c r="YK153" s="77"/>
      <c r="YL153" s="77"/>
      <c r="YM153" s="77"/>
      <c r="YN153" s="77"/>
      <c r="YO153" s="77"/>
      <c r="YP153" s="77"/>
      <c r="YQ153" s="77"/>
      <c r="YR153" s="77"/>
    </row>
    <row r="154" spans="1:668" ht="15.75" x14ac:dyDescent="0.25">
      <c r="A154" s="48" t="s">
        <v>123</v>
      </c>
      <c r="B154" s="42" t="s">
        <v>17</v>
      </c>
      <c r="C154" s="115" t="s">
        <v>91</v>
      </c>
      <c r="D154" s="137">
        <v>44440</v>
      </c>
      <c r="E154" s="138">
        <v>44561</v>
      </c>
      <c r="F154" s="123">
        <v>45000</v>
      </c>
      <c r="G154" s="115">
        <v>1291.5</v>
      </c>
      <c r="H154" s="127">
        <v>1148.33</v>
      </c>
      <c r="I154" s="127">
        <v>1368</v>
      </c>
      <c r="J154" s="127">
        <v>3807.83</v>
      </c>
      <c r="K154" s="127"/>
      <c r="L154" s="133">
        <v>41192.17</v>
      </c>
      <c r="O154" s="77"/>
      <c r="P154" s="77"/>
      <c r="Q154" s="77"/>
      <c r="R154" s="77"/>
      <c r="S154" s="77"/>
      <c r="T154" s="77"/>
      <c r="U154" s="77"/>
      <c r="V154" s="77"/>
      <c r="W154" s="77"/>
      <c r="X154" s="77"/>
      <c r="Y154" s="77"/>
      <c r="Z154" s="77"/>
      <c r="AA154" s="77"/>
      <c r="AB154" s="77"/>
      <c r="AC154" s="77"/>
      <c r="AD154" s="77"/>
      <c r="AE154" s="77"/>
      <c r="AF154" s="77"/>
      <c r="AG154" s="77"/>
      <c r="AH154" s="77"/>
      <c r="AI154" s="77"/>
      <c r="AJ154" s="77"/>
      <c r="AK154" s="77"/>
      <c r="AL154" s="77"/>
      <c r="AM154" s="77"/>
      <c r="AN154" s="77"/>
      <c r="AO154" s="77"/>
      <c r="AP154" s="77"/>
      <c r="AQ154" s="77"/>
      <c r="AR154" s="77"/>
      <c r="AS154" s="77"/>
      <c r="IC154" s="77"/>
      <c r="ID154" s="77"/>
      <c r="IE154" s="77"/>
      <c r="IF154" s="77"/>
      <c r="IG154" s="77"/>
      <c r="IH154" s="77"/>
      <c r="II154" s="77"/>
      <c r="IJ154" s="77"/>
      <c r="IK154" s="77"/>
      <c r="IL154" s="77"/>
      <c r="IM154" s="77"/>
      <c r="IN154" s="77"/>
      <c r="IO154" s="77"/>
      <c r="IP154" s="77"/>
      <c r="IQ154" s="77"/>
      <c r="IR154" s="77"/>
      <c r="IS154" s="77"/>
      <c r="IT154" s="77"/>
      <c r="IU154" s="77"/>
      <c r="IV154" s="77"/>
      <c r="IW154" s="77"/>
      <c r="IX154" s="77"/>
      <c r="IY154" s="77"/>
      <c r="IZ154" s="77"/>
      <c r="JA154" s="77"/>
      <c r="JB154" s="77"/>
      <c r="JC154" s="77"/>
      <c r="JD154" s="77"/>
      <c r="JE154" s="77"/>
      <c r="JF154" s="77"/>
      <c r="JG154" s="77"/>
      <c r="JH154" s="77"/>
      <c r="JI154" s="77"/>
      <c r="JJ154" s="77"/>
      <c r="JK154" s="77"/>
      <c r="JL154" s="77"/>
      <c r="JM154" s="77"/>
      <c r="JN154" s="77"/>
      <c r="JO154" s="77"/>
      <c r="JP154" s="77"/>
      <c r="JQ154" s="77"/>
      <c r="JR154" s="77"/>
      <c r="JS154" s="77"/>
      <c r="JT154" s="77"/>
      <c r="JU154" s="77"/>
      <c r="JV154" s="77"/>
      <c r="JW154" s="77"/>
      <c r="JX154" s="77"/>
      <c r="JY154" s="77"/>
      <c r="JZ154" s="77"/>
      <c r="KA154" s="77"/>
      <c r="KB154" s="77"/>
      <c r="KC154" s="77"/>
      <c r="KD154" s="77"/>
      <c r="KE154" s="77"/>
      <c r="KF154" s="77"/>
      <c r="KG154" s="77"/>
      <c r="KH154" s="77"/>
      <c r="KI154" s="77"/>
      <c r="KJ154" s="77"/>
      <c r="KK154" s="77"/>
      <c r="KL154" s="77"/>
      <c r="KM154" s="77"/>
      <c r="KN154" s="77"/>
      <c r="KO154" s="77"/>
      <c r="KP154" s="77"/>
      <c r="KQ154" s="77"/>
      <c r="KR154" s="77"/>
      <c r="KS154" s="77"/>
      <c r="KT154" s="77"/>
      <c r="KU154" s="77"/>
      <c r="KV154" s="77"/>
      <c r="KW154" s="77"/>
      <c r="KX154" s="77"/>
      <c r="KY154" s="77"/>
      <c r="KZ154" s="77"/>
      <c r="LA154" s="77"/>
      <c r="LB154" s="77"/>
      <c r="LC154" s="77"/>
      <c r="LD154" s="77"/>
      <c r="LE154" s="77"/>
      <c r="LF154" s="77"/>
      <c r="LG154" s="77"/>
      <c r="LH154" s="77"/>
      <c r="LI154" s="77"/>
      <c r="LJ154" s="77"/>
      <c r="LK154" s="77"/>
      <c r="LL154" s="77"/>
      <c r="LM154" s="77"/>
      <c r="LN154" s="77"/>
      <c r="LO154" s="77"/>
      <c r="LP154" s="77"/>
      <c r="LQ154" s="77"/>
      <c r="LR154" s="77"/>
      <c r="LS154" s="77"/>
      <c r="LT154" s="77"/>
      <c r="LU154" s="77"/>
      <c r="LV154" s="77"/>
      <c r="LW154" s="77"/>
      <c r="LX154" s="77"/>
      <c r="LY154" s="77"/>
      <c r="LZ154" s="77"/>
      <c r="MA154" s="77"/>
      <c r="MB154" s="77"/>
      <c r="MC154" s="77"/>
      <c r="MD154" s="77"/>
      <c r="ME154" s="77"/>
      <c r="MF154" s="77"/>
      <c r="MG154" s="77"/>
      <c r="MH154" s="77"/>
      <c r="MI154" s="77"/>
      <c r="MJ154" s="77"/>
      <c r="MK154" s="77"/>
      <c r="ML154" s="77"/>
      <c r="MM154" s="77"/>
      <c r="MN154" s="77"/>
      <c r="MO154" s="77"/>
      <c r="MP154" s="77"/>
      <c r="MQ154" s="77"/>
      <c r="MR154" s="77"/>
      <c r="MS154" s="77"/>
      <c r="MT154" s="77"/>
      <c r="MU154" s="77"/>
      <c r="MV154" s="77"/>
      <c r="MW154" s="77"/>
      <c r="MX154" s="77"/>
      <c r="MY154" s="77"/>
      <c r="MZ154" s="77"/>
      <c r="NA154" s="77"/>
      <c r="NB154" s="77"/>
      <c r="NC154" s="77"/>
      <c r="ND154" s="77"/>
      <c r="NE154" s="77"/>
      <c r="NF154" s="77"/>
      <c r="NG154" s="77"/>
      <c r="NH154" s="77"/>
      <c r="NI154" s="77"/>
      <c r="NJ154" s="77"/>
      <c r="NK154" s="77"/>
      <c r="NL154" s="77"/>
      <c r="NM154" s="77"/>
      <c r="NN154" s="77"/>
      <c r="NO154" s="77"/>
      <c r="NP154" s="77"/>
      <c r="NQ154" s="77"/>
      <c r="NR154" s="77"/>
      <c r="NS154" s="77"/>
      <c r="NT154" s="77"/>
      <c r="NU154" s="77"/>
      <c r="NV154" s="77"/>
      <c r="NW154" s="77"/>
      <c r="NX154" s="77"/>
      <c r="NY154" s="77"/>
      <c r="NZ154" s="77"/>
      <c r="OA154" s="77"/>
      <c r="OB154" s="77"/>
      <c r="OC154" s="77"/>
      <c r="OD154" s="77"/>
      <c r="OE154" s="77"/>
      <c r="OF154" s="77"/>
      <c r="OG154" s="77"/>
      <c r="OH154" s="77"/>
      <c r="OI154" s="77"/>
      <c r="OJ154" s="77"/>
      <c r="OK154" s="77"/>
      <c r="OL154" s="77"/>
      <c r="OM154" s="77"/>
      <c r="ON154" s="77"/>
      <c r="OO154" s="77"/>
      <c r="OP154" s="77"/>
      <c r="OQ154" s="77"/>
      <c r="OR154" s="77"/>
      <c r="OS154" s="77"/>
      <c r="OT154" s="77"/>
      <c r="OU154" s="77"/>
      <c r="OV154" s="77"/>
      <c r="OW154" s="77"/>
      <c r="OX154" s="77"/>
      <c r="OY154" s="77"/>
      <c r="OZ154" s="77"/>
      <c r="PA154" s="77"/>
      <c r="PB154" s="77"/>
      <c r="PC154" s="77"/>
      <c r="PD154" s="77"/>
      <c r="PE154" s="77"/>
      <c r="PF154" s="77"/>
      <c r="PG154" s="77"/>
      <c r="PH154" s="77"/>
      <c r="PI154" s="77"/>
      <c r="PJ154" s="77"/>
      <c r="PK154" s="77"/>
      <c r="PL154" s="77"/>
      <c r="PM154" s="77"/>
      <c r="PN154" s="77"/>
      <c r="PO154" s="77"/>
      <c r="PP154" s="77"/>
      <c r="PQ154" s="77"/>
      <c r="PR154" s="77"/>
      <c r="PS154" s="77"/>
      <c r="PT154" s="77"/>
      <c r="PU154" s="77"/>
      <c r="PV154" s="77"/>
      <c r="PW154" s="77"/>
      <c r="PX154" s="77"/>
      <c r="PY154" s="77"/>
      <c r="PZ154" s="77"/>
      <c r="QA154" s="77"/>
      <c r="QB154" s="77"/>
      <c r="QC154" s="77"/>
      <c r="QD154" s="77"/>
      <c r="QE154" s="77"/>
      <c r="QF154" s="77"/>
      <c r="QG154" s="77"/>
      <c r="QH154" s="77"/>
      <c r="QI154" s="77"/>
      <c r="QJ154" s="77"/>
      <c r="QK154" s="77"/>
      <c r="QL154" s="77"/>
      <c r="QM154" s="77"/>
      <c r="QN154" s="77"/>
      <c r="QO154" s="77"/>
      <c r="QP154" s="77"/>
      <c r="QQ154" s="77"/>
      <c r="QR154" s="77"/>
      <c r="QS154" s="77"/>
      <c r="QT154" s="77"/>
      <c r="QU154" s="77"/>
      <c r="QV154" s="77"/>
      <c r="QW154" s="77"/>
      <c r="QX154" s="77"/>
      <c r="QY154" s="77"/>
      <c r="QZ154" s="77"/>
      <c r="RA154" s="77"/>
      <c r="RB154" s="77"/>
      <c r="RC154" s="77"/>
      <c r="RD154" s="77"/>
      <c r="RE154" s="77"/>
      <c r="RF154" s="77"/>
      <c r="RG154" s="77"/>
      <c r="RH154" s="77"/>
      <c r="RI154" s="77"/>
      <c r="RJ154" s="77"/>
      <c r="RK154" s="77"/>
      <c r="RL154" s="77"/>
      <c r="RM154" s="77"/>
      <c r="RN154" s="77"/>
      <c r="RO154" s="77"/>
      <c r="RP154" s="77"/>
      <c r="RQ154" s="77"/>
      <c r="RR154" s="77"/>
      <c r="RS154" s="77"/>
      <c r="RT154" s="77"/>
      <c r="RU154" s="77"/>
      <c r="RV154" s="77"/>
      <c r="RW154" s="77"/>
      <c r="RX154" s="77"/>
      <c r="RY154" s="77"/>
      <c r="RZ154" s="77"/>
      <c r="SA154" s="77"/>
      <c r="SB154" s="77"/>
      <c r="SC154" s="77"/>
      <c r="SD154" s="77"/>
      <c r="SE154" s="77"/>
      <c r="SF154" s="77"/>
      <c r="SG154" s="77"/>
      <c r="SH154" s="77"/>
      <c r="SI154" s="77"/>
      <c r="SJ154" s="77"/>
      <c r="SK154" s="77"/>
      <c r="SL154" s="77"/>
      <c r="SM154" s="77"/>
      <c r="SN154" s="77"/>
      <c r="SO154" s="77"/>
      <c r="SP154" s="77"/>
      <c r="SQ154" s="77"/>
      <c r="SR154" s="77"/>
      <c r="SS154" s="77"/>
      <c r="ST154" s="77"/>
      <c r="SU154" s="77"/>
      <c r="SV154" s="77"/>
      <c r="SW154" s="77"/>
      <c r="SX154" s="77"/>
      <c r="SY154" s="77"/>
      <c r="SZ154" s="77"/>
      <c r="TA154" s="77"/>
      <c r="TB154" s="77"/>
      <c r="TC154" s="77"/>
      <c r="TD154" s="77"/>
      <c r="TE154" s="77"/>
      <c r="TF154" s="77"/>
      <c r="TG154" s="77"/>
      <c r="TH154" s="77"/>
      <c r="TI154" s="77"/>
      <c r="TJ154" s="77"/>
      <c r="TK154" s="77"/>
      <c r="TL154" s="77"/>
      <c r="TM154" s="77"/>
      <c r="TN154" s="77"/>
      <c r="TO154" s="77"/>
      <c r="TP154" s="77"/>
      <c r="TQ154" s="77"/>
      <c r="TR154" s="77"/>
      <c r="TS154" s="77"/>
      <c r="TT154" s="77"/>
      <c r="TU154" s="77"/>
      <c r="TV154" s="77"/>
      <c r="TW154" s="77"/>
      <c r="TX154" s="77"/>
      <c r="TY154" s="77"/>
      <c r="TZ154" s="77"/>
      <c r="UA154" s="77"/>
      <c r="UB154" s="77"/>
      <c r="UC154" s="77"/>
      <c r="UD154" s="77"/>
      <c r="UE154" s="77"/>
      <c r="UF154" s="77"/>
      <c r="UG154" s="77"/>
      <c r="UH154" s="77"/>
      <c r="UI154" s="77"/>
      <c r="UJ154" s="77"/>
      <c r="UK154" s="77"/>
      <c r="UL154" s="77"/>
      <c r="UM154" s="77"/>
      <c r="UN154" s="77"/>
      <c r="UO154" s="77"/>
      <c r="UP154" s="77"/>
      <c r="UQ154" s="77"/>
      <c r="UR154" s="77"/>
      <c r="US154" s="77"/>
      <c r="UT154" s="77"/>
      <c r="UU154" s="77"/>
      <c r="UV154" s="77"/>
      <c r="UW154" s="77"/>
      <c r="UX154" s="77"/>
      <c r="UY154" s="77"/>
      <c r="UZ154" s="77"/>
      <c r="VA154" s="77"/>
      <c r="VB154" s="77"/>
      <c r="VC154" s="77"/>
      <c r="VD154" s="77"/>
      <c r="VE154" s="77"/>
      <c r="VF154" s="77"/>
      <c r="VG154" s="77"/>
      <c r="VH154" s="77"/>
      <c r="VI154" s="77"/>
      <c r="VJ154" s="77"/>
      <c r="VK154" s="77"/>
      <c r="VL154" s="77"/>
      <c r="VM154" s="77"/>
      <c r="VN154" s="77"/>
      <c r="VO154" s="77"/>
      <c r="VP154" s="77"/>
      <c r="VQ154" s="77"/>
      <c r="VR154" s="77"/>
      <c r="VS154" s="77"/>
      <c r="VT154" s="77"/>
      <c r="VU154" s="77"/>
      <c r="VV154" s="77"/>
      <c r="VW154" s="77"/>
      <c r="VX154" s="77"/>
      <c r="VY154" s="77"/>
      <c r="VZ154" s="77"/>
      <c r="WA154" s="77"/>
      <c r="WB154" s="77"/>
      <c r="WC154" s="77"/>
      <c r="WD154" s="77"/>
      <c r="WE154" s="77"/>
      <c r="WF154" s="77"/>
      <c r="WG154" s="77"/>
      <c r="WH154" s="77"/>
      <c r="WI154" s="77"/>
      <c r="WJ154" s="77"/>
      <c r="WK154" s="77"/>
      <c r="WL154" s="77"/>
      <c r="WM154" s="77"/>
      <c r="WN154" s="77"/>
      <c r="WO154" s="77"/>
      <c r="WP154" s="77"/>
      <c r="WQ154" s="77"/>
      <c r="WR154" s="77"/>
      <c r="WS154" s="77"/>
      <c r="WT154" s="77"/>
      <c r="WU154" s="77"/>
      <c r="WV154" s="77"/>
      <c r="WW154" s="77"/>
      <c r="WX154" s="77"/>
      <c r="WY154" s="77"/>
      <c r="WZ154" s="77"/>
      <c r="XA154" s="77"/>
      <c r="XB154" s="77"/>
      <c r="XC154" s="77"/>
      <c r="XD154" s="77"/>
      <c r="XE154" s="77"/>
      <c r="XF154" s="77"/>
      <c r="XG154" s="77"/>
      <c r="XH154" s="77"/>
      <c r="XI154" s="77"/>
      <c r="XJ154" s="77"/>
      <c r="XK154" s="77"/>
      <c r="XL154" s="77"/>
      <c r="XM154" s="77"/>
      <c r="XN154" s="77"/>
      <c r="XO154" s="77"/>
      <c r="XP154" s="77"/>
      <c r="XQ154" s="77"/>
      <c r="XR154" s="77"/>
      <c r="XS154" s="77"/>
      <c r="XT154" s="77"/>
      <c r="XU154" s="77"/>
      <c r="XV154" s="77"/>
      <c r="XW154" s="77"/>
      <c r="XX154" s="77"/>
      <c r="XY154" s="77"/>
      <c r="XZ154" s="77"/>
      <c r="YA154" s="77"/>
      <c r="YB154" s="77"/>
      <c r="YC154" s="77"/>
      <c r="YD154" s="77"/>
      <c r="YE154" s="77"/>
      <c r="YF154" s="77"/>
      <c r="YG154" s="77"/>
      <c r="YH154" s="77"/>
      <c r="YI154" s="77"/>
      <c r="YJ154" s="77"/>
      <c r="YK154" s="77"/>
      <c r="YL154" s="77"/>
      <c r="YM154" s="77"/>
      <c r="YN154" s="77"/>
      <c r="YO154" s="77"/>
      <c r="YP154" s="77"/>
      <c r="YQ154" s="77"/>
      <c r="YR154" s="77"/>
    </row>
    <row r="155" spans="1:668" ht="15.75" x14ac:dyDescent="0.25">
      <c r="A155" s="43" t="s">
        <v>15</v>
      </c>
      <c r="B155" s="59">
        <v>4</v>
      </c>
      <c r="C155" s="103"/>
      <c r="D155" s="116"/>
      <c r="E155" s="116"/>
      <c r="F155" s="124">
        <f>SUM(F151:F154)</f>
        <v>167000</v>
      </c>
      <c r="G155" s="116">
        <f>SUM(G151:G153)+G154</f>
        <v>4792.8999999999996</v>
      </c>
      <c r="H155" s="128">
        <f>SUM(H151:H154)</f>
        <v>4856.33</v>
      </c>
      <c r="I155" s="128">
        <f>SUM(I151:I154)</f>
        <v>4356.5</v>
      </c>
      <c r="J155" s="128">
        <f>SUM(J151:J154)</f>
        <v>15445.859999999999</v>
      </c>
      <c r="K155" s="128">
        <f t="shared" ref="K155" si="35">SUM(K151:K153)</f>
        <v>16085.16</v>
      </c>
      <c r="L155" s="134">
        <f>SUM(L151:L154)</f>
        <v>151554.14000000001</v>
      </c>
      <c r="O155" s="77"/>
      <c r="P155" s="77"/>
      <c r="Q155" s="77"/>
      <c r="R155" s="77"/>
      <c r="S155" s="77"/>
      <c r="T155" s="77"/>
      <c r="U155" s="77"/>
      <c r="V155" s="77"/>
      <c r="W155" s="77"/>
      <c r="X155" s="77"/>
      <c r="Y155" s="77"/>
      <c r="Z155" s="77"/>
      <c r="AA155" s="77"/>
      <c r="AB155" s="77"/>
      <c r="AC155" s="77"/>
      <c r="AD155" s="77"/>
      <c r="AE155" s="77"/>
      <c r="AF155" s="77"/>
      <c r="AG155" s="77"/>
      <c r="AH155" s="77"/>
      <c r="AI155" s="77"/>
      <c r="AJ155" s="77"/>
      <c r="AK155" s="77"/>
      <c r="AL155" s="77"/>
      <c r="AM155" s="77"/>
      <c r="AN155" s="77"/>
      <c r="AO155" s="77"/>
      <c r="AP155" s="77"/>
      <c r="AQ155" s="77"/>
      <c r="AR155" s="77"/>
      <c r="AS155" s="77"/>
      <c r="IC155" s="77"/>
      <c r="ID155" s="77"/>
      <c r="IE155" s="77"/>
      <c r="IF155" s="77"/>
      <c r="IG155" s="77"/>
      <c r="IH155" s="77"/>
      <c r="II155" s="77"/>
      <c r="IJ155" s="77"/>
      <c r="IK155" s="77"/>
      <c r="IL155" s="77"/>
      <c r="IM155" s="77"/>
      <c r="IN155" s="77"/>
      <c r="IO155" s="77"/>
      <c r="IP155" s="77"/>
      <c r="IQ155" s="77"/>
      <c r="IR155" s="77"/>
      <c r="IS155" s="77"/>
      <c r="IT155" s="77"/>
      <c r="IU155" s="77"/>
      <c r="IV155" s="77"/>
      <c r="IW155" s="77"/>
      <c r="IX155" s="77"/>
      <c r="IY155" s="77"/>
      <c r="IZ155" s="77"/>
      <c r="JA155" s="77"/>
      <c r="JB155" s="77"/>
      <c r="JC155" s="77"/>
      <c r="JD155" s="77"/>
      <c r="JE155" s="77"/>
      <c r="JF155" s="77"/>
      <c r="JG155" s="77"/>
      <c r="JH155" s="77"/>
      <c r="JI155" s="77"/>
      <c r="JJ155" s="77"/>
      <c r="JK155" s="77"/>
      <c r="JL155" s="77"/>
      <c r="JM155" s="77"/>
      <c r="JN155" s="77"/>
      <c r="JO155" s="77"/>
      <c r="JP155" s="77"/>
      <c r="JQ155" s="77"/>
      <c r="JR155" s="77"/>
      <c r="JS155" s="77"/>
      <c r="JT155" s="77"/>
      <c r="JU155" s="77"/>
      <c r="JV155" s="77"/>
      <c r="JW155" s="77"/>
      <c r="JX155" s="77"/>
      <c r="JY155" s="77"/>
      <c r="JZ155" s="77"/>
      <c r="KA155" s="77"/>
      <c r="KB155" s="77"/>
      <c r="KC155" s="77"/>
      <c r="KD155" s="77"/>
      <c r="KE155" s="77"/>
      <c r="KF155" s="77"/>
      <c r="KG155" s="77"/>
      <c r="KH155" s="77"/>
      <c r="KI155" s="77"/>
      <c r="KJ155" s="77"/>
      <c r="KK155" s="77"/>
      <c r="KL155" s="77"/>
      <c r="KM155" s="77"/>
      <c r="KN155" s="77"/>
      <c r="KO155" s="77"/>
      <c r="KP155" s="77"/>
      <c r="KQ155" s="77"/>
      <c r="KR155" s="77"/>
      <c r="KS155" s="77"/>
      <c r="KT155" s="77"/>
      <c r="KU155" s="77"/>
      <c r="KV155" s="77"/>
      <c r="KW155" s="77"/>
      <c r="KX155" s="77"/>
      <c r="KY155" s="77"/>
      <c r="KZ155" s="77"/>
      <c r="LA155" s="77"/>
      <c r="LB155" s="77"/>
      <c r="LC155" s="77"/>
      <c r="LD155" s="77"/>
      <c r="LE155" s="77"/>
      <c r="LF155" s="77"/>
      <c r="LG155" s="77"/>
      <c r="LH155" s="77"/>
      <c r="LI155" s="77"/>
      <c r="LJ155" s="77"/>
      <c r="LK155" s="77"/>
      <c r="LL155" s="77"/>
      <c r="LM155" s="77"/>
      <c r="LN155" s="77"/>
      <c r="LO155" s="77"/>
      <c r="LP155" s="77"/>
      <c r="LQ155" s="77"/>
      <c r="LR155" s="77"/>
      <c r="LS155" s="77"/>
      <c r="LT155" s="77"/>
      <c r="LU155" s="77"/>
      <c r="LV155" s="77"/>
      <c r="LW155" s="77"/>
      <c r="LX155" s="77"/>
      <c r="LY155" s="77"/>
      <c r="LZ155" s="77"/>
      <c r="MA155" s="77"/>
      <c r="MB155" s="77"/>
      <c r="MC155" s="77"/>
      <c r="MD155" s="77"/>
      <c r="ME155" s="77"/>
      <c r="MF155" s="77"/>
      <c r="MG155" s="77"/>
      <c r="MH155" s="77"/>
      <c r="MI155" s="77"/>
      <c r="MJ155" s="77"/>
      <c r="MK155" s="77"/>
      <c r="ML155" s="77"/>
      <c r="MM155" s="77"/>
      <c r="MN155" s="77"/>
      <c r="MO155" s="77"/>
      <c r="MP155" s="77"/>
      <c r="MQ155" s="77"/>
      <c r="MR155" s="77"/>
      <c r="MS155" s="77"/>
      <c r="MT155" s="77"/>
      <c r="MU155" s="77"/>
      <c r="MV155" s="77"/>
      <c r="MW155" s="77"/>
      <c r="MX155" s="77"/>
      <c r="MY155" s="77"/>
      <c r="MZ155" s="77"/>
      <c r="NA155" s="77"/>
      <c r="NB155" s="77"/>
      <c r="NC155" s="77"/>
      <c r="ND155" s="77"/>
      <c r="NE155" s="77"/>
      <c r="NF155" s="77"/>
      <c r="NG155" s="77"/>
      <c r="NH155" s="77"/>
      <c r="NI155" s="77"/>
      <c r="NJ155" s="77"/>
      <c r="NK155" s="77"/>
      <c r="NL155" s="77"/>
      <c r="NM155" s="77"/>
      <c r="NN155" s="77"/>
      <c r="NO155" s="77"/>
      <c r="NP155" s="77"/>
      <c r="NQ155" s="77"/>
      <c r="NR155" s="77"/>
      <c r="NS155" s="77"/>
      <c r="NT155" s="77"/>
      <c r="NU155" s="77"/>
      <c r="NV155" s="77"/>
      <c r="NW155" s="77"/>
      <c r="NX155" s="77"/>
      <c r="NY155" s="77"/>
      <c r="NZ155" s="77"/>
      <c r="OA155" s="77"/>
      <c r="OB155" s="77"/>
      <c r="OC155" s="77"/>
      <c r="OD155" s="77"/>
      <c r="OE155" s="77"/>
      <c r="OF155" s="77"/>
      <c r="OG155" s="77"/>
      <c r="OH155" s="77"/>
      <c r="OI155" s="77"/>
      <c r="OJ155" s="77"/>
      <c r="OK155" s="77"/>
      <c r="OL155" s="77"/>
      <c r="OM155" s="77"/>
      <c r="ON155" s="77"/>
      <c r="OO155" s="77"/>
      <c r="OP155" s="77"/>
      <c r="OQ155" s="77"/>
      <c r="OR155" s="77"/>
      <c r="OS155" s="77"/>
      <c r="OT155" s="77"/>
      <c r="OU155" s="77"/>
      <c r="OV155" s="77"/>
      <c r="OW155" s="77"/>
      <c r="OX155" s="77"/>
      <c r="OY155" s="77"/>
      <c r="OZ155" s="77"/>
      <c r="PA155" s="77"/>
      <c r="PB155" s="77"/>
      <c r="PC155" s="77"/>
      <c r="PD155" s="77"/>
      <c r="PE155" s="77"/>
      <c r="PF155" s="77"/>
      <c r="PG155" s="77"/>
      <c r="PH155" s="77"/>
      <c r="PI155" s="77"/>
      <c r="PJ155" s="77"/>
      <c r="PK155" s="77"/>
      <c r="PL155" s="77"/>
      <c r="PM155" s="77"/>
      <c r="PN155" s="77"/>
      <c r="PO155" s="77"/>
      <c r="PP155" s="77"/>
      <c r="PQ155" s="77"/>
      <c r="PR155" s="77"/>
      <c r="PS155" s="77"/>
      <c r="PT155" s="77"/>
      <c r="PU155" s="77"/>
      <c r="PV155" s="77"/>
      <c r="PW155" s="77"/>
      <c r="PX155" s="77"/>
      <c r="PY155" s="77"/>
      <c r="PZ155" s="77"/>
      <c r="QA155" s="77"/>
      <c r="QB155" s="77"/>
      <c r="QC155" s="77"/>
      <c r="QD155" s="77"/>
      <c r="QE155" s="77"/>
      <c r="QF155" s="77"/>
      <c r="QG155" s="77"/>
      <c r="QH155" s="77"/>
      <c r="QI155" s="77"/>
      <c r="QJ155" s="77"/>
      <c r="QK155" s="77"/>
      <c r="QL155" s="77"/>
      <c r="QM155" s="77"/>
      <c r="QN155" s="77"/>
      <c r="QO155" s="77"/>
      <c r="QP155" s="77"/>
      <c r="QQ155" s="77"/>
      <c r="QR155" s="77"/>
      <c r="QS155" s="77"/>
      <c r="QT155" s="77"/>
      <c r="QU155" s="77"/>
      <c r="QV155" s="77"/>
      <c r="QW155" s="77"/>
      <c r="QX155" s="77"/>
      <c r="QY155" s="77"/>
      <c r="QZ155" s="77"/>
      <c r="RA155" s="77"/>
      <c r="RB155" s="77"/>
      <c r="RC155" s="77"/>
      <c r="RD155" s="77"/>
      <c r="RE155" s="77"/>
      <c r="RF155" s="77"/>
      <c r="RG155" s="77"/>
      <c r="RH155" s="77"/>
      <c r="RI155" s="77"/>
      <c r="RJ155" s="77"/>
      <c r="RK155" s="77"/>
      <c r="RL155" s="77"/>
      <c r="RM155" s="77"/>
      <c r="RN155" s="77"/>
      <c r="RO155" s="77"/>
      <c r="RP155" s="77"/>
      <c r="RQ155" s="77"/>
      <c r="RR155" s="77"/>
      <c r="RS155" s="77"/>
      <c r="RT155" s="77"/>
      <c r="RU155" s="77"/>
      <c r="RV155" s="77"/>
      <c r="RW155" s="77"/>
      <c r="RX155" s="77"/>
      <c r="RY155" s="77"/>
      <c r="RZ155" s="77"/>
      <c r="SA155" s="77"/>
      <c r="SB155" s="77"/>
      <c r="SC155" s="77"/>
      <c r="SD155" s="77"/>
      <c r="SE155" s="77"/>
      <c r="SF155" s="77"/>
      <c r="SG155" s="77"/>
      <c r="SH155" s="77"/>
      <c r="SI155" s="77"/>
      <c r="SJ155" s="77"/>
      <c r="SK155" s="77"/>
      <c r="SL155" s="77"/>
      <c r="SM155" s="77"/>
      <c r="SN155" s="77"/>
      <c r="SO155" s="77"/>
      <c r="SP155" s="77"/>
      <c r="SQ155" s="77"/>
      <c r="SR155" s="77"/>
      <c r="SS155" s="77"/>
      <c r="ST155" s="77"/>
      <c r="SU155" s="77"/>
      <c r="SV155" s="77"/>
      <c r="SW155" s="77"/>
      <c r="SX155" s="77"/>
      <c r="SY155" s="77"/>
      <c r="SZ155" s="77"/>
      <c r="TA155" s="77"/>
      <c r="TB155" s="77"/>
      <c r="TC155" s="77"/>
      <c r="TD155" s="77"/>
      <c r="TE155" s="77"/>
      <c r="TF155" s="77"/>
      <c r="TG155" s="77"/>
      <c r="TH155" s="77"/>
      <c r="TI155" s="77"/>
      <c r="TJ155" s="77"/>
      <c r="TK155" s="77"/>
      <c r="TL155" s="77"/>
      <c r="TM155" s="77"/>
      <c r="TN155" s="77"/>
      <c r="TO155" s="77"/>
      <c r="TP155" s="77"/>
      <c r="TQ155" s="77"/>
      <c r="TR155" s="77"/>
      <c r="TS155" s="77"/>
      <c r="TT155" s="77"/>
      <c r="TU155" s="77"/>
      <c r="TV155" s="77"/>
      <c r="TW155" s="77"/>
      <c r="TX155" s="77"/>
      <c r="TY155" s="77"/>
      <c r="TZ155" s="77"/>
      <c r="UA155" s="77"/>
      <c r="UB155" s="77"/>
      <c r="UC155" s="77"/>
      <c r="UD155" s="77"/>
      <c r="UE155" s="77"/>
      <c r="UF155" s="77"/>
      <c r="UG155" s="77"/>
      <c r="UH155" s="77"/>
      <c r="UI155" s="77"/>
      <c r="UJ155" s="77"/>
      <c r="UK155" s="77"/>
      <c r="UL155" s="77"/>
      <c r="UM155" s="77"/>
      <c r="UN155" s="77"/>
      <c r="UO155" s="77"/>
      <c r="UP155" s="77"/>
      <c r="UQ155" s="77"/>
      <c r="UR155" s="77"/>
      <c r="US155" s="77"/>
      <c r="UT155" s="77"/>
      <c r="UU155" s="77"/>
      <c r="UV155" s="77"/>
      <c r="UW155" s="77"/>
      <c r="UX155" s="77"/>
      <c r="UY155" s="77"/>
      <c r="UZ155" s="77"/>
      <c r="VA155" s="77"/>
      <c r="VB155" s="77"/>
      <c r="VC155" s="77"/>
      <c r="VD155" s="77"/>
      <c r="VE155" s="77"/>
      <c r="VF155" s="77"/>
      <c r="VG155" s="77"/>
      <c r="VH155" s="77"/>
      <c r="VI155" s="77"/>
      <c r="VJ155" s="77"/>
      <c r="VK155" s="77"/>
      <c r="VL155" s="77"/>
      <c r="VM155" s="77"/>
      <c r="VN155" s="77"/>
      <c r="VO155" s="77"/>
      <c r="VP155" s="77"/>
      <c r="VQ155" s="77"/>
      <c r="VR155" s="77"/>
      <c r="VS155" s="77"/>
      <c r="VT155" s="77"/>
      <c r="VU155" s="77"/>
      <c r="VV155" s="77"/>
      <c r="VW155" s="77"/>
      <c r="VX155" s="77"/>
      <c r="VY155" s="77"/>
      <c r="VZ155" s="77"/>
      <c r="WA155" s="77"/>
      <c r="WB155" s="77"/>
      <c r="WC155" s="77"/>
      <c r="WD155" s="77"/>
      <c r="WE155" s="77"/>
      <c r="WF155" s="77"/>
      <c r="WG155" s="77"/>
      <c r="WH155" s="77"/>
      <c r="WI155" s="77"/>
      <c r="WJ155" s="77"/>
      <c r="WK155" s="77"/>
      <c r="WL155" s="77"/>
      <c r="WM155" s="77"/>
      <c r="WN155" s="77"/>
      <c r="WO155" s="77"/>
      <c r="WP155" s="77"/>
      <c r="WQ155" s="77"/>
      <c r="WR155" s="77"/>
      <c r="WS155" s="77"/>
      <c r="WT155" s="77"/>
      <c r="WU155" s="77"/>
      <c r="WV155" s="77"/>
      <c r="WW155" s="77"/>
      <c r="WX155" s="77"/>
      <c r="WY155" s="77"/>
      <c r="WZ155" s="77"/>
      <c r="XA155" s="77"/>
      <c r="XB155" s="77"/>
      <c r="XC155" s="77"/>
      <c r="XD155" s="77"/>
      <c r="XE155" s="77"/>
      <c r="XF155" s="77"/>
      <c r="XG155" s="77"/>
      <c r="XH155" s="77"/>
      <c r="XI155" s="77"/>
      <c r="XJ155" s="77"/>
      <c r="XK155" s="77"/>
      <c r="XL155" s="77"/>
      <c r="XM155" s="77"/>
      <c r="XN155" s="77"/>
      <c r="XO155" s="77"/>
      <c r="XP155" s="77"/>
      <c r="XQ155" s="77"/>
      <c r="XR155" s="77"/>
      <c r="XS155" s="77"/>
      <c r="XT155" s="77"/>
      <c r="XU155" s="77"/>
      <c r="XV155" s="77"/>
      <c r="XW155" s="77"/>
      <c r="XX155" s="77"/>
      <c r="XY155" s="77"/>
      <c r="XZ155" s="77"/>
      <c r="YA155" s="77"/>
      <c r="YB155" s="77"/>
      <c r="YC155" s="77"/>
      <c r="YD155" s="77"/>
      <c r="YE155" s="77"/>
      <c r="YF155" s="77"/>
      <c r="YG155" s="77"/>
      <c r="YH155" s="77"/>
      <c r="YI155" s="77"/>
      <c r="YJ155" s="77"/>
      <c r="YK155" s="77"/>
      <c r="YL155" s="77"/>
      <c r="YM155" s="77"/>
      <c r="YN155" s="77"/>
      <c r="YO155" s="77"/>
      <c r="YP155" s="77"/>
      <c r="YQ155" s="77"/>
      <c r="YR155" s="77"/>
    </row>
    <row r="156" spans="1:668" ht="15.75" x14ac:dyDescent="0.25">
      <c r="A156" s="44"/>
      <c r="B156" s="44"/>
      <c r="C156" s="104"/>
      <c r="D156" s="113"/>
      <c r="E156" s="113"/>
      <c r="F156" s="123"/>
      <c r="G156" s="113"/>
      <c r="H156" s="123"/>
      <c r="I156" s="123"/>
      <c r="J156" s="123"/>
      <c r="K156" s="123"/>
      <c r="L156" s="132"/>
      <c r="O156" s="77"/>
      <c r="P156" s="77"/>
      <c r="Q156" s="77"/>
      <c r="R156" s="77"/>
      <c r="S156" s="77"/>
      <c r="T156" s="77"/>
      <c r="U156" s="77"/>
      <c r="V156" s="77"/>
      <c r="W156" s="77"/>
      <c r="X156" s="77"/>
      <c r="Y156" s="77"/>
      <c r="Z156" s="77"/>
      <c r="AA156" s="77"/>
      <c r="AB156" s="77"/>
      <c r="AC156" s="77"/>
      <c r="AD156" s="77"/>
      <c r="AE156" s="77"/>
      <c r="AF156" s="77"/>
      <c r="AG156" s="77"/>
      <c r="AH156" s="77"/>
      <c r="AI156" s="77"/>
      <c r="AJ156" s="77"/>
      <c r="AK156" s="77"/>
      <c r="AL156" s="77"/>
      <c r="AM156" s="77"/>
      <c r="AN156" s="77"/>
      <c r="AO156" s="77"/>
      <c r="AP156" s="77"/>
      <c r="AQ156" s="77"/>
      <c r="AR156" s="77"/>
      <c r="AS156" s="77"/>
      <c r="IC156" s="77"/>
      <c r="ID156" s="77"/>
      <c r="IE156" s="77"/>
      <c r="IF156" s="77"/>
      <c r="IG156" s="77"/>
      <c r="IH156" s="77"/>
      <c r="II156" s="77"/>
      <c r="IJ156" s="77"/>
      <c r="IK156" s="77"/>
      <c r="IL156" s="77"/>
      <c r="IM156" s="77"/>
      <c r="IN156" s="77"/>
      <c r="IO156" s="77"/>
      <c r="IP156" s="77"/>
      <c r="IQ156" s="77"/>
      <c r="IR156" s="77"/>
      <c r="IS156" s="77"/>
      <c r="IT156" s="77"/>
      <c r="IU156" s="77"/>
      <c r="IV156" s="77"/>
      <c r="IW156" s="77"/>
      <c r="IX156" s="77"/>
      <c r="IY156" s="77"/>
      <c r="IZ156" s="77"/>
      <c r="JA156" s="77"/>
      <c r="JB156" s="77"/>
      <c r="JC156" s="77"/>
      <c r="JD156" s="77"/>
      <c r="JE156" s="77"/>
      <c r="JF156" s="77"/>
      <c r="JG156" s="77"/>
      <c r="JH156" s="77"/>
      <c r="JI156" s="77"/>
      <c r="JJ156" s="77"/>
      <c r="JK156" s="77"/>
      <c r="JL156" s="77"/>
      <c r="JM156" s="77"/>
      <c r="JN156" s="77"/>
      <c r="JO156" s="77"/>
      <c r="JP156" s="77"/>
      <c r="JQ156" s="77"/>
      <c r="JR156" s="77"/>
      <c r="JS156" s="77"/>
      <c r="JT156" s="77"/>
      <c r="JU156" s="77"/>
      <c r="JV156" s="77"/>
      <c r="JW156" s="77"/>
      <c r="JX156" s="77"/>
      <c r="JY156" s="77"/>
      <c r="JZ156" s="77"/>
      <c r="KA156" s="77"/>
      <c r="KB156" s="77"/>
      <c r="KC156" s="77"/>
      <c r="KD156" s="77"/>
      <c r="KE156" s="77"/>
      <c r="KF156" s="77"/>
      <c r="KG156" s="77"/>
      <c r="KH156" s="77"/>
      <c r="KI156" s="77"/>
      <c r="KJ156" s="77"/>
      <c r="KK156" s="77"/>
      <c r="KL156" s="77"/>
      <c r="KM156" s="77"/>
      <c r="KN156" s="77"/>
      <c r="KO156" s="77"/>
      <c r="KP156" s="77"/>
      <c r="KQ156" s="77"/>
      <c r="KR156" s="77"/>
      <c r="KS156" s="77"/>
      <c r="KT156" s="77"/>
      <c r="KU156" s="77"/>
      <c r="KV156" s="77"/>
      <c r="KW156" s="77"/>
      <c r="KX156" s="77"/>
      <c r="KY156" s="77"/>
      <c r="KZ156" s="77"/>
      <c r="LA156" s="77"/>
      <c r="LB156" s="77"/>
      <c r="LC156" s="77"/>
      <c r="LD156" s="77"/>
      <c r="LE156" s="77"/>
      <c r="LF156" s="77"/>
      <c r="LG156" s="77"/>
      <c r="LH156" s="77"/>
      <c r="LI156" s="77"/>
      <c r="LJ156" s="77"/>
      <c r="LK156" s="77"/>
      <c r="LL156" s="77"/>
      <c r="LM156" s="77"/>
      <c r="LN156" s="77"/>
      <c r="LO156" s="77"/>
      <c r="LP156" s="77"/>
      <c r="LQ156" s="77"/>
      <c r="LR156" s="77"/>
      <c r="LS156" s="77"/>
      <c r="LT156" s="77"/>
      <c r="LU156" s="77"/>
      <c r="LV156" s="77"/>
      <c r="LW156" s="77"/>
      <c r="LX156" s="77"/>
      <c r="LY156" s="77"/>
      <c r="LZ156" s="77"/>
      <c r="MA156" s="77"/>
      <c r="MB156" s="77"/>
      <c r="MC156" s="77"/>
      <c r="MD156" s="77"/>
      <c r="ME156" s="77"/>
      <c r="MF156" s="77"/>
      <c r="MG156" s="77"/>
      <c r="MH156" s="77"/>
      <c r="MI156" s="77"/>
      <c r="MJ156" s="77"/>
      <c r="MK156" s="77"/>
      <c r="ML156" s="77"/>
      <c r="MM156" s="77"/>
      <c r="MN156" s="77"/>
      <c r="MO156" s="77"/>
      <c r="MP156" s="77"/>
      <c r="MQ156" s="77"/>
      <c r="MR156" s="77"/>
      <c r="MS156" s="77"/>
      <c r="MT156" s="77"/>
      <c r="MU156" s="77"/>
      <c r="MV156" s="77"/>
      <c r="MW156" s="77"/>
      <c r="MX156" s="77"/>
      <c r="MY156" s="77"/>
      <c r="MZ156" s="77"/>
      <c r="NA156" s="77"/>
      <c r="NB156" s="77"/>
      <c r="NC156" s="77"/>
      <c r="ND156" s="77"/>
      <c r="NE156" s="77"/>
      <c r="NF156" s="77"/>
      <c r="NG156" s="77"/>
      <c r="NH156" s="77"/>
      <c r="NI156" s="77"/>
      <c r="NJ156" s="77"/>
      <c r="NK156" s="77"/>
      <c r="NL156" s="77"/>
      <c r="NM156" s="77"/>
      <c r="NN156" s="77"/>
      <c r="NO156" s="77"/>
      <c r="NP156" s="77"/>
      <c r="NQ156" s="77"/>
      <c r="NR156" s="77"/>
      <c r="NS156" s="77"/>
      <c r="NT156" s="77"/>
      <c r="NU156" s="77"/>
      <c r="NV156" s="77"/>
      <c r="NW156" s="77"/>
      <c r="NX156" s="77"/>
      <c r="NY156" s="77"/>
      <c r="NZ156" s="77"/>
      <c r="OA156" s="77"/>
      <c r="OB156" s="77"/>
      <c r="OC156" s="77"/>
      <c r="OD156" s="77"/>
      <c r="OE156" s="77"/>
      <c r="OF156" s="77"/>
      <c r="OG156" s="77"/>
      <c r="OH156" s="77"/>
      <c r="OI156" s="77"/>
      <c r="OJ156" s="77"/>
      <c r="OK156" s="77"/>
      <c r="OL156" s="77"/>
      <c r="OM156" s="77"/>
      <c r="ON156" s="77"/>
      <c r="OO156" s="77"/>
      <c r="OP156" s="77"/>
      <c r="OQ156" s="77"/>
      <c r="OR156" s="77"/>
      <c r="OS156" s="77"/>
      <c r="OT156" s="77"/>
      <c r="OU156" s="77"/>
      <c r="OV156" s="77"/>
      <c r="OW156" s="77"/>
      <c r="OX156" s="77"/>
      <c r="OY156" s="77"/>
      <c r="OZ156" s="77"/>
      <c r="PA156" s="77"/>
      <c r="PB156" s="77"/>
      <c r="PC156" s="77"/>
      <c r="PD156" s="77"/>
      <c r="PE156" s="77"/>
      <c r="PF156" s="77"/>
      <c r="PG156" s="77"/>
      <c r="PH156" s="77"/>
      <c r="PI156" s="77"/>
      <c r="PJ156" s="77"/>
      <c r="PK156" s="77"/>
      <c r="PL156" s="77"/>
      <c r="PM156" s="77"/>
      <c r="PN156" s="77"/>
      <c r="PO156" s="77"/>
      <c r="PP156" s="77"/>
      <c r="PQ156" s="77"/>
      <c r="PR156" s="77"/>
      <c r="PS156" s="77"/>
      <c r="PT156" s="77"/>
      <c r="PU156" s="77"/>
      <c r="PV156" s="77"/>
      <c r="PW156" s="77"/>
      <c r="PX156" s="77"/>
      <c r="PY156" s="77"/>
      <c r="PZ156" s="77"/>
      <c r="QA156" s="77"/>
      <c r="QB156" s="77"/>
      <c r="QC156" s="77"/>
      <c r="QD156" s="77"/>
      <c r="QE156" s="77"/>
      <c r="QF156" s="77"/>
      <c r="QG156" s="77"/>
      <c r="QH156" s="77"/>
      <c r="QI156" s="77"/>
      <c r="QJ156" s="77"/>
      <c r="QK156" s="77"/>
      <c r="QL156" s="77"/>
      <c r="QM156" s="77"/>
      <c r="QN156" s="77"/>
      <c r="QO156" s="77"/>
      <c r="QP156" s="77"/>
      <c r="QQ156" s="77"/>
      <c r="QR156" s="77"/>
      <c r="QS156" s="77"/>
      <c r="QT156" s="77"/>
      <c r="QU156" s="77"/>
      <c r="QV156" s="77"/>
      <c r="QW156" s="77"/>
      <c r="QX156" s="77"/>
      <c r="QY156" s="77"/>
      <c r="QZ156" s="77"/>
      <c r="RA156" s="77"/>
      <c r="RB156" s="77"/>
      <c r="RC156" s="77"/>
      <c r="RD156" s="77"/>
      <c r="RE156" s="77"/>
      <c r="RF156" s="77"/>
      <c r="RG156" s="77"/>
      <c r="RH156" s="77"/>
      <c r="RI156" s="77"/>
      <c r="RJ156" s="77"/>
      <c r="RK156" s="77"/>
      <c r="RL156" s="77"/>
      <c r="RM156" s="77"/>
      <c r="RN156" s="77"/>
      <c r="RO156" s="77"/>
      <c r="RP156" s="77"/>
      <c r="RQ156" s="77"/>
      <c r="RR156" s="77"/>
      <c r="RS156" s="77"/>
      <c r="RT156" s="77"/>
      <c r="RU156" s="77"/>
      <c r="RV156" s="77"/>
      <c r="RW156" s="77"/>
      <c r="RX156" s="77"/>
      <c r="RY156" s="77"/>
      <c r="RZ156" s="77"/>
      <c r="SA156" s="77"/>
      <c r="SB156" s="77"/>
      <c r="SC156" s="77"/>
      <c r="SD156" s="77"/>
      <c r="SE156" s="77"/>
      <c r="SF156" s="77"/>
      <c r="SG156" s="77"/>
      <c r="SH156" s="77"/>
      <c r="SI156" s="77"/>
      <c r="SJ156" s="77"/>
      <c r="SK156" s="77"/>
      <c r="SL156" s="77"/>
      <c r="SM156" s="77"/>
      <c r="SN156" s="77"/>
      <c r="SO156" s="77"/>
      <c r="SP156" s="77"/>
      <c r="SQ156" s="77"/>
      <c r="SR156" s="77"/>
      <c r="SS156" s="77"/>
      <c r="ST156" s="77"/>
      <c r="SU156" s="77"/>
      <c r="SV156" s="77"/>
      <c r="SW156" s="77"/>
      <c r="SX156" s="77"/>
      <c r="SY156" s="77"/>
      <c r="SZ156" s="77"/>
      <c r="TA156" s="77"/>
      <c r="TB156" s="77"/>
      <c r="TC156" s="77"/>
      <c r="TD156" s="77"/>
      <c r="TE156" s="77"/>
      <c r="TF156" s="77"/>
      <c r="TG156" s="77"/>
      <c r="TH156" s="77"/>
      <c r="TI156" s="77"/>
      <c r="TJ156" s="77"/>
      <c r="TK156" s="77"/>
      <c r="TL156" s="77"/>
      <c r="TM156" s="77"/>
      <c r="TN156" s="77"/>
      <c r="TO156" s="77"/>
      <c r="TP156" s="77"/>
      <c r="TQ156" s="77"/>
      <c r="TR156" s="77"/>
      <c r="TS156" s="77"/>
      <c r="TT156" s="77"/>
      <c r="TU156" s="77"/>
      <c r="TV156" s="77"/>
      <c r="TW156" s="77"/>
      <c r="TX156" s="77"/>
      <c r="TY156" s="77"/>
      <c r="TZ156" s="77"/>
      <c r="UA156" s="77"/>
      <c r="UB156" s="77"/>
      <c r="UC156" s="77"/>
      <c r="UD156" s="77"/>
      <c r="UE156" s="77"/>
      <c r="UF156" s="77"/>
      <c r="UG156" s="77"/>
      <c r="UH156" s="77"/>
      <c r="UI156" s="77"/>
      <c r="UJ156" s="77"/>
      <c r="UK156" s="77"/>
      <c r="UL156" s="77"/>
      <c r="UM156" s="77"/>
      <c r="UN156" s="77"/>
      <c r="UO156" s="77"/>
      <c r="UP156" s="77"/>
      <c r="UQ156" s="77"/>
      <c r="UR156" s="77"/>
      <c r="US156" s="77"/>
      <c r="UT156" s="77"/>
      <c r="UU156" s="77"/>
      <c r="UV156" s="77"/>
      <c r="UW156" s="77"/>
      <c r="UX156" s="77"/>
      <c r="UY156" s="77"/>
      <c r="UZ156" s="77"/>
      <c r="VA156" s="77"/>
      <c r="VB156" s="77"/>
      <c r="VC156" s="77"/>
      <c r="VD156" s="77"/>
      <c r="VE156" s="77"/>
      <c r="VF156" s="77"/>
      <c r="VG156" s="77"/>
      <c r="VH156" s="77"/>
      <c r="VI156" s="77"/>
      <c r="VJ156" s="77"/>
      <c r="VK156" s="77"/>
      <c r="VL156" s="77"/>
      <c r="VM156" s="77"/>
      <c r="VN156" s="77"/>
      <c r="VO156" s="77"/>
      <c r="VP156" s="77"/>
      <c r="VQ156" s="77"/>
      <c r="VR156" s="77"/>
      <c r="VS156" s="77"/>
      <c r="VT156" s="77"/>
      <c r="VU156" s="77"/>
      <c r="VV156" s="77"/>
      <c r="VW156" s="77"/>
      <c r="VX156" s="77"/>
      <c r="VY156" s="77"/>
      <c r="VZ156" s="77"/>
      <c r="WA156" s="77"/>
      <c r="WB156" s="77"/>
      <c r="WC156" s="77"/>
      <c r="WD156" s="77"/>
      <c r="WE156" s="77"/>
      <c r="WF156" s="77"/>
      <c r="WG156" s="77"/>
      <c r="WH156" s="77"/>
      <c r="WI156" s="77"/>
      <c r="WJ156" s="77"/>
      <c r="WK156" s="77"/>
      <c r="WL156" s="77"/>
      <c r="WM156" s="77"/>
      <c r="WN156" s="77"/>
      <c r="WO156" s="77"/>
      <c r="WP156" s="77"/>
      <c r="WQ156" s="77"/>
      <c r="WR156" s="77"/>
      <c r="WS156" s="77"/>
      <c r="WT156" s="77"/>
      <c r="WU156" s="77"/>
      <c r="WV156" s="77"/>
      <c r="WW156" s="77"/>
      <c r="WX156" s="77"/>
      <c r="WY156" s="77"/>
      <c r="WZ156" s="77"/>
      <c r="XA156" s="77"/>
      <c r="XB156" s="77"/>
      <c r="XC156" s="77"/>
      <c r="XD156" s="77"/>
      <c r="XE156" s="77"/>
      <c r="XF156" s="77"/>
      <c r="XG156" s="77"/>
      <c r="XH156" s="77"/>
      <c r="XI156" s="77"/>
      <c r="XJ156" s="77"/>
      <c r="XK156" s="77"/>
      <c r="XL156" s="77"/>
      <c r="XM156" s="77"/>
      <c r="XN156" s="77"/>
      <c r="XO156" s="77"/>
      <c r="XP156" s="77"/>
      <c r="XQ156" s="77"/>
      <c r="XR156" s="77"/>
      <c r="XS156" s="77"/>
      <c r="XT156" s="77"/>
      <c r="XU156" s="77"/>
      <c r="XV156" s="77"/>
      <c r="XW156" s="77"/>
      <c r="XX156" s="77"/>
      <c r="XY156" s="77"/>
      <c r="XZ156" s="77"/>
      <c r="YA156" s="77"/>
      <c r="YB156" s="77"/>
      <c r="YC156" s="77"/>
      <c r="YD156" s="77"/>
      <c r="YE156" s="77"/>
      <c r="YF156" s="77"/>
      <c r="YG156" s="77"/>
      <c r="YH156" s="77"/>
      <c r="YI156" s="77"/>
      <c r="YJ156" s="77"/>
      <c r="YK156" s="77"/>
      <c r="YL156" s="77"/>
      <c r="YM156" s="77"/>
      <c r="YN156" s="77"/>
      <c r="YO156" s="77"/>
      <c r="YP156" s="77"/>
      <c r="YQ156" s="77"/>
      <c r="YR156" s="77"/>
    </row>
    <row r="157" spans="1:668" ht="15.75" x14ac:dyDescent="0.25">
      <c r="A157" s="54" t="s">
        <v>94</v>
      </c>
      <c r="B157" s="44"/>
      <c r="C157" s="104" t="s">
        <v>146</v>
      </c>
      <c r="D157" s="113"/>
      <c r="E157" s="113"/>
      <c r="F157" s="123"/>
      <c r="G157" s="113"/>
      <c r="H157" s="123"/>
      <c r="I157" s="123"/>
      <c r="J157" s="123"/>
      <c r="K157" s="123"/>
      <c r="L157" s="132"/>
      <c r="O157" s="77"/>
      <c r="P157" s="77"/>
      <c r="Q157" s="77"/>
      <c r="R157" s="77"/>
      <c r="S157" s="77"/>
      <c r="T157" s="77"/>
      <c r="U157" s="77"/>
      <c r="V157" s="77"/>
      <c r="W157" s="77"/>
      <c r="X157" s="77"/>
      <c r="Y157" s="77"/>
      <c r="Z157" s="77"/>
      <c r="AA157" s="77"/>
      <c r="AB157" s="77"/>
      <c r="AC157" s="77"/>
      <c r="AD157" s="77"/>
      <c r="AE157" s="77"/>
      <c r="AF157" s="77"/>
      <c r="AG157" s="77"/>
      <c r="AH157" s="77"/>
      <c r="AI157" s="77"/>
      <c r="AJ157" s="77"/>
      <c r="AK157" s="77"/>
      <c r="AL157" s="77"/>
      <c r="AM157" s="77"/>
      <c r="AN157" s="77"/>
      <c r="AO157" s="77"/>
      <c r="AP157" s="77"/>
      <c r="AQ157" s="77"/>
      <c r="AR157" s="77"/>
      <c r="AS157" s="77"/>
      <c r="IC157" s="77"/>
      <c r="ID157" s="77"/>
      <c r="IE157" s="77"/>
      <c r="IF157" s="77"/>
      <c r="IG157" s="77"/>
      <c r="IH157" s="77"/>
      <c r="II157" s="77"/>
      <c r="IJ157" s="77"/>
      <c r="IK157" s="77"/>
      <c r="IL157" s="77"/>
      <c r="IM157" s="77"/>
      <c r="IN157" s="77"/>
      <c r="IO157" s="77"/>
      <c r="IP157" s="77"/>
      <c r="IQ157" s="77"/>
      <c r="IR157" s="77"/>
      <c r="IS157" s="77"/>
      <c r="IT157" s="77"/>
      <c r="IU157" s="77"/>
      <c r="IV157" s="77"/>
      <c r="IW157" s="77"/>
      <c r="IX157" s="77"/>
      <c r="IY157" s="77"/>
      <c r="IZ157" s="77"/>
      <c r="JA157" s="77"/>
      <c r="JB157" s="77"/>
      <c r="JC157" s="77"/>
      <c r="JD157" s="77"/>
      <c r="JE157" s="77"/>
      <c r="JF157" s="77"/>
      <c r="JG157" s="77"/>
      <c r="JH157" s="77"/>
      <c r="JI157" s="77"/>
      <c r="JJ157" s="77"/>
      <c r="JK157" s="77"/>
      <c r="JL157" s="77"/>
      <c r="JM157" s="77"/>
      <c r="JN157" s="77"/>
      <c r="JO157" s="77"/>
      <c r="JP157" s="77"/>
      <c r="JQ157" s="77"/>
      <c r="JR157" s="77"/>
      <c r="JS157" s="77"/>
      <c r="JT157" s="77"/>
      <c r="JU157" s="77"/>
      <c r="JV157" s="77"/>
      <c r="JW157" s="77"/>
      <c r="JX157" s="77"/>
      <c r="JY157" s="77"/>
      <c r="JZ157" s="77"/>
      <c r="KA157" s="77"/>
      <c r="KB157" s="77"/>
      <c r="KC157" s="77"/>
      <c r="KD157" s="77"/>
      <c r="KE157" s="77"/>
      <c r="KF157" s="77"/>
      <c r="KG157" s="77"/>
      <c r="KH157" s="77"/>
      <c r="KI157" s="77"/>
      <c r="KJ157" s="77"/>
      <c r="KK157" s="77"/>
      <c r="KL157" s="77"/>
      <c r="KM157" s="77"/>
      <c r="KN157" s="77"/>
      <c r="KO157" s="77"/>
      <c r="KP157" s="77"/>
      <c r="KQ157" s="77"/>
      <c r="KR157" s="77"/>
      <c r="KS157" s="77"/>
      <c r="KT157" s="77"/>
      <c r="KU157" s="77"/>
      <c r="KV157" s="77"/>
      <c r="KW157" s="77"/>
      <c r="KX157" s="77"/>
      <c r="KY157" s="77"/>
      <c r="KZ157" s="77"/>
      <c r="LA157" s="77"/>
      <c r="LB157" s="77"/>
      <c r="LC157" s="77"/>
      <c r="LD157" s="77"/>
      <c r="LE157" s="77"/>
      <c r="LF157" s="77"/>
      <c r="LG157" s="77"/>
      <c r="LH157" s="77"/>
      <c r="LI157" s="77"/>
      <c r="LJ157" s="77"/>
      <c r="LK157" s="77"/>
      <c r="LL157" s="77"/>
      <c r="LM157" s="77"/>
      <c r="LN157" s="77"/>
      <c r="LO157" s="77"/>
      <c r="LP157" s="77"/>
      <c r="LQ157" s="77"/>
      <c r="LR157" s="77"/>
      <c r="LS157" s="77"/>
      <c r="LT157" s="77"/>
      <c r="LU157" s="77"/>
      <c r="LV157" s="77"/>
      <c r="LW157" s="77"/>
      <c r="LX157" s="77"/>
      <c r="LY157" s="77"/>
      <c r="LZ157" s="77"/>
      <c r="MA157" s="77"/>
      <c r="MB157" s="77"/>
      <c r="MC157" s="77"/>
      <c r="MD157" s="77"/>
      <c r="ME157" s="77"/>
      <c r="MF157" s="77"/>
      <c r="MG157" s="77"/>
      <c r="MH157" s="77"/>
      <c r="MI157" s="77"/>
      <c r="MJ157" s="77"/>
      <c r="MK157" s="77"/>
      <c r="ML157" s="77"/>
      <c r="MM157" s="77"/>
      <c r="MN157" s="77"/>
      <c r="MO157" s="77"/>
      <c r="MP157" s="77"/>
      <c r="MQ157" s="77"/>
      <c r="MR157" s="77"/>
      <c r="MS157" s="77"/>
      <c r="MT157" s="77"/>
      <c r="MU157" s="77"/>
      <c r="MV157" s="77"/>
      <c r="MW157" s="77"/>
      <c r="MX157" s="77"/>
      <c r="MY157" s="77"/>
      <c r="MZ157" s="77"/>
      <c r="NA157" s="77"/>
      <c r="NB157" s="77"/>
      <c r="NC157" s="77"/>
      <c r="ND157" s="77"/>
      <c r="NE157" s="77"/>
      <c r="NF157" s="77"/>
      <c r="NG157" s="77"/>
      <c r="NH157" s="77"/>
      <c r="NI157" s="77"/>
      <c r="NJ157" s="77"/>
      <c r="NK157" s="77"/>
      <c r="NL157" s="77"/>
      <c r="NM157" s="77"/>
      <c r="NN157" s="77"/>
      <c r="NO157" s="77"/>
      <c r="NP157" s="77"/>
      <c r="NQ157" s="77"/>
      <c r="NR157" s="77"/>
      <c r="NS157" s="77"/>
      <c r="NT157" s="77"/>
      <c r="NU157" s="77"/>
      <c r="NV157" s="77"/>
      <c r="NW157" s="77"/>
      <c r="NX157" s="77"/>
      <c r="NY157" s="77"/>
      <c r="NZ157" s="77"/>
      <c r="OA157" s="77"/>
      <c r="OB157" s="77"/>
      <c r="OC157" s="77"/>
      <c r="OD157" s="77"/>
      <c r="OE157" s="77"/>
      <c r="OF157" s="77"/>
      <c r="OG157" s="77"/>
      <c r="OH157" s="77"/>
      <c r="OI157" s="77"/>
      <c r="OJ157" s="77"/>
      <c r="OK157" s="77"/>
      <c r="OL157" s="77"/>
      <c r="OM157" s="77"/>
      <c r="ON157" s="77"/>
      <c r="OO157" s="77"/>
      <c r="OP157" s="77"/>
      <c r="OQ157" s="77"/>
      <c r="OR157" s="77"/>
      <c r="OS157" s="77"/>
      <c r="OT157" s="77"/>
      <c r="OU157" s="77"/>
      <c r="OV157" s="77"/>
      <c r="OW157" s="77"/>
      <c r="OX157" s="77"/>
      <c r="OY157" s="77"/>
      <c r="OZ157" s="77"/>
      <c r="PA157" s="77"/>
      <c r="PB157" s="77"/>
      <c r="PC157" s="77"/>
      <c r="PD157" s="77"/>
      <c r="PE157" s="77"/>
      <c r="PF157" s="77"/>
      <c r="PG157" s="77"/>
      <c r="PH157" s="77"/>
      <c r="PI157" s="77"/>
      <c r="PJ157" s="77"/>
      <c r="PK157" s="77"/>
      <c r="PL157" s="77"/>
      <c r="PM157" s="77"/>
      <c r="PN157" s="77"/>
      <c r="PO157" s="77"/>
      <c r="PP157" s="77"/>
      <c r="PQ157" s="77"/>
      <c r="PR157" s="77"/>
      <c r="PS157" s="77"/>
      <c r="PT157" s="77"/>
      <c r="PU157" s="77"/>
      <c r="PV157" s="77"/>
      <c r="PW157" s="77"/>
      <c r="PX157" s="77"/>
      <c r="PY157" s="77"/>
      <c r="PZ157" s="77"/>
      <c r="QA157" s="77"/>
      <c r="QB157" s="77"/>
      <c r="QC157" s="77"/>
      <c r="QD157" s="77"/>
      <c r="QE157" s="77"/>
      <c r="QF157" s="77"/>
      <c r="QG157" s="77"/>
      <c r="QH157" s="77"/>
      <c r="QI157" s="77"/>
      <c r="QJ157" s="77"/>
      <c r="QK157" s="77"/>
      <c r="QL157" s="77"/>
      <c r="QM157" s="77"/>
      <c r="QN157" s="77"/>
      <c r="QO157" s="77"/>
      <c r="QP157" s="77"/>
      <c r="QQ157" s="77"/>
      <c r="QR157" s="77"/>
      <c r="QS157" s="77"/>
      <c r="QT157" s="77"/>
      <c r="QU157" s="77"/>
      <c r="QV157" s="77"/>
      <c r="QW157" s="77"/>
      <c r="QX157" s="77"/>
      <c r="QY157" s="77"/>
      <c r="QZ157" s="77"/>
      <c r="RA157" s="77"/>
      <c r="RB157" s="77"/>
      <c r="RC157" s="77"/>
      <c r="RD157" s="77"/>
      <c r="RE157" s="77"/>
      <c r="RF157" s="77"/>
      <c r="RG157" s="77"/>
      <c r="RH157" s="77"/>
      <c r="RI157" s="77"/>
      <c r="RJ157" s="77"/>
      <c r="RK157" s="77"/>
      <c r="RL157" s="77"/>
      <c r="RM157" s="77"/>
      <c r="RN157" s="77"/>
      <c r="RO157" s="77"/>
      <c r="RP157" s="77"/>
      <c r="RQ157" s="77"/>
      <c r="RR157" s="77"/>
      <c r="RS157" s="77"/>
      <c r="RT157" s="77"/>
      <c r="RU157" s="77"/>
      <c r="RV157" s="77"/>
      <c r="RW157" s="77"/>
      <c r="RX157" s="77"/>
      <c r="RY157" s="77"/>
      <c r="RZ157" s="77"/>
      <c r="SA157" s="77"/>
      <c r="SB157" s="77"/>
      <c r="SC157" s="77"/>
      <c r="SD157" s="77"/>
      <c r="SE157" s="77"/>
      <c r="SF157" s="77"/>
      <c r="SG157" s="77"/>
      <c r="SH157" s="77"/>
      <c r="SI157" s="77"/>
      <c r="SJ157" s="77"/>
      <c r="SK157" s="77"/>
      <c r="SL157" s="77"/>
      <c r="SM157" s="77"/>
      <c r="SN157" s="77"/>
      <c r="SO157" s="77"/>
      <c r="SP157" s="77"/>
      <c r="SQ157" s="77"/>
      <c r="SR157" s="77"/>
      <c r="SS157" s="77"/>
      <c r="ST157" s="77"/>
      <c r="SU157" s="77"/>
      <c r="SV157" s="77"/>
      <c r="SW157" s="77"/>
      <c r="SX157" s="77"/>
      <c r="SY157" s="77"/>
      <c r="SZ157" s="77"/>
      <c r="TA157" s="77"/>
      <c r="TB157" s="77"/>
      <c r="TC157" s="77"/>
      <c r="TD157" s="77"/>
      <c r="TE157" s="77"/>
      <c r="TF157" s="77"/>
      <c r="TG157" s="77"/>
      <c r="TH157" s="77"/>
      <c r="TI157" s="77"/>
      <c r="TJ157" s="77"/>
      <c r="TK157" s="77"/>
      <c r="TL157" s="77"/>
      <c r="TM157" s="77"/>
      <c r="TN157" s="77"/>
      <c r="TO157" s="77"/>
      <c r="TP157" s="77"/>
      <c r="TQ157" s="77"/>
      <c r="TR157" s="77"/>
      <c r="TS157" s="77"/>
      <c r="TT157" s="77"/>
      <c r="TU157" s="77"/>
      <c r="TV157" s="77"/>
      <c r="TW157" s="77"/>
      <c r="TX157" s="77"/>
      <c r="TY157" s="77"/>
      <c r="TZ157" s="77"/>
      <c r="UA157" s="77"/>
      <c r="UB157" s="77"/>
      <c r="UC157" s="77"/>
      <c r="UD157" s="77"/>
      <c r="UE157" s="77"/>
      <c r="UF157" s="77"/>
      <c r="UG157" s="77"/>
      <c r="UH157" s="77"/>
      <c r="UI157" s="77"/>
      <c r="UJ157" s="77"/>
      <c r="UK157" s="77"/>
      <c r="UL157" s="77"/>
      <c r="UM157" s="77"/>
      <c r="UN157" s="77"/>
      <c r="UO157" s="77"/>
      <c r="UP157" s="77"/>
      <c r="UQ157" s="77"/>
      <c r="UR157" s="77"/>
      <c r="US157" s="77"/>
      <c r="UT157" s="77"/>
      <c r="UU157" s="77"/>
      <c r="UV157" s="77"/>
      <c r="UW157" s="77"/>
      <c r="UX157" s="77"/>
      <c r="UY157" s="77"/>
      <c r="UZ157" s="77"/>
      <c r="VA157" s="77"/>
      <c r="VB157" s="77"/>
      <c r="VC157" s="77"/>
      <c r="VD157" s="77"/>
      <c r="VE157" s="77"/>
      <c r="VF157" s="77"/>
      <c r="VG157" s="77"/>
      <c r="VH157" s="77"/>
      <c r="VI157" s="77"/>
      <c r="VJ157" s="77"/>
      <c r="VK157" s="77"/>
      <c r="VL157" s="77"/>
      <c r="VM157" s="77"/>
      <c r="VN157" s="77"/>
      <c r="VO157" s="77"/>
      <c r="VP157" s="77"/>
      <c r="VQ157" s="77"/>
      <c r="VR157" s="77"/>
      <c r="VS157" s="77"/>
      <c r="VT157" s="77"/>
      <c r="VU157" s="77"/>
      <c r="VV157" s="77"/>
      <c r="VW157" s="77"/>
      <c r="VX157" s="77"/>
      <c r="VY157" s="77"/>
      <c r="VZ157" s="77"/>
      <c r="WA157" s="77"/>
      <c r="WB157" s="77"/>
      <c r="WC157" s="77"/>
      <c r="WD157" s="77"/>
      <c r="WE157" s="77"/>
      <c r="WF157" s="77"/>
      <c r="WG157" s="77"/>
      <c r="WH157" s="77"/>
      <c r="WI157" s="77"/>
      <c r="WJ157" s="77"/>
      <c r="WK157" s="77"/>
      <c r="WL157" s="77"/>
      <c r="WM157" s="77"/>
      <c r="WN157" s="77"/>
      <c r="WO157" s="77"/>
      <c r="WP157" s="77"/>
      <c r="WQ157" s="77"/>
      <c r="WR157" s="77"/>
      <c r="WS157" s="77"/>
      <c r="WT157" s="77"/>
      <c r="WU157" s="77"/>
      <c r="WV157" s="77"/>
      <c r="WW157" s="77"/>
      <c r="WX157" s="77"/>
      <c r="WY157" s="77"/>
      <c r="WZ157" s="77"/>
      <c r="XA157" s="77"/>
      <c r="XB157" s="77"/>
      <c r="XC157" s="77"/>
      <c r="XD157" s="77"/>
      <c r="XE157" s="77"/>
      <c r="XF157" s="77"/>
      <c r="XG157" s="77"/>
      <c r="XH157" s="77"/>
      <c r="XI157" s="77"/>
      <c r="XJ157" s="77"/>
      <c r="XK157" s="77"/>
      <c r="XL157" s="77"/>
      <c r="XM157" s="77"/>
      <c r="XN157" s="77"/>
      <c r="XO157" s="77"/>
      <c r="XP157" s="77"/>
      <c r="XQ157" s="77"/>
      <c r="XR157" s="77"/>
      <c r="XS157" s="77"/>
      <c r="XT157" s="77"/>
      <c r="XU157" s="77"/>
      <c r="XV157" s="77"/>
      <c r="XW157" s="77"/>
      <c r="XX157" s="77"/>
      <c r="XY157" s="77"/>
      <c r="XZ157" s="77"/>
      <c r="YA157" s="77"/>
      <c r="YB157" s="77"/>
      <c r="YC157" s="77"/>
      <c r="YD157" s="77"/>
      <c r="YE157" s="77"/>
      <c r="YF157" s="77"/>
      <c r="YG157" s="77"/>
      <c r="YH157" s="77"/>
      <c r="YI157" s="77"/>
      <c r="YJ157" s="77"/>
      <c r="YK157" s="77"/>
      <c r="YL157" s="77"/>
      <c r="YM157" s="77"/>
      <c r="YN157" s="77"/>
      <c r="YO157" s="77"/>
      <c r="YP157" s="77"/>
      <c r="YQ157" s="77"/>
      <c r="YR157" s="77"/>
    </row>
    <row r="158" spans="1:668" s="3" customFormat="1" ht="15.75" x14ac:dyDescent="0.25">
      <c r="A158" s="44" t="s">
        <v>95</v>
      </c>
      <c r="B158" s="44" t="s">
        <v>145</v>
      </c>
      <c r="C158" s="104"/>
      <c r="D158" s="139">
        <v>44409</v>
      </c>
      <c r="E158" s="139">
        <v>44561</v>
      </c>
      <c r="F158" s="123">
        <v>133000</v>
      </c>
      <c r="G158" s="113">
        <v>3817.1</v>
      </c>
      <c r="H158" s="123">
        <v>19867.79</v>
      </c>
      <c r="I158" s="123">
        <v>4043.2</v>
      </c>
      <c r="J158" s="123">
        <v>29044.3</v>
      </c>
      <c r="K158" s="123">
        <v>41903.29</v>
      </c>
      <c r="L158" s="132">
        <v>91096.71</v>
      </c>
      <c r="O158" s="77"/>
      <c r="P158" s="77"/>
      <c r="Q158" s="77"/>
      <c r="R158" s="77"/>
      <c r="S158" s="77"/>
      <c r="T158" s="77"/>
      <c r="U158" s="77"/>
      <c r="V158" s="77"/>
      <c r="W158" s="77"/>
      <c r="X158" s="77"/>
      <c r="Y158" s="77"/>
      <c r="Z158" s="77"/>
      <c r="AA158" s="77"/>
      <c r="AB158" s="77"/>
      <c r="AC158" s="77"/>
      <c r="AD158" s="77"/>
      <c r="AE158" s="77"/>
      <c r="AF158" s="77"/>
      <c r="AG158" s="77"/>
      <c r="AH158" s="77"/>
      <c r="AI158" s="77"/>
      <c r="AJ158" s="77"/>
      <c r="AK158" s="77"/>
      <c r="AL158" s="77"/>
      <c r="AM158" s="77"/>
      <c r="AN158" s="77"/>
      <c r="AO158" s="77"/>
      <c r="AP158" s="77"/>
      <c r="AQ158" s="77"/>
      <c r="AR158" s="77"/>
      <c r="AS158" s="77"/>
      <c r="AT158" s="61"/>
      <c r="AU158" s="61"/>
      <c r="AV158" s="61"/>
      <c r="AW158" s="61"/>
      <c r="AX158" s="61"/>
      <c r="AY158" s="61"/>
      <c r="AZ158" s="61"/>
      <c r="BA158" s="61"/>
      <c r="BB158" s="61"/>
      <c r="BC158" s="61"/>
      <c r="BD158" s="61"/>
      <c r="BE158" s="61"/>
      <c r="BF158" s="61"/>
      <c r="BG158" s="61"/>
      <c r="BH158" s="61"/>
      <c r="BI158" s="61"/>
      <c r="BJ158" s="61"/>
      <c r="BK158" s="61"/>
      <c r="BL158" s="61"/>
      <c r="BM158" s="61"/>
      <c r="BN158" s="61"/>
      <c r="BO158" s="61"/>
      <c r="BP158" s="61"/>
      <c r="BQ158" s="61"/>
      <c r="BR158" s="61"/>
      <c r="BS158" s="61"/>
      <c r="BT158" s="61"/>
      <c r="BU158" s="61"/>
      <c r="BV158" s="61"/>
      <c r="BW158" s="61"/>
      <c r="BX158" s="61"/>
      <c r="BY158" s="61"/>
      <c r="BZ158" s="61"/>
      <c r="CA158" s="61"/>
      <c r="CB158" s="61"/>
      <c r="CC158" s="61"/>
      <c r="CD158" s="61"/>
      <c r="CE158" s="61"/>
      <c r="CF158" s="61"/>
      <c r="CG158" s="61"/>
      <c r="CH158" s="61"/>
      <c r="CI158" s="61"/>
      <c r="CJ158" s="61"/>
      <c r="CK158" s="61"/>
      <c r="CL158" s="61"/>
      <c r="CM158" s="61"/>
      <c r="CN158" s="61"/>
      <c r="CO158" s="61"/>
      <c r="CP158" s="61"/>
      <c r="CQ158" s="61"/>
      <c r="CR158" s="61"/>
      <c r="CS158" s="61"/>
      <c r="CT158" s="61"/>
      <c r="CU158" s="61"/>
      <c r="CV158" s="61"/>
      <c r="CW158" s="61"/>
      <c r="CX158" s="61"/>
      <c r="CY158" s="61"/>
      <c r="CZ158" s="61"/>
      <c r="DA158" s="61"/>
      <c r="DB158" s="61"/>
      <c r="DC158" s="61"/>
      <c r="DD158" s="61"/>
      <c r="DE158" s="61"/>
      <c r="DF158" s="61"/>
      <c r="DG158" s="61"/>
      <c r="DH158" s="61"/>
      <c r="DI158" s="61"/>
      <c r="DJ158" s="61"/>
      <c r="DK158" s="61"/>
      <c r="DL158" s="61"/>
      <c r="DM158" s="61"/>
      <c r="DN158" s="61"/>
      <c r="DO158" s="61"/>
      <c r="DP158" s="61"/>
      <c r="DQ158" s="61"/>
      <c r="DR158" s="61"/>
      <c r="DS158" s="61"/>
      <c r="DT158" s="61"/>
      <c r="DU158" s="61"/>
      <c r="DV158" s="61"/>
      <c r="DW158" s="61"/>
      <c r="DX158" s="61"/>
      <c r="DY158" s="61"/>
      <c r="DZ158" s="61"/>
      <c r="EA158" s="61"/>
      <c r="EB158" s="61"/>
      <c r="EC158" s="61"/>
      <c r="ED158" s="61"/>
      <c r="EE158" s="61"/>
      <c r="EF158" s="61"/>
      <c r="EG158" s="61"/>
      <c r="EH158" s="61"/>
      <c r="EI158" s="61"/>
      <c r="EJ158" s="61"/>
      <c r="EK158" s="61"/>
      <c r="EL158" s="61"/>
      <c r="EM158" s="61"/>
      <c r="EN158" s="61"/>
      <c r="EO158" s="61"/>
      <c r="EP158" s="61"/>
      <c r="EQ158" s="61"/>
      <c r="ER158" s="61"/>
      <c r="ES158" s="61"/>
      <c r="ET158" s="61"/>
      <c r="EU158" s="61"/>
      <c r="EV158" s="61"/>
      <c r="EW158" s="61"/>
      <c r="EX158" s="61"/>
      <c r="EY158" s="61"/>
      <c r="EZ158" s="61"/>
      <c r="FA158" s="61"/>
      <c r="FB158" s="61"/>
      <c r="FC158" s="61"/>
      <c r="FD158" s="61"/>
      <c r="FE158" s="61"/>
      <c r="FF158" s="61"/>
      <c r="FG158" s="61"/>
      <c r="FH158" s="61"/>
      <c r="FI158" s="61"/>
      <c r="FJ158" s="61"/>
      <c r="FK158" s="61"/>
      <c r="FL158" s="61"/>
      <c r="FM158" s="61"/>
      <c r="FN158" s="61"/>
      <c r="FO158" s="61"/>
      <c r="FP158" s="61"/>
      <c r="FQ158" s="61"/>
      <c r="FR158" s="61"/>
      <c r="FS158" s="61"/>
      <c r="FT158" s="61"/>
      <c r="FU158" s="61"/>
      <c r="FV158" s="61"/>
      <c r="FW158" s="61"/>
      <c r="FX158" s="61"/>
      <c r="FY158" s="61"/>
      <c r="FZ158" s="61"/>
      <c r="GA158" s="61"/>
      <c r="GB158" s="61"/>
      <c r="GC158" s="61"/>
      <c r="GD158" s="61"/>
      <c r="GE158" s="61"/>
      <c r="GF158" s="61"/>
      <c r="GG158" s="61"/>
      <c r="GH158" s="61"/>
      <c r="GI158" s="61"/>
      <c r="GJ158" s="61"/>
      <c r="GK158" s="61"/>
      <c r="GL158" s="61"/>
      <c r="GM158" s="61"/>
      <c r="GN158" s="61"/>
      <c r="GO158" s="61"/>
      <c r="GP158" s="61"/>
      <c r="GQ158" s="61"/>
      <c r="GR158" s="61"/>
      <c r="GS158" s="61"/>
      <c r="GT158" s="61"/>
      <c r="GU158" s="61"/>
      <c r="GV158" s="61"/>
      <c r="GW158" s="61"/>
      <c r="GX158" s="61"/>
      <c r="GY158" s="61"/>
      <c r="GZ158" s="61"/>
      <c r="HA158" s="61"/>
      <c r="HB158" s="61"/>
      <c r="HC158" s="61"/>
      <c r="HD158" s="61"/>
      <c r="HE158" s="61"/>
      <c r="HF158" s="61"/>
      <c r="HG158" s="61"/>
      <c r="HH158" s="61"/>
      <c r="HI158" s="61"/>
      <c r="HJ158" s="61"/>
      <c r="HK158" s="61"/>
      <c r="HL158" s="61"/>
      <c r="HM158" s="61"/>
      <c r="HN158" s="61"/>
      <c r="HO158" s="61"/>
      <c r="HP158" s="61"/>
      <c r="HQ158" s="61"/>
      <c r="HR158" s="61"/>
      <c r="HS158" s="61"/>
      <c r="HT158" s="61"/>
      <c r="HU158" s="61"/>
      <c r="HV158" s="61"/>
      <c r="HW158" s="61"/>
      <c r="HX158" s="61"/>
      <c r="HY158" s="61"/>
      <c r="HZ158" s="61"/>
      <c r="IA158" s="61"/>
      <c r="IB158" s="61"/>
      <c r="IC158" s="77"/>
      <c r="ID158" s="77"/>
      <c r="IE158" s="77"/>
      <c r="IF158" s="77"/>
      <c r="IG158" s="77"/>
      <c r="IH158" s="77"/>
      <c r="II158" s="77"/>
      <c r="IJ158" s="77"/>
      <c r="IK158" s="77"/>
      <c r="IL158" s="77"/>
      <c r="IM158" s="77"/>
      <c r="IN158" s="77"/>
      <c r="IO158" s="77"/>
      <c r="IP158" s="77"/>
      <c r="IQ158" s="77"/>
      <c r="IR158" s="77"/>
      <c r="IS158" s="77"/>
      <c r="IT158" s="77"/>
      <c r="IU158" s="77"/>
      <c r="IV158" s="77"/>
      <c r="IW158" s="77"/>
      <c r="IX158" s="77"/>
      <c r="IY158" s="77"/>
      <c r="IZ158" s="77"/>
      <c r="JA158" s="77"/>
      <c r="JB158" s="77"/>
      <c r="JC158" s="77"/>
      <c r="JD158" s="77"/>
      <c r="JE158" s="77"/>
      <c r="JF158" s="77"/>
      <c r="JG158" s="77"/>
      <c r="JH158" s="77"/>
      <c r="JI158" s="77"/>
      <c r="JJ158" s="77"/>
      <c r="JK158" s="77"/>
      <c r="JL158" s="77"/>
      <c r="JM158" s="77"/>
      <c r="JN158" s="77"/>
      <c r="JO158" s="77"/>
      <c r="JP158" s="77"/>
      <c r="JQ158" s="77"/>
      <c r="JR158" s="77"/>
      <c r="JS158" s="77"/>
      <c r="JT158" s="77"/>
      <c r="JU158" s="77"/>
      <c r="JV158" s="77"/>
      <c r="JW158" s="77"/>
      <c r="JX158" s="77"/>
      <c r="JY158" s="77"/>
      <c r="JZ158" s="77"/>
      <c r="KA158" s="77"/>
      <c r="KB158" s="77"/>
      <c r="KC158" s="77"/>
      <c r="KD158" s="77"/>
      <c r="KE158" s="77"/>
      <c r="KF158" s="77"/>
      <c r="KG158" s="77"/>
      <c r="KH158" s="77"/>
      <c r="KI158" s="77"/>
      <c r="KJ158" s="77"/>
      <c r="KK158" s="77"/>
      <c r="KL158" s="77"/>
      <c r="KM158" s="77"/>
      <c r="KN158" s="77"/>
      <c r="KO158" s="77"/>
      <c r="KP158" s="77"/>
      <c r="KQ158" s="77"/>
      <c r="KR158" s="77"/>
      <c r="KS158" s="77"/>
      <c r="KT158" s="77"/>
      <c r="KU158" s="77"/>
      <c r="KV158" s="77"/>
      <c r="KW158" s="77"/>
      <c r="KX158" s="77"/>
      <c r="KY158" s="77"/>
      <c r="KZ158" s="77"/>
      <c r="LA158" s="77"/>
      <c r="LB158" s="77"/>
      <c r="LC158" s="77"/>
      <c r="LD158" s="77"/>
      <c r="LE158" s="77"/>
      <c r="LF158" s="77"/>
      <c r="LG158" s="77"/>
      <c r="LH158" s="77"/>
      <c r="LI158" s="77"/>
      <c r="LJ158" s="77"/>
      <c r="LK158" s="77"/>
      <c r="LL158" s="77"/>
      <c r="LM158" s="77"/>
      <c r="LN158" s="77"/>
      <c r="LO158" s="77"/>
      <c r="LP158" s="77"/>
      <c r="LQ158" s="77"/>
      <c r="LR158" s="77"/>
      <c r="LS158" s="77"/>
      <c r="LT158" s="77"/>
      <c r="LU158" s="77"/>
      <c r="LV158" s="77"/>
      <c r="LW158" s="77"/>
      <c r="LX158" s="77"/>
      <c r="LY158" s="77"/>
      <c r="LZ158" s="77"/>
      <c r="MA158" s="77"/>
      <c r="MB158" s="77"/>
      <c r="MC158" s="77"/>
      <c r="MD158" s="77"/>
      <c r="ME158" s="77"/>
      <c r="MF158" s="77"/>
      <c r="MG158" s="77"/>
      <c r="MH158" s="77"/>
      <c r="MI158" s="77"/>
      <c r="MJ158" s="77"/>
      <c r="MK158" s="77"/>
      <c r="ML158" s="77"/>
      <c r="MM158" s="77"/>
      <c r="MN158" s="77"/>
      <c r="MO158" s="77"/>
      <c r="MP158" s="77"/>
      <c r="MQ158" s="77"/>
      <c r="MR158" s="77"/>
      <c r="MS158" s="77"/>
      <c r="MT158" s="77"/>
      <c r="MU158" s="77"/>
      <c r="MV158" s="77"/>
      <c r="MW158" s="77"/>
      <c r="MX158" s="77"/>
      <c r="MY158" s="77"/>
      <c r="MZ158" s="77"/>
      <c r="NA158" s="77"/>
      <c r="NB158" s="77"/>
      <c r="NC158" s="77"/>
      <c r="ND158" s="77"/>
      <c r="NE158" s="77"/>
      <c r="NF158" s="77"/>
      <c r="NG158" s="77"/>
      <c r="NH158" s="77"/>
      <c r="NI158" s="77"/>
      <c r="NJ158" s="77"/>
      <c r="NK158" s="77"/>
      <c r="NL158" s="77"/>
      <c r="NM158" s="77"/>
      <c r="NN158" s="77"/>
      <c r="NO158" s="77"/>
      <c r="NP158" s="77"/>
      <c r="NQ158" s="77"/>
      <c r="NR158" s="77"/>
      <c r="NS158" s="77"/>
      <c r="NT158" s="77"/>
      <c r="NU158" s="77"/>
      <c r="NV158" s="77"/>
      <c r="NW158" s="77"/>
      <c r="NX158" s="77"/>
      <c r="NY158" s="77"/>
      <c r="NZ158" s="77"/>
      <c r="OA158" s="77"/>
      <c r="OB158" s="77"/>
      <c r="OC158" s="77"/>
      <c r="OD158" s="77"/>
      <c r="OE158" s="77"/>
      <c r="OF158" s="77"/>
      <c r="OG158" s="77"/>
      <c r="OH158" s="77"/>
      <c r="OI158" s="77"/>
      <c r="OJ158" s="77"/>
      <c r="OK158" s="77"/>
      <c r="OL158" s="77"/>
      <c r="OM158" s="77"/>
      <c r="ON158" s="77"/>
      <c r="OO158" s="77"/>
      <c r="OP158" s="77"/>
      <c r="OQ158" s="77"/>
      <c r="OR158" s="77"/>
      <c r="OS158" s="77"/>
      <c r="OT158" s="77"/>
      <c r="OU158" s="77"/>
      <c r="OV158" s="77"/>
      <c r="OW158" s="77"/>
      <c r="OX158" s="77"/>
      <c r="OY158" s="77"/>
      <c r="OZ158" s="77"/>
      <c r="PA158" s="77"/>
      <c r="PB158" s="77"/>
      <c r="PC158" s="77"/>
      <c r="PD158" s="77"/>
      <c r="PE158" s="77"/>
      <c r="PF158" s="77"/>
      <c r="PG158" s="77"/>
      <c r="PH158" s="77"/>
      <c r="PI158" s="77"/>
      <c r="PJ158" s="77"/>
      <c r="PK158" s="77"/>
      <c r="PL158" s="77"/>
      <c r="PM158" s="77"/>
      <c r="PN158" s="77"/>
      <c r="PO158" s="77"/>
      <c r="PP158" s="77"/>
      <c r="PQ158" s="77"/>
      <c r="PR158" s="77"/>
      <c r="PS158" s="77"/>
      <c r="PT158" s="77"/>
      <c r="PU158" s="77"/>
      <c r="PV158" s="77"/>
      <c r="PW158" s="77"/>
      <c r="PX158" s="77"/>
      <c r="PY158" s="77"/>
      <c r="PZ158" s="77"/>
      <c r="QA158" s="77"/>
      <c r="QB158" s="77"/>
      <c r="QC158" s="77"/>
      <c r="QD158" s="77"/>
      <c r="QE158" s="77"/>
      <c r="QF158" s="77"/>
      <c r="QG158" s="77"/>
      <c r="QH158" s="77"/>
      <c r="QI158" s="77"/>
      <c r="QJ158" s="77"/>
      <c r="QK158" s="77"/>
      <c r="QL158" s="77"/>
      <c r="QM158" s="77"/>
      <c r="QN158" s="77"/>
      <c r="QO158" s="77"/>
      <c r="QP158" s="77"/>
      <c r="QQ158" s="77"/>
      <c r="QR158" s="77"/>
      <c r="QS158" s="77"/>
      <c r="QT158" s="77"/>
      <c r="QU158" s="77"/>
      <c r="QV158" s="77"/>
      <c r="QW158" s="77"/>
      <c r="QX158" s="77"/>
      <c r="QY158" s="77"/>
      <c r="QZ158" s="77"/>
      <c r="RA158" s="77"/>
      <c r="RB158" s="77"/>
      <c r="RC158" s="77"/>
      <c r="RD158" s="77"/>
      <c r="RE158" s="77"/>
      <c r="RF158" s="77"/>
      <c r="RG158" s="77"/>
      <c r="RH158" s="77"/>
      <c r="RI158" s="77"/>
      <c r="RJ158" s="77"/>
      <c r="RK158" s="77"/>
      <c r="RL158" s="77"/>
      <c r="RM158" s="77"/>
      <c r="RN158" s="77"/>
      <c r="RO158" s="77"/>
      <c r="RP158" s="77"/>
      <c r="RQ158" s="77"/>
      <c r="RR158" s="77"/>
      <c r="RS158" s="77"/>
      <c r="RT158" s="77"/>
      <c r="RU158" s="77"/>
      <c r="RV158" s="77"/>
      <c r="RW158" s="77"/>
      <c r="RX158" s="77"/>
      <c r="RY158" s="77"/>
      <c r="RZ158" s="77"/>
      <c r="SA158" s="77"/>
      <c r="SB158" s="77"/>
      <c r="SC158" s="77"/>
      <c r="SD158" s="77"/>
      <c r="SE158" s="77"/>
      <c r="SF158" s="77"/>
      <c r="SG158" s="77"/>
      <c r="SH158" s="77"/>
      <c r="SI158" s="77"/>
      <c r="SJ158" s="77"/>
      <c r="SK158" s="77"/>
      <c r="SL158" s="77"/>
      <c r="SM158" s="77"/>
      <c r="SN158" s="77"/>
      <c r="SO158" s="77"/>
      <c r="SP158" s="77"/>
      <c r="SQ158" s="77"/>
      <c r="SR158" s="77"/>
      <c r="SS158" s="77"/>
      <c r="ST158" s="77"/>
      <c r="SU158" s="77"/>
      <c r="SV158" s="77"/>
      <c r="SW158" s="77"/>
      <c r="SX158" s="77"/>
      <c r="SY158" s="77"/>
      <c r="SZ158" s="77"/>
      <c r="TA158" s="77"/>
      <c r="TB158" s="77"/>
      <c r="TC158" s="77"/>
      <c r="TD158" s="77"/>
      <c r="TE158" s="77"/>
      <c r="TF158" s="77"/>
      <c r="TG158" s="77"/>
      <c r="TH158" s="77"/>
      <c r="TI158" s="77"/>
      <c r="TJ158" s="77"/>
      <c r="TK158" s="77"/>
      <c r="TL158" s="77"/>
      <c r="TM158" s="77"/>
      <c r="TN158" s="77"/>
      <c r="TO158" s="77"/>
      <c r="TP158" s="77"/>
      <c r="TQ158" s="77"/>
      <c r="TR158" s="77"/>
      <c r="TS158" s="77"/>
      <c r="TT158" s="77"/>
      <c r="TU158" s="77"/>
      <c r="TV158" s="77"/>
      <c r="TW158" s="77"/>
      <c r="TX158" s="77"/>
      <c r="TY158" s="77"/>
      <c r="TZ158" s="77"/>
      <c r="UA158" s="77"/>
      <c r="UB158" s="77"/>
      <c r="UC158" s="77"/>
      <c r="UD158" s="77"/>
      <c r="UE158" s="77"/>
      <c r="UF158" s="77"/>
      <c r="UG158" s="77"/>
      <c r="UH158" s="77"/>
      <c r="UI158" s="77"/>
      <c r="UJ158" s="77"/>
      <c r="UK158" s="77"/>
      <c r="UL158" s="77"/>
      <c r="UM158" s="77"/>
      <c r="UN158" s="77"/>
      <c r="UO158" s="77"/>
      <c r="UP158" s="77"/>
      <c r="UQ158" s="77"/>
      <c r="UR158" s="77"/>
      <c r="US158" s="77"/>
      <c r="UT158" s="77"/>
      <c r="UU158" s="77"/>
      <c r="UV158" s="77"/>
      <c r="UW158" s="77"/>
      <c r="UX158" s="77"/>
      <c r="UY158" s="77"/>
      <c r="UZ158" s="77"/>
      <c r="VA158" s="77"/>
      <c r="VB158" s="77"/>
      <c r="VC158" s="77"/>
      <c r="VD158" s="77"/>
      <c r="VE158" s="77"/>
      <c r="VF158" s="77"/>
      <c r="VG158" s="77"/>
      <c r="VH158" s="77"/>
      <c r="VI158" s="77"/>
      <c r="VJ158" s="77"/>
      <c r="VK158" s="77"/>
      <c r="VL158" s="77"/>
      <c r="VM158" s="77"/>
      <c r="VN158" s="77"/>
      <c r="VO158" s="77"/>
      <c r="VP158" s="77"/>
      <c r="VQ158" s="77"/>
      <c r="VR158" s="77"/>
      <c r="VS158" s="77"/>
      <c r="VT158" s="77"/>
      <c r="VU158" s="77"/>
      <c r="VV158" s="77"/>
      <c r="VW158" s="77"/>
      <c r="VX158" s="77"/>
      <c r="VY158" s="77"/>
      <c r="VZ158" s="77"/>
      <c r="WA158" s="77"/>
      <c r="WB158" s="77"/>
      <c r="WC158" s="77"/>
      <c r="WD158" s="77"/>
      <c r="WE158" s="77"/>
      <c r="WF158" s="77"/>
      <c r="WG158" s="77"/>
      <c r="WH158" s="77"/>
      <c r="WI158" s="77"/>
      <c r="WJ158" s="77"/>
      <c r="WK158" s="77"/>
      <c r="WL158" s="77"/>
      <c r="WM158" s="77"/>
      <c r="WN158" s="77"/>
      <c r="WO158" s="77"/>
      <c r="WP158" s="77"/>
      <c r="WQ158" s="77"/>
      <c r="WR158" s="77"/>
      <c r="WS158" s="77"/>
      <c r="WT158" s="77"/>
      <c r="WU158" s="77"/>
      <c r="WV158" s="77"/>
      <c r="WW158" s="77"/>
      <c r="WX158" s="77"/>
      <c r="WY158" s="77"/>
      <c r="WZ158" s="77"/>
      <c r="XA158" s="77"/>
      <c r="XB158" s="77"/>
      <c r="XC158" s="77"/>
      <c r="XD158" s="77"/>
      <c r="XE158" s="77"/>
      <c r="XF158" s="77"/>
      <c r="XG158" s="77"/>
      <c r="XH158" s="77"/>
      <c r="XI158" s="77"/>
      <c r="XJ158" s="77"/>
      <c r="XK158" s="77"/>
      <c r="XL158" s="77"/>
      <c r="XM158" s="77"/>
      <c r="XN158" s="77"/>
      <c r="XO158" s="77"/>
      <c r="XP158" s="77"/>
      <c r="XQ158" s="77"/>
      <c r="XR158" s="77"/>
      <c r="XS158" s="77"/>
      <c r="XT158" s="77"/>
      <c r="XU158" s="77"/>
      <c r="XV158" s="77"/>
      <c r="XW158" s="77"/>
      <c r="XX158" s="77"/>
      <c r="XY158" s="77"/>
      <c r="XZ158" s="77"/>
      <c r="YA158" s="77"/>
      <c r="YB158" s="77"/>
      <c r="YC158" s="77"/>
      <c r="YD158" s="77"/>
      <c r="YE158" s="77"/>
      <c r="YF158" s="77"/>
      <c r="YG158" s="77"/>
      <c r="YH158" s="77"/>
      <c r="YI158" s="77"/>
      <c r="YJ158" s="77"/>
      <c r="YK158" s="77"/>
      <c r="YL158" s="77"/>
      <c r="YM158" s="77"/>
      <c r="YN158" s="77"/>
      <c r="YO158" s="77"/>
      <c r="YP158" s="77"/>
      <c r="YQ158" s="77"/>
      <c r="YR158" s="77"/>
    </row>
    <row r="159" spans="1:668" s="19" customFormat="1" ht="30" x14ac:dyDescent="0.25">
      <c r="A159" s="49" t="s">
        <v>15</v>
      </c>
      <c r="B159" s="121">
        <v>1</v>
      </c>
      <c r="C159" s="114"/>
      <c r="D159" s="114"/>
      <c r="E159" s="105"/>
      <c r="F159" s="125">
        <f>F158</f>
        <v>133000</v>
      </c>
      <c r="G159" s="114">
        <f>G158</f>
        <v>3817.1</v>
      </c>
      <c r="H159" s="129">
        <f>H158</f>
        <v>19867.79</v>
      </c>
      <c r="I159" s="129">
        <f>I158</f>
        <v>4043.2</v>
      </c>
      <c r="J159" s="129">
        <f>J158</f>
        <v>29044.3</v>
      </c>
      <c r="K159" s="129" t="s">
        <v>129</v>
      </c>
      <c r="L159" s="135">
        <f>L158</f>
        <v>91096.71</v>
      </c>
      <c r="O159" s="77"/>
      <c r="P159" s="77"/>
      <c r="Q159" s="77"/>
      <c r="R159" s="77"/>
      <c r="S159" s="77"/>
      <c r="T159" s="77"/>
      <c r="U159" s="77"/>
      <c r="V159" s="77"/>
      <c r="W159" s="77"/>
      <c r="X159" s="77"/>
      <c r="Y159" s="77"/>
      <c r="Z159" s="77"/>
      <c r="AA159" s="77"/>
      <c r="AB159" s="77"/>
      <c r="AC159" s="77"/>
      <c r="AD159" s="77"/>
      <c r="AE159" s="77"/>
      <c r="AF159" s="77"/>
      <c r="AG159" s="77"/>
      <c r="AH159" s="77"/>
      <c r="AI159" s="77"/>
      <c r="AJ159" s="77"/>
      <c r="AK159" s="77"/>
      <c r="AL159" s="77"/>
      <c r="AM159" s="77"/>
      <c r="AN159" s="77"/>
      <c r="AO159" s="77"/>
      <c r="AP159" s="77"/>
      <c r="AQ159" s="77"/>
      <c r="AR159" s="77"/>
      <c r="AS159" s="77"/>
      <c r="AT159" s="61"/>
      <c r="AU159" s="61"/>
      <c r="AV159" s="61"/>
      <c r="AW159" s="61"/>
      <c r="AX159" s="61"/>
      <c r="AY159" s="61"/>
      <c r="AZ159" s="61"/>
      <c r="BA159" s="61"/>
      <c r="BB159" s="61"/>
      <c r="BC159" s="61"/>
      <c r="BD159" s="61"/>
      <c r="BE159" s="61"/>
      <c r="BF159" s="61"/>
      <c r="BG159" s="61"/>
      <c r="BH159" s="61"/>
      <c r="BI159" s="61"/>
      <c r="BJ159" s="61"/>
      <c r="BK159" s="61"/>
      <c r="BL159" s="61"/>
      <c r="BM159" s="61"/>
      <c r="BN159" s="61"/>
      <c r="BO159" s="61"/>
      <c r="BP159" s="61"/>
      <c r="BQ159" s="61"/>
      <c r="BR159" s="61"/>
      <c r="BS159" s="61"/>
      <c r="BT159" s="61"/>
      <c r="BU159" s="61"/>
      <c r="BV159" s="61"/>
      <c r="BW159" s="61"/>
      <c r="BX159" s="61"/>
      <c r="BY159" s="61"/>
      <c r="BZ159" s="61"/>
      <c r="CA159" s="61"/>
      <c r="CB159" s="61"/>
      <c r="CC159" s="61"/>
      <c r="CD159" s="61"/>
      <c r="CE159" s="61"/>
      <c r="CF159" s="61"/>
      <c r="CG159" s="61"/>
      <c r="CH159" s="61"/>
      <c r="CI159" s="61"/>
      <c r="CJ159" s="61"/>
      <c r="CK159" s="61"/>
      <c r="CL159" s="61"/>
      <c r="CM159" s="61"/>
      <c r="CN159" s="61"/>
      <c r="CO159" s="61"/>
      <c r="CP159" s="61"/>
      <c r="CQ159" s="61"/>
      <c r="CR159" s="61"/>
      <c r="CS159" s="61"/>
      <c r="CT159" s="61"/>
      <c r="CU159" s="61"/>
      <c r="CV159" s="61"/>
      <c r="CW159" s="61"/>
      <c r="CX159" s="61"/>
      <c r="CY159" s="61"/>
      <c r="CZ159" s="61"/>
      <c r="DA159" s="61"/>
      <c r="DB159" s="61"/>
      <c r="DC159" s="61"/>
      <c r="DD159" s="61"/>
      <c r="DE159" s="61"/>
      <c r="DF159" s="61"/>
      <c r="DG159" s="61"/>
      <c r="DH159" s="61"/>
      <c r="DI159" s="61"/>
      <c r="DJ159" s="61"/>
      <c r="DK159" s="61"/>
      <c r="DL159" s="61"/>
      <c r="DM159" s="61"/>
      <c r="DN159" s="61"/>
      <c r="DO159" s="61"/>
      <c r="DP159" s="61"/>
      <c r="DQ159" s="61"/>
      <c r="DR159" s="61"/>
      <c r="DS159" s="61"/>
      <c r="DT159" s="61"/>
      <c r="DU159" s="61"/>
      <c r="DV159" s="61"/>
      <c r="DW159" s="61"/>
      <c r="DX159" s="61"/>
      <c r="DY159" s="61"/>
      <c r="DZ159" s="61"/>
      <c r="EA159" s="61"/>
      <c r="EB159" s="61"/>
      <c r="EC159" s="61"/>
      <c r="ED159" s="61"/>
      <c r="EE159" s="61"/>
      <c r="EF159" s="61"/>
      <c r="EG159" s="61"/>
      <c r="EH159" s="61"/>
      <c r="EI159" s="61"/>
      <c r="EJ159" s="61"/>
      <c r="EK159" s="61"/>
      <c r="EL159" s="61"/>
      <c r="EM159" s="61"/>
      <c r="EN159" s="61"/>
      <c r="EO159" s="61"/>
      <c r="EP159" s="61"/>
      <c r="EQ159" s="61"/>
      <c r="ER159" s="61"/>
      <c r="ES159" s="61"/>
      <c r="ET159" s="61"/>
      <c r="EU159" s="61"/>
      <c r="EV159" s="61"/>
      <c r="EW159" s="61"/>
      <c r="EX159" s="61"/>
      <c r="EY159" s="61"/>
      <c r="EZ159" s="61"/>
      <c r="FA159" s="61"/>
      <c r="FB159" s="61"/>
      <c r="FC159" s="61"/>
      <c r="FD159" s="61"/>
      <c r="FE159" s="61"/>
      <c r="FF159" s="61"/>
      <c r="FG159" s="61"/>
      <c r="FH159" s="61"/>
      <c r="FI159" s="61"/>
      <c r="FJ159" s="61"/>
      <c r="FK159" s="61"/>
      <c r="FL159" s="61"/>
      <c r="FM159" s="61"/>
      <c r="FN159" s="61"/>
      <c r="FO159" s="61"/>
      <c r="FP159" s="61"/>
      <c r="FQ159" s="61"/>
      <c r="FR159" s="61"/>
      <c r="FS159" s="61"/>
      <c r="FT159" s="61"/>
      <c r="FU159" s="61"/>
      <c r="FV159" s="61"/>
      <c r="FW159" s="61"/>
      <c r="FX159" s="61"/>
      <c r="FY159" s="61"/>
      <c r="FZ159" s="61"/>
      <c r="GA159" s="61"/>
      <c r="GB159" s="61"/>
      <c r="GC159" s="61"/>
      <c r="GD159" s="61"/>
      <c r="GE159" s="61"/>
      <c r="GF159" s="61"/>
      <c r="GG159" s="61"/>
      <c r="GH159" s="61"/>
      <c r="GI159" s="61"/>
      <c r="GJ159" s="61"/>
      <c r="GK159" s="61"/>
      <c r="GL159" s="61"/>
      <c r="GM159" s="61"/>
      <c r="GN159" s="61"/>
      <c r="GO159" s="61"/>
      <c r="GP159" s="61"/>
      <c r="GQ159" s="61"/>
      <c r="GR159" s="61"/>
      <c r="GS159" s="61"/>
      <c r="GT159" s="61"/>
      <c r="GU159" s="61"/>
      <c r="GV159" s="61"/>
      <c r="GW159" s="61"/>
      <c r="GX159" s="61"/>
      <c r="GY159" s="61"/>
      <c r="GZ159" s="61"/>
      <c r="HA159" s="61"/>
      <c r="HB159" s="61"/>
      <c r="HC159" s="61"/>
      <c r="HD159" s="61"/>
      <c r="HE159" s="61"/>
      <c r="HF159" s="61"/>
      <c r="HG159" s="61"/>
      <c r="HH159" s="61"/>
      <c r="HI159" s="61"/>
      <c r="HJ159" s="61"/>
      <c r="HK159" s="61"/>
      <c r="HL159" s="61"/>
      <c r="HM159" s="61"/>
      <c r="HN159" s="61"/>
      <c r="HO159" s="61"/>
      <c r="HP159" s="61"/>
      <c r="HQ159" s="61"/>
      <c r="HR159" s="61"/>
      <c r="HS159" s="61"/>
      <c r="HT159" s="61"/>
      <c r="HU159" s="61"/>
      <c r="HV159" s="61"/>
      <c r="HW159" s="61"/>
      <c r="HX159" s="61"/>
      <c r="HY159" s="61"/>
      <c r="HZ159" s="61"/>
      <c r="IA159" s="61"/>
      <c r="IB159" s="61"/>
      <c r="IC159" s="61"/>
      <c r="ID159" s="61"/>
      <c r="IE159" s="61"/>
      <c r="IF159" s="61"/>
      <c r="IG159" s="61"/>
      <c r="IH159" s="61"/>
      <c r="II159" s="61"/>
      <c r="IJ159" s="61"/>
      <c r="IK159" s="61"/>
      <c r="IL159" s="61"/>
      <c r="IM159" s="61"/>
      <c r="IN159" s="61"/>
      <c r="IO159" s="61"/>
      <c r="IP159" s="61"/>
      <c r="IQ159" s="61"/>
      <c r="IR159" s="61"/>
      <c r="IS159" s="61"/>
      <c r="IT159" s="61"/>
      <c r="IU159" s="61"/>
      <c r="IV159" s="61"/>
      <c r="IW159" s="61"/>
      <c r="IX159" s="61"/>
      <c r="IY159" s="61"/>
      <c r="IZ159" s="61"/>
      <c r="JA159" s="61"/>
      <c r="JB159" s="61"/>
      <c r="JC159" s="61"/>
      <c r="JD159" s="61"/>
      <c r="JE159" s="61"/>
      <c r="JF159" s="61"/>
      <c r="JG159" s="61"/>
      <c r="JH159" s="61"/>
      <c r="JI159" s="61"/>
      <c r="JJ159" s="61"/>
      <c r="JK159" s="61"/>
      <c r="JL159" s="61"/>
      <c r="JM159" s="61"/>
      <c r="JN159" s="61"/>
      <c r="JO159" s="61"/>
      <c r="JP159" s="61"/>
      <c r="JQ159" s="61"/>
      <c r="JR159" s="61"/>
      <c r="JS159" s="61"/>
      <c r="JT159" s="61"/>
      <c r="JU159" s="61"/>
      <c r="JV159" s="61"/>
      <c r="JW159" s="61"/>
      <c r="JX159" s="61"/>
      <c r="JY159" s="61"/>
      <c r="JZ159" s="61"/>
      <c r="KA159" s="61"/>
      <c r="KB159" s="61"/>
      <c r="KC159" s="61"/>
      <c r="KD159" s="61"/>
      <c r="KE159" s="61"/>
      <c r="KF159" s="61"/>
      <c r="KG159" s="61"/>
      <c r="KH159" s="61"/>
      <c r="KI159" s="61"/>
      <c r="KJ159" s="61"/>
      <c r="KK159" s="61"/>
      <c r="KL159" s="61"/>
      <c r="KM159" s="61"/>
      <c r="KN159" s="61"/>
      <c r="KO159" s="61"/>
      <c r="KP159" s="61"/>
      <c r="KQ159" s="61"/>
      <c r="KR159" s="61"/>
      <c r="KS159" s="61"/>
      <c r="KT159" s="61"/>
      <c r="KU159" s="61"/>
      <c r="KV159" s="61"/>
      <c r="KW159" s="61"/>
      <c r="KX159" s="61"/>
      <c r="KY159" s="61"/>
      <c r="KZ159" s="61"/>
      <c r="LA159" s="61"/>
      <c r="LB159" s="61"/>
      <c r="LC159" s="61"/>
      <c r="LD159" s="61"/>
      <c r="LE159" s="61"/>
      <c r="LF159" s="61"/>
      <c r="LG159" s="61"/>
      <c r="LH159" s="61"/>
      <c r="LI159" s="61"/>
      <c r="LJ159" s="61"/>
      <c r="LK159" s="61"/>
      <c r="LL159" s="61"/>
      <c r="LM159" s="61"/>
      <c r="LN159" s="61"/>
      <c r="LO159" s="61"/>
      <c r="LP159" s="61"/>
      <c r="LQ159" s="61"/>
      <c r="LR159" s="61"/>
      <c r="LS159" s="61"/>
      <c r="LT159" s="61"/>
      <c r="LU159" s="61"/>
      <c r="LV159" s="61"/>
      <c r="LW159" s="61"/>
      <c r="LX159" s="61"/>
      <c r="LY159" s="61"/>
      <c r="LZ159" s="61"/>
      <c r="MA159" s="61"/>
      <c r="MB159" s="61"/>
      <c r="MC159" s="61"/>
      <c r="MD159" s="61"/>
      <c r="ME159" s="61"/>
      <c r="MF159" s="61"/>
      <c r="MG159" s="61"/>
      <c r="MH159" s="61"/>
      <c r="MI159" s="61"/>
      <c r="MJ159" s="61"/>
      <c r="MK159" s="61"/>
      <c r="ML159" s="61"/>
      <c r="MM159" s="61"/>
      <c r="MN159" s="61"/>
      <c r="MO159" s="61"/>
      <c r="MP159" s="61"/>
      <c r="MQ159" s="61"/>
      <c r="MR159" s="61"/>
      <c r="MS159" s="61"/>
      <c r="MT159" s="61"/>
      <c r="MU159" s="61"/>
      <c r="MV159" s="61"/>
      <c r="MW159" s="61"/>
      <c r="MX159" s="61"/>
      <c r="MY159" s="61"/>
      <c r="MZ159" s="61"/>
      <c r="NA159" s="61"/>
      <c r="NB159" s="61"/>
      <c r="NC159" s="61"/>
      <c r="ND159" s="61"/>
      <c r="NE159" s="61"/>
      <c r="NF159" s="61"/>
      <c r="NG159" s="61"/>
      <c r="NH159" s="61"/>
      <c r="NI159" s="61"/>
      <c r="NJ159" s="61"/>
      <c r="NK159" s="61"/>
      <c r="NL159" s="61"/>
      <c r="NM159" s="61"/>
      <c r="NN159" s="61"/>
      <c r="NO159" s="61"/>
      <c r="NP159" s="61"/>
      <c r="NQ159" s="61"/>
      <c r="NR159" s="61"/>
      <c r="NS159" s="61"/>
      <c r="NT159" s="61"/>
      <c r="NU159" s="61"/>
      <c r="NV159" s="61"/>
      <c r="NW159" s="61"/>
      <c r="NX159" s="61"/>
      <c r="NY159" s="61"/>
      <c r="NZ159" s="61"/>
      <c r="OA159" s="61"/>
      <c r="OB159" s="61"/>
      <c r="OC159" s="61"/>
      <c r="OD159" s="61"/>
      <c r="OE159" s="61"/>
      <c r="OF159" s="61"/>
      <c r="OG159" s="61"/>
      <c r="OH159" s="61"/>
      <c r="OI159" s="61"/>
      <c r="OJ159" s="61"/>
      <c r="OK159" s="61"/>
      <c r="OL159" s="61"/>
      <c r="OM159" s="61"/>
      <c r="ON159" s="61"/>
      <c r="OO159" s="61"/>
      <c r="OP159" s="61"/>
      <c r="OQ159" s="61"/>
      <c r="OR159" s="61"/>
      <c r="OS159" s="61"/>
      <c r="OT159" s="61"/>
      <c r="OU159" s="61"/>
      <c r="OV159" s="61"/>
      <c r="OW159" s="61"/>
      <c r="OX159" s="61"/>
      <c r="OY159" s="61"/>
      <c r="OZ159" s="61"/>
      <c r="PA159" s="61"/>
      <c r="PB159" s="61"/>
      <c r="PC159" s="61"/>
      <c r="PD159" s="61"/>
      <c r="PE159" s="61"/>
      <c r="PF159" s="61"/>
      <c r="PG159" s="61"/>
      <c r="PH159" s="61"/>
      <c r="PI159" s="61"/>
      <c r="PJ159" s="61"/>
      <c r="PK159" s="61"/>
      <c r="PL159" s="61"/>
      <c r="PM159" s="61"/>
      <c r="PN159" s="61"/>
      <c r="PO159" s="61"/>
      <c r="PP159" s="61"/>
      <c r="PQ159" s="61"/>
      <c r="PR159" s="61"/>
      <c r="PS159" s="61"/>
      <c r="PT159" s="61"/>
      <c r="PU159" s="61"/>
      <c r="PV159" s="61"/>
      <c r="PW159" s="61"/>
      <c r="PX159" s="61"/>
      <c r="PY159" s="61"/>
      <c r="PZ159" s="61"/>
      <c r="QA159" s="61"/>
      <c r="QB159" s="61"/>
      <c r="QC159" s="61"/>
      <c r="QD159" s="61"/>
      <c r="QE159" s="61"/>
      <c r="QF159" s="61"/>
      <c r="QG159" s="61"/>
      <c r="QH159" s="61"/>
      <c r="QI159" s="61"/>
      <c r="QJ159" s="61"/>
      <c r="QK159" s="61"/>
      <c r="QL159" s="61"/>
      <c r="QM159" s="61"/>
      <c r="QN159" s="61"/>
      <c r="QO159" s="61"/>
      <c r="QP159" s="61"/>
      <c r="QQ159" s="61"/>
      <c r="QR159" s="61"/>
      <c r="QS159" s="61"/>
      <c r="QT159" s="61"/>
      <c r="QU159" s="61"/>
      <c r="QV159" s="61"/>
      <c r="QW159" s="61"/>
      <c r="QX159" s="61"/>
      <c r="QY159" s="61"/>
      <c r="QZ159" s="61"/>
      <c r="RA159" s="61"/>
      <c r="RB159" s="61"/>
      <c r="RC159" s="61"/>
      <c r="RD159" s="61"/>
      <c r="RE159" s="61"/>
      <c r="RF159" s="61"/>
      <c r="RG159" s="61"/>
      <c r="RH159" s="61"/>
      <c r="RI159" s="61"/>
      <c r="RJ159" s="61"/>
      <c r="RK159" s="61"/>
      <c r="RL159" s="61"/>
      <c r="RM159" s="61"/>
      <c r="RN159" s="61"/>
      <c r="RO159" s="61"/>
      <c r="RP159" s="61"/>
      <c r="RQ159" s="61"/>
      <c r="RR159" s="61"/>
      <c r="RS159" s="61"/>
      <c r="RT159" s="61"/>
      <c r="RU159" s="61"/>
      <c r="RV159" s="61"/>
      <c r="RW159" s="61"/>
      <c r="RX159" s="61"/>
      <c r="RY159" s="61"/>
      <c r="RZ159" s="61"/>
      <c r="SA159" s="61"/>
      <c r="SB159" s="61"/>
      <c r="SC159" s="61"/>
      <c r="SD159" s="61"/>
      <c r="SE159" s="61"/>
      <c r="SF159" s="61"/>
      <c r="SG159" s="61"/>
      <c r="SH159" s="61"/>
      <c r="SI159" s="61"/>
      <c r="SJ159" s="61"/>
      <c r="SK159" s="61"/>
      <c r="SL159" s="61"/>
      <c r="SM159" s="61"/>
      <c r="SN159" s="61"/>
      <c r="SO159" s="61"/>
      <c r="SP159" s="61"/>
      <c r="SQ159" s="61"/>
      <c r="SR159" s="61"/>
      <c r="SS159" s="61"/>
      <c r="ST159" s="61"/>
      <c r="SU159" s="61"/>
      <c r="SV159" s="61"/>
      <c r="SW159" s="61"/>
      <c r="SX159" s="61"/>
      <c r="SY159" s="61"/>
      <c r="SZ159" s="61"/>
      <c r="TA159" s="61"/>
      <c r="TB159" s="61"/>
      <c r="TC159" s="61"/>
      <c r="TD159" s="61"/>
      <c r="TE159" s="61"/>
      <c r="TF159" s="61"/>
      <c r="TG159" s="61"/>
      <c r="TH159" s="61"/>
      <c r="TI159" s="61"/>
      <c r="TJ159" s="61"/>
      <c r="TK159" s="61"/>
      <c r="TL159" s="61"/>
      <c r="TM159" s="61"/>
      <c r="TN159" s="61"/>
      <c r="TO159" s="61"/>
      <c r="TP159" s="61"/>
      <c r="TQ159" s="61"/>
      <c r="TR159" s="61"/>
      <c r="TS159" s="61"/>
      <c r="TT159" s="61"/>
      <c r="TU159" s="61"/>
      <c r="TV159" s="61"/>
      <c r="TW159" s="61"/>
      <c r="TX159" s="61"/>
      <c r="TY159" s="61"/>
      <c r="TZ159" s="61"/>
      <c r="UA159" s="61"/>
      <c r="UB159" s="61"/>
      <c r="UC159" s="61"/>
      <c r="UD159" s="61"/>
      <c r="UE159" s="61"/>
      <c r="UF159" s="61"/>
      <c r="UG159" s="61"/>
      <c r="UH159" s="61"/>
      <c r="UI159" s="61"/>
      <c r="UJ159" s="61"/>
      <c r="UK159" s="61"/>
      <c r="UL159" s="61"/>
      <c r="UM159" s="61"/>
      <c r="UN159" s="61"/>
      <c r="UO159" s="61"/>
      <c r="UP159" s="61"/>
      <c r="UQ159" s="61"/>
      <c r="UR159" s="61"/>
      <c r="US159" s="61"/>
      <c r="UT159" s="61"/>
      <c r="UU159" s="61"/>
      <c r="UV159" s="61"/>
      <c r="UW159" s="61"/>
      <c r="UX159" s="61"/>
      <c r="UY159" s="61"/>
      <c r="UZ159" s="61"/>
      <c r="VA159" s="61"/>
      <c r="VB159" s="61"/>
      <c r="VC159" s="61"/>
      <c r="VD159" s="61"/>
      <c r="VE159" s="61"/>
      <c r="VF159" s="61"/>
      <c r="VG159" s="61"/>
      <c r="VH159" s="61"/>
      <c r="VI159" s="61"/>
      <c r="VJ159" s="61"/>
      <c r="VK159" s="61"/>
      <c r="VL159" s="61"/>
      <c r="VM159" s="61"/>
      <c r="VN159" s="61"/>
      <c r="VO159" s="61"/>
      <c r="VP159" s="61"/>
      <c r="VQ159" s="61"/>
      <c r="VR159" s="61"/>
      <c r="VS159" s="61"/>
      <c r="VT159" s="61"/>
      <c r="VU159" s="61"/>
      <c r="VV159" s="61"/>
      <c r="VW159" s="61"/>
      <c r="VX159" s="61"/>
      <c r="VY159" s="61"/>
      <c r="VZ159" s="61"/>
      <c r="WA159" s="61"/>
      <c r="WB159" s="61"/>
      <c r="WC159" s="61"/>
      <c r="WD159" s="61"/>
      <c r="WE159" s="61"/>
      <c r="WF159" s="61"/>
      <c r="WG159" s="61"/>
      <c r="WH159" s="61"/>
      <c r="WI159" s="61"/>
      <c r="WJ159" s="61"/>
      <c r="WK159" s="61"/>
      <c r="WL159" s="61"/>
      <c r="WM159" s="61"/>
      <c r="WN159" s="61"/>
      <c r="WO159" s="61"/>
      <c r="WP159" s="61"/>
      <c r="WQ159" s="61"/>
      <c r="WR159" s="61"/>
      <c r="WS159" s="61"/>
      <c r="WT159" s="61"/>
      <c r="WU159" s="61"/>
      <c r="WV159" s="61"/>
      <c r="WW159" s="61"/>
      <c r="WX159" s="61"/>
      <c r="WY159" s="61"/>
      <c r="WZ159" s="61"/>
      <c r="XA159" s="61"/>
      <c r="XB159" s="61"/>
      <c r="XC159" s="61"/>
      <c r="XD159" s="61"/>
      <c r="XE159" s="61"/>
      <c r="XF159" s="61"/>
      <c r="XG159" s="61"/>
      <c r="XH159" s="61"/>
      <c r="XI159" s="61"/>
      <c r="XJ159" s="61"/>
      <c r="XK159" s="61"/>
      <c r="XL159" s="61"/>
      <c r="XM159" s="61"/>
      <c r="XN159" s="61"/>
      <c r="XO159" s="61"/>
      <c r="XP159" s="61"/>
      <c r="XQ159" s="61"/>
      <c r="XR159" s="61"/>
      <c r="XS159" s="61"/>
      <c r="XT159" s="61"/>
      <c r="XU159" s="61"/>
      <c r="XV159" s="61"/>
      <c r="XW159" s="61"/>
      <c r="XX159" s="61"/>
      <c r="XY159" s="61"/>
      <c r="XZ159" s="61"/>
      <c r="YA159" s="61"/>
      <c r="YB159" s="61"/>
      <c r="YC159" s="61"/>
      <c r="YD159" s="61"/>
      <c r="YE159" s="61"/>
      <c r="YF159" s="61"/>
      <c r="YG159" s="61"/>
      <c r="YH159" s="61"/>
      <c r="YI159" s="61"/>
      <c r="YJ159" s="61"/>
      <c r="YK159" s="61"/>
      <c r="YL159" s="61"/>
      <c r="YM159" s="61"/>
      <c r="YN159" s="61"/>
      <c r="YO159" s="61"/>
      <c r="YP159" s="61"/>
      <c r="YQ159" s="61"/>
      <c r="YR159" s="61"/>
    </row>
    <row r="160" spans="1:668" s="3" customFormat="1" ht="15.75" x14ac:dyDescent="0.25">
      <c r="A160" s="44"/>
      <c r="B160" s="44"/>
      <c r="C160" s="44"/>
      <c r="D160" s="44"/>
      <c r="E160" s="44"/>
      <c r="F160" s="123"/>
      <c r="G160" s="113"/>
      <c r="H160" s="123"/>
      <c r="I160" s="123"/>
      <c r="J160" s="123"/>
      <c r="K160" s="132"/>
      <c r="L160" s="123"/>
      <c r="O160" s="77"/>
      <c r="P160" s="77"/>
      <c r="Q160" s="77"/>
      <c r="R160" s="77"/>
      <c r="S160" s="77"/>
      <c r="T160" s="77"/>
      <c r="U160" s="77"/>
      <c r="V160" s="77"/>
      <c r="W160" s="77"/>
      <c r="X160" s="77"/>
      <c r="Y160" s="77"/>
      <c r="Z160" s="77"/>
      <c r="AA160" s="77"/>
      <c r="AB160" s="77"/>
      <c r="AC160" s="77"/>
      <c r="AD160" s="77"/>
      <c r="AE160" s="77"/>
      <c r="AF160" s="77"/>
      <c r="AG160" s="77"/>
      <c r="AH160" s="77"/>
      <c r="AI160" s="77"/>
      <c r="AJ160" s="77"/>
      <c r="AK160" s="77"/>
      <c r="AL160" s="77"/>
      <c r="AM160" s="77"/>
      <c r="AN160" s="77"/>
      <c r="AO160" s="77"/>
      <c r="AP160" s="77"/>
      <c r="AQ160" s="77"/>
      <c r="AR160" s="77"/>
      <c r="AS160" s="77"/>
      <c r="AT160" s="61"/>
      <c r="AU160" s="61"/>
      <c r="AV160" s="61"/>
      <c r="AW160" s="61"/>
      <c r="AX160" s="61"/>
      <c r="AY160" s="61"/>
      <c r="AZ160" s="61"/>
      <c r="BA160" s="61"/>
      <c r="BB160" s="61"/>
      <c r="BC160" s="61"/>
      <c r="BD160" s="61"/>
      <c r="BE160" s="61"/>
      <c r="BF160" s="61"/>
      <c r="BG160" s="61"/>
      <c r="BH160" s="61"/>
      <c r="BI160" s="61"/>
      <c r="BJ160" s="61"/>
      <c r="BK160" s="61"/>
      <c r="BL160" s="61"/>
      <c r="BM160" s="61"/>
      <c r="BN160" s="61"/>
      <c r="BO160" s="61"/>
      <c r="BP160" s="61"/>
      <c r="BQ160" s="61"/>
      <c r="BR160" s="61"/>
      <c r="BS160" s="61"/>
      <c r="BT160" s="61"/>
      <c r="BU160" s="61"/>
      <c r="BV160" s="61"/>
      <c r="BW160" s="61"/>
      <c r="BX160" s="61"/>
      <c r="BY160" s="61"/>
      <c r="BZ160" s="61"/>
      <c r="CA160" s="61"/>
      <c r="CB160" s="61"/>
      <c r="CC160" s="61"/>
      <c r="CD160" s="61"/>
      <c r="CE160" s="61"/>
      <c r="CF160" s="61"/>
      <c r="CG160" s="61"/>
      <c r="CH160" s="61"/>
      <c r="CI160" s="61"/>
      <c r="CJ160" s="61"/>
      <c r="CK160" s="61"/>
      <c r="CL160" s="61"/>
      <c r="CM160" s="61"/>
      <c r="CN160" s="61"/>
      <c r="CO160" s="61"/>
      <c r="CP160" s="61"/>
      <c r="CQ160" s="61"/>
      <c r="CR160" s="61"/>
      <c r="CS160" s="61"/>
      <c r="CT160" s="61"/>
      <c r="CU160" s="61"/>
      <c r="CV160" s="61"/>
      <c r="CW160" s="61"/>
      <c r="CX160" s="61"/>
      <c r="CY160" s="61"/>
      <c r="CZ160" s="61"/>
      <c r="DA160" s="61"/>
      <c r="DB160" s="61"/>
      <c r="DC160" s="61"/>
      <c r="DD160" s="61"/>
      <c r="DE160" s="61"/>
      <c r="DF160" s="61"/>
      <c r="DG160" s="61"/>
      <c r="DH160" s="61"/>
      <c r="DI160" s="61"/>
      <c r="DJ160" s="61"/>
      <c r="DK160" s="61"/>
      <c r="DL160" s="61"/>
      <c r="DM160" s="61"/>
      <c r="DN160" s="61"/>
      <c r="DO160" s="61"/>
      <c r="DP160" s="61"/>
      <c r="DQ160" s="61"/>
      <c r="DR160" s="61"/>
      <c r="DS160" s="61"/>
      <c r="DT160" s="61"/>
      <c r="DU160" s="61"/>
      <c r="DV160" s="61"/>
      <c r="DW160" s="61"/>
      <c r="DX160" s="61"/>
      <c r="DY160" s="61"/>
      <c r="DZ160" s="61"/>
      <c r="EA160" s="61"/>
      <c r="EB160" s="61"/>
      <c r="EC160" s="61"/>
      <c r="ED160" s="61"/>
      <c r="EE160" s="61"/>
      <c r="EF160" s="61"/>
      <c r="EG160" s="61"/>
      <c r="EH160" s="61"/>
      <c r="EI160" s="61"/>
      <c r="EJ160" s="61"/>
      <c r="EK160" s="61"/>
      <c r="EL160" s="61"/>
      <c r="EM160" s="61"/>
      <c r="EN160" s="61"/>
      <c r="EO160" s="61"/>
      <c r="EP160" s="61"/>
      <c r="EQ160" s="61"/>
      <c r="ER160" s="61"/>
      <c r="ES160" s="61"/>
      <c r="ET160" s="61"/>
      <c r="EU160" s="61"/>
      <c r="EV160" s="61"/>
      <c r="EW160" s="61"/>
      <c r="EX160" s="61"/>
      <c r="EY160" s="61"/>
      <c r="EZ160" s="61"/>
      <c r="FA160" s="61"/>
      <c r="FB160" s="61"/>
      <c r="FC160" s="61"/>
      <c r="FD160" s="61"/>
      <c r="FE160" s="61"/>
      <c r="FF160" s="61"/>
      <c r="FG160" s="61"/>
      <c r="FH160" s="61"/>
      <c r="FI160" s="61"/>
      <c r="FJ160" s="61"/>
      <c r="FK160" s="61"/>
      <c r="FL160" s="61"/>
      <c r="FM160" s="61"/>
      <c r="FN160" s="61"/>
      <c r="FO160" s="61"/>
      <c r="FP160" s="61"/>
      <c r="FQ160" s="61"/>
      <c r="FR160" s="61"/>
      <c r="FS160" s="61"/>
      <c r="FT160" s="61"/>
      <c r="FU160" s="61"/>
      <c r="FV160" s="61"/>
      <c r="FW160" s="61"/>
      <c r="FX160" s="61"/>
      <c r="FY160" s="61"/>
      <c r="FZ160" s="61"/>
      <c r="GA160" s="61"/>
      <c r="GB160" s="61"/>
      <c r="GC160" s="61"/>
      <c r="GD160" s="61"/>
      <c r="GE160" s="61"/>
      <c r="GF160" s="61"/>
      <c r="GG160" s="61"/>
      <c r="GH160" s="61"/>
      <c r="GI160" s="61"/>
      <c r="GJ160" s="61"/>
      <c r="GK160" s="61"/>
      <c r="GL160" s="61"/>
      <c r="GM160" s="61"/>
      <c r="GN160" s="61"/>
      <c r="GO160" s="61"/>
      <c r="GP160" s="61"/>
      <c r="GQ160" s="61"/>
      <c r="GR160" s="61"/>
      <c r="GS160" s="61"/>
      <c r="GT160" s="61"/>
      <c r="GU160" s="61"/>
      <c r="GV160" s="61"/>
      <c r="GW160" s="61"/>
      <c r="GX160" s="61"/>
      <c r="GY160" s="61"/>
      <c r="GZ160" s="61"/>
      <c r="HA160" s="61"/>
      <c r="HB160" s="61"/>
      <c r="HC160" s="61"/>
      <c r="HD160" s="61"/>
      <c r="HE160" s="61"/>
      <c r="HF160" s="61"/>
      <c r="HG160" s="61"/>
      <c r="HH160" s="61"/>
      <c r="HI160" s="61"/>
      <c r="HJ160" s="61"/>
      <c r="HK160" s="61"/>
      <c r="HL160" s="61"/>
      <c r="HM160" s="61"/>
      <c r="HN160" s="61"/>
      <c r="HO160" s="61"/>
      <c r="HP160" s="61"/>
      <c r="HQ160" s="61"/>
      <c r="HR160" s="61"/>
      <c r="HS160" s="61"/>
      <c r="HT160" s="61"/>
      <c r="HU160" s="61"/>
      <c r="HV160" s="61"/>
      <c r="HW160" s="61"/>
      <c r="HX160" s="61"/>
      <c r="HY160" s="61"/>
      <c r="HZ160" s="61"/>
      <c r="IA160" s="61"/>
      <c r="IB160" s="61"/>
      <c r="IC160" s="61"/>
      <c r="ID160" s="61"/>
      <c r="IE160" s="61"/>
      <c r="IF160" s="61"/>
      <c r="IG160" s="61"/>
      <c r="IH160" s="61"/>
      <c r="II160" s="61"/>
      <c r="IJ160" s="61"/>
      <c r="IK160" s="61"/>
      <c r="IL160" s="61"/>
      <c r="IM160" s="61"/>
      <c r="IN160" s="61"/>
      <c r="IO160" s="61"/>
      <c r="IP160" s="61"/>
      <c r="IQ160" s="61"/>
      <c r="IR160" s="61"/>
      <c r="IS160" s="61"/>
      <c r="IT160" s="61"/>
      <c r="IU160" s="61"/>
      <c r="IV160" s="61"/>
      <c r="IW160" s="61"/>
      <c r="IX160" s="61"/>
      <c r="IY160" s="61"/>
      <c r="IZ160" s="61"/>
      <c r="JA160" s="61"/>
      <c r="JB160" s="61"/>
      <c r="JC160" s="61"/>
      <c r="JD160" s="61"/>
      <c r="JE160" s="61"/>
      <c r="JF160" s="61"/>
      <c r="JG160" s="61"/>
      <c r="JH160" s="61"/>
      <c r="JI160" s="61"/>
      <c r="JJ160" s="61"/>
      <c r="JK160" s="61"/>
      <c r="JL160" s="61"/>
      <c r="JM160" s="61"/>
      <c r="JN160" s="61"/>
      <c r="JO160" s="61"/>
      <c r="JP160" s="61"/>
      <c r="JQ160" s="61"/>
      <c r="JR160" s="61"/>
      <c r="JS160" s="61"/>
      <c r="JT160" s="61"/>
      <c r="JU160" s="61"/>
      <c r="JV160" s="61"/>
      <c r="JW160" s="61"/>
      <c r="JX160" s="61"/>
      <c r="JY160" s="61"/>
      <c r="JZ160" s="61"/>
      <c r="KA160" s="61"/>
      <c r="KB160" s="61"/>
      <c r="KC160" s="61"/>
      <c r="KD160" s="61"/>
      <c r="KE160" s="61"/>
      <c r="KF160" s="61"/>
      <c r="KG160" s="61"/>
      <c r="KH160" s="61"/>
      <c r="KI160" s="61"/>
      <c r="KJ160" s="61"/>
      <c r="KK160" s="61"/>
      <c r="KL160" s="61"/>
      <c r="KM160" s="61"/>
      <c r="KN160" s="61"/>
      <c r="KO160" s="61"/>
      <c r="KP160" s="61"/>
      <c r="KQ160" s="61"/>
      <c r="KR160" s="61"/>
      <c r="KS160" s="61"/>
      <c r="KT160" s="61"/>
      <c r="KU160" s="61"/>
      <c r="KV160" s="61"/>
      <c r="KW160" s="61"/>
      <c r="KX160" s="61"/>
      <c r="KY160" s="61"/>
      <c r="KZ160" s="61"/>
      <c r="LA160" s="61"/>
      <c r="LB160" s="61"/>
      <c r="LC160" s="61"/>
      <c r="LD160" s="61"/>
      <c r="LE160" s="61"/>
      <c r="LF160" s="61"/>
      <c r="LG160" s="61"/>
      <c r="LH160" s="61"/>
      <c r="LI160" s="61"/>
      <c r="LJ160" s="61"/>
      <c r="LK160" s="61"/>
      <c r="LL160" s="61"/>
      <c r="LM160" s="61"/>
      <c r="LN160" s="61"/>
      <c r="LO160" s="61"/>
      <c r="LP160" s="61"/>
      <c r="LQ160" s="61"/>
      <c r="LR160" s="61"/>
      <c r="LS160" s="61"/>
      <c r="LT160" s="61"/>
      <c r="LU160" s="61"/>
      <c r="LV160" s="61"/>
      <c r="LW160" s="61"/>
      <c r="LX160" s="61"/>
      <c r="LY160" s="61"/>
      <c r="LZ160" s="61"/>
      <c r="MA160" s="61"/>
      <c r="MB160" s="61"/>
      <c r="MC160" s="61"/>
      <c r="MD160" s="61"/>
      <c r="ME160" s="61"/>
      <c r="MF160" s="61"/>
      <c r="MG160" s="61"/>
      <c r="MH160" s="61"/>
      <c r="MI160" s="61"/>
      <c r="MJ160" s="61"/>
      <c r="MK160" s="61"/>
      <c r="ML160" s="61"/>
      <c r="MM160" s="61"/>
      <c r="MN160" s="61"/>
      <c r="MO160" s="61"/>
      <c r="MP160" s="61"/>
      <c r="MQ160" s="61"/>
      <c r="MR160" s="61"/>
      <c r="MS160" s="61"/>
      <c r="MT160" s="61"/>
      <c r="MU160" s="61"/>
      <c r="MV160" s="61"/>
      <c r="MW160" s="61"/>
      <c r="MX160" s="61"/>
      <c r="MY160" s="61"/>
      <c r="MZ160" s="61"/>
      <c r="NA160" s="61"/>
      <c r="NB160" s="61"/>
      <c r="NC160" s="61"/>
      <c r="ND160" s="61"/>
      <c r="NE160" s="61"/>
      <c r="NF160" s="61"/>
      <c r="NG160" s="61"/>
      <c r="NH160" s="61"/>
      <c r="NI160" s="61"/>
      <c r="NJ160" s="61"/>
      <c r="NK160" s="61"/>
      <c r="NL160" s="61"/>
      <c r="NM160" s="61"/>
      <c r="NN160" s="61"/>
      <c r="NO160" s="61"/>
      <c r="NP160" s="61"/>
      <c r="NQ160" s="61"/>
      <c r="NR160" s="61"/>
      <c r="NS160" s="61"/>
      <c r="NT160" s="61"/>
      <c r="NU160" s="61"/>
      <c r="NV160" s="61"/>
      <c r="NW160" s="61"/>
      <c r="NX160" s="61"/>
      <c r="NY160" s="61"/>
      <c r="NZ160" s="61"/>
      <c r="OA160" s="61"/>
      <c r="OB160" s="61"/>
      <c r="OC160" s="61"/>
      <c r="OD160" s="61"/>
      <c r="OE160" s="61"/>
      <c r="OF160" s="61"/>
      <c r="OG160" s="61"/>
      <c r="OH160" s="61"/>
      <c r="OI160" s="61"/>
      <c r="OJ160" s="61"/>
      <c r="OK160" s="61"/>
      <c r="OL160" s="61"/>
      <c r="OM160" s="61"/>
      <c r="ON160" s="61"/>
      <c r="OO160" s="61"/>
      <c r="OP160" s="61"/>
      <c r="OQ160" s="61"/>
      <c r="OR160" s="61"/>
      <c r="OS160" s="61"/>
      <c r="OT160" s="61"/>
      <c r="OU160" s="61"/>
      <c r="OV160" s="61"/>
      <c r="OW160" s="61"/>
      <c r="OX160" s="61"/>
      <c r="OY160" s="61"/>
      <c r="OZ160" s="61"/>
      <c r="PA160" s="61"/>
      <c r="PB160" s="61"/>
      <c r="PC160" s="61"/>
      <c r="PD160" s="61"/>
      <c r="PE160" s="61"/>
      <c r="PF160" s="61"/>
      <c r="PG160" s="61"/>
      <c r="PH160" s="61"/>
      <c r="PI160" s="61"/>
      <c r="PJ160" s="61"/>
      <c r="PK160" s="61"/>
      <c r="PL160" s="61"/>
      <c r="PM160" s="61"/>
      <c r="PN160" s="61"/>
      <c r="PO160" s="61"/>
      <c r="PP160" s="61"/>
      <c r="PQ160" s="61"/>
      <c r="PR160" s="61"/>
      <c r="PS160" s="61"/>
      <c r="PT160" s="61"/>
      <c r="PU160" s="61"/>
      <c r="PV160" s="61"/>
      <c r="PW160" s="61"/>
      <c r="PX160" s="61"/>
      <c r="PY160" s="61"/>
      <c r="PZ160" s="61"/>
      <c r="QA160" s="61"/>
      <c r="QB160" s="61"/>
      <c r="QC160" s="61"/>
      <c r="QD160" s="61"/>
      <c r="QE160" s="61"/>
      <c r="QF160" s="61"/>
      <c r="QG160" s="61"/>
      <c r="QH160" s="61"/>
      <c r="QI160" s="61"/>
      <c r="QJ160" s="61"/>
      <c r="QK160" s="61"/>
      <c r="QL160" s="61"/>
      <c r="QM160" s="61"/>
      <c r="QN160" s="61"/>
      <c r="QO160" s="61"/>
      <c r="QP160" s="61"/>
      <c r="QQ160" s="61"/>
      <c r="QR160" s="61"/>
      <c r="QS160" s="61"/>
      <c r="QT160" s="61"/>
      <c r="QU160" s="61"/>
      <c r="QV160" s="61"/>
      <c r="QW160" s="61"/>
      <c r="QX160" s="61"/>
      <c r="QY160" s="61"/>
      <c r="QZ160" s="61"/>
      <c r="RA160" s="61"/>
      <c r="RB160" s="61"/>
      <c r="RC160" s="61"/>
      <c r="RD160" s="61"/>
      <c r="RE160" s="61"/>
      <c r="RF160" s="61"/>
      <c r="RG160" s="61"/>
      <c r="RH160" s="61"/>
      <c r="RI160" s="61"/>
      <c r="RJ160" s="61"/>
      <c r="RK160" s="61"/>
      <c r="RL160" s="61"/>
      <c r="RM160" s="61"/>
      <c r="RN160" s="61"/>
      <c r="RO160" s="61"/>
      <c r="RP160" s="61"/>
      <c r="RQ160" s="61"/>
      <c r="RR160" s="61"/>
      <c r="RS160" s="61"/>
      <c r="RT160" s="61"/>
      <c r="RU160" s="61"/>
      <c r="RV160" s="61"/>
      <c r="RW160" s="61"/>
      <c r="RX160" s="61"/>
      <c r="RY160" s="61"/>
      <c r="RZ160" s="61"/>
      <c r="SA160" s="61"/>
      <c r="SB160" s="61"/>
      <c r="SC160" s="61"/>
      <c r="SD160" s="61"/>
      <c r="SE160" s="61"/>
      <c r="SF160" s="61"/>
      <c r="SG160" s="61"/>
      <c r="SH160" s="61"/>
      <c r="SI160" s="61"/>
      <c r="SJ160" s="61"/>
      <c r="SK160" s="61"/>
      <c r="SL160" s="61"/>
      <c r="SM160" s="61"/>
      <c r="SN160" s="61"/>
      <c r="SO160" s="61"/>
      <c r="SP160" s="61"/>
      <c r="SQ160" s="61"/>
      <c r="SR160" s="61"/>
      <c r="SS160" s="61"/>
      <c r="ST160" s="61"/>
      <c r="SU160" s="61"/>
      <c r="SV160" s="61"/>
      <c r="SW160" s="61"/>
      <c r="SX160" s="61"/>
      <c r="SY160" s="61"/>
      <c r="SZ160" s="61"/>
      <c r="TA160" s="61"/>
      <c r="TB160" s="61"/>
      <c r="TC160" s="61"/>
      <c r="TD160" s="61"/>
      <c r="TE160" s="61"/>
      <c r="TF160" s="61"/>
      <c r="TG160" s="61"/>
      <c r="TH160" s="61"/>
      <c r="TI160" s="61"/>
      <c r="TJ160" s="61"/>
      <c r="TK160" s="61"/>
      <c r="TL160" s="61"/>
      <c r="TM160" s="61"/>
      <c r="TN160" s="61"/>
      <c r="TO160" s="61"/>
      <c r="TP160" s="61"/>
      <c r="TQ160" s="61"/>
      <c r="TR160" s="61"/>
      <c r="TS160" s="61"/>
      <c r="TT160" s="61"/>
      <c r="TU160" s="61"/>
      <c r="TV160" s="61"/>
      <c r="TW160" s="61"/>
      <c r="TX160" s="61"/>
      <c r="TY160" s="61"/>
      <c r="TZ160" s="61"/>
      <c r="UA160" s="61"/>
      <c r="UB160" s="61"/>
      <c r="UC160" s="61"/>
      <c r="UD160" s="61"/>
      <c r="UE160" s="61"/>
      <c r="UF160" s="61"/>
      <c r="UG160" s="61"/>
      <c r="UH160" s="61"/>
      <c r="UI160" s="61"/>
      <c r="UJ160" s="61"/>
      <c r="UK160" s="61"/>
      <c r="UL160" s="61"/>
      <c r="UM160" s="61"/>
      <c r="UN160" s="61"/>
      <c r="UO160" s="61"/>
      <c r="UP160" s="61"/>
      <c r="UQ160" s="61"/>
      <c r="UR160" s="61"/>
      <c r="US160" s="61"/>
      <c r="UT160" s="61"/>
      <c r="UU160" s="61"/>
      <c r="UV160" s="61"/>
      <c r="UW160" s="61"/>
      <c r="UX160" s="61"/>
      <c r="UY160" s="61"/>
      <c r="UZ160" s="61"/>
      <c r="VA160" s="61"/>
      <c r="VB160" s="61"/>
      <c r="VC160" s="61"/>
      <c r="VD160" s="61"/>
      <c r="VE160" s="61"/>
      <c r="VF160" s="61"/>
      <c r="VG160" s="61"/>
      <c r="VH160" s="61"/>
      <c r="VI160" s="61"/>
      <c r="VJ160" s="61"/>
      <c r="VK160" s="61"/>
      <c r="VL160" s="61"/>
      <c r="VM160" s="61"/>
      <c r="VN160" s="61"/>
      <c r="VO160" s="61"/>
      <c r="VP160" s="61"/>
      <c r="VQ160" s="61"/>
      <c r="VR160" s="61"/>
      <c r="VS160" s="61"/>
      <c r="VT160" s="61"/>
      <c r="VU160" s="61"/>
      <c r="VV160" s="61"/>
      <c r="VW160" s="61"/>
      <c r="VX160" s="61"/>
      <c r="VY160" s="61"/>
      <c r="VZ160" s="61"/>
      <c r="WA160" s="61"/>
      <c r="WB160" s="61"/>
      <c r="WC160" s="61"/>
      <c r="WD160" s="61"/>
      <c r="WE160" s="61"/>
      <c r="WF160" s="61"/>
      <c r="WG160" s="61"/>
      <c r="WH160" s="61"/>
      <c r="WI160" s="61"/>
      <c r="WJ160" s="61"/>
      <c r="WK160" s="61"/>
      <c r="WL160" s="61"/>
      <c r="WM160" s="61"/>
      <c r="WN160" s="61"/>
      <c r="WO160" s="61"/>
      <c r="WP160" s="61"/>
      <c r="WQ160" s="61"/>
      <c r="WR160" s="61"/>
      <c r="WS160" s="61"/>
      <c r="WT160" s="61"/>
      <c r="WU160" s="61"/>
      <c r="WV160" s="61"/>
      <c r="WW160" s="61"/>
      <c r="WX160" s="61"/>
      <c r="WY160" s="61"/>
      <c r="WZ160" s="61"/>
      <c r="XA160" s="61"/>
      <c r="XB160" s="61"/>
      <c r="XC160" s="61"/>
      <c r="XD160" s="61"/>
      <c r="XE160" s="61"/>
      <c r="XF160" s="61"/>
      <c r="XG160" s="61"/>
      <c r="XH160" s="61"/>
      <c r="XI160" s="61"/>
      <c r="XJ160" s="61"/>
      <c r="XK160" s="61"/>
      <c r="XL160" s="61"/>
      <c r="XM160" s="61"/>
      <c r="XN160" s="61"/>
      <c r="XO160" s="61"/>
      <c r="XP160" s="61"/>
      <c r="XQ160" s="61"/>
      <c r="XR160" s="61"/>
      <c r="XS160" s="61"/>
      <c r="XT160" s="61"/>
      <c r="XU160" s="61"/>
      <c r="XV160" s="61"/>
      <c r="XW160" s="61"/>
      <c r="XX160" s="61"/>
      <c r="XY160" s="61"/>
      <c r="XZ160" s="61"/>
      <c r="YA160" s="61"/>
      <c r="YB160" s="61"/>
      <c r="YC160" s="61"/>
      <c r="YD160" s="61"/>
      <c r="YE160" s="61"/>
      <c r="YF160" s="61"/>
      <c r="YG160" s="61"/>
      <c r="YH160" s="61"/>
      <c r="YI160" s="61"/>
      <c r="YJ160" s="61"/>
      <c r="YK160" s="61"/>
      <c r="YL160" s="61"/>
      <c r="YM160" s="61"/>
      <c r="YN160" s="61"/>
      <c r="YO160" s="61"/>
      <c r="YP160" s="61"/>
      <c r="YQ160" s="61"/>
      <c r="YR160" s="61"/>
    </row>
    <row r="161" spans="1:45" ht="15.75" x14ac:dyDescent="0.25">
      <c r="A161" s="45" t="s">
        <v>16</v>
      </c>
      <c r="B161" s="122">
        <f>+B155+B146+B139+B133+B129+B124+B119+B111+B104+B100+B87+B159+B82+B78+B71+B67+B63+B57+B52+B48+B43+B27+B19+B11</f>
        <v>52</v>
      </c>
      <c r="C161" s="45"/>
      <c r="D161" s="45"/>
      <c r="E161" s="45"/>
      <c r="F161" s="126">
        <f t="shared" ref="F161:L161" si="36">+F155+F146+F139+F133+F129+F124+F119+F111+F104+F100+F87+F82+F78+F71+F67+F63+F57+F52+F48+F43+F27+F19+F11+F159</f>
        <v>3209500</v>
      </c>
      <c r="G161" s="120">
        <f t="shared" si="36"/>
        <v>92122.650000000023</v>
      </c>
      <c r="H161" s="126">
        <f t="shared" si="36"/>
        <v>289120.03000000003</v>
      </c>
      <c r="I161" s="126">
        <f t="shared" si="36"/>
        <v>93538.23</v>
      </c>
      <c r="J161" s="126">
        <f t="shared" si="36"/>
        <v>190584.52</v>
      </c>
      <c r="K161" s="45" t="e">
        <f t="shared" si="36"/>
        <v>#VALUE!</v>
      </c>
      <c r="L161" s="126">
        <f t="shared" si="36"/>
        <v>2695936.7800000003</v>
      </c>
      <c r="O161" s="77"/>
      <c r="P161" s="77"/>
      <c r="Q161" s="77"/>
      <c r="R161" s="77"/>
      <c r="S161" s="77"/>
      <c r="T161" s="77"/>
      <c r="U161" s="77"/>
      <c r="V161" s="77"/>
      <c r="W161" s="77"/>
      <c r="X161" s="77"/>
      <c r="Y161" s="77"/>
      <c r="Z161" s="77"/>
      <c r="AA161" s="77"/>
      <c r="AB161" s="77"/>
      <c r="AC161" s="77"/>
      <c r="AD161" s="77"/>
      <c r="AE161" s="77"/>
      <c r="AF161" s="77"/>
      <c r="AG161" s="77"/>
      <c r="AH161" s="77"/>
      <c r="AI161" s="77"/>
      <c r="AJ161" s="77"/>
      <c r="AK161" s="77"/>
      <c r="AL161" s="77"/>
      <c r="AM161" s="77"/>
      <c r="AN161" s="77"/>
      <c r="AO161" s="77"/>
      <c r="AP161" s="77"/>
      <c r="AQ161" s="77"/>
      <c r="AR161" s="77"/>
      <c r="AS161" s="77"/>
    </row>
    <row r="162" spans="1:45" ht="33.75" x14ac:dyDescent="0.5">
      <c r="A162" s="46"/>
      <c r="B162" s="46"/>
      <c r="C162" s="46"/>
      <c r="D162" s="46"/>
      <c r="E162" s="46"/>
      <c r="F162" s="46"/>
      <c r="G162" s="46"/>
      <c r="H162" s="46"/>
      <c r="I162" s="46"/>
      <c r="J162" s="46"/>
      <c r="K162" s="46"/>
      <c r="L162" s="106"/>
      <c r="O162" s="77"/>
      <c r="P162" s="77"/>
      <c r="Q162" s="77"/>
      <c r="R162" s="77"/>
      <c r="S162" s="77"/>
      <c r="T162" s="77"/>
      <c r="U162" s="77"/>
      <c r="V162" s="77"/>
      <c r="W162" s="77"/>
      <c r="X162" s="77"/>
      <c r="Y162" s="77"/>
      <c r="Z162" s="77"/>
      <c r="AA162" s="77"/>
      <c r="AB162" s="77"/>
      <c r="AC162" s="77"/>
      <c r="AD162" s="77"/>
      <c r="AE162" s="77"/>
      <c r="AF162" s="77"/>
      <c r="AG162" s="77"/>
      <c r="AH162" s="77"/>
      <c r="AI162" s="77"/>
      <c r="AJ162" s="77"/>
      <c r="AK162" s="77"/>
      <c r="AL162" s="77"/>
      <c r="AM162" s="77"/>
      <c r="AN162" s="77"/>
      <c r="AO162" s="77"/>
      <c r="AP162" s="77"/>
      <c r="AQ162" s="77"/>
      <c r="AR162" s="77"/>
      <c r="AS162" s="77"/>
    </row>
    <row r="163" spans="1:45" ht="15.75" x14ac:dyDescent="0.25">
      <c r="A163" s="47"/>
      <c r="B163" s="47"/>
      <c r="C163" s="47"/>
      <c r="D163" s="47"/>
      <c r="E163" s="47"/>
      <c r="F163" s="47"/>
      <c r="G163" s="47"/>
      <c r="H163" s="47"/>
      <c r="I163" s="47"/>
      <c r="J163" s="47"/>
      <c r="K163" s="47"/>
      <c r="L163" s="107"/>
      <c r="O163" s="77"/>
      <c r="P163" s="77"/>
      <c r="Q163" s="77"/>
      <c r="R163" s="77"/>
      <c r="S163" s="77"/>
      <c r="T163" s="77"/>
      <c r="U163" s="77"/>
      <c r="V163" s="77"/>
      <c r="W163" s="77"/>
      <c r="X163" s="77"/>
      <c r="Y163" s="77"/>
      <c r="Z163" s="77"/>
      <c r="AA163" s="77"/>
      <c r="AB163" s="77"/>
      <c r="AC163" s="77"/>
      <c r="AD163" s="77"/>
      <c r="AE163" s="77"/>
      <c r="AF163" s="77"/>
      <c r="AG163" s="77"/>
      <c r="AH163" s="77"/>
      <c r="AI163" s="77"/>
      <c r="AJ163" s="77"/>
      <c r="AK163" s="77"/>
      <c r="AL163" s="77"/>
      <c r="AM163" s="77"/>
      <c r="AN163" s="77"/>
      <c r="AO163" s="77"/>
      <c r="AP163" s="77"/>
      <c r="AQ163" s="77"/>
      <c r="AR163" s="77"/>
      <c r="AS163" s="77"/>
    </row>
    <row r="164" spans="1:45" x14ac:dyDescent="0.25">
      <c r="A164" s="71"/>
      <c r="B164" s="9"/>
      <c r="C164" s="9"/>
      <c r="D164" s="71"/>
      <c r="E164" s="71"/>
      <c r="F164" s="79"/>
      <c r="G164" s="79"/>
      <c r="H164" s="79"/>
      <c r="I164" s="79"/>
      <c r="J164" s="79"/>
      <c r="K164" s="79"/>
      <c r="L164" s="108"/>
    </row>
    <row r="165" spans="1:45" x14ac:dyDescent="0.25">
      <c r="A165" s="71"/>
      <c r="B165" s="9"/>
      <c r="C165" s="9"/>
      <c r="D165" s="71"/>
      <c r="E165" s="71"/>
      <c r="F165" s="79"/>
      <c r="G165" s="79"/>
      <c r="H165" s="79"/>
      <c r="I165" s="79"/>
      <c r="J165" s="79"/>
      <c r="K165" s="79"/>
      <c r="L165" s="108"/>
    </row>
    <row r="166" spans="1:45" x14ac:dyDescent="0.25">
      <c r="A166" s="145"/>
      <c r="B166" s="145"/>
      <c r="C166" s="145"/>
      <c r="D166" s="145"/>
      <c r="E166" s="145"/>
      <c r="F166" s="145"/>
      <c r="G166" s="145"/>
      <c r="H166" s="145"/>
      <c r="I166" s="145"/>
      <c r="J166" s="145"/>
      <c r="K166" s="145"/>
      <c r="L166" s="145"/>
    </row>
    <row r="167" spans="1:45" x14ac:dyDescent="0.25">
      <c r="A167" s="71"/>
      <c r="B167" s="9"/>
      <c r="C167" s="9"/>
      <c r="D167" s="80"/>
      <c r="E167" s="80"/>
      <c r="F167" s="79"/>
      <c r="G167" s="79"/>
      <c r="H167" s="79"/>
      <c r="I167" s="79"/>
      <c r="J167" s="79"/>
      <c r="K167" s="79"/>
      <c r="L167" s="108"/>
    </row>
    <row r="168" spans="1:45" x14ac:dyDescent="0.25">
      <c r="A168" s="62"/>
      <c r="B168" s="14"/>
      <c r="C168" s="14"/>
      <c r="D168" s="62"/>
      <c r="E168" s="62"/>
      <c r="F168" s="81"/>
      <c r="G168" s="81"/>
      <c r="H168" s="81"/>
      <c r="I168" s="81"/>
      <c r="J168" s="81"/>
      <c r="K168" s="81"/>
      <c r="L168" s="109"/>
    </row>
    <row r="169" spans="1:45" x14ac:dyDescent="0.25">
      <c r="A169" s="71"/>
      <c r="B169" s="9"/>
      <c r="C169" s="9"/>
      <c r="D169" s="71"/>
      <c r="E169" s="71"/>
      <c r="F169" s="79"/>
      <c r="G169" s="79"/>
      <c r="H169" s="79"/>
      <c r="I169" s="79"/>
      <c r="J169" s="79"/>
      <c r="K169" s="79"/>
      <c r="L169" s="108"/>
    </row>
    <row r="170" spans="1:45" x14ac:dyDescent="0.25">
      <c r="A170" s="145"/>
      <c r="B170" s="145"/>
      <c r="C170" s="145"/>
      <c r="D170" s="145"/>
      <c r="E170" s="145"/>
      <c r="F170" s="145"/>
      <c r="G170" s="145"/>
      <c r="H170" s="145"/>
      <c r="I170" s="145"/>
      <c r="J170" s="145"/>
      <c r="K170" s="145"/>
      <c r="L170" s="145"/>
    </row>
    <row r="171" spans="1:45" x14ac:dyDescent="0.25">
      <c r="A171" s="71"/>
      <c r="B171" s="9"/>
      <c r="C171" s="9"/>
      <c r="D171" s="80"/>
      <c r="E171" s="80"/>
      <c r="F171" s="79"/>
      <c r="G171" s="79"/>
      <c r="H171" s="79"/>
      <c r="I171" s="79"/>
      <c r="J171" s="79"/>
      <c r="K171" s="79"/>
      <c r="L171" s="108"/>
    </row>
    <row r="172" spans="1:45" x14ac:dyDescent="0.25">
      <c r="A172" s="62"/>
      <c r="B172" s="14"/>
      <c r="C172" s="14"/>
      <c r="D172" s="62"/>
      <c r="E172" s="62"/>
      <c r="F172" s="81"/>
      <c r="G172" s="81"/>
      <c r="H172" s="81"/>
      <c r="I172" s="81"/>
      <c r="J172" s="81"/>
      <c r="K172" s="81"/>
      <c r="L172" s="109"/>
    </row>
    <row r="173" spans="1:45" x14ac:dyDescent="0.25">
      <c r="A173" s="71"/>
      <c r="B173" s="9"/>
      <c r="C173" s="9"/>
      <c r="D173" s="71"/>
      <c r="E173" s="71"/>
      <c r="F173" s="79"/>
      <c r="G173" s="79"/>
      <c r="H173" s="79"/>
      <c r="I173" s="79"/>
      <c r="J173" s="79"/>
      <c r="K173" s="79"/>
      <c r="L173" s="108"/>
    </row>
    <row r="174" spans="1:45" x14ac:dyDescent="0.25">
      <c r="A174" s="145"/>
      <c r="B174" s="145"/>
      <c r="C174" s="145"/>
      <c r="D174" s="145"/>
      <c r="E174" s="145"/>
      <c r="F174" s="145"/>
      <c r="G174" s="145"/>
      <c r="H174" s="145"/>
      <c r="I174" s="145"/>
      <c r="J174" s="145"/>
      <c r="K174" s="145"/>
      <c r="L174" s="145"/>
    </row>
    <row r="175" spans="1:45" x14ac:dyDescent="0.25">
      <c r="A175" s="71"/>
      <c r="B175" s="9"/>
      <c r="C175" s="9"/>
      <c r="D175" s="80"/>
      <c r="E175" s="80"/>
      <c r="F175" s="79"/>
      <c r="G175" s="79"/>
      <c r="H175" s="79"/>
      <c r="I175" s="79"/>
      <c r="J175" s="79"/>
      <c r="K175" s="79"/>
      <c r="L175" s="108"/>
    </row>
    <row r="176" spans="1:45" x14ac:dyDescent="0.25">
      <c r="A176" s="62"/>
      <c r="B176" s="14"/>
      <c r="C176" s="14"/>
      <c r="D176" s="62"/>
      <c r="E176" s="62"/>
      <c r="F176" s="81"/>
      <c r="G176" s="81"/>
      <c r="H176" s="81"/>
      <c r="I176" s="81"/>
      <c r="J176" s="81"/>
      <c r="K176" s="81"/>
      <c r="L176" s="109"/>
    </row>
    <row r="177" spans="1:668" x14ac:dyDescent="0.25">
      <c r="A177" s="71"/>
      <c r="B177" s="9"/>
      <c r="C177" s="9"/>
      <c r="D177" s="71"/>
      <c r="E177" s="71"/>
      <c r="F177" s="79"/>
      <c r="G177" s="79"/>
      <c r="H177" s="79"/>
      <c r="I177" s="79"/>
      <c r="J177" s="79"/>
      <c r="K177" s="79"/>
      <c r="L177" s="108"/>
    </row>
    <row r="178" spans="1:668" x14ac:dyDescent="0.25">
      <c r="A178" s="145"/>
      <c r="B178" s="145"/>
      <c r="C178" s="145"/>
      <c r="D178" s="145"/>
      <c r="E178" s="145"/>
      <c r="F178" s="145"/>
      <c r="G178" s="145"/>
      <c r="H178" s="145"/>
      <c r="I178" s="145"/>
      <c r="J178" s="145"/>
      <c r="K178" s="145"/>
      <c r="L178" s="145"/>
    </row>
    <row r="179" spans="1:668" x14ac:dyDescent="0.25">
      <c r="A179" s="71"/>
      <c r="B179" s="9"/>
      <c r="C179" s="9"/>
      <c r="D179" s="80"/>
      <c r="E179" s="80"/>
      <c r="F179" s="79"/>
      <c r="G179" s="79"/>
      <c r="H179" s="79"/>
      <c r="I179" s="79"/>
      <c r="J179" s="79"/>
      <c r="K179" s="79"/>
      <c r="L179" s="108"/>
    </row>
    <row r="180" spans="1:668" x14ac:dyDescent="0.25">
      <c r="A180" s="62"/>
      <c r="B180" s="14"/>
      <c r="C180" s="14"/>
      <c r="D180" s="62"/>
      <c r="E180" s="62"/>
      <c r="F180" s="81"/>
      <c r="G180" s="81"/>
      <c r="H180" s="81"/>
      <c r="I180" s="81"/>
      <c r="J180" s="81"/>
      <c r="K180" s="81"/>
      <c r="L180" s="109"/>
    </row>
    <row r="181" spans="1:668" x14ac:dyDescent="0.25">
      <c r="A181" s="71"/>
      <c r="B181" s="9"/>
      <c r="C181" s="9"/>
      <c r="D181" s="71"/>
      <c r="E181" s="71"/>
      <c r="F181" s="79"/>
      <c r="G181" s="79"/>
      <c r="H181" s="79"/>
      <c r="I181" s="79"/>
      <c r="J181" s="79"/>
      <c r="K181" s="79"/>
      <c r="L181" s="108"/>
    </row>
    <row r="182" spans="1:668" s="77" customFormat="1" ht="24.95" customHeight="1" x14ac:dyDescent="0.25">
      <c r="A182" s="71"/>
      <c r="B182" s="9"/>
      <c r="C182" s="9"/>
      <c r="D182" s="71"/>
      <c r="E182" s="71"/>
      <c r="F182" s="79"/>
      <c r="G182" s="79"/>
      <c r="H182" s="79"/>
      <c r="I182" s="79"/>
      <c r="J182" s="79"/>
      <c r="K182" s="79"/>
      <c r="L182" s="108"/>
      <c r="O182" s="61"/>
      <c r="P182" s="61"/>
      <c r="Q182" s="61"/>
      <c r="R182" s="61"/>
      <c r="S182" s="61"/>
      <c r="T182" s="61"/>
      <c r="U182" s="61"/>
      <c r="V182" s="61"/>
      <c r="W182" s="61"/>
      <c r="X182" s="61"/>
      <c r="Y182" s="61"/>
      <c r="Z182" s="61"/>
      <c r="AA182" s="61"/>
      <c r="AB182" s="61"/>
      <c r="AC182" s="61"/>
      <c r="AD182" s="61"/>
      <c r="AE182" s="61"/>
      <c r="AF182" s="61"/>
      <c r="AG182" s="61"/>
      <c r="AH182" s="61"/>
      <c r="AI182" s="61"/>
      <c r="AJ182" s="61"/>
      <c r="AK182" s="61"/>
      <c r="AL182" s="61"/>
      <c r="AM182" s="61"/>
      <c r="AN182" s="61"/>
      <c r="AO182" s="61"/>
      <c r="AP182" s="61"/>
      <c r="AQ182" s="61"/>
      <c r="AR182" s="61"/>
      <c r="AS182" s="61"/>
      <c r="AT182" s="61"/>
      <c r="AU182" s="61"/>
      <c r="AV182" s="61"/>
      <c r="AW182" s="61"/>
      <c r="AX182" s="61"/>
      <c r="AY182" s="61"/>
      <c r="AZ182" s="61"/>
      <c r="BA182" s="61"/>
      <c r="BB182" s="61"/>
      <c r="BC182" s="61"/>
      <c r="BD182" s="61"/>
      <c r="BE182" s="61"/>
      <c r="BF182" s="61"/>
      <c r="BG182" s="61"/>
      <c r="BH182" s="61"/>
      <c r="BI182" s="61"/>
      <c r="BJ182" s="61"/>
      <c r="BK182" s="61"/>
      <c r="BL182" s="61"/>
      <c r="BM182" s="61"/>
      <c r="BN182" s="61"/>
      <c r="BO182" s="61"/>
      <c r="BP182" s="61"/>
      <c r="BQ182" s="61"/>
      <c r="BR182" s="61"/>
      <c r="BS182" s="61"/>
      <c r="BT182" s="61"/>
      <c r="BU182" s="61"/>
      <c r="BV182" s="61"/>
      <c r="BW182" s="61"/>
      <c r="BX182" s="61"/>
      <c r="BY182" s="61"/>
      <c r="BZ182" s="61"/>
      <c r="CA182" s="61"/>
      <c r="CB182" s="61"/>
      <c r="CC182" s="61"/>
      <c r="CD182" s="61"/>
      <c r="CE182" s="61"/>
      <c r="CF182" s="61"/>
      <c r="CG182" s="61"/>
      <c r="CH182" s="61"/>
      <c r="CI182" s="61"/>
      <c r="CJ182" s="61"/>
      <c r="CK182" s="61"/>
      <c r="CL182" s="61"/>
      <c r="CM182" s="61"/>
      <c r="CN182" s="61"/>
      <c r="CO182" s="61"/>
      <c r="CP182" s="61"/>
      <c r="CQ182" s="61"/>
      <c r="CR182" s="61"/>
      <c r="CS182" s="61"/>
      <c r="CT182" s="61"/>
      <c r="CU182" s="61"/>
      <c r="CV182" s="61"/>
      <c r="CW182" s="61"/>
      <c r="CX182" s="61"/>
      <c r="CY182" s="61"/>
      <c r="CZ182" s="61"/>
      <c r="DA182" s="61"/>
      <c r="DB182" s="61"/>
      <c r="DC182" s="61"/>
      <c r="DD182" s="61"/>
      <c r="DE182" s="61"/>
      <c r="DF182" s="61"/>
      <c r="DG182" s="61"/>
      <c r="DH182" s="61"/>
      <c r="DI182" s="61"/>
      <c r="DJ182" s="61"/>
      <c r="DK182" s="61"/>
      <c r="DL182" s="61"/>
      <c r="DM182" s="61"/>
      <c r="DN182" s="61"/>
      <c r="DO182" s="61"/>
      <c r="DP182" s="61"/>
      <c r="DQ182" s="61"/>
      <c r="DR182" s="61"/>
      <c r="DS182" s="61"/>
      <c r="DT182" s="61"/>
      <c r="DU182" s="61"/>
      <c r="DV182" s="61"/>
      <c r="DW182" s="61"/>
      <c r="DX182" s="61"/>
      <c r="DY182" s="61"/>
      <c r="DZ182" s="61"/>
      <c r="EA182" s="61"/>
      <c r="EB182" s="61"/>
      <c r="EC182" s="61"/>
      <c r="ED182" s="61"/>
      <c r="EE182" s="61"/>
      <c r="EF182" s="61"/>
      <c r="EG182" s="61"/>
      <c r="EH182" s="61"/>
      <c r="EI182" s="61"/>
      <c r="EJ182" s="61"/>
      <c r="EK182" s="61"/>
      <c r="EL182" s="61"/>
      <c r="EM182" s="61"/>
      <c r="EN182" s="61"/>
      <c r="EO182" s="61"/>
      <c r="EP182" s="61"/>
      <c r="EQ182" s="61"/>
      <c r="ER182" s="61"/>
      <c r="ES182" s="61"/>
      <c r="ET182" s="61"/>
      <c r="EU182" s="61"/>
      <c r="EV182" s="61"/>
      <c r="EW182" s="61"/>
      <c r="EX182" s="61"/>
      <c r="EY182" s="61"/>
      <c r="EZ182" s="61"/>
      <c r="FA182" s="61"/>
      <c r="FB182" s="61"/>
      <c r="FC182" s="61"/>
      <c r="FD182" s="61"/>
      <c r="FE182" s="61"/>
      <c r="FF182" s="61"/>
      <c r="FG182" s="61"/>
      <c r="FH182" s="61"/>
      <c r="FI182" s="61"/>
      <c r="FJ182" s="61"/>
      <c r="FK182" s="61"/>
      <c r="FL182" s="61"/>
      <c r="FM182" s="61"/>
      <c r="FN182" s="61"/>
      <c r="FO182" s="61"/>
      <c r="FP182" s="61"/>
      <c r="FQ182" s="61"/>
      <c r="FR182" s="61"/>
      <c r="FS182" s="61"/>
      <c r="FT182" s="61"/>
      <c r="FU182" s="61"/>
      <c r="FV182" s="61"/>
      <c r="FW182" s="61"/>
      <c r="FX182" s="61"/>
      <c r="FY182" s="61"/>
      <c r="FZ182" s="61"/>
      <c r="GA182" s="61"/>
      <c r="GB182" s="61"/>
      <c r="GC182" s="61"/>
      <c r="GD182" s="61"/>
      <c r="GE182" s="61"/>
      <c r="GF182" s="61"/>
      <c r="GG182" s="61"/>
      <c r="GH182" s="61"/>
      <c r="GI182" s="61"/>
      <c r="GJ182" s="61"/>
      <c r="GK182" s="61"/>
      <c r="GL182" s="61"/>
      <c r="GM182" s="61"/>
      <c r="GN182" s="61"/>
      <c r="GO182" s="61"/>
      <c r="GP182" s="61"/>
      <c r="GQ182" s="61"/>
      <c r="GR182" s="61"/>
      <c r="GS182" s="61"/>
      <c r="GT182" s="61"/>
      <c r="GU182" s="61"/>
      <c r="GV182" s="61"/>
      <c r="GW182" s="61"/>
      <c r="GX182" s="61"/>
      <c r="GY182" s="61"/>
      <c r="GZ182" s="61"/>
      <c r="HA182" s="61"/>
      <c r="HB182" s="61"/>
      <c r="HC182" s="61"/>
      <c r="HD182" s="61"/>
      <c r="HE182" s="61"/>
      <c r="HF182" s="61"/>
      <c r="HG182" s="61"/>
      <c r="HH182" s="61"/>
      <c r="HI182" s="61"/>
      <c r="HJ182" s="61"/>
      <c r="HK182" s="61"/>
      <c r="HL182" s="61"/>
      <c r="HM182" s="61"/>
      <c r="HN182" s="61"/>
      <c r="HO182" s="61"/>
      <c r="HP182" s="61"/>
      <c r="HQ182" s="61"/>
      <c r="HR182" s="61"/>
      <c r="HS182" s="61"/>
      <c r="HT182" s="61"/>
      <c r="HU182" s="61"/>
      <c r="HV182" s="61"/>
      <c r="HW182" s="61"/>
      <c r="HX182" s="61"/>
      <c r="HY182" s="61"/>
      <c r="HZ182" s="61"/>
      <c r="IA182" s="61"/>
      <c r="IB182" s="61"/>
      <c r="IC182" s="61"/>
      <c r="ID182" s="61"/>
      <c r="IE182" s="61"/>
      <c r="IF182" s="61"/>
      <c r="IG182" s="61"/>
      <c r="IH182" s="61"/>
      <c r="II182" s="61"/>
      <c r="IJ182" s="61"/>
      <c r="IK182" s="61"/>
      <c r="IL182" s="61"/>
      <c r="IM182" s="61"/>
      <c r="IN182" s="61"/>
      <c r="IO182" s="61"/>
      <c r="IP182" s="61"/>
      <c r="IQ182" s="61"/>
      <c r="IR182" s="61"/>
      <c r="IS182" s="61"/>
      <c r="IT182" s="61"/>
      <c r="IU182" s="61"/>
      <c r="IV182" s="61"/>
      <c r="IW182" s="61"/>
      <c r="IX182" s="61"/>
      <c r="IY182" s="61"/>
      <c r="IZ182" s="61"/>
      <c r="JA182" s="61"/>
      <c r="JB182" s="61"/>
      <c r="JC182" s="61"/>
      <c r="JD182" s="61"/>
      <c r="JE182" s="61"/>
      <c r="JF182" s="61"/>
      <c r="JG182" s="61"/>
      <c r="JH182" s="61"/>
      <c r="JI182" s="61"/>
      <c r="JJ182" s="61"/>
      <c r="JK182" s="61"/>
      <c r="JL182" s="61"/>
      <c r="JM182" s="61"/>
      <c r="JN182" s="61"/>
      <c r="JO182" s="61"/>
      <c r="JP182" s="61"/>
      <c r="JQ182" s="61"/>
      <c r="JR182" s="61"/>
      <c r="JS182" s="61"/>
      <c r="JT182" s="61"/>
      <c r="JU182" s="61"/>
      <c r="JV182" s="61"/>
      <c r="JW182" s="61"/>
      <c r="JX182" s="61"/>
      <c r="JY182" s="61"/>
      <c r="JZ182" s="61"/>
      <c r="KA182" s="61"/>
      <c r="KB182" s="61"/>
      <c r="KC182" s="61"/>
      <c r="KD182" s="61"/>
      <c r="KE182" s="61"/>
      <c r="KF182" s="61"/>
      <c r="KG182" s="61"/>
      <c r="KH182" s="61"/>
      <c r="KI182" s="61"/>
      <c r="KJ182" s="61"/>
      <c r="KK182" s="61"/>
      <c r="KL182" s="61"/>
      <c r="KM182" s="61"/>
      <c r="KN182" s="61"/>
      <c r="KO182" s="61"/>
      <c r="KP182" s="61"/>
      <c r="KQ182" s="61"/>
      <c r="KR182" s="61"/>
      <c r="KS182" s="61"/>
      <c r="KT182" s="61"/>
      <c r="KU182" s="61"/>
      <c r="KV182" s="61"/>
      <c r="KW182" s="61"/>
      <c r="KX182" s="61"/>
      <c r="KY182" s="61"/>
      <c r="KZ182" s="61"/>
      <c r="LA182" s="61"/>
      <c r="LB182" s="61"/>
      <c r="LC182" s="61"/>
      <c r="LD182" s="61"/>
      <c r="LE182" s="61"/>
      <c r="LF182" s="61"/>
      <c r="LG182" s="61"/>
      <c r="LH182" s="61"/>
      <c r="LI182" s="61"/>
      <c r="LJ182" s="61"/>
      <c r="LK182" s="61"/>
      <c r="LL182" s="61"/>
      <c r="LM182" s="61"/>
      <c r="LN182" s="61"/>
      <c r="LO182" s="61"/>
      <c r="LP182" s="61"/>
      <c r="LQ182" s="61"/>
      <c r="LR182" s="61"/>
      <c r="LS182" s="61"/>
      <c r="LT182" s="61"/>
      <c r="LU182" s="61"/>
      <c r="LV182" s="61"/>
      <c r="LW182" s="61"/>
      <c r="LX182" s="61"/>
      <c r="LY182" s="61"/>
      <c r="LZ182" s="61"/>
      <c r="MA182" s="61"/>
      <c r="MB182" s="61"/>
      <c r="MC182" s="61"/>
      <c r="MD182" s="61"/>
      <c r="ME182" s="61"/>
      <c r="MF182" s="61"/>
      <c r="MG182" s="61"/>
      <c r="MH182" s="61"/>
      <c r="MI182" s="61"/>
      <c r="MJ182" s="61"/>
      <c r="MK182" s="61"/>
      <c r="ML182" s="61"/>
      <c r="MM182" s="61"/>
      <c r="MN182" s="61"/>
      <c r="MO182" s="61"/>
      <c r="MP182" s="61"/>
      <c r="MQ182" s="61"/>
      <c r="MR182" s="61"/>
      <c r="MS182" s="61"/>
      <c r="MT182" s="61"/>
      <c r="MU182" s="61"/>
      <c r="MV182" s="61"/>
      <c r="MW182" s="61"/>
      <c r="MX182" s="61"/>
      <c r="MY182" s="61"/>
      <c r="MZ182" s="61"/>
      <c r="NA182" s="61"/>
      <c r="NB182" s="61"/>
      <c r="NC182" s="61"/>
      <c r="ND182" s="61"/>
      <c r="NE182" s="61"/>
      <c r="NF182" s="61"/>
      <c r="NG182" s="61"/>
      <c r="NH182" s="61"/>
      <c r="NI182" s="61"/>
      <c r="NJ182" s="61"/>
      <c r="NK182" s="61"/>
      <c r="NL182" s="61"/>
      <c r="NM182" s="61"/>
      <c r="NN182" s="61"/>
      <c r="NO182" s="61"/>
      <c r="NP182" s="61"/>
      <c r="NQ182" s="61"/>
      <c r="NR182" s="61"/>
      <c r="NS182" s="61"/>
      <c r="NT182" s="61"/>
      <c r="NU182" s="61"/>
      <c r="NV182" s="61"/>
      <c r="NW182" s="61"/>
      <c r="NX182" s="61"/>
      <c r="NY182" s="61"/>
      <c r="NZ182" s="61"/>
      <c r="OA182" s="61"/>
      <c r="OB182" s="61"/>
      <c r="OC182" s="61"/>
      <c r="OD182" s="61"/>
      <c r="OE182" s="61"/>
      <c r="OF182" s="61"/>
      <c r="OG182" s="61"/>
      <c r="OH182" s="61"/>
      <c r="OI182" s="61"/>
      <c r="OJ182" s="61"/>
      <c r="OK182" s="61"/>
      <c r="OL182" s="61"/>
      <c r="OM182" s="61"/>
      <c r="ON182" s="61"/>
      <c r="OO182" s="61"/>
      <c r="OP182" s="61"/>
      <c r="OQ182" s="61"/>
      <c r="OR182" s="61"/>
      <c r="OS182" s="61"/>
      <c r="OT182" s="61"/>
      <c r="OU182" s="61"/>
      <c r="OV182" s="61"/>
      <c r="OW182" s="61"/>
      <c r="OX182" s="61"/>
      <c r="OY182" s="61"/>
      <c r="OZ182" s="61"/>
      <c r="PA182" s="61"/>
      <c r="PB182" s="61"/>
      <c r="PC182" s="61"/>
      <c r="PD182" s="61"/>
      <c r="PE182" s="61"/>
      <c r="PF182" s="61"/>
      <c r="PG182" s="61"/>
      <c r="PH182" s="61"/>
      <c r="PI182" s="61"/>
      <c r="PJ182" s="61"/>
      <c r="PK182" s="61"/>
      <c r="PL182" s="61"/>
      <c r="PM182" s="61"/>
      <c r="PN182" s="61"/>
      <c r="PO182" s="61"/>
      <c r="PP182" s="61"/>
      <c r="PQ182" s="61"/>
      <c r="PR182" s="61"/>
      <c r="PS182" s="61"/>
      <c r="PT182" s="61"/>
      <c r="PU182" s="61"/>
      <c r="PV182" s="61"/>
      <c r="PW182" s="61"/>
      <c r="PX182" s="61"/>
      <c r="PY182" s="61"/>
      <c r="PZ182" s="61"/>
      <c r="QA182" s="61"/>
      <c r="QB182" s="61"/>
      <c r="QC182" s="61"/>
      <c r="QD182" s="61"/>
      <c r="QE182" s="61"/>
      <c r="QF182" s="61"/>
      <c r="QG182" s="61"/>
      <c r="QH182" s="61"/>
      <c r="QI182" s="61"/>
      <c r="QJ182" s="61"/>
      <c r="QK182" s="61"/>
      <c r="QL182" s="61"/>
      <c r="QM182" s="61"/>
      <c r="QN182" s="61"/>
      <c r="QO182" s="61"/>
      <c r="QP182" s="61"/>
      <c r="QQ182" s="61"/>
      <c r="QR182" s="61"/>
      <c r="QS182" s="61"/>
      <c r="QT182" s="61"/>
      <c r="QU182" s="61"/>
      <c r="QV182" s="61"/>
      <c r="QW182" s="61"/>
      <c r="QX182" s="61"/>
      <c r="QY182" s="61"/>
      <c r="QZ182" s="61"/>
      <c r="RA182" s="61"/>
      <c r="RB182" s="61"/>
      <c r="RC182" s="61"/>
      <c r="RD182" s="61"/>
      <c r="RE182" s="61"/>
      <c r="RF182" s="61"/>
      <c r="RG182" s="61"/>
      <c r="RH182" s="61"/>
      <c r="RI182" s="61"/>
      <c r="RJ182" s="61"/>
      <c r="RK182" s="61"/>
      <c r="RL182" s="61"/>
      <c r="RM182" s="61"/>
      <c r="RN182" s="61"/>
      <c r="RO182" s="61"/>
      <c r="RP182" s="61"/>
      <c r="RQ182" s="61"/>
      <c r="RR182" s="61"/>
      <c r="RS182" s="61"/>
      <c r="RT182" s="61"/>
      <c r="RU182" s="61"/>
      <c r="RV182" s="61"/>
      <c r="RW182" s="61"/>
      <c r="RX182" s="61"/>
      <c r="RY182" s="61"/>
      <c r="RZ182" s="61"/>
      <c r="SA182" s="61"/>
      <c r="SB182" s="61"/>
      <c r="SC182" s="61"/>
      <c r="SD182" s="61"/>
      <c r="SE182" s="61"/>
      <c r="SF182" s="61"/>
      <c r="SG182" s="61"/>
      <c r="SH182" s="61"/>
      <c r="SI182" s="61"/>
      <c r="SJ182" s="61"/>
      <c r="SK182" s="61"/>
      <c r="SL182" s="61"/>
      <c r="SM182" s="61"/>
      <c r="SN182" s="61"/>
      <c r="SO182" s="61"/>
      <c r="SP182" s="61"/>
      <c r="SQ182" s="61"/>
      <c r="SR182" s="61"/>
      <c r="SS182" s="61"/>
      <c r="ST182" s="61"/>
      <c r="SU182" s="61"/>
      <c r="SV182" s="61"/>
      <c r="SW182" s="61"/>
      <c r="SX182" s="61"/>
      <c r="SY182" s="61"/>
      <c r="SZ182" s="61"/>
      <c r="TA182" s="61"/>
      <c r="TB182" s="61"/>
      <c r="TC182" s="61"/>
      <c r="TD182" s="61"/>
      <c r="TE182" s="61"/>
      <c r="TF182" s="61"/>
      <c r="TG182" s="61"/>
      <c r="TH182" s="61"/>
      <c r="TI182" s="61"/>
      <c r="TJ182" s="61"/>
      <c r="TK182" s="61"/>
      <c r="TL182" s="61"/>
      <c r="TM182" s="61"/>
      <c r="TN182" s="61"/>
      <c r="TO182" s="61"/>
      <c r="TP182" s="61"/>
      <c r="TQ182" s="61"/>
      <c r="TR182" s="61"/>
      <c r="TS182" s="61"/>
      <c r="TT182" s="61"/>
      <c r="TU182" s="61"/>
      <c r="TV182" s="61"/>
      <c r="TW182" s="61"/>
      <c r="TX182" s="61"/>
      <c r="TY182" s="61"/>
      <c r="TZ182" s="61"/>
      <c r="UA182" s="61"/>
      <c r="UB182" s="61"/>
      <c r="UC182" s="61"/>
      <c r="UD182" s="61"/>
      <c r="UE182" s="61"/>
      <c r="UF182" s="61"/>
      <c r="UG182" s="61"/>
      <c r="UH182" s="61"/>
      <c r="UI182" s="61"/>
      <c r="UJ182" s="61"/>
      <c r="UK182" s="61"/>
      <c r="UL182" s="61"/>
      <c r="UM182" s="61"/>
      <c r="UN182" s="61"/>
      <c r="UO182" s="61"/>
      <c r="UP182" s="61"/>
      <c r="UQ182" s="61"/>
      <c r="UR182" s="61"/>
      <c r="US182" s="61"/>
      <c r="UT182" s="61"/>
      <c r="UU182" s="61"/>
      <c r="UV182" s="61"/>
      <c r="UW182" s="61"/>
      <c r="UX182" s="61"/>
      <c r="UY182" s="61"/>
      <c r="UZ182" s="61"/>
      <c r="VA182" s="61"/>
      <c r="VB182" s="61"/>
      <c r="VC182" s="61"/>
      <c r="VD182" s="61"/>
      <c r="VE182" s="61"/>
      <c r="VF182" s="61"/>
      <c r="VG182" s="61"/>
      <c r="VH182" s="61"/>
      <c r="VI182" s="61"/>
      <c r="VJ182" s="61"/>
      <c r="VK182" s="61"/>
      <c r="VL182" s="61"/>
      <c r="VM182" s="61"/>
      <c r="VN182" s="61"/>
      <c r="VO182" s="61"/>
      <c r="VP182" s="61"/>
      <c r="VQ182" s="61"/>
      <c r="VR182" s="61"/>
      <c r="VS182" s="61"/>
      <c r="VT182" s="61"/>
      <c r="VU182" s="61"/>
      <c r="VV182" s="61"/>
      <c r="VW182" s="61"/>
      <c r="VX182" s="61"/>
      <c r="VY182" s="61"/>
      <c r="VZ182" s="61"/>
      <c r="WA182" s="61"/>
      <c r="WB182" s="61"/>
      <c r="WC182" s="61"/>
      <c r="WD182" s="61"/>
      <c r="WE182" s="61"/>
      <c r="WF182" s="61"/>
      <c r="WG182" s="61"/>
      <c r="WH182" s="61"/>
      <c r="WI182" s="61"/>
      <c r="WJ182" s="61"/>
      <c r="WK182" s="61"/>
      <c r="WL182" s="61"/>
      <c r="WM182" s="61"/>
      <c r="WN182" s="61"/>
      <c r="WO182" s="61"/>
      <c r="WP182" s="61"/>
      <c r="WQ182" s="61"/>
      <c r="WR182" s="61"/>
      <c r="WS182" s="61"/>
      <c r="WT182" s="61"/>
      <c r="WU182" s="61"/>
      <c r="WV182" s="61"/>
      <c r="WW182" s="61"/>
      <c r="WX182" s="61"/>
      <c r="WY182" s="61"/>
      <c r="WZ182" s="61"/>
      <c r="XA182" s="61"/>
      <c r="XB182" s="61"/>
      <c r="XC182" s="61"/>
      <c r="XD182" s="61"/>
      <c r="XE182" s="61"/>
      <c r="XF182" s="61"/>
      <c r="XG182" s="61"/>
      <c r="XH182" s="61"/>
      <c r="XI182" s="61"/>
      <c r="XJ182" s="61"/>
      <c r="XK182" s="61"/>
      <c r="XL182" s="61"/>
      <c r="XM182" s="61"/>
      <c r="XN182" s="61"/>
      <c r="XO182" s="61"/>
      <c r="XP182" s="61"/>
      <c r="XQ182" s="61"/>
      <c r="XR182" s="61"/>
      <c r="XS182" s="61"/>
      <c r="XT182" s="61"/>
      <c r="XU182" s="61"/>
      <c r="XV182" s="61"/>
      <c r="XW182" s="61"/>
      <c r="XX182" s="61"/>
      <c r="XY182" s="61"/>
      <c r="XZ182" s="61"/>
      <c r="YA182" s="61"/>
      <c r="YB182" s="61"/>
      <c r="YC182" s="61"/>
      <c r="YD182" s="61"/>
      <c r="YE182" s="61"/>
      <c r="YF182" s="61"/>
      <c r="YG182" s="61"/>
      <c r="YH182" s="61"/>
      <c r="YI182" s="61"/>
      <c r="YJ182" s="61"/>
      <c r="YK182" s="61"/>
      <c r="YL182" s="61"/>
      <c r="YM182" s="61"/>
      <c r="YN182" s="61"/>
      <c r="YO182" s="61"/>
      <c r="YP182" s="61"/>
      <c r="YQ182" s="61"/>
      <c r="YR182" s="61"/>
    </row>
    <row r="183" spans="1:668" s="77" customFormat="1" ht="15.75" x14ac:dyDescent="0.25">
      <c r="A183" s="61"/>
      <c r="B183" s="3"/>
      <c r="C183" s="3"/>
      <c r="D183" s="61"/>
      <c r="E183" s="61"/>
      <c r="F183" s="65"/>
      <c r="G183" s="65"/>
      <c r="H183" s="65"/>
      <c r="I183" s="65"/>
      <c r="J183" s="65"/>
      <c r="K183" s="65"/>
      <c r="L183" s="86"/>
      <c r="O183" s="61"/>
      <c r="P183" s="61"/>
      <c r="Q183" s="61"/>
      <c r="R183" s="61"/>
      <c r="S183" s="61"/>
      <c r="T183" s="61"/>
      <c r="U183" s="61"/>
      <c r="V183" s="61"/>
      <c r="W183" s="61"/>
      <c r="X183" s="61"/>
      <c r="Y183" s="61"/>
      <c r="Z183" s="61"/>
      <c r="AA183" s="61"/>
      <c r="AB183" s="61"/>
      <c r="AC183" s="61"/>
      <c r="AD183" s="61"/>
      <c r="AE183" s="61"/>
      <c r="AF183" s="61"/>
      <c r="AG183" s="61"/>
      <c r="AH183" s="61"/>
      <c r="AI183" s="61"/>
      <c r="AJ183" s="61"/>
      <c r="AK183" s="61"/>
      <c r="AL183" s="61"/>
      <c r="AM183" s="61"/>
      <c r="AN183" s="61"/>
      <c r="AO183" s="61"/>
      <c r="AP183" s="61"/>
      <c r="AQ183" s="61"/>
      <c r="AR183" s="61"/>
      <c r="AS183" s="61"/>
      <c r="AT183" s="61"/>
      <c r="AU183" s="61"/>
      <c r="AV183" s="61"/>
      <c r="AW183" s="61"/>
      <c r="AX183" s="61"/>
      <c r="AY183" s="61"/>
      <c r="AZ183" s="61"/>
      <c r="BA183" s="61"/>
      <c r="BB183" s="61"/>
      <c r="BC183" s="61"/>
      <c r="BD183" s="61"/>
      <c r="BE183" s="61"/>
      <c r="BF183" s="61"/>
      <c r="BG183" s="61"/>
      <c r="BH183" s="61"/>
      <c r="BI183" s="61"/>
      <c r="BJ183" s="61"/>
      <c r="BK183" s="61"/>
      <c r="BL183" s="61"/>
      <c r="BM183" s="61"/>
      <c r="BN183" s="61"/>
      <c r="BO183" s="61"/>
      <c r="BP183" s="61"/>
      <c r="BQ183" s="61"/>
      <c r="BR183" s="61"/>
      <c r="BS183" s="61"/>
      <c r="BT183" s="61"/>
      <c r="BU183" s="61"/>
      <c r="BV183" s="61"/>
      <c r="BW183" s="61"/>
      <c r="BX183" s="61"/>
      <c r="BY183" s="61"/>
      <c r="BZ183" s="61"/>
      <c r="CA183" s="61"/>
      <c r="CB183" s="61"/>
      <c r="CC183" s="61"/>
      <c r="CD183" s="61"/>
      <c r="CE183" s="61"/>
      <c r="CF183" s="61"/>
      <c r="CG183" s="61"/>
      <c r="CH183" s="61"/>
      <c r="CI183" s="61"/>
      <c r="CJ183" s="61"/>
      <c r="CK183" s="61"/>
      <c r="CL183" s="61"/>
      <c r="CM183" s="61"/>
      <c r="CN183" s="61"/>
      <c r="CO183" s="61"/>
      <c r="CP183" s="61"/>
      <c r="CQ183" s="61"/>
      <c r="CR183" s="61"/>
      <c r="CS183" s="61"/>
      <c r="CT183" s="61"/>
      <c r="CU183" s="61"/>
      <c r="CV183" s="61"/>
      <c r="CW183" s="61"/>
      <c r="CX183" s="61"/>
      <c r="CY183" s="61"/>
      <c r="CZ183" s="61"/>
      <c r="DA183" s="61"/>
      <c r="DB183" s="61"/>
      <c r="DC183" s="61"/>
      <c r="DD183" s="61"/>
      <c r="DE183" s="61"/>
      <c r="DF183" s="61"/>
      <c r="DG183" s="61"/>
      <c r="DH183" s="61"/>
      <c r="DI183" s="61"/>
      <c r="DJ183" s="61"/>
      <c r="DK183" s="61"/>
      <c r="DL183" s="61"/>
      <c r="DM183" s="61"/>
      <c r="DN183" s="61"/>
      <c r="DO183" s="61"/>
      <c r="DP183" s="61"/>
      <c r="DQ183" s="61"/>
      <c r="DR183" s="61"/>
      <c r="DS183" s="61"/>
      <c r="DT183" s="61"/>
      <c r="DU183" s="61"/>
      <c r="DV183" s="61"/>
      <c r="DW183" s="61"/>
      <c r="DX183" s="61"/>
      <c r="DY183" s="61"/>
      <c r="DZ183" s="61"/>
      <c r="EA183" s="61"/>
      <c r="EB183" s="61"/>
      <c r="EC183" s="61"/>
      <c r="ED183" s="61"/>
      <c r="EE183" s="61"/>
      <c r="EF183" s="61"/>
      <c r="EG183" s="61"/>
      <c r="EH183" s="61"/>
      <c r="EI183" s="61"/>
      <c r="EJ183" s="61"/>
      <c r="EK183" s="61"/>
      <c r="EL183" s="61"/>
      <c r="EM183" s="61"/>
      <c r="EN183" s="61"/>
      <c r="EO183" s="61"/>
      <c r="EP183" s="61"/>
      <c r="EQ183" s="61"/>
      <c r="ER183" s="61"/>
      <c r="ES183" s="61"/>
      <c r="ET183" s="61"/>
      <c r="EU183" s="61"/>
      <c r="EV183" s="61"/>
      <c r="EW183" s="61"/>
      <c r="EX183" s="61"/>
      <c r="EY183" s="61"/>
      <c r="EZ183" s="61"/>
      <c r="FA183" s="61"/>
      <c r="FB183" s="61"/>
      <c r="FC183" s="61"/>
      <c r="FD183" s="61"/>
      <c r="FE183" s="61"/>
      <c r="FF183" s="61"/>
      <c r="FG183" s="61"/>
      <c r="FH183" s="61"/>
      <c r="FI183" s="61"/>
      <c r="FJ183" s="61"/>
      <c r="FK183" s="61"/>
      <c r="FL183" s="61"/>
      <c r="FM183" s="61"/>
      <c r="FN183" s="61"/>
      <c r="FO183" s="61"/>
      <c r="FP183" s="61"/>
      <c r="FQ183" s="61"/>
      <c r="FR183" s="61"/>
      <c r="FS183" s="61"/>
      <c r="FT183" s="61"/>
      <c r="FU183" s="61"/>
      <c r="FV183" s="61"/>
      <c r="FW183" s="61"/>
      <c r="FX183" s="61"/>
      <c r="FY183" s="61"/>
      <c r="FZ183" s="61"/>
      <c r="GA183" s="61"/>
      <c r="GB183" s="61"/>
      <c r="GC183" s="61"/>
      <c r="GD183" s="61"/>
      <c r="GE183" s="61"/>
      <c r="GF183" s="61"/>
      <c r="GG183" s="61"/>
      <c r="GH183" s="61"/>
      <c r="GI183" s="61"/>
      <c r="GJ183" s="61"/>
      <c r="GK183" s="61"/>
      <c r="GL183" s="61"/>
      <c r="GM183" s="61"/>
      <c r="GN183" s="61"/>
      <c r="GO183" s="61"/>
      <c r="GP183" s="61"/>
      <c r="GQ183" s="61"/>
      <c r="GR183" s="61"/>
      <c r="GS183" s="61"/>
      <c r="GT183" s="61"/>
      <c r="GU183" s="61"/>
      <c r="GV183" s="61"/>
      <c r="GW183" s="61"/>
      <c r="GX183" s="61"/>
      <c r="GY183" s="61"/>
      <c r="GZ183" s="61"/>
      <c r="HA183" s="61"/>
      <c r="HB183" s="61"/>
      <c r="HC183" s="61"/>
      <c r="HD183" s="61"/>
      <c r="HE183" s="61"/>
      <c r="HF183" s="61"/>
      <c r="HG183" s="61"/>
      <c r="HH183" s="61"/>
      <c r="HI183" s="61"/>
      <c r="HJ183" s="61"/>
      <c r="HK183" s="61"/>
      <c r="HL183" s="61"/>
      <c r="HM183" s="61"/>
      <c r="HN183" s="61"/>
      <c r="HO183" s="61"/>
      <c r="HP183" s="61"/>
      <c r="HQ183" s="61"/>
      <c r="HR183" s="61"/>
      <c r="HS183" s="61"/>
      <c r="HT183" s="61"/>
      <c r="HU183" s="61"/>
      <c r="HV183" s="61"/>
      <c r="HW183" s="61"/>
      <c r="HX183" s="61"/>
      <c r="HY183" s="61"/>
      <c r="HZ183" s="61"/>
      <c r="IA183" s="61"/>
      <c r="IB183" s="61"/>
      <c r="IC183" s="61"/>
      <c r="ID183" s="61"/>
      <c r="IE183" s="61"/>
      <c r="IF183" s="61"/>
      <c r="IG183" s="61"/>
      <c r="IH183" s="61"/>
      <c r="II183" s="61"/>
      <c r="IJ183" s="61"/>
      <c r="IK183" s="61"/>
      <c r="IL183" s="61"/>
      <c r="IM183" s="61"/>
      <c r="IN183" s="61"/>
      <c r="IO183" s="61"/>
      <c r="IP183" s="61"/>
      <c r="IQ183" s="61"/>
      <c r="IR183" s="61"/>
      <c r="IS183" s="61"/>
      <c r="IT183" s="61"/>
      <c r="IU183" s="61"/>
      <c r="IV183" s="61"/>
      <c r="IW183" s="61"/>
      <c r="IX183" s="61"/>
      <c r="IY183" s="61"/>
      <c r="IZ183" s="61"/>
      <c r="JA183" s="61"/>
      <c r="JB183" s="61"/>
      <c r="JC183" s="61"/>
      <c r="JD183" s="61"/>
      <c r="JE183" s="61"/>
      <c r="JF183" s="61"/>
      <c r="JG183" s="61"/>
      <c r="JH183" s="61"/>
      <c r="JI183" s="61"/>
      <c r="JJ183" s="61"/>
      <c r="JK183" s="61"/>
      <c r="JL183" s="61"/>
      <c r="JM183" s="61"/>
      <c r="JN183" s="61"/>
      <c r="JO183" s="61"/>
      <c r="JP183" s="61"/>
      <c r="JQ183" s="61"/>
      <c r="JR183" s="61"/>
      <c r="JS183" s="61"/>
      <c r="JT183" s="61"/>
      <c r="JU183" s="61"/>
      <c r="JV183" s="61"/>
      <c r="JW183" s="61"/>
      <c r="JX183" s="61"/>
      <c r="JY183" s="61"/>
      <c r="JZ183" s="61"/>
      <c r="KA183" s="61"/>
      <c r="KB183" s="61"/>
      <c r="KC183" s="61"/>
      <c r="KD183" s="61"/>
      <c r="KE183" s="61"/>
      <c r="KF183" s="61"/>
      <c r="KG183" s="61"/>
      <c r="KH183" s="61"/>
      <c r="KI183" s="61"/>
      <c r="KJ183" s="61"/>
      <c r="KK183" s="61"/>
      <c r="KL183" s="61"/>
      <c r="KM183" s="61"/>
      <c r="KN183" s="61"/>
      <c r="KO183" s="61"/>
      <c r="KP183" s="61"/>
      <c r="KQ183" s="61"/>
      <c r="KR183" s="61"/>
      <c r="KS183" s="61"/>
      <c r="KT183" s="61"/>
      <c r="KU183" s="61"/>
      <c r="KV183" s="61"/>
      <c r="KW183" s="61"/>
      <c r="KX183" s="61"/>
      <c r="KY183" s="61"/>
      <c r="KZ183" s="61"/>
      <c r="LA183" s="61"/>
      <c r="LB183" s="61"/>
      <c r="LC183" s="61"/>
      <c r="LD183" s="61"/>
      <c r="LE183" s="61"/>
      <c r="LF183" s="61"/>
      <c r="LG183" s="61"/>
      <c r="LH183" s="61"/>
      <c r="LI183" s="61"/>
      <c r="LJ183" s="61"/>
      <c r="LK183" s="61"/>
      <c r="LL183" s="61"/>
      <c r="LM183" s="61"/>
      <c r="LN183" s="61"/>
      <c r="LO183" s="61"/>
      <c r="LP183" s="61"/>
      <c r="LQ183" s="61"/>
      <c r="LR183" s="61"/>
      <c r="LS183" s="61"/>
      <c r="LT183" s="61"/>
      <c r="LU183" s="61"/>
      <c r="LV183" s="61"/>
      <c r="LW183" s="61"/>
      <c r="LX183" s="61"/>
      <c r="LY183" s="61"/>
      <c r="LZ183" s="61"/>
      <c r="MA183" s="61"/>
      <c r="MB183" s="61"/>
      <c r="MC183" s="61"/>
      <c r="MD183" s="61"/>
      <c r="ME183" s="61"/>
      <c r="MF183" s="61"/>
      <c r="MG183" s="61"/>
      <c r="MH183" s="61"/>
      <c r="MI183" s="61"/>
      <c r="MJ183" s="61"/>
      <c r="MK183" s="61"/>
      <c r="ML183" s="61"/>
      <c r="MM183" s="61"/>
      <c r="MN183" s="61"/>
      <c r="MO183" s="61"/>
      <c r="MP183" s="61"/>
      <c r="MQ183" s="61"/>
      <c r="MR183" s="61"/>
      <c r="MS183" s="61"/>
      <c r="MT183" s="61"/>
      <c r="MU183" s="61"/>
      <c r="MV183" s="61"/>
      <c r="MW183" s="61"/>
      <c r="MX183" s="61"/>
      <c r="MY183" s="61"/>
      <c r="MZ183" s="61"/>
      <c r="NA183" s="61"/>
      <c r="NB183" s="61"/>
      <c r="NC183" s="61"/>
      <c r="ND183" s="61"/>
      <c r="NE183" s="61"/>
      <c r="NF183" s="61"/>
      <c r="NG183" s="61"/>
      <c r="NH183" s="61"/>
      <c r="NI183" s="61"/>
      <c r="NJ183" s="61"/>
      <c r="NK183" s="61"/>
      <c r="NL183" s="61"/>
      <c r="NM183" s="61"/>
      <c r="NN183" s="61"/>
      <c r="NO183" s="61"/>
      <c r="NP183" s="61"/>
      <c r="NQ183" s="61"/>
      <c r="NR183" s="61"/>
      <c r="NS183" s="61"/>
      <c r="NT183" s="61"/>
      <c r="NU183" s="61"/>
      <c r="NV183" s="61"/>
      <c r="NW183" s="61"/>
      <c r="NX183" s="61"/>
      <c r="NY183" s="61"/>
      <c r="NZ183" s="61"/>
      <c r="OA183" s="61"/>
      <c r="OB183" s="61"/>
      <c r="OC183" s="61"/>
      <c r="OD183" s="61"/>
      <c r="OE183" s="61"/>
      <c r="OF183" s="61"/>
      <c r="OG183" s="61"/>
      <c r="OH183" s="61"/>
      <c r="OI183" s="61"/>
      <c r="OJ183" s="61"/>
      <c r="OK183" s="61"/>
      <c r="OL183" s="61"/>
      <c r="OM183" s="61"/>
      <c r="ON183" s="61"/>
      <c r="OO183" s="61"/>
      <c r="OP183" s="61"/>
      <c r="OQ183" s="61"/>
      <c r="OR183" s="61"/>
      <c r="OS183" s="61"/>
      <c r="OT183" s="61"/>
      <c r="OU183" s="61"/>
      <c r="OV183" s="61"/>
      <c r="OW183" s="61"/>
      <c r="OX183" s="61"/>
      <c r="OY183" s="61"/>
      <c r="OZ183" s="61"/>
      <c r="PA183" s="61"/>
      <c r="PB183" s="61"/>
      <c r="PC183" s="61"/>
      <c r="PD183" s="61"/>
      <c r="PE183" s="61"/>
      <c r="PF183" s="61"/>
      <c r="PG183" s="61"/>
      <c r="PH183" s="61"/>
      <c r="PI183" s="61"/>
      <c r="PJ183" s="61"/>
      <c r="PK183" s="61"/>
      <c r="PL183" s="61"/>
      <c r="PM183" s="61"/>
      <c r="PN183" s="61"/>
      <c r="PO183" s="61"/>
      <c r="PP183" s="61"/>
      <c r="PQ183" s="61"/>
      <c r="PR183" s="61"/>
      <c r="PS183" s="61"/>
      <c r="PT183" s="61"/>
      <c r="PU183" s="61"/>
      <c r="PV183" s="61"/>
      <c r="PW183" s="61"/>
      <c r="PX183" s="61"/>
      <c r="PY183" s="61"/>
      <c r="PZ183" s="61"/>
      <c r="QA183" s="61"/>
      <c r="QB183" s="61"/>
      <c r="QC183" s="61"/>
      <c r="QD183" s="61"/>
      <c r="QE183" s="61"/>
      <c r="QF183" s="61"/>
      <c r="QG183" s="61"/>
      <c r="QH183" s="61"/>
      <c r="QI183" s="61"/>
      <c r="QJ183" s="61"/>
      <c r="QK183" s="61"/>
      <c r="QL183" s="61"/>
      <c r="QM183" s="61"/>
      <c r="QN183" s="61"/>
      <c r="QO183" s="61"/>
      <c r="QP183" s="61"/>
      <c r="QQ183" s="61"/>
      <c r="QR183" s="61"/>
      <c r="QS183" s="61"/>
      <c r="QT183" s="61"/>
      <c r="QU183" s="61"/>
      <c r="QV183" s="61"/>
      <c r="QW183" s="61"/>
      <c r="QX183" s="61"/>
      <c r="QY183" s="61"/>
      <c r="QZ183" s="61"/>
      <c r="RA183" s="61"/>
      <c r="RB183" s="61"/>
      <c r="RC183" s="61"/>
      <c r="RD183" s="61"/>
      <c r="RE183" s="61"/>
      <c r="RF183" s="61"/>
      <c r="RG183" s="61"/>
      <c r="RH183" s="61"/>
      <c r="RI183" s="61"/>
      <c r="RJ183" s="61"/>
      <c r="RK183" s="61"/>
      <c r="RL183" s="61"/>
      <c r="RM183" s="61"/>
      <c r="RN183" s="61"/>
      <c r="RO183" s="61"/>
      <c r="RP183" s="61"/>
      <c r="RQ183" s="61"/>
      <c r="RR183" s="61"/>
      <c r="RS183" s="61"/>
      <c r="RT183" s="61"/>
      <c r="RU183" s="61"/>
      <c r="RV183" s="61"/>
      <c r="RW183" s="61"/>
      <c r="RX183" s="61"/>
      <c r="RY183" s="61"/>
      <c r="RZ183" s="61"/>
      <c r="SA183" s="61"/>
      <c r="SB183" s="61"/>
      <c r="SC183" s="61"/>
      <c r="SD183" s="61"/>
      <c r="SE183" s="61"/>
      <c r="SF183" s="61"/>
      <c r="SG183" s="61"/>
      <c r="SH183" s="61"/>
      <c r="SI183" s="61"/>
      <c r="SJ183" s="61"/>
      <c r="SK183" s="61"/>
      <c r="SL183" s="61"/>
      <c r="SM183" s="61"/>
      <c r="SN183" s="61"/>
      <c r="SO183" s="61"/>
      <c r="SP183" s="61"/>
      <c r="SQ183" s="61"/>
      <c r="SR183" s="61"/>
      <c r="SS183" s="61"/>
      <c r="ST183" s="61"/>
      <c r="SU183" s="61"/>
      <c r="SV183" s="61"/>
      <c r="SW183" s="61"/>
      <c r="SX183" s="61"/>
      <c r="SY183" s="61"/>
      <c r="SZ183" s="61"/>
      <c r="TA183" s="61"/>
      <c r="TB183" s="61"/>
      <c r="TC183" s="61"/>
      <c r="TD183" s="61"/>
      <c r="TE183" s="61"/>
      <c r="TF183" s="61"/>
      <c r="TG183" s="61"/>
      <c r="TH183" s="61"/>
      <c r="TI183" s="61"/>
      <c r="TJ183" s="61"/>
      <c r="TK183" s="61"/>
      <c r="TL183" s="61"/>
      <c r="TM183" s="61"/>
      <c r="TN183" s="61"/>
      <c r="TO183" s="61"/>
      <c r="TP183" s="61"/>
      <c r="TQ183" s="61"/>
      <c r="TR183" s="61"/>
      <c r="TS183" s="61"/>
      <c r="TT183" s="61"/>
      <c r="TU183" s="61"/>
      <c r="TV183" s="61"/>
      <c r="TW183" s="61"/>
      <c r="TX183" s="61"/>
      <c r="TY183" s="61"/>
      <c r="TZ183" s="61"/>
      <c r="UA183" s="61"/>
      <c r="UB183" s="61"/>
      <c r="UC183" s="61"/>
      <c r="UD183" s="61"/>
      <c r="UE183" s="61"/>
      <c r="UF183" s="61"/>
      <c r="UG183" s="61"/>
      <c r="UH183" s="61"/>
      <c r="UI183" s="61"/>
      <c r="UJ183" s="61"/>
      <c r="UK183" s="61"/>
      <c r="UL183" s="61"/>
      <c r="UM183" s="61"/>
      <c r="UN183" s="61"/>
      <c r="UO183" s="61"/>
      <c r="UP183" s="61"/>
      <c r="UQ183" s="61"/>
      <c r="UR183" s="61"/>
      <c r="US183" s="61"/>
      <c r="UT183" s="61"/>
      <c r="UU183" s="61"/>
      <c r="UV183" s="61"/>
      <c r="UW183" s="61"/>
      <c r="UX183" s="61"/>
      <c r="UY183" s="61"/>
      <c r="UZ183" s="61"/>
      <c r="VA183" s="61"/>
      <c r="VB183" s="61"/>
      <c r="VC183" s="61"/>
      <c r="VD183" s="61"/>
      <c r="VE183" s="61"/>
      <c r="VF183" s="61"/>
      <c r="VG183" s="61"/>
      <c r="VH183" s="61"/>
      <c r="VI183" s="61"/>
      <c r="VJ183" s="61"/>
      <c r="VK183" s="61"/>
      <c r="VL183" s="61"/>
      <c r="VM183" s="61"/>
      <c r="VN183" s="61"/>
      <c r="VO183" s="61"/>
      <c r="VP183" s="61"/>
      <c r="VQ183" s="61"/>
      <c r="VR183" s="61"/>
      <c r="VS183" s="61"/>
      <c r="VT183" s="61"/>
      <c r="VU183" s="61"/>
      <c r="VV183" s="61"/>
      <c r="VW183" s="61"/>
      <c r="VX183" s="61"/>
      <c r="VY183" s="61"/>
      <c r="VZ183" s="61"/>
      <c r="WA183" s="61"/>
      <c r="WB183" s="61"/>
      <c r="WC183" s="61"/>
      <c r="WD183" s="61"/>
      <c r="WE183" s="61"/>
      <c r="WF183" s="61"/>
      <c r="WG183" s="61"/>
      <c r="WH183" s="61"/>
      <c r="WI183" s="61"/>
      <c r="WJ183" s="61"/>
      <c r="WK183" s="61"/>
      <c r="WL183" s="61"/>
      <c r="WM183" s="61"/>
      <c r="WN183" s="61"/>
      <c r="WO183" s="61"/>
      <c r="WP183" s="61"/>
      <c r="WQ183" s="61"/>
      <c r="WR183" s="61"/>
      <c r="WS183" s="61"/>
      <c r="WT183" s="61"/>
      <c r="WU183" s="61"/>
      <c r="WV183" s="61"/>
      <c r="WW183" s="61"/>
      <c r="WX183" s="61"/>
      <c r="WY183" s="61"/>
      <c r="WZ183" s="61"/>
      <c r="XA183" s="61"/>
      <c r="XB183" s="61"/>
      <c r="XC183" s="61"/>
      <c r="XD183" s="61"/>
      <c r="XE183" s="61"/>
      <c r="XF183" s="61"/>
      <c r="XG183" s="61"/>
      <c r="XH183" s="61"/>
      <c r="XI183" s="61"/>
      <c r="XJ183" s="61"/>
      <c r="XK183" s="61"/>
      <c r="XL183" s="61"/>
      <c r="XM183" s="61"/>
      <c r="XN183" s="61"/>
      <c r="XO183" s="61"/>
      <c r="XP183" s="61"/>
      <c r="XQ183" s="61"/>
      <c r="XR183" s="61"/>
      <c r="XS183" s="61"/>
      <c r="XT183" s="61"/>
      <c r="XU183" s="61"/>
      <c r="XV183" s="61"/>
      <c r="XW183" s="61"/>
      <c r="XX183" s="61"/>
      <c r="XY183" s="61"/>
      <c r="XZ183" s="61"/>
      <c r="YA183" s="61"/>
      <c r="YB183" s="61"/>
      <c r="YC183" s="61"/>
      <c r="YD183" s="61"/>
      <c r="YE183" s="61"/>
      <c r="YF183" s="61"/>
      <c r="YG183" s="61"/>
      <c r="YH183" s="61"/>
      <c r="YI183" s="61"/>
      <c r="YJ183" s="61"/>
      <c r="YK183" s="61"/>
      <c r="YL183" s="61"/>
      <c r="YM183" s="61"/>
      <c r="YN183" s="61"/>
      <c r="YO183" s="61"/>
      <c r="YP183" s="61"/>
      <c r="YQ183" s="61"/>
      <c r="YR183" s="61"/>
    </row>
    <row r="184" spans="1:668" s="77" customFormat="1" ht="15.75" x14ac:dyDescent="0.25">
      <c r="A184" s="61"/>
      <c r="B184" s="3"/>
      <c r="C184" s="3"/>
      <c r="D184" s="61"/>
      <c r="E184" s="61"/>
      <c r="F184" s="65"/>
      <c r="G184" s="65"/>
      <c r="H184" s="65"/>
      <c r="I184" s="65"/>
      <c r="J184" s="65"/>
      <c r="K184" s="65"/>
      <c r="L184" s="86"/>
      <c r="O184" s="61"/>
      <c r="P184" s="61"/>
      <c r="Q184" s="61"/>
      <c r="R184" s="61"/>
      <c r="S184" s="61"/>
      <c r="T184" s="61"/>
      <c r="U184" s="61"/>
      <c r="V184" s="61"/>
      <c r="W184" s="61"/>
      <c r="X184" s="61"/>
      <c r="Y184" s="61"/>
      <c r="Z184" s="61"/>
      <c r="AA184" s="61"/>
      <c r="AB184" s="61"/>
      <c r="AC184" s="61"/>
      <c r="AD184" s="61"/>
      <c r="AE184" s="61"/>
      <c r="AF184" s="61"/>
      <c r="AG184" s="61"/>
      <c r="AH184" s="61"/>
      <c r="AI184" s="61"/>
      <c r="AJ184" s="61"/>
      <c r="AK184" s="61"/>
      <c r="AL184" s="61"/>
      <c r="AM184" s="61"/>
      <c r="AN184" s="61"/>
      <c r="AO184" s="61"/>
      <c r="AP184" s="61"/>
      <c r="AQ184" s="61"/>
      <c r="AR184" s="61"/>
      <c r="AS184" s="61"/>
      <c r="AT184" s="61"/>
      <c r="AU184" s="61"/>
      <c r="AV184" s="61"/>
      <c r="AW184" s="61"/>
      <c r="AX184" s="61"/>
      <c r="AY184" s="61"/>
      <c r="AZ184" s="61"/>
      <c r="BA184" s="61"/>
      <c r="BB184" s="61"/>
      <c r="BC184" s="61"/>
      <c r="BD184" s="61"/>
      <c r="BE184" s="61"/>
      <c r="BF184" s="61"/>
      <c r="BG184" s="61"/>
      <c r="BH184" s="61"/>
      <c r="BI184" s="61"/>
      <c r="BJ184" s="61"/>
      <c r="BK184" s="61"/>
      <c r="BL184" s="61"/>
      <c r="BM184" s="61"/>
      <c r="BN184" s="61"/>
      <c r="BO184" s="61"/>
      <c r="BP184" s="61"/>
      <c r="BQ184" s="61"/>
      <c r="BR184" s="61"/>
      <c r="BS184" s="61"/>
      <c r="BT184" s="61"/>
      <c r="BU184" s="61"/>
      <c r="BV184" s="61"/>
      <c r="BW184" s="61"/>
      <c r="BX184" s="61"/>
      <c r="BY184" s="61"/>
      <c r="BZ184" s="61"/>
      <c r="CA184" s="61"/>
      <c r="CB184" s="61"/>
      <c r="CC184" s="61"/>
      <c r="CD184" s="61"/>
      <c r="CE184" s="61"/>
      <c r="CF184" s="61"/>
      <c r="CG184" s="61"/>
      <c r="CH184" s="61"/>
      <c r="CI184" s="61"/>
      <c r="CJ184" s="61"/>
      <c r="CK184" s="61"/>
      <c r="CL184" s="61"/>
      <c r="CM184" s="61"/>
      <c r="CN184" s="61"/>
      <c r="CO184" s="61"/>
      <c r="CP184" s="61"/>
      <c r="CQ184" s="61"/>
      <c r="CR184" s="61"/>
      <c r="CS184" s="61"/>
      <c r="CT184" s="61"/>
      <c r="CU184" s="61"/>
      <c r="CV184" s="61"/>
      <c r="CW184" s="61"/>
      <c r="CX184" s="61"/>
      <c r="CY184" s="61"/>
      <c r="CZ184" s="61"/>
      <c r="DA184" s="61"/>
      <c r="DB184" s="61"/>
      <c r="DC184" s="61"/>
      <c r="DD184" s="61"/>
      <c r="DE184" s="61"/>
      <c r="DF184" s="61"/>
      <c r="DG184" s="61"/>
      <c r="DH184" s="61"/>
      <c r="DI184" s="61"/>
      <c r="DJ184" s="61"/>
      <c r="DK184" s="61"/>
      <c r="DL184" s="61"/>
      <c r="DM184" s="61"/>
      <c r="DN184" s="61"/>
      <c r="DO184" s="61"/>
      <c r="DP184" s="61"/>
      <c r="DQ184" s="61"/>
      <c r="DR184" s="61"/>
      <c r="DS184" s="61"/>
      <c r="DT184" s="61"/>
      <c r="DU184" s="61"/>
      <c r="DV184" s="61"/>
      <c r="DW184" s="61"/>
      <c r="DX184" s="61"/>
      <c r="DY184" s="61"/>
      <c r="DZ184" s="61"/>
      <c r="EA184" s="61"/>
      <c r="EB184" s="61"/>
      <c r="EC184" s="61"/>
      <c r="ED184" s="61"/>
      <c r="EE184" s="61"/>
      <c r="EF184" s="61"/>
      <c r="EG184" s="61"/>
      <c r="EH184" s="61"/>
      <c r="EI184" s="61"/>
      <c r="EJ184" s="61"/>
      <c r="EK184" s="61"/>
      <c r="EL184" s="61"/>
      <c r="EM184" s="61"/>
      <c r="EN184" s="61"/>
      <c r="EO184" s="61"/>
      <c r="EP184" s="61"/>
      <c r="EQ184" s="61"/>
      <c r="ER184" s="61"/>
      <c r="ES184" s="61"/>
      <c r="ET184" s="61"/>
      <c r="EU184" s="61"/>
      <c r="EV184" s="61"/>
      <c r="EW184" s="61"/>
      <c r="EX184" s="61"/>
      <c r="EY184" s="61"/>
      <c r="EZ184" s="61"/>
      <c r="FA184" s="61"/>
      <c r="FB184" s="61"/>
      <c r="FC184" s="61"/>
      <c r="FD184" s="61"/>
      <c r="FE184" s="61"/>
      <c r="FF184" s="61"/>
      <c r="FG184" s="61"/>
      <c r="FH184" s="61"/>
      <c r="FI184" s="61"/>
      <c r="FJ184" s="61"/>
      <c r="FK184" s="61"/>
      <c r="FL184" s="61"/>
      <c r="FM184" s="61"/>
      <c r="FN184" s="61"/>
      <c r="FO184" s="61"/>
      <c r="FP184" s="61"/>
      <c r="FQ184" s="61"/>
      <c r="FR184" s="61"/>
      <c r="FS184" s="61"/>
      <c r="FT184" s="61"/>
      <c r="FU184" s="61"/>
      <c r="FV184" s="61"/>
      <c r="FW184" s="61"/>
      <c r="FX184" s="61"/>
      <c r="FY184" s="61"/>
      <c r="FZ184" s="61"/>
      <c r="GA184" s="61"/>
      <c r="GB184" s="61"/>
      <c r="GC184" s="61"/>
      <c r="GD184" s="61"/>
      <c r="GE184" s="61"/>
      <c r="GF184" s="61"/>
      <c r="GG184" s="61"/>
      <c r="GH184" s="61"/>
      <c r="GI184" s="61"/>
      <c r="GJ184" s="61"/>
      <c r="GK184" s="61"/>
      <c r="GL184" s="61"/>
      <c r="GM184" s="61"/>
      <c r="GN184" s="61"/>
      <c r="GO184" s="61"/>
      <c r="GP184" s="61"/>
      <c r="GQ184" s="61"/>
      <c r="GR184" s="61"/>
      <c r="GS184" s="61"/>
      <c r="GT184" s="61"/>
      <c r="GU184" s="61"/>
      <c r="GV184" s="61"/>
      <c r="GW184" s="61"/>
      <c r="GX184" s="61"/>
      <c r="GY184" s="61"/>
      <c r="GZ184" s="61"/>
      <c r="HA184" s="61"/>
      <c r="HB184" s="61"/>
      <c r="HC184" s="61"/>
      <c r="HD184" s="61"/>
      <c r="HE184" s="61"/>
      <c r="HF184" s="61"/>
      <c r="HG184" s="61"/>
      <c r="HH184" s="61"/>
      <c r="HI184" s="61"/>
      <c r="HJ184" s="61"/>
      <c r="HK184" s="61"/>
      <c r="HL184" s="61"/>
      <c r="HM184" s="61"/>
      <c r="HN184" s="61"/>
      <c r="HO184" s="61"/>
      <c r="HP184" s="61"/>
      <c r="HQ184" s="61"/>
      <c r="HR184" s="61"/>
      <c r="HS184" s="61"/>
      <c r="HT184" s="61"/>
      <c r="HU184" s="61"/>
      <c r="HV184" s="61"/>
      <c r="HW184" s="61"/>
      <c r="HX184" s="61"/>
      <c r="HY184" s="61"/>
      <c r="HZ184" s="61"/>
      <c r="IA184" s="61"/>
      <c r="IB184" s="61"/>
      <c r="IC184" s="61"/>
      <c r="ID184" s="61"/>
      <c r="IE184" s="61"/>
      <c r="IF184" s="61"/>
      <c r="IG184" s="61"/>
      <c r="IH184" s="61"/>
      <c r="II184" s="61"/>
      <c r="IJ184" s="61"/>
      <c r="IK184" s="61"/>
      <c r="IL184" s="61"/>
      <c r="IM184" s="61"/>
      <c r="IN184" s="61"/>
      <c r="IO184" s="61"/>
      <c r="IP184" s="61"/>
      <c r="IQ184" s="61"/>
      <c r="IR184" s="61"/>
      <c r="IS184" s="61"/>
      <c r="IT184" s="61"/>
      <c r="IU184" s="61"/>
      <c r="IV184" s="61"/>
      <c r="IW184" s="61"/>
      <c r="IX184" s="61"/>
      <c r="IY184" s="61"/>
      <c r="IZ184" s="61"/>
      <c r="JA184" s="61"/>
      <c r="JB184" s="61"/>
      <c r="JC184" s="61"/>
      <c r="JD184" s="61"/>
      <c r="JE184" s="61"/>
      <c r="JF184" s="61"/>
      <c r="JG184" s="61"/>
      <c r="JH184" s="61"/>
      <c r="JI184" s="61"/>
      <c r="JJ184" s="61"/>
      <c r="JK184" s="61"/>
      <c r="JL184" s="61"/>
      <c r="JM184" s="61"/>
      <c r="JN184" s="61"/>
      <c r="JO184" s="61"/>
      <c r="JP184" s="61"/>
      <c r="JQ184" s="61"/>
      <c r="JR184" s="61"/>
      <c r="JS184" s="61"/>
      <c r="JT184" s="61"/>
      <c r="JU184" s="61"/>
      <c r="JV184" s="61"/>
      <c r="JW184" s="61"/>
      <c r="JX184" s="61"/>
      <c r="JY184" s="61"/>
      <c r="JZ184" s="61"/>
      <c r="KA184" s="61"/>
      <c r="KB184" s="61"/>
      <c r="KC184" s="61"/>
      <c r="KD184" s="61"/>
      <c r="KE184" s="61"/>
      <c r="KF184" s="61"/>
      <c r="KG184" s="61"/>
      <c r="KH184" s="61"/>
      <c r="KI184" s="61"/>
      <c r="KJ184" s="61"/>
      <c r="KK184" s="61"/>
      <c r="KL184" s="61"/>
      <c r="KM184" s="61"/>
      <c r="KN184" s="61"/>
      <c r="KO184" s="61"/>
      <c r="KP184" s="61"/>
      <c r="KQ184" s="61"/>
      <c r="KR184" s="61"/>
      <c r="KS184" s="61"/>
      <c r="KT184" s="61"/>
      <c r="KU184" s="61"/>
      <c r="KV184" s="61"/>
      <c r="KW184" s="61"/>
      <c r="KX184" s="61"/>
      <c r="KY184" s="61"/>
      <c r="KZ184" s="61"/>
      <c r="LA184" s="61"/>
      <c r="LB184" s="61"/>
      <c r="LC184" s="61"/>
      <c r="LD184" s="61"/>
      <c r="LE184" s="61"/>
      <c r="LF184" s="61"/>
      <c r="LG184" s="61"/>
      <c r="LH184" s="61"/>
      <c r="LI184" s="61"/>
      <c r="LJ184" s="61"/>
      <c r="LK184" s="61"/>
      <c r="LL184" s="61"/>
      <c r="LM184" s="61"/>
      <c r="LN184" s="61"/>
      <c r="LO184" s="61"/>
      <c r="LP184" s="61"/>
      <c r="LQ184" s="61"/>
      <c r="LR184" s="61"/>
      <c r="LS184" s="61"/>
      <c r="LT184" s="61"/>
      <c r="LU184" s="61"/>
      <c r="LV184" s="61"/>
      <c r="LW184" s="61"/>
      <c r="LX184" s="61"/>
      <c r="LY184" s="61"/>
      <c r="LZ184" s="61"/>
      <c r="MA184" s="61"/>
      <c r="MB184" s="61"/>
      <c r="MC184" s="61"/>
      <c r="MD184" s="61"/>
      <c r="ME184" s="61"/>
      <c r="MF184" s="61"/>
      <c r="MG184" s="61"/>
      <c r="MH184" s="61"/>
      <c r="MI184" s="61"/>
      <c r="MJ184" s="61"/>
      <c r="MK184" s="61"/>
      <c r="ML184" s="61"/>
      <c r="MM184" s="61"/>
      <c r="MN184" s="61"/>
      <c r="MO184" s="61"/>
      <c r="MP184" s="61"/>
      <c r="MQ184" s="61"/>
      <c r="MR184" s="61"/>
      <c r="MS184" s="61"/>
      <c r="MT184" s="61"/>
      <c r="MU184" s="61"/>
      <c r="MV184" s="61"/>
      <c r="MW184" s="61"/>
      <c r="MX184" s="61"/>
      <c r="MY184" s="61"/>
      <c r="MZ184" s="61"/>
      <c r="NA184" s="61"/>
      <c r="NB184" s="61"/>
      <c r="NC184" s="61"/>
      <c r="ND184" s="61"/>
      <c r="NE184" s="61"/>
      <c r="NF184" s="61"/>
      <c r="NG184" s="61"/>
      <c r="NH184" s="61"/>
      <c r="NI184" s="61"/>
      <c r="NJ184" s="61"/>
      <c r="NK184" s="61"/>
      <c r="NL184" s="61"/>
      <c r="NM184" s="61"/>
      <c r="NN184" s="61"/>
      <c r="NO184" s="61"/>
      <c r="NP184" s="61"/>
      <c r="NQ184" s="61"/>
      <c r="NR184" s="61"/>
      <c r="NS184" s="61"/>
      <c r="NT184" s="61"/>
      <c r="NU184" s="61"/>
      <c r="NV184" s="61"/>
      <c r="NW184" s="61"/>
      <c r="NX184" s="61"/>
      <c r="NY184" s="61"/>
      <c r="NZ184" s="61"/>
      <c r="OA184" s="61"/>
      <c r="OB184" s="61"/>
      <c r="OC184" s="61"/>
      <c r="OD184" s="61"/>
      <c r="OE184" s="61"/>
      <c r="OF184" s="61"/>
      <c r="OG184" s="61"/>
      <c r="OH184" s="61"/>
      <c r="OI184" s="61"/>
      <c r="OJ184" s="61"/>
      <c r="OK184" s="61"/>
      <c r="OL184" s="61"/>
      <c r="OM184" s="61"/>
      <c r="ON184" s="61"/>
      <c r="OO184" s="61"/>
      <c r="OP184" s="61"/>
      <c r="OQ184" s="61"/>
      <c r="OR184" s="61"/>
      <c r="OS184" s="61"/>
      <c r="OT184" s="61"/>
      <c r="OU184" s="61"/>
      <c r="OV184" s="61"/>
      <c r="OW184" s="61"/>
      <c r="OX184" s="61"/>
      <c r="OY184" s="61"/>
      <c r="OZ184" s="61"/>
      <c r="PA184" s="61"/>
      <c r="PB184" s="61"/>
      <c r="PC184" s="61"/>
      <c r="PD184" s="61"/>
      <c r="PE184" s="61"/>
      <c r="PF184" s="61"/>
      <c r="PG184" s="61"/>
      <c r="PH184" s="61"/>
      <c r="PI184" s="61"/>
      <c r="PJ184" s="61"/>
      <c r="PK184" s="61"/>
      <c r="PL184" s="61"/>
      <c r="PM184" s="61"/>
      <c r="PN184" s="61"/>
      <c r="PO184" s="61"/>
      <c r="PP184" s="61"/>
      <c r="PQ184" s="61"/>
      <c r="PR184" s="61"/>
      <c r="PS184" s="61"/>
      <c r="PT184" s="61"/>
      <c r="PU184" s="61"/>
      <c r="PV184" s="61"/>
      <c r="PW184" s="61"/>
      <c r="PX184" s="61"/>
      <c r="PY184" s="61"/>
      <c r="PZ184" s="61"/>
      <c r="QA184" s="61"/>
      <c r="QB184" s="61"/>
      <c r="QC184" s="61"/>
      <c r="QD184" s="61"/>
      <c r="QE184" s="61"/>
      <c r="QF184" s="61"/>
      <c r="QG184" s="61"/>
      <c r="QH184" s="61"/>
      <c r="QI184" s="61"/>
      <c r="QJ184" s="61"/>
      <c r="QK184" s="61"/>
      <c r="QL184" s="61"/>
      <c r="QM184" s="61"/>
      <c r="QN184" s="61"/>
      <c r="QO184" s="61"/>
      <c r="QP184" s="61"/>
      <c r="QQ184" s="61"/>
      <c r="QR184" s="61"/>
      <c r="QS184" s="61"/>
      <c r="QT184" s="61"/>
      <c r="QU184" s="61"/>
      <c r="QV184" s="61"/>
      <c r="QW184" s="61"/>
      <c r="QX184" s="61"/>
      <c r="QY184" s="61"/>
      <c r="QZ184" s="61"/>
      <c r="RA184" s="61"/>
      <c r="RB184" s="61"/>
      <c r="RC184" s="61"/>
      <c r="RD184" s="61"/>
      <c r="RE184" s="61"/>
      <c r="RF184" s="61"/>
      <c r="RG184" s="61"/>
      <c r="RH184" s="61"/>
      <c r="RI184" s="61"/>
      <c r="RJ184" s="61"/>
      <c r="RK184" s="61"/>
      <c r="RL184" s="61"/>
      <c r="RM184" s="61"/>
      <c r="RN184" s="61"/>
      <c r="RO184" s="61"/>
      <c r="RP184" s="61"/>
      <c r="RQ184" s="61"/>
      <c r="RR184" s="61"/>
      <c r="RS184" s="61"/>
      <c r="RT184" s="61"/>
      <c r="RU184" s="61"/>
      <c r="RV184" s="61"/>
      <c r="RW184" s="61"/>
      <c r="RX184" s="61"/>
      <c r="RY184" s="61"/>
      <c r="RZ184" s="61"/>
      <c r="SA184" s="61"/>
      <c r="SB184" s="61"/>
      <c r="SC184" s="61"/>
      <c r="SD184" s="61"/>
      <c r="SE184" s="61"/>
      <c r="SF184" s="61"/>
      <c r="SG184" s="61"/>
      <c r="SH184" s="61"/>
      <c r="SI184" s="61"/>
      <c r="SJ184" s="61"/>
      <c r="SK184" s="61"/>
      <c r="SL184" s="61"/>
      <c r="SM184" s="61"/>
      <c r="SN184" s="61"/>
      <c r="SO184" s="61"/>
      <c r="SP184" s="61"/>
      <c r="SQ184" s="61"/>
      <c r="SR184" s="61"/>
      <c r="SS184" s="61"/>
      <c r="ST184" s="61"/>
      <c r="SU184" s="61"/>
      <c r="SV184" s="61"/>
      <c r="SW184" s="61"/>
      <c r="SX184" s="61"/>
      <c r="SY184" s="61"/>
      <c r="SZ184" s="61"/>
      <c r="TA184" s="61"/>
      <c r="TB184" s="61"/>
      <c r="TC184" s="61"/>
      <c r="TD184" s="61"/>
      <c r="TE184" s="61"/>
      <c r="TF184" s="61"/>
      <c r="TG184" s="61"/>
      <c r="TH184" s="61"/>
      <c r="TI184" s="61"/>
      <c r="TJ184" s="61"/>
      <c r="TK184" s="61"/>
      <c r="TL184" s="61"/>
      <c r="TM184" s="61"/>
      <c r="TN184" s="61"/>
      <c r="TO184" s="61"/>
      <c r="TP184" s="61"/>
      <c r="TQ184" s="61"/>
      <c r="TR184" s="61"/>
      <c r="TS184" s="61"/>
      <c r="TT184" s="61"/>
      <c r="TU184" s="61"/>
      <c r="TV184" s="61"/>
      <c r="TW184" s="61"/>
      <c r="TX184" s="61"/>
      <c r="TY184" s="61"/>
      <c r="TZ184" s="61"/>
      <c r="UA184" s="61"/>
      <c r="UB184" s="61"/>
      <c r="UC184" s="61"/>
      <c r="UD184" s="61"/>
      <c r="UE184" s="61"/>
      <c r="UF184" s="61"/>
      <c r="UG184" s="61"/>
      <c r="UH184" s="61"/>
      <c r="UI184" s="61"/>
      <c r="UJ184" s="61"/>
      <c r="UK184" s="61"/>
      <c r="UL184" s="61"/>
      <c r="UM184" s="61"/>
      <c r="UN184" s="61"/>
      <c r="UO184" s="61"/>
      <c r="UP184" s="61"/>
      <c r="UQ184" s="61"/>
      <c r="UR184" s="61"/>
      <c r="US184" s="61"/>
      <c r="UT184" s="61"/>
      <c r="UU184" s="61"/>
      <c r="UV184" s="61"/>
      <c r="UW184" s="61"/>
      <c r="UX184" s="61"/>
      <c r="UY184" s="61"/>
      <c r="UZ184" s="61"/>
      <c r="VA184" s="61"/>
      <c r="VB184" s="61"/>
      <c r="VC184" s="61"/>
      <c r="VD184" s="61"/>
      <c r="VE184" s="61"/>
      <c r="VF184" s="61"/>
      <c r="VG184" s="61"/>
      <c r="VH184" s="61"/>
      <c r="VI184" s="61"/>
      <c r="VJ184" s="61"/>
      <c r="VK184" s="61"/>
      <c r="VL184" s="61"/>
      <c r="VM184" s="61"/>
      <c r="VN184" s="61"/>
      <c r="VO184" s="61"/>
      <c r="VP184" s="61"/>
      <c r="VQ184" s="61"/>
      <c r="VR184" s="61"/>
      <c r="VS184" s="61"/>
      <c r="VT184" s="61"/>
      <c r="VU184" s="61"/>
      <c r="VV184" s="61"/>
      <c r="VW184" s="61"/>
      <c r="VX184" s="61"/>
      <c r="VY184" s="61"/>
      <c r="VZ184" s="61"/>
      <c r="WA184" s="61"/>
      <c r="WB184" s="61"/>
      <c r="WC184" s="61"/>
      <c r="WD184" s="61"/>
      <c r="WE184" s="61"/>
      <c r="WF184" s="61"/>
      <c r="WG184" s="61"/>
      <c r="WH184" s="61"/>
      <c r="WI184" s="61"/>
      <c r="WJ184" s="61"/>
      <c r="WK184" s="61"/>
      <c r="WL184" s="61"/>
      <c r="WM184" s="61"/>
      <c r="WN184" s="61"/>
      <c r="WO184" s="61"/>
      <c r="WP184" s="61"/>
      <c r="WQ184" s="61"/>
      <c r="WR184" s="61"/>
      <c r="WS184" s="61"/>
      <c r="WT184" s="61"/>
      <c r="WU184" s="61"/>
      <c r="WV184" s="61"/>
      <c r="WW184" s="61"/>
      <c r="WX184" s="61"/>
      <c r="WY184" s="61"/>
      <c r="WZ184" s="61"/>
      <c r="XA184" s="61"/>
      <c r="XB184" s="61"/>
      <c r="XC184" s="61"/>
      <c r="XD184" s="61"/>
      <c r="XE184" s="61"/>
      <c r="XF184" s="61"/>
      <c r="XG184" s="61"/>
      <c r="XH184" s="61"/>
      <c r="XI184" s="61"/>
      <c r="XJ184" s="61"/>
      <c r="XK184" s="61"/>
      <c r="XL184" s="61"/>
      <c r="XM184" s="61"/>
      <c r="XN184" s="61"/>
      <c r="XO184" s="61"/>
      <c r="XP184" s="61"/>
      <c r="XQ184" s="61"/>
      <c r="XR184" s="61"/>
      <c r="XS184" s="61"/>
      <c r="XT184" s="61"/>
      <c r="XU184" s="61"/>
      <c r="XV184" s="61"/>
      <c r="XW184" s="61"/>
      <c r="XX184" s="61"/>
      <c r="XY184" s="61"/>
      <c r="XZ184" s="61"/>
      <c r="YA184" s="61"/>
      <c r="YB184" s="61"/>
      <c r="YC184" s="61"/>
      <c r="YD184" s="61"/>
      <c r="YE184" s="61"/>
      <c r="YF184" s="61"/>
      <c r="YG184" s="61"/>
      <c r="YH184" s="61"/>
      <c r="YI184" s="61"/>
      <c r="YJ184" s="61"/>
      <c r="YK184" s="61"/>
      <c r="YL184" s="61"/>
      <c r="YM184" s="61"/>
      <c r="YN184" s="61"/>
      <c r="YO184" s="61"/>
      <c r="YP184" s="61"/>
      <c r="YQ184" s="61"/>
      <c r="YR184" s="61"/>
    </row>
    <row r="185" spans="1:668" s="77" customFormat="1" ht="15.75" x14ac:dyDescent="0.25">
      <c r="A185" s="61"/>
      <c r="B185" s="3"/>
      <c r="C185" s="3"/>
      <c r="D185" s="61"/>
      <c r="E185" s="61"/>
      <c r="F185" s="65"/>
      <c r="G185" s="65"/>
      <c r="H185" s="65"/>
      <c r="I185" s="65"/>
      <c r="J185" s="65"/>
      <c r="K185" s="65"/>
      <c r="L185" s="86"/>
      <c r="O185" s="61"/>
      <c r="P185" s="61"/>
      <c r="Q185" s="61"/>
      <c r="R185" s="61"/>
      <c r="S185" s="61"/>
      <c r="T185" s="61"/>
      <c r="U185" s="61"/>
      <c r="V185" s="61"/>
      <c r="W185" s="61"/>
      <c r="X185" s="61"/>
      <c r="Y185" s="61"/>
      <c r="Z185" s="61"/>
      <c r="AA185" s="61"/>
      <c r="AB185" s="61"/>
      <c r="AC185" s="61"/>
      <c r="AD185" s="61"/>
      <c r="AE185" s="61"/>
      <c r="AF185" s="61"/>
      <c r="AG185" s="61"/>
      <c r="AH185" s="61"/>
      <c r="AI185" s="61"/>
      <c r="AJ185" s="61"/>
      <c r="AK185" s="61"/>
      <c r="AL185" s="61"/>
      <c r="AM185" s="61"/>
      <c r="AN185" s="61"/>
      <c r="AO185" s="61"/>
      <c r="AP185" s="61"/>
      <c r="AQ185" s="61"/>
      <c r="AR185" s="61"/>
      <c r="AS185" s="61"/>
      <c r="AT185" s="61"/>
      <c r="AU185" s="61"/>
      <c r="AV185" s="61"/>
      <c r="AW185" s="61"/>
      <c r="AX185" s="61"/>
      <c r="AY185" s="61"/>
      <c r="AZ185" s="61"/>
      <c r="BA185" s="61"/>
      <c r="BB185" s="61"/>
      <c r="BC185" s="61"/>
      <c r="BD185" s="61"/>
      <c r="BE185" s="61"/>
      <c r="BF185" s="61"/>
      <c r="BG185" s="61"/>
      <c r="BH185" s="61"/>
      <c r="BI185" s="61"/>
      <c r="BJ185" s="61"/>
      <c r="BK185" s="61"/>
      <c r="BL185" s="61"/>
      <c r="BM185" s="61"/>
      <c r="BN185" s="61"/>
      <c r="BO185" s="61"/>
      <c r="BP185" s="61"/>
      <c r="BQ185" s="61"/>
      <c r="BR185" s="61"/>
      <c r="BS185" s="61"/>
      <c r="BT185" s="61"/>
      <c r="BU185" s="61"/>
      <c r="BV185" s="61"/>
      <c r="BW185" s="61"/>
      <c r="BX185" s="61"/>
      <c r="BY185" s="61"/>
      <c r="BZ185" s="61"/>
      <c r="CA185" s="61"/>
      <c r="CB185" s="61"/>
      <c r="CC185" s="61"/>
      <c r="CD185" s="61"/>
      <c r="CE185" s="61"/>
      <c r="CF185" s="61"/>
      <c r="CG185" s="61"/>
      <c r="CH185" s="61"/>
      <c r="CI185" s="61"/>
      <c r="CJ185" s="61"/>
      <c r="CK185" s="61"/>
      <c r="CL185" s="61"/>
      <c r="CM185" s="61"/>
      <c r="CN185" s="61"/>
      <c r="CO185" s="61"/>
      <c r="CP185" s="61"/>
      <c r="CQ185" s="61"/>
      <c r="CR185" s="61"/>
      <c r="CS185" s="61"/>
      <c r="CT185" s="61"/>
      <c r="CU185" s="61"/>
      <c r="CV185" s="61"/>
      <c r="CW185" s="61"/>
      <c r="CX185" s="61"/>
      <c r="CY185" s="61"/>
      <c r="CZ185" s="61"/>
      <c r="DA185" s="61"/>
      <c r="DB185" s="61"/>
      <c r="DC185" s="61"/>
      <c r="DD185" s="61"/>
      <c r="DE185" s="61"/>
      <c r="DF185" s="61"/>
      <c r="DG185" s="61"/>
      <c r="DH185" s="61"/>
      <c r="DI185" s="61"/>
      <c r="DJ185" s="61"/>
      <c r="DK185" s="61"/>
      <c r="DL185" s="61"/>
      <c r="DM185" s="61"/>
      <c r="DN185" s="61"/>
      <c r="DO185" s="61"/>
      <c r="DP185" s="61"/>
      <c r="DQ185" s="61"/>
      <c r="DR185" s="61"/>
      <c r="DS185" s="61"/>
      <c r="DT185" s="61"/>
      <c r="DU185" s="61"/>
      <c r="DV185" s="61"/>
      <c r="DW185" s="61"/>
      <c r="DX185" s="61"/>
      <c r="DY185" s="61"/>
      <c r="DZ185" s="61"/>
      <c r="EA185" s="61"/>
      <c r="EB185" s="61"/>
      <c r="EC185" s="61"/>
      <c r="ED185" s="61"/>
      <c r="EE185" s="61"/>
      <c r="EF185" s="61"/>
      <c r="EG185" s="61"/>
      <c r="EH185" s="61"/>
      <c r="EI185" s="61"/>
      <c r="EJ185" s="61"/>
      <c r="EK185" s="61"/>
      <c r="EL185" s="61"/>
      <c r="EM185" s="61"/>
      <c r="EN185" s="61"/>
      <c r="EO185" s="61"/>
      <c r="EP185" s="61"/>
      <c r="EQ185" s="61"/>
      <c r="ER185" s="61"/>
      <c r="ES185" s="61"/>
      <c r="ET185" s="61"/>
      <c r="EU185" s="61"/>
      <c r="EV185" s="61"/>
      <c r="EW185" s="61"/>
      <c r="EX185" s="61"/>
      <c r="EY185" s="61"/>
      <c r="EZ185" s="61"/>
      <c r="FA185" s="61"/>
      <c r="FB185" s="61"/>
      <c r="FC185" s="61"/>
      <c r="FD185" s="61"/>
      <c r="FE185" s="61"/>
      <c r="FF185" s="61"/>
      <c r="FG185" s="61"/>
      <c r="FH185" s="61"/>
      <c r="FI185" s="61"/>
      <c r="FJ185" s="61"/>
      <c r="FK185" s="61"/>
      <c r="FL185" s="61"/>
      <c r="FM185" s="61"/>
      <c r="FN185" s="61"/>
      <c r="FO185" s="61"/>
      <c r="FP185" s="61"/>
      <c r="FQ185" s="61"/>
      <c r="FR185" s="61"/>
      <c r="FS185" s="61"/>
      <c r="FT185" s="61"/>
      <c r="FU185" s="61"/>
      <c r="FV185" s="61"/>
      <c r="FW185" s="61"/>
      <c r="FX185" s="61"/>
      <c r="FY185" s="61"/>
      <c r="FZ185" s="61"/>
      <c r="GA185" s="61"/>
      <c r="GB185" s="61"/>
      <c r="GC185" s="61"/>
      <c r="GD185" s="61"/>
      <c r="GE185" s="61"/>
      <c r="GF185" s="61"/>
      <c r="GG185" s="61"/>
      <c r="GH185" s="61"/>
      <c r="GI185" s="61"/>
      <c r="GJ185" s="61"/>
      <c r="GK185" s="61"/>
      <c r="GL185" s="61"/>
      <c r="GM185" s="61"/>
      <c r="GN185" s="61"/>
      <c r="GO185" s="61"/>
      <c r="GP185" s="61"/>
      <c r="GQ185" s="61"/>
      <c r="GR185" s="61"/>
      <c r="GS185" s="61"/>
      <c r="GT185" s="61"/>
      <c r="GU185" s="61"/>
      <c r="GV185" s="61"/>
      <c r="GW185" s="61"/>
      <c r="GX185" s="61"/>
      <c r="GY185" s="61"/>
      <c r="GZ185" s="61"/>
      <c r="HA185" s="61"/>
      <c r="HB185" s="61"/>
      <c r="HC185" s="61"/>
      <c r="HD185" s="61"/>
      <c r="HE185" s="61"/>
      <c r="HF185" s="61"/>
      <c r="HG185" s="61"/>
      <c r="HH185" s="61"/>
      <c r="HI185" s="61"/>
      <c r="HJ185" s="61"/>
      <c r="HK185" s="61"/>
      <c r="HL185" s="61"/>
      <c r="HM185" s="61"/>
      <c r="HN185" s="61"/>
      <c r="HO185" s="61"/>
      <c r="HP185" s="61"/>
      <c r="HQ185" s="61"/>
      <c r="HR185" s="61"/>
      <c r="HS185" s="61"/>
      <c r="HT185" s="61"/>
      <c r="HU185" s="61"/>
      <c r="HV185" s="61"/>
      <c r="HW185" s="61"/>
      <c r="HX185" s="61"/>
      <c r="HY185" s="61"/>
      <c r="HZ185" s="61"/>
      <c r="IA185" s="61"/>
      <c r="IB185" s="61"/>
      <c r="IC185" s="61"/>
      <c r="ID185" s="61"/>
      <c r="IE185" s="61"/>
      <c r="IF185" s="61"/>
      <c r="IG185" s="61"/>
      <c r="IH185" s="61"/>
      <c r="II185" s="61"/>
      <c r="IJ185" s="61"/>
      <c r="IK185" s="61"/>
      <c r="IL185" s="61"/>
      <c r="IM185" s="61"/>
      <c r="IN185" s="61"/>
      <c r="IO185" s="61"/>
      <c r="IP185" s="61"/>
      <c r="IQ185" s="61"/>
      <c r="IR185" s="61"/>
      <c r="IS185" s="61"/>
      <c r="IT185" s="61"/>
      <c r="IU185" s="61"/>
      <c r="IV185" s="61"/>
      <c r="IW185" s="61"/>
      <c r="IX185" s="61"/>
      <c r="IY185" s="61"/>
      <c r="IZ185" s="61"/>
      <c r="JA185" s="61"/>
      <c r="JB185" s="61"/>
      <c r="JC185" s="61"/>
      <c r="JD185" s="61"/>
      <c r="JE185" s="61"/>
      <c r="JF185" s="61"/>
      <c r="JG185" s="61"/>
      <c r="JH185" s="61"/>
      <c r="JI185" s="61"/>
      <c r="JJ185" s="61"/>
      <c r="JK185" s="61"/>
      <c r="JL185" s="61"/>
      <c r="JM185" s="61"/>
      <c r="JN185" s="61"/>
      <c r="JO185" s="61"/>
      <c r="JP185" s="61"/>
      <c r="JQ185" s="61"/>
      <c r="JR185" s="61"/>
      <c r="JS185" s="61"/>
      <c r="JT185" s="61"/>
      <c r="JU185" s="61"/>
      <c r="JV185" s="61"/>
      <c r="JW185" s="61"/>
      <c r="JX185" s="61"/>
      <c r="JY185" s="61"/>
      <c r="JZ185" s="61"/>
      <c r="KA185" s="61"/>
      <c r="KB185" s="61"/>
      <c r="KC185" s="61"/>
      <c r="KD185" s="61"/>
      <c r="KE185" s="61"/>
      <c r="KF185" s="61"/>
      <c r="KG185" s="61"/>
      <c r="KH185" s="61"/>
      <c r="KI185" s="61"/>
      <c r="KJ185" s="61"/>
      <c r="KK185" s="61"/>
      <c r="KL185" s="61"/>
      <c r="KM185" s="61"/>
      <c r="KN185" s="61"/>
      <c r="KO185" s="61"/>
      <c r="KP185" s="61"/>
      <c r="KQ185" s="61"/>
      <c r="KR185" s="61"/>
      <c r="KS185" s="61"/>
      <c r="KT185" s="61"/>
      <c r="KU185" s="61"/>
      <c r="KV185" s="61"/>
      <c r="KW185" s="61"/>
      <c r="KX185" s="61"/>
      <c r="KY185" s="61"/>
      <c r="KZ185" s="61"/>
      <c r="LA185" s="61"/>
      <c r="LB185" s="61"/>
      <c r="LC185" s="61"/>
      <c r="LD185" s="61"/>
      <c r="LE185" s="61"/>
      <c r="LF185" s="61"/>
      <c r="LG185" s="61"/>
      <c r="LH185" s="61"/>
      <c r="LI185" s="61"/>
      <c r="LJ185" s="61"/>
      <c r="LK185" s="61"/>
      <c r="LL185" s="61"/>
      <c r="LM185" s="61"/>
      <c r="LN185" s="61"/>
      <c r="LO185" s="61"/>
      <c r="LP185" s="61"/>
      <c r="LQ185" s="61"/>
      <c r="LR185" s="61"/>
      <c r="LS185" s="61"/>
      <c r="LT185" s="61"/>
      <c r="LU185" s="61"/>
      <c r="LV185" s="61"/>
      <c r="LW185" s="61"/>
      <c r="LX185" s="61"/>
      <c r="LY185" s="61"/>
      <c r="LZ185" s="61"/>
      <c r="MA185" s="61"/>
      <c r="MB185" s="61"/>
      <c r="MC185" s="61"/>
      <c r="MD185" s="61"/>
      <c r="ME185" s="61"/>
      <c r="MF185" s="61"/>
      <c r="MG185" s="61"/>
      <c r="MH185" s="61"/>
      <c r="MI185" s="61"/>
      <c r="MJ185" s="61"/>
      <c r="MK185" s="61"/>
      <c r="ML185" s="61"/>
      <c r="MM185" s="61"/>
      <c r="MN185" s="61"/>
      <c r="MO185" s="61"/>
      <c r="MP185" s="61"/>
      <c r="MQ185" s="61"/>
      <c r="MR185" s="61"/>
      <c r="MS185" s="61"/>
      <c r="MT185" s="61"/>
      <c r="MU185" s="61"/>
      <c r="MV185" s="61"/>
      <c r="MW185" s="61"/>
      <c r="MX185" s="61"/>
      <c r="MY185" s="61"/>
      <c r="MZ185" s="61"/>
      <c r="NA185" s="61"/>
      <c r="NB185" s="61"/>
      <c r="NC185" s="61"/>
      <c r="ND185" s="61"/>
      <c r="NE185" s="61"/>
      <c r="NF185" s="61"/>
      <c r="NG185" s="61"/>
      <c r="NH185" s="61"/>
      <c r="NI185" s="61"/>
      <c r="NJ185" s="61"/>
      <c r="NK185" s="61"/>
      <c r="NL185" s="61"/>
      <c r="NM185" s="61"/>
      <c r="NN185" s="61"/>
      <c r="NO185" s="61"/>
      <c r="NP185" s="61"/>
      <c r="NQ185" s="61"/>
      <c r="NR185" s="61"/>
      <c r="NS185" s="61"/>
      <c r="NT185" s="61"/>
      <c r="NU185" s="61"/>
      <c r="NV185" s="61"/>
      <c r="NW185" s="61"/>
      <c r="NX185" s="61"/>
      <c r="NY185" s="61"/>
      <c r="NZ185" s="61"/>
      <c r="OA185" s="61"/>
      <c r="OB185" s="61"/>
      <c r="OC185" s="61"/>
      <c r="OD185" s="61"/>
      <c r="OE185" s="61"/>
      <c r="OF185" s="61"/>
      <c r="OG185" s="61"/>
      <c r="OH185" s="61"/>
      <c r="OI185" s="61"/>
      <c r="OJ185" s="61"/>
      <c r="OK185" s="61"/>
      <c r="OL185" s="61"/>
      <c r="OM185" s="61"/>
      <c r="ON185" s="61"/>
      <c r="OO185" s="61"/>
      <c r="OP185" s="61"/>
      <c r="OQ185" s="61"/>
      <c r="OR185" s="61"/>
      <c r="OS185" s="61"/>
      <c r="OT185" s="61"/>
      <c r="OU185" s="61"/>
      <c r="OV185" s="61"/>
      <c r="OW185" s="61"/>
      <c r="OX185" s="61"/>
      <c r="OY185" s="61"/>
      <c r="OZ185" s="61"/>
      <c r="PA185" s="61"/>
      <c r="PB185" s="61"/>
      <c r="PC185" s="61"/>
      <c r="PD185" s="61"/>
      <c r="PE185" s="61"/>
      <c r="PF185" s="61"/>
      <c r="PG185" s="61"/>
      <c r="PH185" s="61"/>
      <c r="PI185" s="61"/>
      <c r="PJ185" s="61"/>
      <c r="PK185" s="61"/>
      <c r="PL185" s="61"/>
      <c r="PM185" s="61"/>
      <c r="PN185" s="61"/>
      <c r="PO185" s="61"/>
      <c r="PP185" s="61"/>
      <c r="PQ185" s="61"/>
      <c r="PR185" s="61"/>
      <c r="PS185" s="61"/>
      <c r="PT185" s="61"/>
      <c r="PU185" s="61"/>
      <c r="PV185" s="61"/>
      <c r="PW185" s="61"/>
      <c r="PX185" s="61"/>
      <c r="PY185" s="61"/>
      <c r="PZ185" s="61"/>
      <c r="QA185" s="61"/>
      <c r="QB185" s="61"/>
      <c r="QC185" s="61"/>
      <c r="QD185" s="61"/>
      <c r="QE185" s="61"/>
      <c r="QF185" s="61"/>
      <c r="QG185" s="61"/>
      <c r="QH185" s="61"/>
      <c r="QI185" s="61"/>
      <c r="QJ185" s="61"/>
      <c r="QK185" s="61"/>
      <c r="QL185" s="61"/>
      <c r="QM185" s="61"/>
      <c r="QN185" s="61"/>
      <c r="QO185" s="61"/>
      <c r="QP185" s="61"/>
      <c r="QQ185" s="61"/>
      <c r="QR185" s="61"/>
      <c r="QS185" s="61"/>
      <c r="QT185" s="61"/>
      <c r="QU185" s="61"/>
      <c r="QV185" s="61"/>
      <c r="QW185" s="61"/>
      <c r="QX185" s="61"/>
      <c r="QY185" s="61"/>
      <c r="QZ185" s="61"/>
      <c r="RA185" s="61"/>
      <c r="RB185" s="61"/>
      <c r="RC185" s="61"/>
      <c r="RD185" s="61"/>
      <c r="RE185" s="61"/>
      <c r="RF185" s="61"/>
      <c r="RG185" s="61"/>
      <c r="RH185" s="61"/>
      <c r="RI185" s="61"/>
      <c r="RJ185" s="61"/>
      <c r="RK185" s="61"/>
      <c r="RL185" s="61"/>
      <c r="RM185" s="61"/>
      <c r="RN185" s="61"/>
      <c r="RO185" s="61"/>
      <c r="RP185" s="61"/>
      <c r="RQ185" s="61"/>
      <c r="RR185" s="61"/>
      <c r="RS185" s="61"/>
      <c r="RT185" s="61"/>
      <c r="RU185" s="61"/>
      <c r="RV185" s="61"/>
      <c r="RW185" s="61"/>
      <c r="RX185" s="61"/>
      <c r="RY185" s="61"/>
      <c r="RZ185" s="61"/>
      <c r="SA185" s="61"/>
      <c r="SB185" s="61"/>
      <c r="SC185" s="61"/>
      <c r="SD185" s="61"/>
      <c r="SE185" s="61"/>
      <c r="SF185" s="61"/>
      <c r="SG185" s="61"/>
      <c r="SH185" s="61"/>
      <c r="SI185" s="61"/>
      <c r="SJ185" s="61"/>
      <c r="SK185" s="61"/>
      <c r="SL185" s="61"/>
      <c r="SM185" s="61"/>
      <c r="SN185" s="61"/>
      <c r="SO185" s="61"/>
      <c r="SP185" s="61"/>
      <c r="SQ185" s="61"/>
      <c r="SR185" s="61"/>
      <c r="SS185" s="61"/>
      <c r="ST185" s="61"/>
      <c r="SU185" s="61"/>
      <c r="SV185" s="61"/>
      <c r="SW185" s="61"/>
      <c r="SX185" s="61"/>
      <c r="SY185" s="61"/>
      <c r="SZ185" s="61"/>
      <c r="TA185" s="61"/>
      <c r="TB185" s="61"/>
      <c r="TC185" s="61"/>
      <c r="TD185" s="61"/>
      <c r="TE185" s="61"/>
      <c r="TF185" s="61"/>
      <c r="TG185" s="61"/>
      <c r="TH185" s="61"/>
      <c r="TI185" s="61"/>
      <c r="TJ185" s="61"/>
      <c r="TK185" s="61"/>
      <c r="TL185" s="61"/>
      <c r="TM185" s="61"/>
      <c r="TN185" s="61"/>
      <c r="TO185" s="61"/>
      <c r="TP185" s="61"/>
      <c r="TQ185" s="61"/>
      <c r="TR185" s="61"/>
      <c r="TS185" s="61"/>
      <c r="TT185" s="61"/>
      <c r="TU185" s="61"/>
      <c r="TV185" s="61"/>
      <c r="TW185" s="61"/>
      <c r="TX185" s="61"/>
      <c r="TY185" s="61"/>
      <c r="TZ185" s="61"/>
      <c r="UA185" s="61"/>
      <c r="UB185" s="61"/>
      <c r="UC185" s="61"/>
      <c r="UD185" s="61"/>
      <c r="UE185" s="61"/>
      <c r="UF185" s="61"/>
      <c r="UG185" s="61"/>
      <c r="UH185" s="61"/>
      <c r="UI185" s="61"/>
      <c r="UJ185" s="61"/>
      <c r="UK185" s="61"/>
      <c r="UL185" s="61"/>
      <c r="UM185" s="61"/>
      <c r="UN185" s="61"/>
      <c r="UO185" s="61"/>
      <c r="UP185" s="61"/>
      <c r="UQ185" s="61"/>
      <c r="UR185" s="61"/>
      <c r="US185" s="61"/>
      <c r="UT185" s="61"/>
      <c r="UU185" s="61"/>
      <c r="UV185" s="61"/>
      <c r="UW185" s="61"/>
      <c r="UX185" s="61"/>
      <c r="UY185" s="61"/>
      <c r="UZ185" s="61"/>
      <c r="VA185" s="61"/>
      <c r="VB185" s="61"/>
      <c r="VC185" s="61"/>
      <c r="VD185" s="61"/>
      <c r="VE185" s="61"/>
      <c r="VF185" s="61"/>
      <c r="VG185" s="61"/>
      <c r="VH185" s="61"/>
      <c r="VI185" s="61"/>
      <c r="VJ185" s="61"/>
      <c r="VK185" s="61"/>
      <c r="VL185" s="61"/>
      <c r="VM185" s="61"/>
      <c r="VN185" s="61"/>
      <c r="VO185" s="61"/>
      <c r="VP185" s="61"/>
      <c r="VQ185" s="61"/>
      <c r="VR185" s="61"/>
      <c r="VS185" s="61"/>
      <c r="VT185" s="61"/>
      <c r="VU185" s="61"/>
      <c r="VV185" s="61"/>
      <c r="VW185" s="61"/>
      <c r="VX185" s="61"/>
      <c r="VY185" s="61"/>
      <c r="VZ185" s="61"/>
      <c r="WA185" s="61"/>
      <c r="WB185" s="61"/>
      <c r="WC185" s="61"/>
      <c r="WD185" s="61"/>
      <c r="WE185" s="61"/>
      <c r="WF185" s="61"/>
      <c r="WG185" s="61"/>
      <c r="WH185" s="61"/>
      <c r="WI185" s="61"/>
      <c r="WJ185" s="61"/>
      <c r="WK185" s="61"/>
      <c r="WL185" s="61"/>
      <c r="WM185" s="61"/>
      <c r="WN185" s="61"/>
      <c r="WO185" s="61"/>
      <c r="WP185" s="61"/>
      <c r="WQ185" s="61"/>
      <c r="WR185" s="61"/>
      <c r="WS185" s="61"/>
      <c r="WT185" s="61"/>
      <c r="WU185" s="61"/>
      <c r="WV185" s="61"/>
      <c r="WW185" s="61"/>
      <c r="WX185" s="61"/>
      <c r="WY185" s="61"/>
      <c r="WZ185" s="61"/>
      <c r="XA185" s="61"/>
      <c r="XB185" s="61"/>
      <c r="XC185" s="61"/>
      <c r="XD185" s="61"/>
      <c r="XE185" s="61"/>
      <c r="XF185" s="61"/>
      <c r="XG185" s="61"/>
      <c r="XH185" s="61"/>
      <c r="XI185" s="61"/>
      <c r="XJ185" s="61"/>
      <c r="XK185" s="61"/>
      <c r="XL185" s="61"/>
      <c r="XM185" s="61"/>
      <c r="XN185" s="61"/>
      <c r="XO185" s="61"/>
      <c r="XP185" s="61"/>
      <c r="XQ185" s="61"/>
      <c r="XR185" s="61"/>
      <c r="XS185" s="61"/>
      <c r="XT185" s="61"/>
      <c r="XU185" s="61"/>
      <c r="XV185" s="61"/>
      <c r="XW185" s="61"/>
      <c r="XX185" s="61"/>
      <c r="XY185" s="61"/>
      <c r="XZ185" s="61"/>
      <c r="YA185" s="61"/>
      <c r="YB185" s="61"/>
      <c r="YC185" s="61"/>
      <c r="YD185" s="61"/>
      <c r="YE185" s="61"/>
      <c r="YF185" s="61"/>
      <c r="YG185" s="61"/>
      <c r="YH185" s="61"/>
      <c r="YI185" s="61"/>
      <c r="YJ185" s="61"/>
      <c r="YK185" s="61"/>
      <c r="YL185" s="61"/>
      <c r="YM185" s="61"/>
      <c r="YN185" s="61"/>
      <c r="YO185" s="61"/>
      <c r="YP185" s="61"/>
      <c r="YQ185" s="61"/>
      <c r="YR185" s="61"/>
    </row>
    <row r="186" spans="1:668" s="77" customFormat="1" ht="15.75" x14ac:dyDescent="0.25">
      <c r="A186" s="61"/>
      <c r="B186" s="3"/>
      <c r="C186" s="3"/>
      <c r="D186" s="61"/>
      <c r="E186" s="61"/>
      <c r="F186" s="65"/>
      <c r="G186" s="65"/>
      <c r="H186" s="65"/>
      <c r="I186" s="65"/>
      <c r="J186" s="65"/>
      <c r="K186" s="65"/>
      <c r="L186" s="86"/>
      <c r="O186" s="61"/>
      <c r="P186" s="61"/>
      <c r="Q186" s="61"/>
      <c r="R186" s="61"/>
      <c r="S186" s="61"/>
      <c r="T186" s="61"/>
      <c r="U186" s="61"/>
      <c r="V186" s="61"/>
      <c r="W186" s="61"/>
      <c r="X186" s="61"/>
      <c r="Y186" s="61"/>
      <c r="Z186" s="61"/>
      <c r="AA186" s="61"/>
      <c r="AB186" s="61"/>
      <c r="AC186" s="61"/>
      <c r="AD186" s="61"/>
      <c r="AE186" s="61"/>
      <c r="AF186" s="61"/>
      <c r="AG186" s="61"/>
      <c r="AH186" s="61"/>
      <c r="AI186" s="61"/>
      <c r="AJ186" s="61"/>
      <c r="AK186" s="61"/>
      <c r="AL186" s="61"/>
      <c r="AM186" s="61"/>
      <c r="AN186" s="61"/>
      <c r="AO186" s="61"/>
      <c r="AP186" s="61"/>
      <c r="AQ186" s="61"/>
      <c r="AR186" s="61"/>
      <c r="AS186" s="61"/>
      <c r="AT186" s="61"/>
      <c r="AU186" s="61"/>
      <c r="AV186" s="61"/>
      <c r="AW186" s="61"/>
      <c r="AX186" s="61"/>
      <c r="AY186" s="61"/>
      <c r="AZ186" s="61"/>
      <c r="BA186" s="61"/>
      <c r="BB186" s="61"/>
      <c r="BC186" s="61"/>
      <c r="BD186" s="61"/>
      <c r="BE186" s="61"/>
      <c r="BF186" s="61"/>
      <c r="BG186" s="61"/>
      <c r="BH186" s="61"/>
      <c r="BI186" s="61"/>
      <c r="BJ186" s="61"/>
      <c r="BK186" s="61"/>
      <c r="BL186" s="61"/>
      <c r="BM186" s="61"/>
      <c r="BN186" s="61"/>
      <c r="BO186" s="61"/>
      <c r="BP186" s="61"/>
      <c r="BQ186" s="61"/>
      <c r="BR186" s="61"/>
      <c r="BS186" s="61"/>
      <c r="BT186" s="61"/>
      <c r="BU186" s="61"/>
      <c r="BV186" s="61"/>
      <c r="BW186" s="61"/>
      <c r="BX186" s="61"/>
      <c r="BY186" s="61"/>
      <c r="BZ186" s="61"/>
      <c r="CA186" s="61"/>
      <c r="CB186" s="61"/>
      <c r="CC186" s="61"/>
      <c r="CD186" s="61"/>
      <c r="CE186" s="61"/>
      <c r="CF186" s="61"/>
      <c r="CG186" s="61"/>
      <c r="CH186" s="61"/>
      <c r="CI186" s="61"/>
      <c r="CJ186" s="61"/>
      <c r="CK186" s="61"/>
      <c r="CL186" s="61"/>
      <c r="CM186" s="61"/>
      <c r="CN186" s="61"/>
      <c r="CO186" s="61"/>
      <c r="CP186" s="61"/>
      <c r="CQ186" s="61"/>
      <c r="CR186" s="61"/>
      <c r="CS186" s="61"/>
      <c r="CT186" s="61"/>
      <c r="CU186" s="61"/>
      <c r="CV186" s="61"/>
      <c r="CW186" s="61"/>
      <c r="CX186" s="61"/>
      <c r="CY186" s="61"/>
      <c r="CZ186" s="61"/>
      <c r="DA186" s="61"/>
      <c r="DB186" s="61"/>
      <c r="DC186" s="61"/>
      <c r="DD186" s="61"/>
      <c r="DE186" s="61"/>
      <c r="DF186" s="61"/>
      <c r="DG186" s="61"/>
      <c r="DH186" s="61"/>
      <c r="DI186" s="61"/>
      <c r="DJ186" s="61"/>
      <c r="DK186" s="61"/>
      <c r="DL186" s="61"/>
      <c r="DM186" s="61"/>
      <c r="DN186" s="61"/>
      <c r="DO186" s="61"/>
      <c r="DP186" s="61"/>
      <c r="DQ186" s="61"/>
      <c r="DR186" s="61"/>
      <c r="DS186" s="61"/>
      <c r="DT186" s="61"/>
      <c r="DU186" s="61"/>
      <c r="DV186" s="61"/>
      <c r="DW186" s="61"/>
      <c r="DX186" s="61"/>
      <c r="DY186" s="61"/>
      <c r="DZ186" s="61"/>
      <c r="EA186" s="61"/>
      <c r="EB186" s="61"/>
      <c r="EC186" s="61"/>
      <c r="ED186" s="61"/>
      <c r="EE186" s="61"/>
      <c r="EF186" s="61"/>
      <c r="EG186" s="61"/>
      <c r="EH186" s="61"/>
      <c r="EI186" s="61"/>
      <c r="EJ186" s="61"/>
      <c r="EK186" s="61"/>
      <c r="EL186" s="61"/>
      <c r="EM186" s="61"/>
      <c r="EN186" s="61"/>
      <c r="EO186" s="61"/>
      <c r="EP186" s="61"/>
      <c r="EQ186" s="61"/>
      <c r="ER186" s="61"/>
      <c r="ES186" s="61"/>
      <c r="ET186" s="61"/>
      <c r="EU186" s="61"/>
      <c r="EV186" s="61"/>
      <c r="EW186" s="61"/>
      <c r="EX186" s="61"/>
      <c r="EY186" s="61"/>
      <c r="EZ186" s="61"/>
      <c r="FA186" s="61"/>
      <c r="FB186" s="61"/>
      <c r="FC186" s="61"/>
      <c r="FD186" s="61"/>
      <c r="FE186" s="61"/>
      <c r="FF186" s="61"/>
      <c r="FG186" s="61"/>
      <c r="FH186" s="61"/>
      <c r="FI186" s="61"/>
      <c r="FJ186" s="61"/>
      <c r="FK186" s="61"/>
      <c r="FL186" s="61"/>
      <c r="FM186" s="61"/>
      <c r="FN186" s="61"/>
      <c r="FO186" s="61"/>
      <c r="FP186" s="61"/>
      <c r="FQ186" s="61"/>
      <c r="FR186" s="61"/>
      <c r="FS186" s="61"/>
      <c r="FT186" s="61"/>
      <c r="FU186" s="61"/>
      <c r="FV186" s="61"/>
      <c r="FW186" s="61"/>
      <c r="FX186" s="61"/>
      <c r="FY186" s="61"/>
      <c r="FZ186" s="61"/>
      <c r="GA186" s="61"/>
      <c r="GB186" s="61"/>
      <c r="GC186" s="61"/>
      <c r="GD186" s="61"/>
      <c r="GE186" s="61"/>
      <c r="GF186" s="61"/>
      <c r="GG186" s="61"/>
      <c r="GH186" s="61"/>
      <c r="GI186" s="61"/>
      <c r="GJ186" s="61"/>
      <c r="GK186" s="61"/>
      <c r="GL186" s="61"/>
      <c r="GM186" s="61"/>
      <c r="GN186" s="61"/>
      <c r="GO186" s="61"/>
      <c r="GP186" s="61"/>
      <c r="GQ186" s="61"/>
      <c r="GR186" s="61"/>
      <c r="GS186" s="61"/>
      <c r="GT186" s="61"/>
      <c r="GU186" s="61"/>
      <c r="GV186" s="61"/>
      <c r="GW186" s="61"/>
      <c r="GX186" s="61"/>
      <c r="GY186" s="61"/>
      <c r="GZ186" s="61"/>
      <c r="HA186" s="61"/>
      <c r="HB186" s="61"/>
      <c r="HC186" s="61"/>
      <c r="HD186" s="61"/>
      <c r="HE186" s="61"/>
      <c r="HF186" s="61"/>
      <c r="HG186" s="61"/>
      <c r="HH186" s="61"/>
      <c r="HI186" s="61"/>
      <c r="HJ186" s="61"/>
      <c r="HK186" s="61"/>
      <c r="HL186" s="61"/>
      <c r="HM186" s="61"/>
      <c r="HN186" s="61"/>
      <c r="HO186" s="61"/>
      <c r="HP186" s="61"/>
      <c r="HQ186" s="61"/>
      <c r="HR186" s="61"/>
      <c r="HS186" s="61"/>
      <c r="HT186" s="61"/>
      <c r="HU186" s="61"/>
      <c r="HV186" s="61"/>
      <c r="HW186" s="61"/>
      <c r="HX186" s="61"/>
      <c r="HY186" s="61"/>
      <c r="HZ186" s="61"/>
      <c r="IA186" s="61"/>
      <c r="IB186" s="61"/>
      <c r="IC186" s="61"/>
      <c r="ID186" s="61"/>
      <c r="IE186" s="61"/>
      <c r="IF186" s="61"/>
      <c r="IG186" s="61"/>
      <c r="IH186" s="61"/>
      <c r="II186" s="61"/>
      <c r="IJ186" s="61"/>
      <c r="IK186" s="61"/>
      <c r="IL186" s="61"/>
      <c r="IM186" s="61"/>
      <c r="IN186" s="61"/>
      <c r="IO186" s="61"/>
      <c r="IP186" s="61"/>
      <c r="IQ186" s="61"/>
      <c r="IR186" s="61"/>
      <c r="IS186" s="61"/>
      <c r="IT186" s="61"/>
      <c r="IU186" s="61"/>
      <c r="IV186" s="61"/>
      <c r="IW186" s="61"/>
      <c r="IX186" s="61"/>
      <c r="IY186" s="61"/>
      <c r="IZ186" s="61"/>
      <c r="JA186" s="61"/>
      <c r="JB186" s="61"/>
      <c r="JC186" s="61"/>
      <c r="JD186" s="61"/>
      <c r="JE186" s="61"/>
      <c r="JF186" s="61"/>
      <c r="JG186" s="61"/>
      <c r="JH186" s="61"/>
      <c r="JI186" s="61"/>
      <c r="JJ186" s="61"/>
      <c r="JK186" s="61"/>
      <c r="JL186" s="61"/>
      <c r="JM186" s="61"/>
      <c r="JN186" s="61"/>
      <c r="JO186" s="61"/>
      <c r="JP186" s="61"/>
      <c r="JQ186" s="61"/>
      <c r="JR186" s="61"/>
      <c r="JS186" s="61"/>
      <c r="JT186" s="61"/>
      <c r="JU186" s="61"/>
      <c r="JV186" s="61"/>
      <c r="JW186" s="61"/>
      <c r="JX186" s="61"/>
      <c r="JY186" s="61"/>
      <c r="JZ186" s="61"/>
      <c r="KA186" s="61"/>
      <c r="KB186" s="61"/>
      <c r="KC186" s="61"/>
      <c r="KD186" s="61"/>
      <c r="KE186" s="61"/>
      <c r="KF186" s="61"/>
      <c r="KG186" s="61"/>
      <c r="KH186" s="61"/>
      <c r="KI186" s="61"/>
      <c r="KJ186" s="61"/>
      <c r="KK186" s="61"/>
      <c r="KL186" s="61"/>
      <c r="KM186" s="61"/>
      <c r="KN186" s="61"/>
      <c r="KO186" s="61"/>
      <c r="KP186" s="61"/>
      <c r="KQ186" s="61"/>
      <c r="KR186" s="61"/>
      <c r="KS186" s="61"/>
      <c r="KT186" s="61"/>
      <c r="KU186" s="61"/>
      <c r="KV186" s="61"/>
      <c r="KW186" s="61"/>
      <c r="KX186" s="61"/>
      <c r="KY186" s="61"/>
      <c r="KZ186" s="61"/>
      <c r="LA186" s="61"/>
      <c r="LB186" s="61"/>
      <c r="LC186" s="61"/>
      <c r="LD186" s="61"/>
      <c r="LE186" s="61"/>
      <c r="LF186" s="61"/>
      <c r="LG186" s="61"/>
      <c r="LH186" s="61"/>
      <c r="LI186" s="61"/>
      <c r="LJ186" s="61"/>
      <c r="LK186" s="61"/>
      <c r="LL186" s="61"/>
      <c r="LM186" s="61"/>
      <c r="LN186" s="61"/>
      <c r="LO186" s="61"/>
      <c r="LP186" s="61"/>
      <c r="LQ186" s="61"/>
      <c r="LR186" s="61"/>
      <c r="LS186" s="61"/>
      <c r="LT186" s="61"/>
      <c r="LU186" s="61"/>
      <c r="LV186" s="61"/>
      <c r="LW186" s="61"/>
      <c r="LX186" s="61"/>
      <c r="LY186" s="61"/>
      <c r="LZ186" s="61"/>
      <c r="MA186" s="61"/>
      <c r="MB186" s="61"/>
      <c r="MC186" s="61"/>
      <c r="MD186" s="61"/>
      <c r="ME186" s="61"/>
      <c r="MF186" s="61"/>
      <c r="MG186" s="61"/>
      <c r="MH186" s="61"/>
      <c r="MI186" s="61"/>
      <c r="MJ186" s="61"/>
      <c r="MK186" s="61"/>
      <c r="ML186" s="61"/>
      <c r="MM186" s="61"/>
      <c r="MN186" s="61"/>
      <c r="MO186" s="61"/>
      <c r="MP186" s="61"/>
      <c r="MQ186" s="61"/>
      <c r="MR186" s="61"/>
      <c r="MS186" s="61"/>
      <c r="MT186" s="61"/>
      <c r="MU186" s="61"/>
      <c r="MV186" s="61"/>
      <c r="MW186" s="61"/>
      <c r="MX186" s="61"/>
      <c r="MY186" s="61"/>
      <c r="MZ186" s="61"/>
      <c r="NA186" s="61"/>
      <c r="NB186" s="61"/>
      <c r="NC186" s="61"/>
      <c r="ND186" s="61"/>
      <c r="NE186" s="61"/>
      <c r="NF186" s="61"/>
      <c r="NG186" s="61"/>
      <c r="NH186" s="61"/>
      <c r="NI186" s="61"/>
      <c r="NJ186" s="61"/>
      <c r="NK186" s="61"/>
      <c r="NL186" s="61"/>
      <c r="NM186" s="61"/>
      <c r="NN186" s="61"/>
      <c r="NO186" s="61"/>
      <c r="NP186" s="61"/>
      <c r="NQ186" s="61"/>
      <c r="NR186" s="61"/>
      <c r="NS186" s="61"/>
      <c r="NT186" s="61"/>
      <c r="NU186" s="61"/>
      <c r="NV186" s="61"/>
      <c r="NW186" s="61"/>
      <c r="NX186" s="61"/>
      <c r="NY186" s="61"/>
      <c r="NZ186" s="61"/>
      <c r="OA186" s="61"/>
      <c r="OB186" s="61"/>
      <c r="OC186" s="61"/>
      <c r="OD186" s="61"/>
      <c r="OE186" s="61"/>
      <c r="OF186" s="61"/>
      <c r="OG186" s="61"/>
      <c r="OH186" s="61"/>
      <c r="OI186" s="61"/>
      <c r="OJ186" s="61"/>
      <c r="OK186" s="61"/>
      <c r="OL186" s="61"/>
      <c r="OM186" s="61"/>
      <c r="ON186" s="61"/>
      <c r="OO186" s="61"/>
      <c r="OP186" s="61"/>
      <c r="OQ186" s="61"/>
      <c r="OR186" s="61"/>
      <c r="OS186" s="61"/>
      <c r="OT186" s="61"/>
      <c r="OU186" s="61"/>
      <c r="OV186" s="61"/>
      <c r="OW186" s="61"/>
      <c r="OX186" s="61"/>
      <c r="OY186" s="61"/>
      <c r="OZ186" s="61"/>
      <c r="PA186" s="61"/>
      <c r="PB186" s="61"/>
      <c r="PC186" s="61"/>
      <c r="PD186" s="61"/>
      <c r="PE186" s="61"/>
      <c r="PF186" s="61"/>
      <c r="PG186" s="61"/>
      <c r="PH186" s="61"/>
      <c r="PI186" s="61"/>
      <c r="PJ186" s="61"/>
      <c r="PK186" s="61"/>
      <c r="PL186" s="61"/>
      <c r="PM186" s="61"/>
      <c r="PN186" s="61"/>
      <c r="PO186" s="61"/>
      <c r="PP186" s="61"/>
      <c r="PQ186" s="61"/>
      <c r="PR186" s="61"/>
      <c r="PS186" s="61"/>
      <c r="PT186" s="61"/>
      <c r="PU186" s="61"/>
      <c r="PV186" s="61"/>
      <c r="PW186" s="61"/>
      <c r="PX186" s="61"/>
      <c r="PY186" s="61"/>
      <c r="PZ186" s="61"/>
      <c r="QA186" s="61"/>
      <c r="QB186" s="61"/>
      <c r="QC186" s="61"/>
      <c r="QD186" s="61"/>
      <c r="QE186" s="61"/>
      <c r="QF186" s="61"/>
      <c r="QG186" s="61"/>
      <c r="QH186" s="61"/>
      <c r="QI186" s="61"/>
      <c r="QJ186" s="61"/>
      <c r="QK186" s="61"/>
      <c r="QL186" s="61"/>
      <c r="QM186" s="61"/>
      <c r="QN186" s="61"/>
      <c r="QO186" s="61"/>
      <c r="QP186" s="61"/>
      <c r="QQ186" s="61"/>
      <c r="QR186" s="61"/>
      <c r="QS186" s="61"/>
      <c r="QT186" s="61"/>
      <c r="QU186" s="61"/>
      <c r="QV186" s="61"/>
      <c r="QW186" s="61"/>
      <c r="QX186" s="61"/>
      <c r="QY186" s="61"/>
      <c r="QZ186" s="61"/>
      <c r="RA186" s="61"/>
      <c r="RB186" s="61"/>
      <c r="RC186" s="61"/>
      <c r="RD186" s="61"/>
      <c r="RE186" s="61"/>
      <c r="RF186" s="61"/>
      <c r="RG186" s="61"/>
      <c r="RH186" s="61"/>
      <c r="RI186" s="61"/>
      <c r="RJ186" s="61"/>
      <c r="RK186" s="61"/>
      <c r="RL186" s="61"/>
      <c r="RM186" s="61"/>
      <c r="RN186" s="61"/>
      <c r="RO186" s="61"/>
      <c r="RP186" s="61"/>
      <c r="RQ186" s="61"/>
      <c r="RR186" s="61"/>
      <c r="RS186" s="61"/>
      <c r="RT186" s="61"/>
      <c r="RU186" s="61"/>
      <c r="RV186" s="61"/>
      <c r="RW186" s="61"/>
      <c r="RX186" s="61"/>
      <c r="RY186" s="61"/>
      <c r="RZ186" s="61"/>
      <c r="SA186" s="61"/>
      <c r="SB186" s="61"/>
      <c r="SC186" s="61"/>
      <c r="SD186" s="61"/>
      <c r="SE186" s="61"/>
      <c r="SF186" s="61"/>
      <c r="SG186" s="61"/>
      <c r="SH186" s="61"/>
      <c r="SI186" s="61"/>
      <c r="SJ186" s="61"/>
      <c r="SK186" s="61"/>
      <c r="SL186" s="61"/>
      <c r="SM186" s="61"/>
      <c r="SN186" s="61"/>
      <c r="SO186" s="61"/>
      <c r="SP186" s="61"/>
      <c r="SQ186" s="61"/>
      <c r="SR186" s="61"/>
      <c r="SS186" s="61"/>
      <c r="ST186" s="61"/>
      <c r="SU186" s="61"/>
      <c r="SV186" s="61"/>
      <c r="SW186" s="61"/>
      <c r="SX186" s="61"/>
      <c r="SY186" s="61"/>
      <c r="SZ186" s="61"/>
      <c r="TA186" s="61"/>
      <c r="TB186" s="61"/>
      <c r="TC186" s="61"/>
      <c r="TD186" s="61"/>
      <c r="TE186" s="61"/>
      <c r="TF186" s="61"/>
      <c r="TG186" s="61"/>
      <c r="TH186" s="61"/>
      <c r="TI186" s="61"/>
      <c r="TJ186" s="61"/>
      <c r="TK186" s="61"/>
      <c r="TL186" s="61"/>
      <c r="TM186" s="61"/>
      <c r="TN186" s="61"/>
      <c r="TO186" s="61"/>
      <c r="TP186" s="61"/>
      <c r="TQ186" s="61"/>
      <c r="TR186" s="61"/>
      <c r="TS186" s="61"/>
      <c r="TT186" s="61"/>
      <c r="TU186" s="61"/>
      <c r="TV186" s="61"/>
      <c r="TW186" s="61"/>
      <c r="TX186" s="61"/>
      <c r="TY186" s="61"/>
      <c r="TZ186" s="61"/>
      <c r="UA186" s="61"/>
      <c r="UB186" s="61"/>
      <c r="UC186" s="61"/>
      <c r="UD186" s="61"/>
      <c r="UE186" s="61"/>
      <c r="UF186" s="61"/>
      <c r="UG186" s="61"/>
      <c r="UH186" s="61"/>
      <c r="UI186" s="61"/>
      <c r="UJ186" s="61"/>
      <c r="UK186" s="61"/>
      <c r="UL186" s="61"/>
      <c r="UM186" s="61"/>
      <c r="UN186" s="61"/>
      <c r="UO186" s="61"/>
      <c r="UP186" s="61"/>
      <c r="UQ186" s="61"/>
      <c r="UR186" s="61"/>
      <c r="US186" s="61"/>
      <c r="UT186" s="61"/>
      <c r="UU186" s="61"/>
      <c r="UV186" s="61"/>
      <c r="UW186" s="61"/>
      <c r="UX186" s="61"/>
      <c r="UY186" s="61"/>
      <c r="UZ186" s="61"/>
      <c r="VA186" s="61"/>
      <c r="VB186" s="61"/>
      <c r="VC186" s="61"/>
      <c r="VD186" s="61"/>
      <c r="VE186" s="61"/>
      <c r="VF186" s="61"/>
      <c r="VG186" s="61"/>
      <c r="VH186" s="61"/>
      <c r="VI186" s="61"/>
      <c r="VJ186" s="61"/>
      <c r="VK186" s="61"/>
      <c r="VL186" s="61"/>
      <c r="VM186" s="61"/>
      <c r="VN186" s="61"/>
      <c r="VO186" s="61"/>
      <c r="VP186" s="61"/>
      <c r="VQ186" s="61"/>
      <c r="VR186" s="61"/>
      <c r="VS186" s="61"/>
      <c r="VT186" s="61"/>
      <c r="VU186" s="61"/>
      <c r="VV186" s="61"/>
      <c r="VW186" s="61"/>
      <c r="VX186" s="61"/>
      <c r="VY186" s="61"/>
      <c r="VZ186" s="61"/>
      <c r="WA186" s="61"/>
      <c r="WB186" s="61"/>
      <c r="WC186" s="61"/>
      <c r="WD186" s="61"/>
      <c r="WE186" s="61"/>
      <c r="WF186" s="61"/>
      <c r="WG186" s="61"/>
      <c r="WH186" s="61"/>
      <c r="WI186" s="61"/>
      <c r="WJ186" s="61"/>
      <c r="WK186" s="61"/>
      <c r="WL186" s="61"/>
      <c r="WM186" s="61"/>
      <c r="WN186" s="61"/>
      <c r="WO186" s="61"/>
      <c r="WP186" s="61"/>
      <c r="WQ186" s="61"/>
      <c r="WR186" s="61"/>
      <c r="WS186" s="61"/>
      <c r="WT186" s="61"/>
      <c r="WU186" s="61"/>
      <c r="WV186" s="61"/>
      <c r="WW186" s="61"/>
      <c r="WX186" s="61"/>
      <c r="WY186" s="61"/>
      <c r="WZ186" s="61"/>
      <c r="XA186" s="61"/>
      <c r="XB186" s="61"/>
      <c r="XC186" s="61"/>
      <c r="XD186" s="61"/>
      <c r="XE186" s="61"/>
      <c r="XF186" s="61"/>
      <c r="XG186" s="61"/>
      <c r="XH186" s="61"/>
      <c r="XI186" s="61"/>
      <c r="XJ186" s="61"/>
      <c r="XK186" s="61"/>
      <c r="XL186" s="61"/>
      <c r="XM186" s="61"/>
      <c r="XN186" s="61"/>
      <c r="XO186" s="61"/>
      <c r="XP186" s="61"/>
      <c r="XQ186" s="61"/>
      <c r="XR186" s="61"/>
      <c r="XS186" s="61"/>
      <c r="XT186" s="61"/>
      <c r="XU186" s="61"/>
      <c r="XV186" s="61"/>
      <c r="XW186" s="61"/>
      <c r="XX186" s="61"/>
      <c r="XY186" s="61"/>
      <c r="XZ186" s="61"/>
      <c r="YA186" s="61"/>
      <c r="YB186" s="61"/>
      <c r="YC186" s="61"/>
      <c r="YD186" s="61"/>
      <c r="YE186" s="61"/>
      <c r="YF186" s="61"/>
      <c r="YG186" s="61"/>
      <c r="YH186" s="61"/>
      <c r="YI186" s="61"/>
      <c r="YJ186" s="61"/>
      <c r="YK186" s="61"/>
      <c r="YL186" s="61"/>
      <c r="YM186" s="61"/>
      <c r="YN186" s="61"/>
      <c r="YO186" s="61"/>
      <c r="YP186" s="61"/>
      <c r="YQ186" s="61"/>
      <c r="YR186" s="61"/>
    </row>
    <row r="187" spans="1:668" s="77" customFormat="1" ht="15.75" x14ac:dyDescent="0.25">
      <c r="A187" s="61"/>
      <c r="B187" s="3"/>
      <c r="C187" s="3"/>
      <c r="D187" s="61"/>
      <c r="E187" s="61"/>
      <c r="F187" s="65"/>
      <c r="G187" s="65"/>
      <c r="H187" s="65"/>
      <c r="I187" s="65"/>
      <c r="J187" s="65"/>
      <c r="K187" s="65"/>
      <c r="L187" s="86"/>
      <c r="O187" s="61"/>
      <c r="P187" s="61"/>
      <c r="Q187" s="61"/>
      <c r="R187" s="61"/>
      <c r="S187" s="61"/>
      <c r="T187" s="61"/>
      <c r="U187" s="61"/>
      <c r="V187" s="61"/>
      <c r="W187" s="61"/>
      <c r="X187" s="61"/>
      <c r="Y187" s="61"/>
      <c r="Z187" s="61"/>
      <c r="AA187" s="61"/>
      <c r="AB187" s="61"/>
      <c r="AC187" s="61"/>
      <c r="AD187" s="61"/>
      <c r="AE187" s="61"/>
      <c r="AF187" s="61"/>
      <c r="AG187" s="61"/>
      <c r="AH187" s="61"/>
      <c r="AI187" s="61"/>
      <c r="AJ187" s="61"/>
      <c r="AK187" s="61"/>
      <c r="AL187" s="61"/>
      <c r="AM187" s="61"/>
      <c r="AN187" s="61"/>
      <c r="AO187" s="61"/>
      <c r="AP187" s="61"/>
      <c r="AQ187" s="61"/>
      <c r="AR187" s="61"/>
      <c r="AS187" s="61"/>
      <c r="AT187" s="61"/>
      <c r="AU187" s="61"/>
      <c r="AV187" s="61"/>
      <c r="AW187" s="61"/>
      <c r="AX187" s="61"/>
      <c r="AY187" s="61"/>
      <c r="AZ187" s="61"/>
      <c r="BA187" s="61"/>
      <c r="BB187" s="61"/>
      <c r="BC187" s="61"/>
      <c r="BD187" s="61"/>
      <c r="BE187" s="61"/>
      <c r="BF187" s="61"/>
      <c r="BG187" s="61"/>
      <c r="BH187" s="61"/>
      <c r="BI187" s="61"/>
      <c r="BJ187" s="61"/>
      <c r="BK187" s="61"/>
      <c r="BL187" s="61"/>
      <c r="BM187" s="61"/>
      <c r="BN187" s="61"/>
      <c r="BO187" s="61"/>
      <c r="BP187" s="61"/>
      <c r="BQ187" s="61"/>
      <c r="BR187" s="61"/>
      <c r="BS187" s="61"/>
      <c r="BT187" s="61"/>
      <c r="BU187" s="61"/>
      <c r="BV187" s="61"/>
      <c r="BW187" s="61"/>
      <c r="BX187" s="61"/>
      <c r="BY187" s="61"/>
      <c r="BZ187" s="61"/>
      <c r="CA187" s="61"/>
      <c r="CB187" s="61"/>
      <c r="CC187" s="61"/>
      <c r="CD187" s="61"/>
      <c r="CE187" s="61"/>
      <c r="CF187" s="61"/>
      <c r="CG187" s="61"/>
      <c r="CH187" s="61"/>
      <c r="CI187" s="61"/>
      <c r="CJ187" s="61"/>
      <c r="CK187" s="61"/>
      <c r="CL187" s="61"/>
      <c r="CM187" s="61"/>
      <c r="CN187" s="61"/>
      <c r="CO187" s="61"/>
      <c r="CP187" s="61"/>
      <c r="CQ187" s="61"/>
      <c r="CR187" s="61"/>
      <c r="CS187" s="61"/>
      <c r="CT187" s="61"/>
      <c r="CU187" s="61"/>
      <c r="CV187" s="61"/>
      <c r="CW187" s="61"/>
      <c r="CX187" s="61"/>
      <c r="CY187" s="61"/>
      <c r="CZ187" s="61"/>
      <c r="DA187" s="61"/>
      <c r="DB187" s="61"/>
      <c r="DC187" s="61"/>
      <c r="DD187" s="61"/>
      <c r="DE187" s="61"/>
      <c r="DF187" s="61"/>
      <c r="DG187" s="61"/>
      <c r="DH187" s="61"/>
      <c r="DI187" s="61"/>
      <c r="DJ187" s="61"/>
      <c r="DK187" s="61"/>
      <c r="DL187" s="61"/>
      <c r="DM187" s="61"/>
      <c r="DN187" s="61"/>
      <c r="DO187" s="61"/>
      <c r="DP187" s="61"/>
      <c r="DQ187" s="61"/>
      <c r="DR187" s="61"/>
      <c r="DS187" s="61"/>
      <c r="DT187" s="61"/>
      <c r="DU187" s="61"/>
      <c r="DV187" s="61"/>
      <c r="DW187" s="61"/>
      <c r="DX187" s="61"/>
      <c r="DY187" s="61"/>
      <c r="DZ187" s="61"/>
      <c r="EA187" s="61"/>
      <c r="EB187" s="61"/>
      <c r="EC187" s="61"/>
      <c r="ED187" s="61"/>
      <c r="EE187" s="61"/>
      <c r="EF187" s="61"/>
      <c r="EG187" s="61"/>
      <c r="EH187" s="61"/>
      <c r="EI187" s="61"/>
      <c r="EJ187" s="61"/>
      <c r="EK187" s="61"/>
      <c r="EL187" s="61"/>
      <c r="EM187" s="61"/>
      <c r="EN187" s="61"/>
      <c r="EO187" s="61"/>
      <c r="EP187" s="61"/>
      <c r="EQ187" s="61"/>
      <c r="ER187" s="61"/>
      <c r="ES187" s="61"/>
      <c r="ET187" s="61"/>
      <c r="EU187" s="61"/>
      <c r="EV187" s="61"/>
      <c r="EW187" s="61"/>
      <c r="EX187" s="61"/>
      <c r="EY187" s="61"/>
      <c r="EZ187" s="61"/>
      <c r="FA187" s="61"/>
      <c r="FB187" s="61"/>
      <c r="FC187" s="61"/>
      <c r="FD187" s="61"/>
      <c r="FE187" s="61"/>
      <c r="FF187" s="61"/>
      <c r="FG187" s="61"/>
      <c r="FH187" s="61"/>
      <c r="FI187" s="61"/>
      <c r="FJ187" s="61"/>
      <c r="FK187" s="61"/>
      <c r="FL187" s="61"/>
      <c r="FM187" s="61"/>
      <c r="FN187" s="61"/>
      <c r="FO187" s="61"/>
      <c r="FP187" s="61"/>
      <c r="FQ187" s="61"/>
      <c r="FR187" s="61"/>
      <c r="FS187" s="61"/>
      <c r="FT187" s="61"/>
      <c r="FU187" s="61"/>
      <c r="FV187" s="61"/>
      <c r="FW187" s="61"/>
      <c r="FX187" s="61"/>
      <c r="FY187" s="61"/>
      <c r="FZ187" s="61"/>
      <c r="GA187" s="61"/>
      <c r="GB187" s="61"/>
      <c r="GC187" s="61"/>
      <c r="GD187" s="61"/>
      <c r="GE187" s="61"/>
      <c r="GF187" s="61"/>
      <c r="GG187" s="61"/>
      <c r="GH187" s="61"/>
      <c r="GI187" s="61"/>
      <c r="GJ187" s="61"/>
      <c r="GK187" s="61"/>
      <c r="GL187" s="61"/>
      <c r="GM187" s="61"/>
      <c r="GN187" s="61"/>
      <c r="GO187" s="61"/>
      <c r="GP187" s="61"/>
      <c r="GQ187" s="61"/>
      <c r="GR187" s="61"/>
      <c r="GS187" s="61"/>
      <c r="GT187" s="61"/>
      <c r="GU187" s="61"/>
      <c r="GV187" s="61"/>
      <c r="GW187" s="61"/>
      <c r="GX187" s="61"/>
      <c r="GY187" s="61"/>
      <c r="GZ187" s="61"/>
      <c r="HA187" s="61"/>
      <c r="HB187" s="61"/>
      <c r="HC187" s="61"/>
      <c r="HD187" s="61"/>
      <c r="HE187" s="61"/>
      <c r="HF187" s="61"/>
      <c r="HG187" s="61"/>
      <c r="HH187" s="61"/>
      <c r="HI187" s="61"/>
      <c r="HJ187" s="61"/>
      <c r="HK187" s="61"/>
      <c r="HL187" s="61"/>
      <c r="HM187" s="61"/>
      <c r="HN187" s="61"/>
      <c r="HO187" s="61"/>
      <c r="HP187" s="61"/>
      <c r="HQ187" s="61"/>
      <c r="HR187" s="61"/>
      <c r="HS187" s="61"/>
      <c r="HT187" s="61"/>
      <c r="HU187" s="61"/>
      <c r="HV187" s="61"/>
      <c r="HW187" s="61"/>
      <c r="HX187" s="61"/>
      <c r="HY187" s="61"/>
      <c r="HZ187" s="61"/>
      <c r="IA187" s="61"/>
      <c r="IB187" s="61"/>
      <c r="IC187" s="61"/>
      <c r="ID187" s="61"/>
      <c r="IE187" s="61"/>
      <c r="IF187" s="61"/>
      <c r="IG187" s="61"/>
      <c r="IH187" s="61"/>
      <c r="II187" s="61"/>
      <c r="IJ187" s="61"/>
      <c r="IK187" s="61"/>
      <c r="IL187" s="61"/>
      <c r="IM187" s="61"/>
      <c r="IN187" s="61"/>
      <c r="IO187" s="61"/>
      <c r="IP187" s="61"/>
      <c r="IQ187" s="61"/>
      <c r="IR187" s="61"/>
      <c r="IS187" s="61"/>
      <c r="IT187" s="61"/>
      <c r="IU187" s="61"/>
      <c r="IV187" s="61"/>
      <c r="IW187" s="61"/>
      <c r="IX187" s="61"/>
      <c r="IY187" s="61"/>
      <c r="IZ187" s="61"/>
      <c r="JA187" s="61"/>
      <c r="JB187" s="61"/>
      <c r="JC187" s="61"/>
      <c r="JD187" s="61"/>
      <c r="JE187" s="61"/>
      <c r="JF187" s="61"/>
      <c r="JG187" s="61"/>
      <c r="JH187" s="61"/>
      <c r="JI187" s="61"/>
      <c r="JJ187" s="61"/>
      <c r="JK187" s="61"/>
      <c r="JL187" s="61"/>
      <c r="JM187" s="61"/>
      <c r="JN187" s="61"/>
      <c r="JO187" s="61"/>
      <c r="JP187" s="61"/>
      <c r="JQ187" s="61"/>
      <c r="JR187" s="61"/>
      <c r="JS187" s="61"/>
      <c r="JT187" s="61"/>
      <c r="JU187" s="61"/>
      <c r="JV187" s="61"/>
      <c r="JW187" s="61"/>
      <c r="JX187" s="61"/>
      <c r="JY187" s="61"/>
      <c r="JZ187" s="61"/>
      <c r="KA187" s="61"/>
      <c r="KB187" s="61"/>
      <c r="KC187" s="61"/>
      <c r="KD187" s="61"/>
      <c r="KE187" s="61"/>
      <c r="KF187" s="61"/>
      <c r="KG187" s="61"/>
      <c r="KH187" s="61"/>
      <c r="KI187" s="61"/>
      <c r="KJ187" s="61"/>
      <c r="KK187" s="61"/>
      <c r="KL187" s="61"/>
      <c r="KM187" s="61"/>
      <c r="KN187" s="61"/>
      <c r="KO187" s="61"/>
      <c r="KP187" s="61"/>
      <c r="KQ187" s="61"/>
      <c r="KR187" s="61"/>
      <c r="KS187" s="61"/>
      <c r="KT187" s="61"/>
      <c r="KU187" s="61"/>
      <c r="KV187" s="61"/>
      <c r="KW187" s="61"/>
      <c r="KX187" s="61"/>
      <c r="KY187" s="61"/>
      <c r="KZ187" s="61"/>
      <c r="LA187" s="61"/>
      <c r="LB187" s="61"/>
      <c r="LC187" s="61"/>
      <c r="LD187" s="61"/>
      <c r="LE187" s="61"/>
      <c r="LF187" s="61"/>
      <c r="LG187" s="61"/>
      <c r="LH187" s="61"/>
      <c r="LI187" s="61"/>
      <c r="LJ187" s="61"/>
      <c r="LK187" s="61"/>
      <c r="LL187" s="61"/>
      <c r="LM187" s="61"/>
      <c r="LN187" s="61"/>
      <c r="LO187" s="61"/>
      <c r="LP187" s="61"/>
      <c r="LQ187" s="61"/>
      <c r="LR187" s="61"/>
      <c r="LS187" s="61"/>
      <c r="LT187" s="61"/>
      <c r="LU187" s="61"/>
      <c r="LV187" s="61"/>
      <c r="LW187" s="61"/>
      <c r="LX187" s="61"/>
      <c r="LY187" s="61"/>
      <c r="LZ187" s="61"/>
      <c r="MA187" s="61"/>
      <c r="MB187" s="61"/>
      <c r="MC187" s="61"/>
      <c r="MD187" s="61"/>
      <c r="ME187" s="61"/>
      <c r="MF187" s="61"/>
      <c r="MG187" s="61"/>
      <c r="MH187" s="61"/>
      <c r="MI187" s="61"/>
      <c r="MJ187" s="61"/>
      <c r="MK187" s="61"/>
      <c r="ML187" s="61"/>
      <c r="MM187" s="61"/>
      <c r="MN187" s="61"/>
      <c r="MO187" s="61"/>
      <c r="MP187" s="61"/>
      <c r="MQ187" s="61"/>
      <c r="MR187" s="61"/>
      <c r="MS187" s="61"/>
      <c r="MT187" s="61"/>
      <c r="MU187" s="61"/>
      <c r="MV187" s="61"/>
      <c r="MW187" s="61"/>
      <c r="MX187" s="61"/>
      <c r="MY187" s="61"/>
      <c r="MZ187" s="61"/>
      <c r="NA187" s="61"/>
      <c r="NB187" s="61"/>
      <c r="NC187" s="61"/>
      <c r="ND187" s="61"/>
      <c r="NE187" s="61"/>
      <c r="NF187" s="61"/>
      <c r="NG187" s="61"/>
      <c r="NH187" s="61"/>
      <c r="NI187" s="61"/>
      <c r="NJ187" s="61"/>
      <c r="NK187" s="61"/>
      <c r="NL187" s="61"/>
      <c r="NM187" s="61"/>
      <c r="NN187" s="61"/>
      <c r="NO187" s="61"/>
      <c r="NP187" s="61"/>
      <c r="NQ187" s="61"/>
      <c r="NR187" s="61"/>
      <c r="NS187" s="61"/>
      <c r="NT187" s="61"/>
      <c r="NU187" s="61"/>
      <c r="NV187" s="61"/>
      <c r="NW187" s="61"/>
      <c r="NX187" s="61"/>
      <c r="NY187" s="61"/>
      <c r="NZ187" s="61"/>
      <c r="OA187" s="61"/>
      <c r="OB187" s="61"/>
      <c r="OC187" s="61"/>
      <c r="OD187" s="61"/>
      <c r="OE187" s="61"/>
      <c r="OF187" s="61"/>
      <c r="OG187" s="61"/>
      <c r="OH187" s="61"/>
      <c r="OI187" s="61"/>
      <c r="OJ187" s="61"/>
      <c r="OK187" s="61"/>
      <c r="OL187" s="61"/>
      <c r="OM187" s="61"/>
      <c r="ON187" s="61"/>
      <c r="OO187" s="61"/>
      <c r="OP187" s="61"/>
      <c r="OQ187" s="61"/>
      <c r="OR187" s="61"/>
      <c r="OS187" s="61"/>
      <c r="OT187" s="61"/>
      <c r="OU187" s="61"/>
      <c r="OV187" s="61"/>
      <c r="OW187" s="61"/>
      <c r="OX187" s="61"/>
      <c r="OY187" s="61"/>
      <c r="OZ187" s="61"/>
      <c r="PA187" s="61"/>
      <c r="PB187" s="61"/>
      <c r="PC187" s="61"/>
      <c r="PD187" s="61"/>
      <c r="PE187" s="61"/>
      <c r="PF187" s="61"/>
      <c r="PG187" s="61"/>
      <c r="PH187" s="61"/>
      <c r="PI187" s="61"/>
      <c r="PJ187" s="61"/>
      <c r="PK187" s="61"/>
      <c r="PL187" s="61"/>
      <c r="PM187" s="61"/>
      <c r="PN187" s="61"/>
      <c r="PO187" s="61"/>
      <c r="PP187" s="61"/>
      <c r="PQ187" s="61"/>
      <c r="PR187" s="61"/>
      <c r="PS187" s="61"/>
      <c r="PT187" s="61"/>
      <c r="PU187" s="61"/>
      <c r="PV187" s="61"/>
      <c r="PW187" s="61"/>
      <c r="PX187" s="61"/>
      <c r="PY187" s="61"/>
      <c r="PZ187" s="61"/>
      <c r="QA187" s="61"/>
      <c r="QB187" s="61"/>
      <c r="QC187" s="61"/>
      <c r="QD187" s="61"/>
      <c r="QE187" s="61"/>
      <c r="QF187" s="61"/>
      <c r="QG187" s="61"/>
      <c r="QH187" s="61"/>
      <c r="QI187" s="61"/>
      <c r="QJ187" s="61"/>
      <c r="QK187" s="61"/>
      <c r="QL187" s="61"/>
      <c r="QM187" s="61"/>
      <c r="QN187" s="61"/>
      <c r="QO187" s="61"/>
      <c r="QP187" s="61"/>
      <c r="QQ187" s="61"/>
      <c r="QR187" s="61"/>
      <c r="QS187" s="61"/>
      <c r="QT187" s="61"/>
      <c r="QU187" s="61"/>
      <c r="QV187" s="61"/>
      <c r="QW187" s="61"/>
      <c r="QX187" s="61"/>
      <c r="QY187" s="61"/>
      <c r="QZ187" s="61"/>
      <c r="RA187" s="61"/>
      <c r="RB187" s="61"/>
      <c r="RC187" s="61"/>
      <c r="RD187" s="61"/>
      <c r="RE187" s="61"/>
      <c r="RF187" s="61"/>
      <c r="RG187" s="61"/>
      <c r="RH187" s="61"/>
      <c r="RI187" s="61"/>
      <c r="RJ187" s="61"/>
      <c r="RK187" s="61"/>
      <c r="RL187" s="61"/>
      <c r="RM187" s="61"/>
      <c r="RN187" s="61"/>
      <c r="RO187" s="61"/>
      <c r="RP187" s="61"/>
      <c r="RQ187" s="61"/>
      <c r="RR187" s="61"/>
      <c r="RS187" s="61"/>
      <c r="RT187" s="61"/>
      <c r="RU187" s="61"/>
      <c r="RV187" s="61"/>
      <c r="RW187" s="61"/>
      <c r="RX187" s="61"/>
      <c r="RY187" s="61"/>
      <c r="RZ187" s="61"/>
      <c r="SA187" s="61"/>
      <c r="SB187" s="61"/>
      <c r="SC187" s="61"/>
      <c r="SD187" s="61"/>
      <c r="SE187" s="61"/>
      <c r="SF187" s="61"/>
      <c r="SG187" s="61"/>
      <c r="SH187" s="61"/>
      <c r="SI187" s="61"/>
      <c r="SJ187" s="61"/>
      <c r="SK187" s="61"/>
      <c r="SL187" s="61"/>
      <c r="SM187" s="61"/>
      <c r="SN187" s="61"/>
      <c r="SO187" s="61"/>
      <c r="SP187" s="61"/>
      <c r="SQ187" s="61"/>
      <c r="SR187" s="61"/>
      <c r="SS187" s="61"/>
      <c r="ST187" s="61"/>
      <c r="SU187" s="61"/>
      <c r="SV187" s="61"/>
      <c r="SW187" s="61"/>
      <c r="SX187" s="61"/>
      <c r="SY187" s="61"/>
      <c r="SZ187" s="61"/>
      <c r="TA187" s="61"/>
      <c r="TB187" s="61"/>
      <c r="TC187" s="61"/>
      <c r="TD187" s="61"/>
      <c r="TE187" s="61"/>
      <c r="TF187" s="61"/>
      <c r="TG187" s="61"/>
      <c r="TH187" s="61"/>
      <c r="TI187" s="61"/>
      <c r="TJ187" s="61"/>
      <c r="TK187" s="61"/>
      <c r="TL187" s="61"/>
      <c r="TM187" s="61"/>
      <c r="TN187" s="61"/>
      <c r="TO187" s="61"/>
      <c r="TP187" s="61"/>
      <c r="TQ187" s="61"/>
      <c r="TR187" s="61"/>
      <c r="TS187" s="61"/>
      <c r="TT187" s="61"/>
      <c r="TU187" s="61"/>
      <c r="TV187" s="61"/>
      <c r="TW187" s="61"/>
      <c r="TX187" s="61"/>
      <c r="TY187" s="61"/>
      <c r="TZ187" s="61"/>
      <c r="UA187" s="61"/>
      <c r="UB187" s="61"/>
      <c r="UC187" s="61"/>
      <c r="UD187" s="61"/>
      <c r="UE187" s="61"/>
      <c r="UF187" s="61"/>
      <c r="UG187" s="61"/>
      <c r="UH187" s="61"/>
      <c r="UI187" s="61"/>
      <c r="UJ187" s="61"/>
      <c r="UK187" s="61"/>
      <c r="UL187" s="61"/>
      <c r="UM187" s="61"/>
      <c r="UN187" s="61"/>
      <c r="UO187" s="61"/>
      <c r="UP187" s="61"/>
      <c r="UQ187" s="61"/>
      <c r="UR187" s="61"/>
      <c r="US187" s="61"/>
      <c r="UT187" s="61"/>
      <c r="UU187" s="61"/>
      <c r="UV187" s="61"/>
      <c r="UW187" s="61"/>
      <c r="UX187" s="61"/>
      <c r="UY187" s="61"/>
      <c r="UZ187" s="61"/>
      <c r="VA187" s="61"/>
      <c r="VB187" s="61"/>
      <c r="VC187" s="61"/>
      <c r="VD187" s="61"/>
      <c r="VE187" s="61"/>
      <c r="VF187" s="61"/>
      <c r="VG187" s="61"/>
      <c r="VH187" s="61"/>
      <c r="VI187" s="61"/>
      <c r="VJ187" s="61"/>
      <c r="VK187" s="61"/>
      <c r="VL187" s="61"/>
      <c r="VM187" s="61"/>
      <c r="VN187" s="61"/>
      <c r="VO187" s="61"/>
      <c r="VP187" s="61"/>
      <c r="VQ187" s="61"/>
      <c r="VR187" s="61"/>
      <c r="VS187" s="61"/>
      <c r="VT187" s="61"/>
      <c r="VU187" s="61"/>
      <c r="VV187" s="61"/>
      <c r="VW187" s="61"/>
      <c r="VX187" s="61"/>
      <c r="VY187" s="61"/>
      <c r="VZ187" s="61"/>
      <c r="WA187" s="61"/>
      <c r="WB187" s="61"/>
      <c r="WC187" s="61"/>
      <c r="WD187" s="61"/>
      <c r="WE187" s="61"/>
      <c r="WF187" s="61"/>
      <c r="WG187" s="61"/>
      <c r="WH187" s="61"/>
      <c r="WI187" s="61"/>
      <c r="WJ187" s="61"/>
      <c r="WK187" s="61"/>
      <c r="WL187" s="61"/>
      <c r="WM187" s="61"/>
      <c r="WN187" s="61"/>
      <c r="WO187" s="61"/>
      <c r="WP187" s="61"/>
      <c r="WQ187" s="61"/>
      <c r="WR187" s="61"/>
      <c r="WS187" s="61"/>
      <c r="WT187" s="61"/>
      <c r="WU187" s="61"/>
      <c r="WV187" s="61"/>
      <c r="WW187" s="61"/>
      <c r="WX187" s="61"/>
      <c r="WY187" s="61"/>
      <c r="WZ187" s="61"/>
      <c r="XA187" s="61"/>
      <c r="XB187" s="61"/>
      <c r="XC187" s="61"/>
      <c r="XD187" s="61"/>
      <c r="XE187" s="61"/>
      <c r="XF187" s="61"/>
      <c r="XG187" s="61"/>
      <c r="XH187" s="61"/>
      <c r="XI187" s="61"/>
      <c r="XJ187" s="61"/>
      <c r="XK187" s="61"/>
      <c r="XL187" s="61"/>
      <c r="XM187" s="61"/>
      <c r="XN187" s="61"/>
      <c r="XO187" s="61"/>
      <c r="XP187" s="61"/>
      <c r="XQ187" s="61"/>
      <c r="XR187" s="61"/>
      <c r="XS187" s="61"/>
      <c r="XT187" s="61"/>
      <c r="XU187" s="61"/>
      <c r="XV187" s="61"/>
      <c r="XW187" s="61"/>
      <c r="XX187" s="61"/>
      <c r="XY187" s="61"/>
      <c r="XZ187" s="61"/>
      <c r="YA187" s="61"/>
      <c r="YB187" s="61"/>
      <c r="YC187" s="61"/>
      <c r="YD187" s="61"/>
      <c r="YE187" s="61"/>
      <c r="YF187" s="61"/>
      <c r="YG187" s="61"/>
      <c r="YH187" s="61"/>
      <c r="YI187" s="61"/>
      <c r="YJ187" s="61"/>
      <c r="YK187" s="61"/>
      <c r="YL187" s="61"/>
      <c r="YM187" s="61"/>
      <c r="YN187" s="61"/>
      <c r="YO187" s="61"/>
      <c r="YP187" s="61"/>
      <c r="YQ187" s="61"/>
      <c r="YR187" s="61"/>
    </row>
    <row r="188" spans="1:668" s="77" customFormat="1" ht="15.75" x14ac:dyDescent="0.25">
      <c r="A188" s="61"/>
      <c r="B188" s="3"/>
      <c r="C188" s="3"/>
      <c r="D188" s="61"/>
      <c r="E188" s="61"/>
      <c r="F188" s="65"/>
      <c r="G188" s="65"/>
      <c r="H188" s="65"/>
      <c r="I188" s="65"/>
      <c r="J188" s="65"/>
      <c r="K188" s="65"/>
      <c r="L188" s="86"/>
      <c r="O188" s="61"/>
      <c r="P188" s="61"/>
      <c r="Q188" s="61"/>
      <c r="R188" s="61"/>
      <c r="S188" s="61"/>
      <c r="T188" s="61"/>
      <c r="U188" s="61"/>
      <c r="V188" s="61"/>
      <c r="W188" s="61"/>
      <c r="X188" s="61"/>
      <c r="Y188" s="61"/>
      <c r="Z188" s="61"/>
      <c r="AA188" s="61"/>
      <c r="AB188" s="61"/>
      <c r="AC188" s="61"/>
      <c r="AD188" s="61"/>
      <c r="AE188" s="61"/>
      <c r="AF188" s="61"/>
      <c r="AG188" s="61"/>
      <c r="AH188" s="61"/>
      <c r="AI188" s="61"/>
      <c r="AJ188" s="61"/>
      <c r="AK188" s="61"/>
      <c r="AL188" s="61"/>
      <c r="AM188" s="61"/>
      <c r="AN188" s="61"/>
      <c r="AO188" s="61"/>
      <c r="AP188" s="61"/>
      <c r="AQ188" s="61"/>
      <c r="AR188" s="61"/>
      <c r="AS188" s="61"/>
      <c r="AT188" s="61"/>
      <c r="AU188" s="61"/>
      <c r="AV188" s="61"/>
      <c r="AW188" s="61"/>
      <c r="AX188" s="61"/>
      <c r="AY188" s="61"/>
      <c r="AZ188" s="61"/>
      <c r="BA188" s="61"/>
      <c r="BB188" s="61"/>
      <c r="BC188" s="61"/>
      <c r="BD188" s="61"/>
      <c r="BE188" s="61"/>
      <c r="BF188" s="61"/>
      <c r="BG188" s="61"/>
      <c r="BH188" s="61"/>
      <c r="BI188" s="61"/>
      <c r="BJ188" s="61"/>
      <c r="BK188" s="61"/>
      <c r="BL188" s="61"/>
      <c r="BM188" s="61"/>
      <c r="BN188" s="61"/>
      <c r="BO188" s="61"/>
      <c r="BP188" s="61"/>
      <c r="BQ188" s="61"/>
      <c r="BR188" s="61"/>
      <c r="BS188" s="61"/>
      <c r="BT188" s="61"/>
      <c r="BU188" s="61"/>
      <c r="BV188" s="61"/>
      <c r="BW188" s="61"/>
      <c r="BX188" s="61"/>
      <c r="BY188" s="61"/>
      <c r="BZ188" s="61"/>
      <c r="CA188" s="61"/>
      <c r="CB188" s="61"/>
      <c r="CC188" s="61"/>
      <c r="CD188" s="61"/>
      <c r="CE188" s="61"/>
      <c r="CF188" s="61"/>
      <c r="CG188" s="61"/>
      <c r="CH188" s="61"/>
      <c r="CI188" s="61"/>
      <c r="CJ188" s="61"/>
      <c r="CK188" s="61"/>
      <c r="CL188" s="61"/>
      <c r="CM188" s="61"/>
      <c r="CN188" s="61"/>
      <c r="CO188" s="61"/>
      <c r="CP188" s="61"/>
      <c r="CQ188" s="61"/>
      <c r="CR188" s="61"/>
      <c r="CS188" s="61"/>
      <c r="CT188" s="61"/>
      <c r="CU188" s="61"/>
      <c r="CV188" s="61"/>
      <c r="CW188" s="61"/>
      <c r="CX188" s="61"/>
      <c r="CY188" s="61"/>
      <c r="CZ188" s="61"/>
      <c r="DA188" s="61"/>
      <c r="DB188" s="61"/>
      <c r="DC188" s="61"/>
      <c r="DD188" s="61"/>
      <c r="DE188" s="61"/>
      <c r="DF188" s="61"/>
      <c r="DG188" s="61"/>
      <c r="DH188" s="61"/>
      <c r="DI188" s="61"/>
      <c r="DJ188" s="61"/>
      <c r="DK188" s="61"/>
      <c r="DL188" s="61"/>
      <c r="DM188" s="61"/>
      <c r="DN188" s="61"/>
      <c r="DO188" s="61"/>
      <c r="DP188" s="61"/>
      <c r="DQ188" s="61"/>
      <c r="DR188" s="61"/>
      <c r="DS188" s="61"/>
      <c r="DT188" s="61"/>
      <c r="DU188" s="61"/>
      <c r="DV188" s="61"/>
      <c r="DW188" s="61"/>
      <c r="DX188" s="61"/>
      <c r="DY188" s="61"/>
      <c r="DZ188" s="61"/>
      <c r="EA188" s="61"/>
      <c r="EB188" s="61"/>
      <c r="EC188" s="61"/>
      <c r="ED188" s="61"/>
      <c r="EE188" s="61"/>
      <c r="EF188" s="61"/>
      <c r="EG188" s="61"/>
      <c r="EH188" s="61"/>
      <c r="EI188" s="61"/>
      <c r="EJ188" s="61"/>
      <c r="EK188" s="61"/>
      <c r="EL188" s="61"/>
      <c r="EM188" s="61"/>
      <c r="EN188" s="61"/>
      <c r="EO188" s="61"/>
      <c r="EP188" s="61"/>
      <c r="EQ188" s="61"/>
      <c r="ER188" s="61"/>
      <c r="ES188" s="61"/>
      <c r="ET188" s="61"/>
      <c r="EU188" s="61"/>
      <c r="EV188" s="61"/>
      <c r="EW188" s="61"/>
      <c r="EX188" s="61"/>
      <c r="EY188" s="61"/>
      <c r="EZ188" s="61"/>
      <c r="FA188" s="61"/>
      <c r="FB188" s="61"/>
      <c r="FC188" s="61"/>
      <c r="FD188" s="61"/>
      <c r="FE188" s="61"/>
      <c r="FF188" s="61"/>
      <c r="FG188" s="61"/>
      <c r="FH188" s="61"/>
      <c r="FI188" s="61"/>
      <c r="FJ188" s="61"/>
      <c r="FK188" s="61"/>
      <c r="FL188" s="61"/>
      <c r="FM188" s="61"/>
      <c r="FN188" s="61"/>
      <c r="FO188" s="61"/>
      <c r="FP188" s="61"/>
      <c r="FQ188" s="61"/>
      <c r="FR188" s="61"/>
      <c r="FS188" s="61"/>
      <c r="FT188" s="61"/>
      <c r="FU188" s="61"/>
      <c r="FV188" s="61"/>
      <c r="FW188" s="61"/>
      <c r="FX188" s="61"/>
      <c r="FY188" s="61"/>
      <c r="FZ188" s="61"/>
      <c r="GA188" s="61"/>
      <c r="GB188" s="61"/>
      <c r="GC188" s="61"/>
      <c r="GD188" s="61"/>
      <c r="GE188" s="61"/>
      <c r="GF188" s="61"/>
      <c r="GG188" s="61"/>
      <c r="GH188" s="61"/>
      <c r="GI188" s="61"/>
      <c r="GJ188" s="61"/>
      <c r="GK188" s="61"/>
      <c r="GL188" s="61"/>
      <c r="GM188" s="61"/>
      <c r="GN188" s="61"/>
      <c r="GO188" s="61"/>
      <c r="GP188" s="61"/>
      <c r="GQ188" s="61"/>
      <c r="GR188" s="61"/>
      <c r="GS188" s="61"/>
      <c r="GT188" s="61"/>
      <c r="GU188" s="61"/>
      <c r="GV188" s="61"/>
      <c r="GW188" s="61"/>
      <c r="GX188" s="61"/>
      <c r="GY188" s="61"/>
      <c r="GZ188" s="61"/>
      <c r="HA188" s="61"/>
      <c r="HB188" s="61"/>
      <c r="HC188" s="61"/>
      <c r="HD188" s="61"/>
      <c r="HE188" s="61"/>
      <c r="HF188" s="61"/>
      <c r="HG188" s="61"/>
      <c r="HH188" s="61"/>
      <c r="HI188" s="61"/>
      <c r="HJ188" s="61"/>
      <c r="HK188" s="61"/>
      <c r="HL188" s="61"/>
      <c r="HM188" s="61"/>
      <c r="HN188" s="61"/>
      <c r="HO188" s="61"/>
      <c r="HP188" s="61"/>
      <c r="HQ188" s="61"/>
      <c r="HR188" s="61"/>
      <c r="HS188" s="61"/>
      <c r="HT188" s="61"/>
      <c r="HU188" s="61"/>
      <c r="HV188" s="61"/>
      <c r="HW188" s="61"/>
      <c r="HX188" s="61"/>
      <c r="HY188" s="61"/>
      <c r="HZ188" s="61"/>
      <c r="IA188" s="61"/>
      <c r="IB188" s="61"/>
      <c r="IC188" s="61"/>
      <c r="ID188" s="61"/>
      <c r="IE188" s="61"/>
      <c r="IF188" s="61"/>
      <c r="IG188" s="61"/>
      <c r="IH188" s="61"/>
      <c r="II188" s="61"/>
      <c r="IJ188" s="61"/>
      <c r="IK188" s="61"/>
      <c r="IL188" s="61"/>
      <c r="IM188" s="61"/>
      <c r="IN188" s="61"/>
      <c r="IO188" s="61"/>
      <c r="IP188" s="61"/>
      <c r="IQ188" s="61"/>
      <c r="IR188" s="61"/>
      <c r="IS188" s="61"/>
      <c r="IT188" s="61"/>
      <c r="IU188" s="61"/>
      <c r="IV188" s="61"/>
      <c r="IW188" s="61"/>
      <c r="IX188" s="61"/>
      <c r="IY188" s="61"/>
      <c r="IZ188" s="61"/>
      <c r="JA188" s="61"/>
      <c r="JB188" s="61"/>
      <c r="JC188" s="61"/>
      <c r="JD188" s="61"/>
      <c r="JE188" s="61"/>
      <c r="JF188" s="61"/>
      <c r="JG188" s="61"/>
      <c r="JH188" s="61"/>
      <c r="JI188" s="61"/>
      <c r="JJ188" s="61"/>
      <c r="JK188" s="61"/>
      <c r="JL188" s="61"/>
      <c r="JM188" s="61"/>
      <c r="JN188" s="61"/>
      <c r="JO188" s="61"/>
      <c r="JP188" s="61"/>
      <c r="JQ188" s="61"/>
      <c r="JR188" s="61"/>
      <c r="JS188" s="61"/>
      <c r="JT188" s="61"/>
      <c r="JU188" s="61"/>
      <c r="JV188" s="61"/>
      <c r="JW188" s="61"/>
      <c r="JX188" s="61"/>
      <c r="JY188" s="61"/>
      <c r="JZ188" s="61"/>
      <c r="KA188" s="61"/>
      <c r="KB188" s="61"/>
      <c r="KC188" s="61"/>
      <c r="KD188" s="61"/>
      <c r="KE188" s="61"/>
      <c r="KF188" s="61"/>
      <c r="KG188" s="61"/>
      <c r="KH188" s="61"/>
      <c r="KI188" s="61"/>
      <c r="KJ188" s="61"/>
      <c r="KK188" s="61"/>
      <c r="KL188" s="61"/>
      <c r="KM188" s="61"/>
      <c r="KN188" s="61"/>
      <c r="KO188" s="61"/>
      <c r="KP188" s="61"/>
      <c r="KQ188" s="61"/>
      <c r="KR188" s="61"/>
      <c r="KS188" s="61"/>
      <c r="KT188" s="61"/>
      <c r="KU188" s="61"/>
      <c r="KV188" s="61"/>
      <c r="KW188" s="61"/>
      <c r="KX188" s="61"/>
      <c r="KY188" s="61"/>
      <c r="KZ188" s="61"/>
      <c r="LA188" s="61"/>
      <c r="LB188" s="61"/>
      <c r="LC188" s="61"/>
      <c r="LD188" s="61"/>
      <c r="LE188" s="61"/>
      <c r="LF188" s="61"/>
      <c r="LG188" s="61"/>
      <c r="LH188" s="61"/>
      <c r="LI188" s="61"/>
      <c r="LJ188" s="61"/>
      <c r="LK188" s="61"/>
      <c r="LL188" s="61"/>
      <c r="LM188" s="61"/>
      <c r="LN188" s="61"/>
      <c r="LO188" s="61"/>
      <c r="LP188" s="61"/>
      <c r="LQ188" s="61"/>
      <c r="LR188" s="61"/>
      <c r="LS188" s="61"/>
      <c r="LT188" s="61"/>
      <c r="LU188" s="61"/>
      <c r="LV188" s="61"/>
      <c r="LW188" s="61"/>
      <c r="LX188" s="61"/>
      <c r="LY188" s="61"/>
      <c r="LZ188" s="61"/>
      <c r="MA188" s="61"/>
      <c r="MB188" s="61"/>
      <c r="MC188" s="61"/>
      <c r="MD188" s="61"/>
      <c r="ME188" s="61"/>
      <c r="MF188" s="61"/>
      <c r="MG188" s="61"/>
      <c r="MH188" s="61"/>
      <c r="MI188" s="61"/>
      <c r="MJ188" s="61"/>
      <c r="MK188" s="61"/>
      <c r="ML188" s="61"/>
      <c r="MM188" s="61"/>
      <c r="MN188" s="61"/>
      <c r="MO188" s="61"/>
      <c r="MP188" s="61"/>
      <c r="MQ188" s="61"/>
      <c r="MR188" s="61"/>
      <c r="MS188" s="61"/>
      <c r="MT188" s="61"/>
      <c r="MU188" s="61"/>
      <c r="MV188" s="61"/>
      <c r="MW188" s="61"/>
      <c r="MX188" s="61"/>
      <c r="MY188" s="61"/>
      <c r="MZ188" s="61"/>
      <c r="NA188" s="61"/>
      <c r="NB188" s="61"/>
      <c r="NC188" s="61"/>
      <c r="ND188" s="61"/>
      <c r="NE188" s="61"/>
      <c r="NF188" s="61"/>
      <c r="NG188" s="61"/>
      <c r="NH188" s="61"/>
      <c r="NI188" s="61"/>
      <c r="NJ188" s="61"/>
      <c r="NK188" s="61"/>
      <c r="NL188" s="61"/>
      <c r="NM188" s="61"/>
      <c r="NN188" s="61"/>
      <c r="NO188" s="61"/>
      <c r="NP188" s="61"/>
      <c r="NQ188" s="61"/>
      <c r="NR188" s="61"/>
      <c r="NS188" s="61"/>
      <c r="NT188" s="61"/>
      <c r="NU188" s="61"/>
      <c r="NV188" s="61"/>
      <c r="NW188" s="61"/>
      <c r="NX188" s="61"/>
      <c r="NY188" s="61"/>
      <c r="NZ188" s="61"/>
      <c r="OA188" s="61"/>
      <c r="OB188" s="61"/>
      <c r="OC188" s="61"/>
      <c r="OD188" s="61"/>
      <c r="OE188" s="61"/>
      <c r="OF188" s="61"/>
      <c r="OG188" s="61"/>
      <c r="OH188" s="61"/>
      <c r="OI188" s="61"/>
      <c r="OJ188" s="61"/>
      <c r="OK188" s="61"/>
      <c r="OL188" s="61"/>
      <c r="OM188" s="61"/>
      <c r="ON188" s="61"/>
      <c r="OO188" s="61"/>
      <c r="OP188" s="61"/>
      <c r="OQ188" s="61"/>
      <c r="OR188" s="61"/>
      <c r="OS188" s="61"/>
      <c r="OT188" s="61"/>
      <c r="OU188" s="61"/>
      <c r="OV188" s="61"/>
      <c r="OW188" s="61"/>
      <c r="OX188" s="61"/>
      <c r="OY188" s="61"/>
      <c r="OZ188" s="61"/>
      <c r="PA188" s="61"/>
      <c r="PB188" s="61"/>
      <c r="PC188" s="61"/>
      <c r="PD188" s="61"/>
      <c r="PE188" s="61"/>
      <c r="PF188" s="61"/>
      <c r="PG188" s="61"/>
      <c r="PH188" s="61"/>
      <c r="PI188" s="61"/>
      <c r="PJ188" s="61"/>
      <c r="PK188" s="61"/>
      <c r="PL188" s="61"/>
      <c r="PM188" s="61"/>
      <c r="PN188" s="61"/>
      <c r="PO188" s="61"/>
      <c r="PP188" s="61"/>
      <c r="PQ188" s="61"/>
      <c r="PR188" s="61"/>
      <c r="PS188" s="61"/>
      <c r="PT188" s="61"/>
      <c r="PU188" s="61"/>
      <c r="PV188" s="61"/>
      <c r="PW188" s="61"/>
      <c r="PX188" s="61"/>
      <c r="PY188" s="61"/>
      <c r="PZ188" s="61"/>
      <c r="QA188" s="61"/>
      <c r="QB188" s="61"/>
      <c r="QC188" s="61"/>
      <c r="QD188" s="61"/>
      <c r="QE188" s="61"/>
      <c r="QF188" s="61"/>
      <c r="QG188" s="61"/>
      <c r="QH188" s="61"/>
      <c r="QI188" s="61"/>
      <c r="QJ188" s="61"/>
      <c r="QK188" s="61"/>
      <c r="QL188" s="61"/>
      <c r="QM188" s="61"/>
      <c r="QN188" s="61"/>
      <c r="QO188" s="61"/>
      <c r="QP188" s="61"/>
      <c r="QQ188" s="61"/>
      <c r="QR188" s="61"/>
      <c r="QS188" s="61"/>
      <c r="QT188" s="61"/>
      <c r="QU188" s="61"/>
      <c r="QV188" s="61"/>
      <c r="QW188" s="61"/>
      <c r="QX188" s="61"/>
      <c r="QY188" s="61"/>
      <c r="QZ188" s="61"/>
      <c r="RA188" s="61"/>
      <c r="RB188" s="61"/>
      <c r="RC188" s="61"/>
      <c r="RD188" s="61"/>
      <c r="RE188" s="61"/>
      <c r="RF188" s="61"/>
      <c r="RG188" s="61"/>
      <c r="RH188" s="61"/>
      <c r="RI188" s="61"/>
      <c r="RJ188" s="61"/>
      <c r="RK188" s="61"/>
      <c r="RL188" s="61"/>
      <c r="RM188" s="61"/>
      <c r="RN188" s="61"/>
      <c r="RO188" s="61"/>
      <c r="RP188" s="61"/>
      <c r="RQ188" s="61"/>
      <c r="RR188" s="61"/>
      <c r="RS188" s="61"/>
      <c r="RT188" s="61"/>
      <c r="RU188" s="61"/>
      <c r="RV188" s="61"/>
      <c r="RW188" s="61"/>
      <c r="RX188" s="61"/>
      <c r="RY188" s="61"/>
      <c r="RZ188" s="61"/>
      <c r="SA188" s="61"/>
      <c r="SB188" s="61"/>
      <c r="SC188" s="61"/>
      <c r="SD188" s="61"/>
      <c r="SE188" s="61"/>
      <c r="SF188" s="61"/>
      <c r="SG188" s="61"/>
      <c r="SH188" s="61"/>
      <c r="SI188" s="61"/>
      <c r="SJ188" s="61"/>
      <c r="SK188" s="61"/>
      <c r="SL188" s="61"/>
      <c r="SM188" s="61"/>
      <c r="SN188" s="61"/>
      <c r="SO188" s="61"/>
      <c r="SP188" s="61"/>
      <c r="SQ188" s="61"/>
      <c r="SR188" s="61"/>
      <c r="SS188" s="61"/>
      <c r="ST188" s="61"/>
      <c r="SU188" s="61"/>
      <c r="SV188" s="61"/>
      <c r="SW188" s="61"/>
      <c r="SX188" s="61"/>
      <c r="SY188" s="61"/>
      <c r="SZ188" s="61"/>
      <c r="TA188" s="61"/>
      <c r="TB188" s="61"/>
      <c r="TC188" s="61"/>
      <c r="TD188" s="61"/>
      <c r="TE188" s="61"/>
      <c r="TF188" s="61"/>
      <c r="TG188" s="61"/>
      <c r="TH188" s="61"/>
      <c r="TI188" s="61"/>
      <c r="TJ188" s="61"/>
      <c r="TK188" s="61"/>
      <c r="TL188" s="61"/>
      <c r="TM188" s="61"/>
      <c r="TN188" s="61"/>
      <c r="TO188" s="61"/>
      <c r="TP188" s="61"/>
      <c r="TQ188" s="61"/>
      <c r="TR188" s="61"/>
      <c r="TS188" s="61"/>
      <c r="TT188" s="61"/>
      <c r="TU188" s="61"/>
      <c r="TV188" s="61"/>
      <c r="TW188" s="61"/>
      <c r="TX188" s="61"/>
      <c r="TY188" s="61"/>
      <c r="TZ188" s="61"/>
      <c r="UA188" s="61"/>
      <c r="UB188" s="61"/>
      <c r="UC188" s="61"/>
      <c r="UD188" s="61"/>
      <c r="UE188" s="61"/>
      <c r="UF188" s="61"/>
      <c r="UG188" s="61"/>
      <c r="UH188" s="61"/>
      <c r="UI188" s="61"/>
      <c r="UJ188" s="61"/>
      <c r="UK188" s="61"/>
      <c r="UL188" s="61"/>
      <c r="UM188" s="61"/>
      <c r="UN188" s="61"/>
      <c r="UO188" s="61"/>
      <c r="UP188" s="61"/>
      <c r="UQ188" s="61"/>
      <c r="UR188" s="61"/>
      <c r="US188" s="61"/>
      <c r="UT188" s="61"/>
      <c r="UU188" s="61"/>
      <c r="UV188" s="61"/>
      <c r="UW188" s="61"/>
      <c r="UX188" s="61"/>
      <c r="UY188" s="61"/>
      <c r="UZ188" s="61"/>
      <c r="VA188" s="61"/>
      <c r="VB188" s="61"/>
      <c r="VC188" s="61"/>
      <c r="VD188" s="61"/>
      <c r="VE188" s="61"/>
      <c r="VF188" s="61"/>
      <c r="VG188" s="61"/>
      <c r="VH188" s="61"/>
      <c r="VI188" s="61"/>
      <c r="VJ188" s="61"/>
      <c r="VK188" s="61"/>
      <c r="VL188" s="61"/>
      <c r="VM188" s="61"/>
      <c r="VN188" s="61"/>
      <c r="VO188" s="61"/>
      <c r="VP188" s="61"/>
      <c r="VQ188" s="61"/>
      <c r="VR188" s="61"/>
      <c r="VS188" s="61"/>
      <c r="VT188" s="61"/>
      <c r="VU188" s="61"/>
      <c r="VV188" s="61"/>
      <c r="VW188" s="61"/>
      <c r="VX188" s="61"/>
      <c r="VY188" s="61"/>
      <c r="VZ188" s="61"/>
      <c r="WA188" s="61"/>
      <c r="WB188" s="61"/>
      <c r="WC188" s="61"/>
      <c r="WD188" s="61"/>
      <c r="WE188" s="61"/>
      <c r="WF188" s="61"/>
      <c r="WG188" s="61"/>
      <c r="WH188" s="61"/>
      <c r="WI188" s="61"/>
      <c r="WJ188" s="61"/>
      <c r="WK188" s="61"/>
      <c r="WL188" s="61"/>
      <c r="WM188" s="61"/>
      <c r="WN188" s="61"/>
      <c r="WO188" s="61"/>
      <c r="WP188" s="61"/>
      <c r="WQ188" s="61"/>
      <c r="WR188" s="61"/>
      <c r="WS188" s="61"/>
      <c r="WT188" s="61"/>
      <c r="WU188" s="61"/>
      <c r="WV188" s="61"/>
      <c r="WW188" s="61"/>
      <c r="WX188" s="61"/>
      <c r="WY188" s="61"/>
      <c r="WZ188" s="61"/>
      <c r="XA188" s="61"/>
      <c r="XB188" s="61"/>
      <c r="XC188" s="61"/>
      <c r="XD188" s="61"/>
      <c r="XE188" s="61"/>
      <c r="XF188" s="61"/>
      <c r="XG188" s="61"/>
      <c r="XH188" s="61"/>
      <c r="XI188" s="61"/>
      <c r="XJ188" s="61"/>
      <c r="XK188" s="61"/>
      <c r="XL188" s="61"/>
      <c r="XM188" s="61"/>
      <c r="XN188" s="61"/>
      <c r="XO188" s="61"/>
      <c r="XP188" s="61"/>
      <c r="XQ188" s="61"/>
      <c r="XR188" s="61"/>
      <c r="XS188" s="61"/>
      <c r="XT188" s="61"/>
      <c r="XU188" s="61"/>
      <c r="XV188" s="61"/>
      <c r="XW188" s="61"/>
      <c r="XX188" s="61"/>
      <c r="XY188" s="61"/>
      <c r="XZ188" s="61"/>
      <c r="YA188" s="61"/>
      <c r="YB188" s="61"/>
      <c r="YC188" s="61"/>
      <c r="YD188" s="61"/>
      <c r="YE188" s="61"/>
      <c r="YF188" s="61"/>
      <c r="YG188" s="61"/>
      <c r="YH188" s="61"/>
      <c r="YI188" s="61"/>
      <c r="YJ188" s="61"/>
      <c r="YK188" s="61"/>
      <c r="YL188" s="61"/>
      <c r="YM188" s="61"/>
      <c r="YN188" s="61"/>
      <c r="YO188" s="61"/>
      <c r="YP188" s="61"/>
      <c r="YQ188" s="61"/>
      <c r="YR188" s="61"/>
    </row>
    <row r="189" spans="1:668" s="77" customFormat="1" ht="15.75" x14ac:dyDescent="0.25">
      <c r="A189" s="144"/>
      <c r="B189" s="144"/>
      <c r="C189" s="144"/>
      <c r="D189" s="144"/>
      <c r="E189" s="144"/>
      <c r="F189" s="144"/>
      <c r="G189" s="144"/>
      <c r="H189" s="144"/>
      <c r="I189" s="144"/>
      <c r="J189" s="144"/>
      <c r="K189" s="144"/>
      <c r="L189" s="144"/>
      <c r="M189" s="82"/>
      <c r="O189" s="61"/>
      <c r="P189" s="61"/>
      <c r="Q189" s="61"/>
      <c r="R189" s="61"/>
      <c r="S189" s="61"/>
      <c r="T189" s="61"/>
      <c r="U189" s="61"/>
      <c r="V189" s="61"/>
      <c r="W189" s="61"/>
      <c r="X189" s="61"/>
      <c r="Y189" s="61"/>
      <c r="Z189" s="61"/>
      <c r="AA189" s="61"/>
      <c r="AB189" s="61"/>
      <c r="AC189" s="61"/>
      <c r="AD189" s="61"/>
      <c r="AE189" s="61"/>
      <c r="AF189" s="61"/>
      <c r="AG189" s="61"/>
      <c r="AH189" s="61"/>
      <c r="AI189" s="61"/>
      <c r="AJ189" s="61"/>
      <c r="AK189" s="61"/>
      <c r="AL189" s="61"/>
      <c r="AM189" s="61"/>
      <c r="AN189" s="61"/>
      <c r="AO189" s="61"/>
      <c r="AP189" s="61"/>
      <c r="AQ189" s="61"/>
      <c r="AR189" s="61"/>
      <c r="AS189" s="61"/>
      <c r="AT189" s="61"/>
      <c r="AU189" s="61"/>
      <c r="AV189" s="61"/>
      <c r="AW189" s="61"/>
      <c r="AX189" s="61"/>
      <c r="AY189" s="61"/>
      <c r="AZ189" s="61"/>
      <c r="BA189" s="61"/>
      <c r="BB189" s="61"/>
      <c r="BC189" s="61"/>
      <c r="BD189" s="61"/>
      <c r="BE189" s="61"/>
      <c r="BF189" s="61"/>
      <c r="BG189" s="61"/>
      <c r="BH189" s="61"/>
      <c r="BI189" s="61"/>
      <c r="BJ189" s="61"/>
      <c r="BK189" s="61"/>
      <c r="BL189" s="61"/>
      <c r="BM189" s="61"/>
      <c r="BN189" s="61"/>
      <c r="BO189" s="61"/>
      <c r="BP189" s="61"/>
      <c r="BQ189" s="61"/>
      <c r="BR189" s="61"/>
      <c r="BS189" s="61"/>
      <c r="BT189" s="61"/>
      <c r="BU189" s="61"/>
      <c r="BV189" s="61"/>
      <c r="BW189" s="61"/>
      <c r="BX189" s="61"/>
      <c r="BY189" s="61"/>
      <c r="BZ189" s="61"/>
      <c r="CA189" s="61"/>
      <c r="CB189" s="61"/>
      <c r="CC189" s="61"/>
      <c r="CD189" s="61"/>
      <c r="CE189" s="61"/>
      <c r="CF189" s="61"/>
      <c r="CG189" s="61"/>
      <c r="CH189" s="61"/>
      <c r="CI189" s="61"/>
      <c r="CJ189" s="61"/>
      <c r="CK189" s="61"/>
      <c r="CL189" s="61"/>
      <c r="CM189" s="61"/>
      <c r="CN189" s="61"/>
      <c r="CO189" s="61"/>
      <c r="CP189" s="61"/>
      <c r="CQ189" s="61"/>
      <c r="CR189" s="61"/>
      <c r="CS189" s="61"/>
      <c r="CT189" s="61"/>
      <c r="CU189" s="61"/>
      <c r="CV189" s="61"/>
      <c r="CW189" s="61"/>
      <c r="CX189" s="61"/>
      <c r="CY189" s="61"/>
      <c r="CZ189" s="61"/>
      <c r="DA189" s="61"/>
      <c r="DB189" s="61"/>
      <c r="DC189" s="61"/>
      <c r="DD189" s="61"/>
      <c r="DE189" s="61"/>
      <c r="DF189" s="61"/>
      <c r="DG189" s="61"/>
      <c r="DH189" s="61"/>
      <c r="DI189" s="61"/>
      <c r="DJ189" s="61"/>
      <c r="DK189" s="61"/>
      <c r="DL189" s="61"/>
      <c r="DM189" s="61"/>
      <c r="DN189" s="61"/>
      <c r="DO189" s="61"/>
      <c r="DP189" s="61"/>
      <c r="DQ189" s="61"/>
      <c r="DR189" s="61"/>
      <c r="DS189" s="61"/>
      <c r="DT189" s="61"/>
      <c r="DU189" s="61"/>
      <c r="DV189" s="61"/>
      <c r="DW189" s="61"/>
      <c r="DX189" s="61"/>
      <c r="DY189" s="61"/>
      <c r="DZ189" s="61"/>
      <c r="EA189" s="61"/>
      <c r="EB189" s="61"/>
      <c r="EC189" s="61"/>
      <c r="ED189" s="61"/>
      <c r="EE189" s="61"/>
      <c r="EF189" s="61"/>
      <c r="EG189" s="61"/>
      <c r="EH189" s="61"/>
      <c r="EI189" s="61"/>
      <c r="EJ189" s="61"/>
      <c r="EK189" s="61"/>
      <c r="EL189" s="61"/>
      <c r="EM189" s="61"/>
      <c r="EN189" s="61"/>
      <c r="EO189" s="61"/>
      <c r="EP189" s="61"/>
      <c r="EQ189" s="61"/>
      <c r="ER189" s="61"/>
      <c r="ES189" s="61"/>
      <c r="ET189" s="61"/>
      <c r="EU189" s="61"/>
      <c r="EV189" s="61"/>
      <c r="EW189" s="61"/>
      <c r="EX189" s="61"/>
      <c r="EY189" s="61"/>
      <c r="EZ189" s="61"/>
      <c r="FA189" s="61"/>
      <c r="FB189" s="61"/>
      <c r="FC189" s="61"/>
      <c r="FD189" s="61"/>
      <c r="FE189" s="61"/>
      <c r="FF189" s="61"/>
      <c r="FG189" s="61"/>
      <c r="FH189" s="61"/>
      <c r="FI189" s="61"/>
      <c r="FJ189" s="61"/>
      <c r="FK189" s="61"/>
      <c r="FL189" s="61"/>
      <c r="FM189" s="61"/>
      <c r="FN189" s="61"/>
      <c r="FO189" s="61"/>
      <c r="FP189" s="61"/>
      <c r="FQ189" s="61"/>
      <c r="FR189" s="61"/>
      <c r="FS189" s="61"/>
      <c r="FT189" s="61"/>
      <c r="FU189" s="61"/>
      <c r="FV189" s="61"/>
      <c r="FW189" s="61"/>
      <c r="FX189" s="61"/>
      <c r="FY189" s="61"/>
      <c r="FZ189" s="61"/>
      <c r="GA189" s="61"/>
      <c r="GB189" s="61"/>
      <c r="GC189" s="61"/>
      <c r="GD189" s="61"/>
      <c r="GE189" s="61"/>
      <c r="GF189" s="61"/>
      <c r="GG189" s="61"/>
      <c r="GH189" s="61"/>
      <c r="GI189" s="61"/>
      <c r="GJ189" s="61"/>
      <c r="GK189" s="61"/>
      <c r="GL189" s="61"/>
      <c r="GM189" s="61"/>
      <c r="GN189" s="61"/>
      <c r="GO189" s="61"/>
      <c r="GP189" s="61"/>
      <c r="GQ189" s="61"/>
      <c r="GR189" s="61"/>
      <c r="GS189" s="61"/>
      <c r="GT189" s="61"/>
      <c r="GU189" s="61"/>
      <c r="GV189" s="61"/>
      <c r="GW189" s="61"/>
      <c r="GX189" s="61"/>
      <c r="GY189" s="61"/>
      <c r="GZ189" s="61"/>
      <c r="HA189" s="61"/>
      <c r="HB189" s="61"/>
      <c r="HC189" s="61"/>
      <c r="HD189" s="61"/>
      <c r="HE189" s="61"/>
      <c r="HF189" s="61"/>
      <c r="HG189" s="61"/>
      <c r="HH189" s="61"/>
      <c r="HI189" s="61"/>
      <c r="HJ189" s="61"/>
      <c r="HK189" s="61"/>
      <c r="HL189" s="61"/>
      <c r="HM189" s="61"/>
      <c r="HN189" s="61"/>
      <c r="HO189" s="61"/>
      <c r="HP189" s="61"/>
      <c r="HQ189" s="61"/>
      <c r="HR189" s="61"/>
      <c r="HS189" s="61"/>
      <c r="HT189" s="61"/>
      <c r="HU189" s="61"/>
      <c r="HV189" s="61"/>
      <c r="HW189" s="61"/>
      <c r="HX189" s="61"/>
      <c r="HY189" s="61"/>
      <c r="HZ189" s="61"/>
      <c r="IA189" s="61"/>
      <c r="IB189" s="61"/>
      <c r="IC189" s="61"/>
      <c r="ID189" s="61"/>
      <c r="IE189" s="61"/>
      <c r="IF189" s="61"/>
      <c r="IG189" s="61"/>
      <c r="IH189" s="61"/>
      <c r="II189" s="61"/>
      <c r="IJ189" s="61"/>
      <c r="IK189" s="61"/>
      <c r="IL189" s="61"/>
      <c r="IM189" s="61"/>
      <c r="IN189" s="61"/>
      <c r="IO189" s="61"/>
      <c r="IP189" s="61"/>
      <c r="IQ189" s="61"/>
      <c r="IR189" s="61"/>
      <c r="IS189" s="61"/>
      <c r="IT189" s="61"/>
      <c r="IU189" s="61"/>
      <c r="IV189" s="61"/>
      <c r="IW189" s="61"/>
      <c r="IX189" s="61"/>
      <c r="IY189" s="61"/>
      <c r="IZ189" s="61"/>
      <c r="JA189" s="61"/>
      <c r="JB189" s="61"/>
      <c r="JC189" s="61"/>
      <c r="JD189" s="61"/>
      <c r="JE189" s="61"/>
      <c r="JF189" s="61"/>
      <c r="JG189" s="61"/>
      <c r="JH189" s="61"/>
      <c r="JI189" s="61"/>
      <c r="JJ189" s="61"/>
      <c r="JK189" s="61"/>
      <c r="JL189" s="61"/>
      <c r="JM189" s="61"/>
      <c r="JN189" s="61"/>
      <c r="JO189" s="61"/>
      <c r="JP189" s="61"/>
      <c r="JQ189" s="61"/>
      <c r="JR189" s="61"/>
      <c r="JS189" s="61"/>
      <c r="JT189" s="61"/>
      <c r="JU189" s="61"/>
      <c r="JV189" s="61"/>
      <c r="JW189" s="61"/>
      <c r="JX189" s="61"/>
      <c r="JY189" s="61"/>
      <c r="JZ189" s="61"/>
      <c r="KA189" s="61"/>
      <c r="KB189" s="61"/>
      <c r="KC189" s="61"/>
      <c r="KD189" s="61"/>
      <c r="KE189" s="61"/>
      <c r="KF189" s="61"/>
      <c r="KG189" s="61"/>
      <c r="KH189" s="61"/>
      <c r="KI189" s="61"/>
      <c r="KJ189" s="61"/>
      <c r="KK189" s="61"/>
      <c r="KL189" s="61"/>
      <c r="KM189" s="61"/>
      <c r="KN189" s="61"/>
      <c r="KO189" s="61"/>
      <c r="KP189" s="61"/>
      <c r="KQ189" s="61"/>
      <c r="KR189" s="61"/>
      <c r="KS189" s="61"/>
      <c r="KT189" s="61"/>
      <c r="KU189" s="61"/>
      <c r="KV189" s="61"/>
      <c r="KW189" s="61"/>
      <c r="KX189" s="61"/>
      <c r="KY189" s="61"/>
      <c r="KZ189" s="61"/>
      <c r="LA189" s="61"/>
      <c r="LB189" s="61"/>
      <c r="LC189" s="61"/>
      <c r="LD189" s="61"/>
      <c r="LE189" s="61"/>
      <c r="LF189" s="61"/>
      <c r="LG189" s="61"/>
      <c r="LH189" s="61"/>
      <c r="LI189" s="61"/>
      <c r="LJ189" s="61"/>
      <c r="LK189" s="61"/>
      <c r="LL189" s="61"/>
      <c r="LM189" s="61"/>
      <c r="LN189" s="61"/>
      <c r="LO189" s="61"/>
      <c r="LP189" s="61"/>
      <c r="LQ189" s="61"/>
      <c r="LR189" s="61"/>
      <c r="LS189" s="61"/>
      <c r="LT189" s="61"/>
      <c r="LU189" s="61"/>
      <c r="LV189" s="61"/>
      <c r="LW189" s="61"/>
      <c r="LX189" s="61"/>
      <c r="LY189" s="61"/>
      <c r="LZ189" s="61"/>
      <c r="MA189" s="61"/>
      <c r="MB189" s="61"/>
      <c r="MC189" s="61"/>
      <c r="MD189" s="61"/>
      <c r="ME189" s="61"/>
      <c r="MF189" s="61"/>
      <c r="MG189" s="61"/>
      <c r="MH189" s="61"/>
      <c r="MI189" s="61"/>
      <c r="MJ189" s="61"/>
      <c r="MK189" s="61"/>
      <c r="ML189" s="61"/>
      <c r="MM189" s="61"/>
      <c r="MN189" s="61"/>
      <c r="MO189" s="61"/>
      <c r="MP189" s="61"/>
      <c r="MQ189" s="61"/>
      <c r="MR189" s="61"/>
      <c r="MS189" s="61"/>
      <c r="MT189" s="61"/>
      <c r="MU189" s="61"/>
      <c r="MV189" s="61"/>
      <c r="MW189" s="61"/>
      <c r="MX189" s="61"/>
      <c r="MY189" s="61"/>
      <c r="MZ189" s="61"/>
      <c r="NA189" s="61"/>
      <c r="NB189" s="61"/>
      <c r="NC189" s="61"/>
      <c r="ND189" s="61"/>
      <c r="NE189" s="61"/>
      <c r="NF189" s="61"/>
      <c r="NG189" s="61"/>
      <c r="NH189" s="61"/>
      <c r="NI189" s="61"/>
      <c r="NJ189" s="61"/>
      <c r="NK189" s="61"/>
      <c r="NL189" s="61"/>
      <c r="NM189" s="61"/>
      <c r="NN189" s="61"/>
      <c r="NO189" s="61"/>
      <c r="NP189" s="61"/>
      <c r="NQ189" s="61"/>
      <c r="NR189" s="61"/>
      <c r="NS189" s="61"/>
      <c r="NT189" s="61"/>
      <c r="NU189" s="61"/>
      <c r="NV189" s="61"/>
      <c r="NW189" s="61"/>
      <c r="NX189" s="61"/>
      <c r="NY189" s="61"/>
      <c r="NZ189" s="61"/>
      <c r="OA189" s="61"/>
      <c r="OB189" s="61"/>
      <c r="OC189" s="61"/>
      <c r="OD189" s="61"/>
      <c r="OE189" s="61"/>
      <c r="OF189" s="61"/>
      <c r="OG189" s="61"/>
      <c r="OH189" s="61"/>
      <c r="OI189" s="61"/>
      <c r="OJ189" s="61"/>
      <c r="OK189" s="61"/>
      <c r="OL189" s="61"/>
      <c r="OM189" s="61"/>
      <c r="ON189" s="61"/>
      <c r="OO189" s="61"/>
      <c r="OP189" s="61"/>
      <c r="OQ189" s="61"/>
      <c r="OR189" s="61"/>
      <c r="OS189" s="61"/>
      <c r="OT189" s="61"/>
      <c r="OU189" s="61"/>
      <c r="OV189" s="61"/>
      <c r="OW189" s="61"/>
      <c r="OX189" s="61"/>
      <c r="OY189" s="61"/>
      <c r="OZ189" s="61"/>
      <c r="PA189" s="61"/>
      <c r="PB189" s="61"/>
      <c r="PC189" s="61"/>
      <c r="PD189" s="61"/>
      <c r="PE189" s="61"/>
      <c r="PF189" s="61"/>
      <c r="PG189" s="61"/>
      <c r="PH189" s="61"/>
      <c r="PI189" s="61"/>
      <c r="PJ189" s="61"/>
      <c r="PK189" s="61"/>
      <c r="PL189" s="61"/>
      <c r="PM189" s="61"/>
      <c r="PN189" s="61"/>
      <c r="PO189" s="61"/>
      <c r="PP189" s="61"/>
      <c r="PQ189" s="61"/>
      <c r="PR189" s="61"/>
      <c r="PS189" s="61"/>
      <c r="PT189" s="61"/>
      <c r="PU189" s="61"/>
      <c r="PV189" s="61"/>
      <c r="PW189" s="61"/>
      <c r="PX189" s="61"/>
      <c r="PY189" s="61"/>
      <c r="PZ189" s="61"/>
      <c r="QA189" s="61"/>
      <c r="QB189" s="61"/>
      <c r="QC189" s="61"/>
      <c r="QD189" s="61"/>
      <c r="QE189" s="61"/>
      <c r="QF189" s="61"/>
      <c r="QG189" s="61"/>
      <c r="QH189" s="61"/>
      <c r="QI189" s="61"/>
      <c r="QJ189" s="61"/>
      <c r="QK189" s="61"/>
      <c r="QL189" s="61"/>
      <c r="QM189" s="61"/>
      <c r="QN189" s="61"/>
      <c r="QO189" s="61"/>
      <c r="QP189" s="61"/>
      <c r="QQ189" s="61"/>
      <c r="QR189" s="61"/>
      <c r="QS189" s="61"/>
      <c r="QT189" s="61"/>
      <c r="QU189" s="61"/>
      <c r="QV189" s="61"/>
      <c r="QW189" s="61"/>
      <c r="QX189" s="61"/>
      <c r="QY189" s="61"/>
      <c r="QZ189" s="61"/>
      <c r="RA189" s="61"/>
      <c r="RB189" s="61"/>
      <c r="RC189" s="61"/>
      <c r="RD189" s="61"/>
      <c r="RE189" s="61"/>
      <c r="RF189" s="61"/>
      <c r="RG189" s="61"/>
      <c r="RH189" s="61"/>
      <c r="RI189" s="61"/>
      <c r="RJ189" s="61"/>
      <c r="RK189" s="61"/>
      <c r="RL189" s="61"/>
      <c r="RM189" s="61"/>
      <c r="RN189" s="61"/>
      <c r="RO189" s="61"/>
      <c r="RP189" s="61"/>
      <c r="RQ189" s="61"/>
      <c r="RR189" s="61"/>
      <c r="RS189" s="61"/>
      <c r="RT189" s="61"/>
      <c r="RU189" s="61"/>
      <c r="RV189" s="61"/>
      <c r="RW189" s="61"/>
      <c r="RX189" s="61"/>
      <c r="RY189" s="61"/>
      <c r="RZ189" s="61"/>
      <c r="SA189" s="61"/>
      <c r="SB189" s="61"/>
      <c r="SC189" s="61"/>
      <c r="SD189" s="61"/>
      <c r="SE189" s="61"/>
      <c r="SF189" s="61"/>
      <c r="SG189" s="61"/>
      <c r="SH189" s="61"/>
      <c r="SI189" s="61"/>
      <c r="SJ189" s="61"/>
      <c r="SK189" s="61"/>
      <c r="SL189" s="61"/>
      <c r="SM189" s="61"/>
      <c r="SN189" s="61"/>
      <c r="SO189" s="61"/>
      <c r="SP189" s="61"/>
      <c r="SQ189" s="61"/>
      <c r="SR189" s="61"/>
      <c r="SS189" s="61"/>
      <c r="ST189" s="61"/>
      <c r="SU189" s="61"/>
      <c r="SV189" s="61"/>
      <c r="SW189" s="61"/>
      <c r="SX189" s="61"/>
      <c r="SY189" s="61"/>
      <c r="SZ189" s="61"/>
      <c r="TA189" s="61"/>
      <c r="TB189" s="61"/>
      <c r="TC189" s="61"/>
      <c r="TD189" s="61"/>
      <c r="TE189" s="61"/>
      <c r="TF189" s="61"/>
      <c r="TG189" s="61"/>
      <c r="TH189" s="61"/>
      <c r="TI189" s="61"/>
      <c r="TJ189" s="61"/>
      <c r="TK189" s="61"/>
      <c r="TL189" s="61"/>
      <c r="TM189" s="61"/>
      <c r="TN189" s="61"/>
      <c r="TO189" s="61"/>
      <c r="TP189" s="61"/>
      <c r="TQ189" s="61"/>
      <c r="TR189" s="61"/>
      <c r="TS189" s="61"/>
      <c r="TT189" s="61"/>
      <c r="TU189" s="61"/>
      <c r="TV189" s="61"/>
      <c r="TW189" s="61"/>
      <c r="TX189" s="61"/>
      <c r="TY189" s="61"/>
      <c r="TZ189" s="61"/>
      <c r="UA189" s="61"/>
      <c r="UB189" s="61"/>
      <c r="UC189" s="61"/>
      <c r="UD189" s="61"/>
      <c r="UE189" s="61"/>
      <c r="UF189" s="61"/>
      <c r="UG189" s="61"/>
      <c r="UH189" s="61"/>
      <c r="UI189" s="61"/>
      <c r="UJ189" s="61"/>
      <c r="UK189" s="61"/>
      <c r="UL189" s="61"/>
      <c r="UM189" s="61"/>
      <c r="UN189" s="61"/>
      <c r="UO189" s="61"/>
      <c r="UP189" s="61"/>
      <c r="UQ189" s="61"/>
      <c r="UR189" s="61"/>
      <c r="US189" s="61"/>
      <c r="UT189" s="61"/>
      <c r="UU189" s="61"/>
      <c r="UV189" s="61"/>
      <c r="UW189" s="61"/>
      <c r="UX189" s="61"/>
      <c r="UY189" s="61"/>
      <c r="UZ189" s="61"/>
      <c r="VA189" s="61"/>
      <c r="VB189" s="61"/>
      <c r="VC189" s="61"/>
      <c r="VD189" s="61"/>
      <c r="VE189" s="61"/>
      <c r="VF189" s="61"/>
      <c r="VG189" s="61"/>
      <c r="VH189" s="61"/>
      <c r="VI189" s="61"/>
      <c r="VJ189" s="61"/>
      <c r="VK189" s="61"/>
      <c r="VL189" s="61"/>
      <c r="VM189" s="61"/>
      <c r="VN189" s="61"/>
      <c r="VO189" s="61"/>
      <c r="VP189" s="61"/>
      <c r="VQ189" s="61"/>
      <c r="VR189" s="61"/>
      <c r="VS189" s="61"/>
      <c r="VT189" s="61"/>
      <c r="VU189" s="61"/>
      <c r="VV189" s="61"/>
      <c r="VW189" s="61"/>
      <c r="VX189" s="61"/>
      <c r="VY189" s="61"/>
      <c r="VZ189" s="61"/>
      <c r="WA189" s="61"/>
      <c r="WB189" s="61"/>
      <c r="WC189" s="61"/>
      <c r="WD189" s="61"/>
      <c r="WE189" s="61"/>
      <c r="WF189" s="61"/>
      <c r="WG189" s="61"/>
      <c r="WH189" s="61"/>
      <c r="WI189" s="61"/>
      <c r="WJ189" s="61"/>
      <c r="WK189" s="61"/>
      <c r="WL189" s="61"/>
      <c r="WM189" s="61"/>
      <c r="WN189" s="61"/>
      <c r="WO189" s="61"/>
      <c r="WP189" s="61"/>
      <c r="WQ189" s="61"/>
      <c r="WR189" s="61"/>
      <c r="WS189" s="61"/>
      <c r="WT189" s="61"/>
      <c r="WU189" s="61"/>
      <c r="WV189" s="61"/>
      <c r="WW189" s="61"/>
      <c r="WX189" s="61"/>
      <c r="WY189" s="61"/>
      <c r="WZ189" s="61"/>
      <c r="XA189" s="61"/>
      <c r="XB189" s="61"/>
      <c r="XC189" s="61"/>
      <c r="XD189" s="61"/>
      <c r="XE189" s="61"/>
      <c r="XF189" s="61"/>
      <c r="XG189" s="61"/>
      <c r="XH189" s="61"/>
      <c r="XI189" s="61"/>
      <c r="XJ189" s="61"/>
      <c r="XK189" s="61"/>
      <c r="XL189" s="61"/>
      <c r="XM189" s="61"/>
      <c r="XN189" s="61"/>
      <c r="XO189" s="61"/>
      <c r="XP189" s="61"/>
      <c r="XQ189" s="61"/>
      <c r="XR189" s="61"/>
      <c r="XS189" s="61"/>
      <c r="XT189" s="61"/>
      <c r="XU189" s="61"/>
      <c r="XV189" s="61"/>
      <c r="XW189" s="61"/>
      <c r="XX189" s="61"/>
      <c r="XY189" s="61"/>
      <c r="XZ189" s="61"/>
      <c r="YA189" s="61"/>
      <c r="YB189" s="61"/>
      <c r="YC189" s="61"/>
      <c r="YD189" s="61"/>
      <c r="YE189" s="61"/>
      <c r="YF189" s="61"/>
      <c r="YG189" s="61"/>
      <c r="YH189" s="61"/>
      <c r="YI189" s="61"/>
      <c r="YJ189" s="61"/>
      <c r="YK189" s="61"/>
      <c r="YL189" s="61"/>
      <c r="YM189" s="61"/>
      <c r="YN189" s="61"/>
      <c r="YO189" s="61"/>
      <c r="YP189" s="61"/>
      <c r="YQ189" s="61"/>
      <c r="YR189" s="61"/>
    </row>
    <row r="190" spans="1:668" s="77" customFormat="1" ht="15.75" x14ac:dyDescent="0.25">
      <c r="A190" s="61"/>
      <c r="B190" s="2"/>
      <c r="C190" s="2"/>
      <c r="D190" s="1"/>
      <c r="E190" s="1"/>
      <c r="F190" s="65"/>
      <c r="G190" s="65"/>
      <c r="H190" s="65"/>
      <c r="I190" s="65"/>
      <c r="J190" s="65"/>
      <c r="K190" s="65"/>
      <c r="L190" s="86"/>
      <c r="O190" s="61"/>
      <c r="P190" s="61"/>
      <c r="Q190" s="61"/>
      <c r="R190" s="61"/>
      <c r="S190" s="61"/>
      <c r="T190" s="61"/>
      <c r="U190" s="61"/>
      <c r="V190" s="61"/>
      <c r="W190" s="61"/>
      <c r="X190" s="61"/>
      <c r="Y190" s="61"/>
      <c r="Z190" s="61"/>
      <c r="AA190" s="61"/>
      <c r="AB190" s="61"/>
      <c r="AC190" s="61"/>
      <c r="AD190" s="61"/>
      <c r="AE190" s="61"/>
      <c r="AF190" s="61"/>
      <c r="AG190" s="61"/>
      <c r="AH190" s="61"/>
      <c r="AI190" s="61"/>
      <c r="AJ190" s="61"/>
      <c r="AK190" s="61"/>
      <c r="AL190" s="61"/>
      <c r="AM190" s="61"/>
      <c r="AN190" s="61"/>
      <c r="AO190" s="61"/>
      <c r="AP190" s="61"/>
      <c r="AQ190" s="61"/>
      <c r="AR190" s="61"/>
      <c r="AS190" s="61"/>
      <c r="AT190" s="61"/>
      <c r="AU190" s="61"/>
      <c r="AV190" s="61"/>
      <c r="AW190" s="61"/>
      <c r="AX190" s="61"/>
      <c r="AY190" s="61"/>
      <c r="AZ190" s="61"/>
      <c r="BA190" s="61"/>
      <c r="BB190" s="61"/>
      <c r="BC190" s="61"/>
      <c r="BD190" s="61"/>
      <c r="BE190" s="61"/>
      <c r="BF190" s="61"/>
      <c r="BG190" s="61"/>
      <c r="BH190" s="61"/>
      <c r="BI190" s="61"/>
      <c r="BJ190" s="61"/>
      <c r="BK190" s="61"/>
      <c r="BL190" s="61"/>
      <c r="BM190" s="61"/>
      <c r="BN190" s="61"/>
      <c r="BO190" s="61"/>
      <c r="BP190" s="61"/>
      <c r="BQ190" s="61"/>
      <c r="BR190" s="61"/>
      <c r="BS190" s="61"/>
      <c r="BT190" s="61"/>
      <c r="BU190" s="61"/>
      <c r="BV190" s="61"/>
      <c r="BW190" s="61"/>
      <c r="BX190" s="61"/>
      <c r="BY190" s="61"/>
      <c r="BZ190" s="61"/>
      <c r="CA190" s="61"/>
      <c r="CB190" s="61"/>
      <c r="CC190" s="61"/>
      <c r="CD190" s="61"/>
      <c r="CE190" s="61"/>
      <c r="CF190" s="61"/>
      <c r="CG190" s="61"/>
      <c r="CH190" s="61"/>
      <c r="CI190" s="61"/>
      <c r="CJ190" s="61"/>
      <c r="CK190" s="61"/>
      <c r="CL190" s="61"/>
      <c r="CM190" s="61"/>
      <c r="CN190" s="61"/>
      <c r="CO190" s="61"/>
      <c r="CP190" s="61"/>
      <c r="CQ190" s="61"/>
      <c r="CR190" s="61"/>
      <c r="CS190" s="61"/>
      <c r="CT190" s="61"/>
      <c r="CU190" s="61"/>
      <c r="CV190" s="61"/>
      <c r="CW190" s="61"/>
      <c r="CX190" s="61"/>
      <c r="CY190" s="61"/>
      <c r="CZ190" s="61"/>
      <c r="DA190" s="61"/>
      <c r="DB190" s="61"/>
      <c r="DC190" s="61"/>
      <c r="DD190" s="61"/>
      <c r="DE190" s="61"/>
      <c r="DF190" s="61"/>
      <c r="DG190" s="61"/>
      <c r="DH190" s="61"/>
      <c r="DI190" s="61"/>
      <c r="DJ190" s="61"/>
      <c r="DK190" s="61"/>
      <c r="DL190" s="61"/>
      <c r="DM190" s="61"/>
      <c r="DN190" s="61"/>
      <c r="DO190" s="61"/>
      <c r="DP190" s="61"/>
      <c r="DQ190" s="61"/>
      <c r="DR190" s="61"/>
      <c r="DS190" s="61"/>
      <c r="DT190" s="61"/>
      <c r="DU190" s="61"/>
      <c r="DV190" s="61"/>
      <c r="DW190" s="61"/>
      <c r="DX190" s="61"/>
      <c r="DY190" s="61"/>
      <c r="DZ190" s="61"/>
      <c r="EA190" s="61"/>
      <c r="EB190" s="61"/>
      <c r="EC190" s="61"/>
      <c r="ED190" s="61"/>
      <c r="EE190" s="61"/>
      <c r="EF190" s="61"/>
      <c r="EG190" s="61"/>
      <c r="EH190" s="61"/>
      <c r="EI190" s="61"/>
      <c r="EJ190" s="61"/>
      <c r="EK190" s="61"/>
      <c r="EL190" s="61"/>
      <c r="EM190" s="61"/>
      <c r="EN190" s="61"/>
      <c r="EO190" s="61"/>
      <c r="EP190" s="61"/>
      <c r="EQ190" s="61"/>
      <c r="ER190" s="61"/>
      <c r="ES190" s="61"/>
      <c r="ET190" s="61"/>
      <c r="EU190" s="61"/>
      <c r="EV190" s="61"/>
      <c r="EW190" s="61"/>
      <c r="EX190" s="61"/>
      <c r="EY190" s="61"/>
      <c r="EZ190" s="61"/>
      <c r="FA190" s="61"/>
      <c r="FB190" s="61"/>
      <c r="FC190" s="61"/>
      <c r="FD190" s="61"/>
      <c r="FE190" s="61"/>
      <c r="FF190" s="61"/>
      <c r="FG190" s="61"/>
      <c r="FH190" s="61"/>
      <c r="FI190" s="61"/>
      <c r="FJ190" s="61"/>
      <c r="FK190" s="61"/>
      <c r="FL190" s="61"/>
      <c r="FM190" s="61"/>
      <c r="FN190" s="61"/>
      <c r="FO190" s="61"/>
      <c r="FP190" s="61"/>
      <c r="FQ190" s="61"/>
      <c r="FR190" s="61"/>
      <c r="FS190" s="61"/>
      <c r="FT190" s="61"/>
      <c r="FU190" s="61"/>
      <c r="FV190" s="61"/>
      <c r="FW190" s="61"/>
      <c r="FX190" s="61"/>
      <c r="FY190" s="61"/>
      <c r="FZ190" s="61"/>
      <c r="GA190" s="61"/>
      <c r="GB190" s="61"/>
      <c r="GC190" s="61"/>
      <c r="GD190" s="61"/>
      <c r="GE190" s="61"/>
      <c r="GF190" s="61"/>
      <c r="GG190" s="61"/>
      <c r="GH190" s="61"/>
      <c r="GI190" s="61"/>
      <c r="GJ190" s="61"/>
      <c r="GK190" s="61"/>
      <c r="GL190" s="61"/>
      <c r="GM190" s="61"/>
      <c r="GN190" s="61"/>
      <c r="GO190" s="61"/>
      <c r="GP190" s="61"/>
      <c r="GQ190" s="61"/>
      <c r="GR190" s="61"/>
      <c r="GS190" s="61"/>
      <c r="GT190" s="61"/>
      <c r="GU190" s="61"/>
      <c r="GV190" s="61"/>
      <c r="GW190" s="61"/>
      <c r="GX190" s="61"/>
      <c r="GY190" s="61"/>
      <c r="GZ190" s="61"/>
      <c r="HA190" s="61"/>
      <c r="HB190" s="61"/>
      <c r="HC190" s="61"/>
      <c r="HD190" s="61"/>
      <c r="HE190" s="61"/>
      <c r="HF190" s="61"/>
      <c r="HG190" s="61"/>
      <c r="HH190" s="61"/>
      <c r="HI190" s="61"/>
      <c r="HJ190" s="61"/>
      <c r="HK190" s="61"/>
      <c r="HL190" s="61"/>
      <c r="HM190" s="61"/>
      <c r="HN190" s="61"/>
      <c r="HO190" s="61"/>
      <c r="HP190" s="61"/>
      <c r="HQ190" s="61"/>
      <c r="HR190" s="61"/>
      <c r="HS190" s="61"/>
      <c r="HT190" s="61"/>
      <c r="HU190" s="61"/>
      <c r="HV190" s="61"/>
      <c r="HW190" s="61"/>
      <c r="HX190" s="61"/>
      <c r="HY190" s="61"/>
      <c r="HZ190" s="61"/>
      <c r="IA190" s="61"/>
      <c r="IB190" s="61"/>
      <c r="IC190" s="61"/>
      <c r="ID190" s="61"/>
      <c r="IE190" s="61"/>
      <c r="IF190" s="61"/>
      <c r="IG190" s="61"/>
      <c r="IH190" s="61"/>
      <c r="II190" s="61"/>
      <c r="IJ190" s="61"/>
      <c r="IK190" s="61"/>
      <c r="IL190" s="61"/>
      <c r="IM190" s="61"/>
      <c r="IN190" s="61"/>
      <c r="IO190" s="61"/>
      <c r="IP190" s="61"/>
      <c r="IQ190" s="61"/>
      <c r="IR190" s="61"/>
      <c r="IS190" s="61"/>
      <c r="IT190" s="61"/>
      <c r="IU190" s="61"/>
      <c r="IV190" s="61"/>
      <c r="IW190" s="61"/>
      <c r="IX190" s="61"/>
      <c r="IY190" s="61"/>
      <c r="IZ190" s="61"/>
      <c r="JA190" s="61"/>
      <c r="JB190" s="61"/>
      <c r="JC190" s="61"/>
      <c r="JD190" s="61"/>
      <c r="JE190" s="61"/>
      <c r="JF190" s="61"/>
      <c r="JG190" s="61"/>
      <c r="JH190" s="61"/>
      <c r="JI190" s="61"/>
      <c r="JJ190" s="61"/>
      <c r="JK190" s="61"/>
      <c r="JL190" s="61"/>
      <c r="JM190" s="61"/>
      <c r="JN190" s="61"/>
      <c r="JO190" s="61"/>
      <c r="JP190" s="61"/>
      <c r="JQ190" s="61"/>
      <c r="JR190" s="61"/>
      <c r="JS190" s="61"/>
      <c r="JT190" s="61"/>
      <c r="JU190" s="61"/>
      <c r="JV190" s="61"/>
      <c r="JW190" s="61"/>
      <c r="JX190" s="61"/>
      <c r="JY190" s="61"/>
      <c r="JZ190" s="61"/>
      <c r="KA190" s="61"/>
      <c r="KB190" s="61"/>
      <c r="KC190" s="61"/>
      <c r="KD190" s="61"/>
      <c r="KE190" s="61"/>
      <c r="KF190" s="61"/>
      <c r="KG190" s="61"/>
      <c r="KH190" s="61"/>
      <c r="KI190" s="61"/>
      <c r="KJ190" s="61"/>
      <c r="KK190" s="61"/>
      <c r="KL190" s="61"/>
      <c r="KM190" s="61"/>
      <c r="KN190" s="61"/>
      <c r="KO190" s="61"/>
      <c r="KP190" s="61"/>
      <c r="KQ190" s="61"/>
      <c r="KR190" s="61"/>
      <c r="KS190" s="61"/>
      <c r="KT190" s="61"/>
      <c r="KU190" s="61"/>
      <c r="KV190" s="61"/>
      <c r="KW190" s="61"/>
      <c r="KX190" s="61"/>
      <c r="KY190" s="61"/>
      <c r="KZ190" s="61"/>
      <c r="LA190" s="61"/>
      <c r="LB190" s="61"/>
      <c r="LC190" s="61"/>
      <c r="LD190" s="61"/>
      <c r="LE190" s="61"/>
      <c r="LF190" s="61"/>
      <c r="LG190" s="61"/>
      <c r="LH190" s="61"/>
      <c r="LI190" s="61"/>
      <c r="LJ190" s="61"/>
      <c r="LK190" s="61"/>
      <c r="LL190" s="61"/>
      <c r="LM190" s="61"/>
      <c r="LN190" s="61"/>
      <c r="LO190" s="61"/>
      <c r="LP190" s="61"/>
      <c r="LQ190" s="61"/>
      <c r="LR190" s="61"/>
      <c r="LS190" s="61"/>
      <c r="LT190" s="61"/>
      <c r="LU190" s="61"/>
      <c r="LV190" s="61"/>
      <c r="LW190" s="61"/>
      <c r="LX190" s="61"/>
      <c r="LY190" s="61"/>
      <c r="LZ190" s="61"/>
      <c r="MA190" s="61"/>
      <c r="MB190" s="61"/>
      <c r="MC190" s="61"/>
      <c r="MD190" s="61"/>
      <c r="ME190" s="61"/>
      <c r="MF190" s="61"/>
      <c r="MG190" s="61"/>
      <c r="MH190" s="61"/>
      <c r="MI190" s="61"/>
      <c r="MJ190" s="61"/>
      <c r="MK190" s="61"/>
      <c r="ML190" s="61"/>
      <c r="MM190" s="61"/>
      <c r="MN190" s="61"/>
      <c r="MO190" s="61"/>
      <c r="MP190" s="61"/>
      <c r="MQ190" s="61"/>
      <c r="MR190" s="61"/>
      <c r="MS190" s="61"/>
      <c r="MT190" s="61"/>
      <c r="MU190" s="61"/>
      <c r="MV190" s="61"/>
      <c r="MW190" s="61"/>
      <c r="MX190" s="61"/>
      <c r="MY190" s="61"/>
      <c r="MZ190" s="61"/>
      <c r="NA190" s="61"/>
      <c r="NB190" s="61"/>
      <c r="NC190" s="61"/>
      <c r="ND190" s="61"/>
      <c r="NE190" s="61"/>
      <c r="NF190" s="61"/>
      <c r="NG190" s="61"/>
      <c r="NH190" s="61"/>
      <c r="NI190" s="61"/>
      <c r="NJ190" s="61"/>
      <c r="NK190" s="61"/>
      <c r="NL190" s="61"/>
      <c r="NM190" s="61"/>
      <c r="NN190" s="61"/>
      <c r="NO190" s="61"/>
      <c r="NP190" s="61"/>
      <c r="NQ190" s="61"/>
      <c r="NR190" s="61"/>
      <c r="NS190" s="61"/>
      <c r="NT190" s="61"/>
      <c r="NU190" s="61"/>
      <c r="NV190" s="61"/>
      <c r="NW190" s="61"/>
      <c r="NX190" s="61"/>
      <c r="NY190" s="61"/>
      <c r="NZ190" s="61"/>
      <c r="OA190" s="61"/>
      <c r="OB190" s="61"/>
      <c r="OC190" s="61"/>
      <c r="OD190" s="61"/>
      <c r="OE190" s="61"/>
      <c r="OF190" s="61"/>
      <c r="OG190" s="61"/>
      <c r="OH190" s="61"/>
      <c r="OI190" s="61"/>
      <c r="OJ190" s="61"/>
      <c r="OK190" s="61"/>
      <c r="OL190" s="61"/>
      <c r="OM190" s="61"/>
      <c r="ON190" s="61"/>
      <c r="OO190" s="61"/>
      <c r="OP190" s="61"/>
      <c r="OQ190" s="61"/>
      <c r="OR190" s="61"/>
      <c r="OS190" s="61"/>
      <c r="OT190" s="61"/>
      <c r="OU190" s="61"/>
      <c r="OV190" s="61"/>
      <c r="OW190" s="61"/>
      <c r="OX190" s="61"/>
      <c r="OY190" s="61"/>
      <c r="OZ190" s="61"/>
      <c r="PA190" s="61"/>
      <c r="PB190" s="61"/>
      <c r="PC190" s="61"/>
      <c r="PD190" s="61"/>
      <c r="PE190" s="61"/>
      <c r="PF190" s="61"/>
      <c r="PG190" s="61"/>
      <c r="PH190" s="61"/>
      <c r="PI190" s="61"/>
      <c r="PJ190" s="61"/>
      <c r="PK190" s="61"/>
      <c r="PL190" s="61"/>
      <c r="PM190" s="61"/>
      <c r="PN190" s="61"/>
      <c r="PO190" s="61"/>
      <c r="PP190" s="61"/>
      <c r="PQ190" s="61"/>
      <c r="PR190" s="61"/>
      <c r="PS190" s="61"/>
      <c r="PT190" s="61"/>
      <c r="PU190" s="61"/>
      <c r="PV190" s="61"/>
      <c r="PW190" s="61"/>
      <c r="PX190" s="61"/>
      <c r="PY190" s="61"/>
      <c r="PZ190" s="61"/>
      <c r="QA190" s="61"/>
      <c r="QB190" s="61"/>
      <c r="QC190" s="61"/>
      <c r="QD190" s="61"/>
      <c r="QE190" s="61"/>
      <c r="QF190" s="61"/>
      <c r="QG190" s="61"/>
      <c r="QH190" s="61"/>
      <c r="QI190" s="61"/>
      <c r="QJ190" s="61"/>
      <c r="QK190" s="61"/>
      <c r="QL190" s="61"/>
      <c r="QM190" s="61"/>
      <c r="QN190" s="61"/>
      <c r="QO190" s="61"/>
      <c r="QP190" s="61"/>
      <c r="QQ190" s="61"/>
      <c r="QR190" s="61"/>
      <c r="QS190" s="61"/>
      <c r="QT190" s="61"/>
      <c r="QU190" s="61"/>
      <c r="QV190" s="61"/>
      <c r="QW190" s="61"/>
      <c r="QX190" s="61"/>
      <c r="QY190" s="61"/>
      <c r="QZ190" s="61"/>
      <c r="RA190" s="61"/>
      <c r="RB190" s="61"/>
      <c r="RC190" s="61"/>
      <c r="RD190" s="61"/>
      <c r="RE190" s="61"/>
      <c r="RF190" s="61"/>
      <c r="RG190" s="61"/>
      <c r="RH190" s="61"/>
      <c r="RI190" s="61"/>
      <c r="RJ190" s="61"/>
      <c r="RK190" s="61"/>
      <c r="RL190" s="61"/>
      <c r="RM190" s="61"/>
      <c r="RN190" s="61"/>
      <c r="RO190" s="61"/>
      <c r="RP190" s="61"/>
      <c r="RQ190" s="61"/>
      <c r="RR190" s="61"/>
      <c r="RS190" s="61"/>
      <c r="RT190" s="61"/>
      <c r="RU190" s="61"/>
      <c r="RV190" s="61"/>
      <c r="RW190" s="61"/>
      <c r="RX190" s="61"/>
      <c r="RY190" s="61"/>
      <c r="RZ190" s="61"/>
      <c r="SA190" s="61"/>
      <c r="SB190" s="61"/>
      <c r="SC190" s="61"/>
      <c r="SD190" s="61"/>
      <c r="SE190" s="61"/>
      <c r="SF190" s="61"/>
      <c r="SG190" s="61"/>
      <c r="SH190" s="61"/>
      <c r="SI190" s="61"/>
      <c r="SJ190" s="61"/>
      <c r="SK190" s="61"/>
      <c r="SL190" s="61"/>
      <c r="SM190" s="61"/>
      <c r="SN190" s="61"/>
      <c r="SO190" s="61"/>
      <c r="SP190" s="61"/>
      <c r="SQ190" s="61"/>
      <c r="SR190" s="61"/>
      <c r="SS190" s="61"/>
      <c r="ST190" s="61"/>
      <c r="SU190" s="61"/>
      <c r="SV190" s="61"/>
      <c r="SW190" s="61"/>
      <c r="SX190" s="61"/>
      <c r="SY190" s="61"/>
      <c r="SZ190" s="61"/>
      <c r="TA190" s="61"/>
      <c r="TB190" s="61"/>
      <c r="TC190" s="61"/>
      <c r="TD190" s="61"/>
      <c r="TE190" s="61"/>
      <c r="TF190" s="61"/>
      <c r="TG190" s="61"/>
      <c r="TH190" s="61"/>
      <c r="TI190" s="61"/>
      <c r="TJ190" s="61"/>
      <c r="TK190" s="61"/>
      <c r="TL190" s="61"/>
      <c r="TM190" s="61"/>
      <c r="TN190" s="61"/>
      <c r="TO190" s="61"/>
      <c r="TP190" s="61"/>
      <c r="TQ190" s="61"/>
      <c r="TR190" s="61"/>
      <c r="TS190" s="61"/>
      <c r="TT190" s="61"/>
      <c r="TU190" s="61"/>
      <c r="TV190" s="61"/>
      <c r="TW190" s="61"/>
      <c r="TX190" s="61"/>
      <c r="TY190" s="61"/>
      <c r="TZ190" s="61"/>
      <c r="UA190" s="61"/>
      <c r="UB190" s="61"/>
      <c r="UC190" s="61"/>
      <c r="UD190" s="61"/>
      <c r="UE190" s="61"/>
      <c r="UF190" s="61"/>
      <c r="UG190" s="61"/>
      <c r="UH190" s="61"/>
      <c r="UI190" s="61"/>
      <c r="UJ190" s="61"/>
      <c r="UK190" s="61"/>
      <c r="UL190" s="61"/>
      <c r="UM190" s="61"/>
      <c r="UN190" s="61"/>
      <c r="UO190" s="61"/>
      <c r="UP190" s="61"/>
      <c r="UQ190" s="61"/>
      <c r="UR190" s="61"/>
      <c r="US190" s="61"/>
      <c r="UT190" s="61"/>
      <c r="UU190" s="61"/>
      <c r="UV190" s="61"/>
      <c r="UW190" s="61"/>
      <c r="UX190" s="61"/>
      <c r="UY190" s="61"/>
      <c r="UZ190" s="61"/>
      <c r="VA190" s="61"/>
      <c r="VB190" s="61"/>
      <c r="VC190" s="61"/>
      <c r="VD190" s="61"/>
      <c r="VE190" s="61"/>
      <c r="VF190" s="61"/>
      <c r="VG190" s="61"/>
      <c r="VH190" s="61"/>
      <c r="VI190" s="61"/>
      <c r="VJ190" s="61"/>
      <c r="VK190" s="61"/>
      <c r="VL190" s="61"/>
      <c r="VM190" s="61"/>
      <c r="VN190" s="61"/>
      <c r="VO190" s="61"/>
      <c r="VP190" s="61"/>
      <c r="VQ190" s="61"/>
      <c r="VR190" s="61"/>
      <c r="VS190" s="61"/>
      <c r="VT190" s="61"/>
      <c r="VU190" s="61"/>
      <c r="VV190" s="61"/>
      <c r="VW190" s="61"/>
      <c r="VX190" s="61"/>
      <c r="VY190" s="61"/>
      <c r="VZ190" s="61"/>
      <c r="WA190" s="61"/>
      <c r="WB190" s="61"/>
      <c r="WC190" s="61"/>
      <c r="WD190" s="61"/>
      <c r="WE190" s="61"/>
      <c r="WF190" s="61"/>
      <c r="WG190" s="61"/>
      <c r="WH190" s="61"/>
      <c r="WI190" s="61"/>
      <c r="WJ190" s="61"/>
      <c r="WK190" s="61"/>
      <c r="WL190" s="61"/>
      <c r="WM190" s="61"/>
      <c r="WN190" s="61"/>
      <c r="WO190" s="61"/>
      <c r="WP190" s="61"/>
      <c r="WQ190" s="61"/>
      <c r="WR190" s="61"/>
      <c r="WS190" s="61"/>
      <c r="WT190" s="61"/>
      <c r="WU190" s="61"/>
      <c r="WV190" s="61"/>
      <c r="WW190" s="61"/>
      <c r="WX190" s="61"/>
      <c r="WY190" s="61"/>
      <c r="WZ190" s="61"/>
      <c r="XA190" s="61"/>
      <c r="XB190" s="61"/>
      <c r="XC190" s="61"/>
      <c r="XD190" s="61"/>
      <c r="XE190" s="61"/>
      <c r="XF190" s="61"/>
      <c r="XG190" s="61"/>
      <c r="XH190" s="61"/>
      <c r="XI190" s="61"/>
      <c r="XJ190" s="61"/>
      <c r="XK190" s="61"/>
      <c r="XL190" s="61"/>
      <c r="XM190" s="61"/>
      <c r="XN190" s="61"/>
      <c r="XO190" s="61"/>
      <c r="XP190" s="61"/>
      <c r="XQ190" s="61"/>
      <c r="XR190" s="61"/>
      <c r="XS190" s="61"/>
      <c r="XT190" s="61"/>
      <c r="XU190" s="61"/>
      <c r="XV190" s="61"/>
      <c r="XW190" s="61"/>
      <c r="XX190" s="61"/>
      <c r="XY190" s="61"/>
      <c r="XZ190" s="61"/>
      <c r="YA190" s="61"/>
      <c r="YB190" s="61"/>
      <c r="YC190" s="61"/>
      <c r="YD190" s="61"/>
      <c r="YE190" s="61"/>
      <c r="YF190" s="61"/>
      <c r="YG190" s="61"/>
      <c r="YH190" s="61"/>
      <c r="YI190" s="61"/>
      <c r="YJ190" s="61"/>
      <c r="YK190" s="61"/>
      <c r="YL190" s="61"/>
      <c r="YM190" s="61"/>
      <c r="YN190" s="61"/>
      <c r="YO190" s="61"/>
      <c r="YP190" s="61"/>
      <c r="YQ190" s="61"/>
      <c r="YR190" s="61"/>
    </row>
    <row r="191" spans="1:668" s="77" customFormat="1" ht="15.75" x14ac:dyDescent="0.25">
      <c r="A191" s="61"/>
      <c r="B191" s="2"/>
      <c r="C191" s="2"/>
      <c r="D191" s="1"/>
      <c r="E191" s="1"/>
      <c r="F191" s="65"/>
      <c r="G191" s="65"/>
      <c r="H191" s="65"/>
      <c r="I191" s="65"/>
      <c r="J191" s="65"/>
      <c r="K191" s="65"/>
      <c r="L191" s="86"/>
      <c r="O191" s="61"/>
      <c r="P191" s="61"/>
      <c r="Q191" s="61"/>
      <c r="R191" s="61"/>
      <c r="S191" s="61"/>
      <c r="T191" s="61"/>
      <c r="U191" s="61"/>
      <c r="V191" s="61"/>
      <c r="W191" s="61"/>
      <c r="X191" s="61"/>
      <c r="Y191" s="61"/>
      <c r="Z191" s="61"/>
      <c r="AA191" s="61"/>
      <c r="AB191" s="61"/>
      <c r="AC191" s="61"/>
      <c r="AD191" s="61"/>
      <c r="AE191" s="61"/>
      <c r="AF191" s="61"/>
      <c r="AG191" s="61"/>
      <c r="AH191" s="61"/>
      <c r="AI191" s="61"/>
      <c r="AJ191" s="61"/>
      <c r="AK191" s="61"/>
      <c r="AL191" s="61"/>
      <c r="AM191" s="61"/>
      <c r="AN191" s="61"/>
      <c r="AO191" s="61"/>
      <c r="AP191" s="61"/>
      <c r="AQ191" s="61"/>
      <c r="AR191" s="61"/>
      <c r="AS191" s="61"/>
      <c r="AT191" s="61"/>
      <c r="AU191" s="61"/>
      <c r="AV191" s="61"/>
      <c r="AW191" s="61"/>
      <c r="AX191" s="61"/>
      <c r="AY191" s="61"/>
      <c r="AZ191" s="61"/>
      <c r="BA191" s="61"/>
      <c r="BB191" s="61"/>
      <c r="BC191" s="61"/>
      <c r="BD191" s="61"/>
      <c r="BE191" s="61"/>
      <c r="BF191" s="61"/>
      <c r="BG191" s="61"/>
      <c r="BH191" s="61"/>
      <c r="BI191" s="61"/>
      <c r="BJ191" s="61"/>
      <c r="BK191" s="61"/>
      <c r="BL191" s="61"/>
      <c r="BM191" s="61"/>
      <c r="BN191" s="61"/>
      <c r="BO191" s="61"/>
      <c r="BP191" s="61"/>
      <c r="BQ191" s="61"/>
      <c r="BR191" s="61"/>
      <c r="BS191" s="61"/>
      <c r="BT191" s="61"/>
      <c r="BU191" s="61"/>
      <c r="BV191" s="61"/>
      <c r="BW191" s="61"/>
      <c r="BX191" s="61"/>
      <c r="BY191" s="61"/>
      <c r="BZ191" s="61"/>
      <c r="CA191" s="61"/>
      <c r="CB191" s="61"/>
      <c r="CC191" s="61"/>
      <c r="CD191" s="61"/>
      <c r="CE191" s="61"/>
      <c r="CF191" s="61"/>
      <c r="CG191" s="61"/>
      <c r="CH191" s="61"/>
      <c r="CI191" s="61"/>
      <c r="CJ191" s="61"/>
      <c r="CK191" s="61"/>
      <c r="CL191" s="61"/>
      <c r="CM191" s="61"/>
      <c r="CN191" s="61"/>
      <c r="CO191" s="61"/>
      <c r="CP191" s="61"/>
      <c r="CQ191" s="61"/>
      <c r="CR191" s="61"/>
      <c r="CS191" s="61"/>
      <c r="CT191" s="61"/>
      <c r="CU191" s="61"/>
      <c r="CV191" s="61"/>
      <c r="CW191" s="61"/>
      <c r="CX191" s="61"/>
      <c r="CY191" s="61"/>
      <c r="CZ191" s="61"/>
      <c r="DA191" s="61"/>
      <c r="DB191" s="61"/>
      <c r="DC191" s="61"/>
      <c r="DD191" s="61"/>
      <c r="DE191" s="61"/>
      <c r="DF191" s="61"/>
      <c r="DG191" s="61"/>
      <c r="DH191" s="61"/>
      <c r="DI191" s="61"/>
      <c r="DJ191" s="61"/>
      <c r="DK191" s="61"/>
      <c r="DL191" s="61"/>
      <c r="DM191" s="61"/>
      <c r="DN191" s="61"/>
      <c r="DO191" s="61"/>
      <c r="DP191" s="61"/>
      <c r="DQ191" s="61"/>
      <c r="DR191" s="61"/>
      <c r="DS191" s="61"/>
      <c r="DT191" s="61"/>
      <c r="DU191" s="61"/>
      <c r="DV191" s="61"/>
      <c r="DW191" s="61"/>
      <c r="DX191" s="61"/>
      <c r="DY191" s="61"/>
      <c r="DZ191" s="61"/>
      <c r="EA191" s="61"/>
      <c r="EB191" s="61"/>
      <c r="EC191" s="61"/>
      <c r="ED191" s="61"/>
      <c r="EE191" s="61"/>
      <c r="EF191" s="61"/>
      <c r="EG191" s="61"/>
      <c r="EH191" s="61"/>
      <c r="EI191" s="61"/>
      <c r="EJ191" s="61"/>
      <c r="EK191" s="61"/>
      <c r="EL191" s="61"/>
      <c r="EM191" s="61"/>
      <c r="EN191" s="61"/>
      <c r="EO191" s="61"/>
      <c r="EP191" s="61"/>
      <c r="EQ191" s="61"/>
      <c r="ER191" s="61"/>
      <c r="ES191" s="61"/>
      <c r="ET191" s="61"/>
      <c r="EU191" s="61"/>
      <c r="EV191" s="61"/>
      <c r="EW191" s="61"/>
      <c r="EX191" s="61"/>
      <c r="EY191" s="61"/>
      <c r="EZ191" s="61"/>
      <c r="FA191" s="61"/>
      <c r="FB191" s="61"/>
      <c r="FC191" s="61"/>
      <c r="FD191" s="61"/>
      <c r="FE191" s="61"/>
      <c r="FF191" s="61"/>
      <c r="FG191" s="61"/>
      <c r="FH191" s="61"/>
      <c r="FI191" s="61"/>
      <c r="FJ191" s="61"/>
      <c r="FK191" s="61"/>
      <c r="FL191" s="61"/>
      <c r="FM191" s="61"/>
      <c r="FN191" s="61"/>
      <c r="FO191" s="61"/>
      <c r="FP191" s="61"/>
      <c r="FQ191" s="61"/>
      <c r="FR191" s="61"/>
      <c r="FS191" s="61"/>
      <c r="FT191" s="61"/>
      <c r="FU191" s="61"/>
      <c r="FV191" s="61"/>
      <c r="FW191" s="61"/>
      <c r="FX191" s="61"/>
      <c r="FY191" s="61"/>
      <c r="FZ191" s="61"/>
      <c r="GA191" s="61"/>
      <c r="GB191" s="61"/>
      <c r="GC191" s="61"/>
      <c r="GD191" s="61"/>
      <c r="GE191" s="61"/>
      <c r="GF191" s="61"/>
      <c r="GG191" s="61"/>
      <c r="GH191" s="61"/>
      <c r="GI191" s="61"/>
      <c r="GJ191" s="61"/>
      <c r="GK191" s="61"/>
      <c r="GL191" s="61"/>
      <c r="GM191" s="61"/>
      <c r="GN191" s="61"/>
      <c r="GO191" s="61"/>
      <c r="GP191" s="61"/>
      <c r="GQ191" s="61"/>
      <c r="GR191" s="61"/>
      <c r="GS191" s="61"/>
      <c r="GT191" s="61"/>
      <c r="GU191" s="61"/>
      <c r="GV191" s="61"/>
      <c r="GW191" s="61"/>
      <c r="GX191" s="61"/>
      <c r="GY191" s="61"/>
      <c r="GZ191" s="61"/>
      <c r="HA191" s="61"/>
      <c r="HB191" s="61"/>
      <c r="HC191" s="61"/>
      <c r="HD191" s="61"/>
      <c r="HE191" s="61"/>
      <c r="HF191" s="61"/>
      <c r="HG191" s="61"/>
      <c r="HH191" s="61"/>
      <c r="HI191" s="61"/>
      <c r="HJ191" s="61"/>
      <c r="HK191" s="61"/>
      <c r="HL191" s="61"/>
      <c r="HM191" s="61"/>
      <c r="HN191" s="61"/>
      <c r="HO191" s="61"/>
      <c r="HP191" s="61"/>
      <c r="HQ191" s="61"/>
      <c r="HR191" s="61"/>
      <c r="HS191" s="61"/>
      <c r="HT191" s="61"/>
      <c r="HU191" s="61"/>
      <c r="HV191" s="61"/>
      <c r="HW191" s="61"/>
      <c r="HX191" s="61"/>
      <c r="HY191" s="61"/>
      <c r="HZ191" s="61"/>
      <c r="IA191" s="61"/>
      <c r="IB191" s="61"/>
      <c r="IC191" s="61"/>
      <c r="ID191" s="61"/>
      <c r="IE191" s="61"/>
      <c r="IF191" s="61"/>
      <c r="IG191" s="61"/>
      <c r="IH191" s="61"/>
      <c r="II191" s="61"/>
      <c r="IJ191" s="61"/>
      <c r="IK191" s="61"/>
      <c r="IL191" s="61"/>
      <c r="IM191" s="61"/>
      <c r="IN191" s="61"/>
      <c r="IO191" s="61"/>
      <c r="IP191" s="61"/>
      <c r="IQ191" s="61"/>
      <c r="IR191" s="61"/>
      <c r="IS191" s="61"/>
      <c r="IT191" s="61"/>
      <c r="IU191" s="61"/>
      <c r="IV191" s="61"/>
      <c r="IW191" s="61"/>
      <c r="IX191" s="61"/>
      <c r="IY191" s="61"/>
      <c r="IZ191" s="61"/>
      <c r="JA191" s="61"/>
      <c r="JB191" s="61"/>
      <c r="JC191" s="61"/>
      <c r="JD191" s="61"/>
      <c r="JE191" s="61"/>
      <c r="JF191" s="61"/>
      <c r="JG191" s="61"/>
      <c r="JH191" s="61"/>
      <c r="JI191" s="61"/>
      <c r="JJ191" s="61"/>
      <c r="JK191" s="61"/>
      <c r="JL191" s="61"/>
      <c r="JM191" s="61"/>
      <c r="JN191" s="61"/>
      <c r="JO191" s="61"/>
      <c r="JP191" s="61"/>
      <c r="JQ191" s="61"/>
      <c r="JR191" s="61"/>
      <c r="JS191" s="61"/>
      <c r="JT191" s="61"/>
      <c r="JU191" s="61"/>
      <c r="JV191" s="61"/>
      <c r="JW191" s="61"/>
      <c r="JX191" s="61"/>
      <c r="JY191" s="61"/>
      <c r="JZ191" s="61"/>
      <c r="KA191" s="61"/>
      <c r="KB191" s="61"/>
      <c r="KC191" s="61"/>
      <c r="KD191" s="61"/>
      <c r="KE191" s="61"/>
      <c r="KF191" s="61"/>
      <c r="KG191" s="61"/>
      <c r="KH191" s="61"/>
      <c r="KI191" s="61"/>
      <c r="KJ191" s="61"/>
      <c r="KK191" s="61"/>
      <c r="KL191" s="61"/>
      <c r="KM191" s="61"/>
      <c r="KN191" s="61"/>
      <c r="KO191" s="61"/>
      <c r="KP191" s="61"/>
      <c r="KQ191" s="61"/>
      <c r="KR191" s="61"/>
      <c r="KS191" s="61"/>
      <c r="KT191" s="61"/>
      <c r="KU191" s="61"/>
      <c r="KV191" s="61"/>
      <c r="KW191" s="61"/>
      <c r="KX191" s="61"/>
      <c r="KY191" s="61"/>
      <c r="KZ191" s="61"/>
      <c r="LA191" s="61"/>
      <c r="LB191" s="61"/>
      <c r="LC191" s="61"/>
      <c r="LD191" s="61"/>
      <c r="LE191" s="61"/>
      <c r="LF191" s="61"/>
      <c r="LG191" s="61"/>
      <c r="LH191" s="61"/>
      <c r="LI191" s="61"/>
      <c r="LJ191" s="61"/>
      <c r="LK191" s="61"/>
      <c r="LL191" s="61"/>
      <c r="LM191" s="61"/>
      <c r="LN191" s="61"/>
      <c r="LO191" s="61"/>
      <c r="LP191" s="61"/>
      <c r="LQ191" s="61"/>
      <c r="LR191" s="61"/>
      <c r="LS191" s="61"/>
      <c r="LT191" s="61"/>
      <c r="LU191" s="61"/>
      <c r="LV191" s="61"/>
      <c r="LW191" s="61"/>
      <c r="LX191" s="61"/>
      <c r="LY191" s="61"/>
      <c r="LZ191" s="61"/>
      <c r="MA191" s="61"/>
      <c r="MB191" s="61"/>
      <c r="MC191" s="61"/>
      <c r="MD191" s="61"/>
      <c r="ME191" s="61"/>
      <c r="MF191" s="61"/>
      <c r="MG191" s="61"/>
      <c r="MH191" s="61"/>
      <c r="MI191" s="61"/>
      <c r="MJ191" s="61"/>
      <c r="MK191" s="61"/>
      <c r="ML191" s="61"/>
      <c r="MM191" s="61"/>
      <c r="MN191" s="61"/>
      <c r="MO191" s="61"/>
      <c r="MP191" s="61"/>
      <c r="MQ191" s="61"/>
      <c r="MR191" s="61"/>
      <c r="MS191" s="61"/>
      <c r="MT191" s="61"/>
      <c r="MU191" s="61"/>
      <c r="MV191" s="61"/>
      <c r="MW191" s="61"/>
      <c r="MX191" s="61"/>
      <c r="MY191" s="61"/>
      <c r="MZ191" s="61"/>
      <c r="NA191" s="61"/>
      <c r="NB191" s="61"/>
      <c r="NC191" s="61"/>
      <c r="ND191" s="61"/>
      <c r="NE191" s="61"/>
      <c r="NF191" s="61"/>
      <c r="NG191" s="61"/>
      <c r="NH191" s="61"/>
      <c r="NI191" s="61"/>
      <c r="NJ191" s="61"/>
      <c r="NK191" s="61"/>
      <c r="NL191" s="61"/>
      <c r="NM191" s="61"/>
      <c r="NN191" s="61"/>
      <c r="NO191" s="61"/>
      <c r="NP191" s="61"/>
      <c r="NQ191" s="61"/>
      <c r="NR191" s="61"/>
      <c r="NS191" s="61"/>
      <c r="NT191" s="61"/>
      <c r="NU191" s="61"/>
      <c r="NV191" s="61"/>
      <c r="NW191" s="61"/>
      <c r="NX191" s="61"/>
      <c r="NY191" s="61"/>
      <c r="NZ191" s="61"/>
      <c r="OA191" s="61"/>
      <c r="OB191" s="61"/>
      <c r="OC191" s="61"/>
      <c r="OD191" s="61"/>
      <c r="OE191" s="61"/>
      <c r="OF191" s="61"/>
      <c r="OG191" s="61"/>
      <c r="OH191" s="61"/>
      <c r="OI191" s="61"/>
      <c r="OJ191" s="61"/>
      <c r="OK191" s="61"/>
      <c r="OL191" s="61"/>
      <c r="OM191" s="61"/>
      <c r="ON191" s="61"/>
      <c r="OO191" s="61"/>
      <c r="OP191" s="61"/>
      <c r="OQ191" s="61"/>
      <c r="OR191" s="61"/>
      <c r="OS191" s="61"/>
      <c r="OT191" s="61"/>
      <c r="OU191" s="61"/>
      <c r="OV191" s="61"/>
      <c r="OW191" s="61"/>
      <c r="OX191" s="61"/>
      <c r="OY191" s="61"/>
      <c r="OZ191" s="61"/>
      <c r="PA191" s="61"/>
      <c r="PB191" s="61"/>
      <c r="PC191" s="61"/>
      <c r="PD191" s="61"/>
      <c r="PE191" s="61"/>
      <c r="PF191" s="61"/>
      <c r="PG191" s="61"/>
      <c r="PH191" s="61"/>
      <c r="PI191" s="61"/>
      <c r="PJ191" s="61"/>
      <c r="PK191" s="61"/>
      <c r="PL191" s="61"/>
      <c r="PM191" s="61"/>
      <c r="PN191" s="61"/>
      <c r="PO191" s="61"/>
      <c r="PP191" s="61"/>
      <c r="PQ191" s="61"/>
      <c r="PR191" s="61"/>
      <c r="PS191" s="61"/>
      <c r="PT191" s="61"/>
      <c r="PU191" s="61"/>
      <c r="PV191" s="61"/>
      <c r="PW191" s="61"/>
      <c r="PX191" s="61"/>
      <c r="PY191" s="61"/>
      <c r="PZ191" s="61"/>
      <c r="QA191" s="61"/>
      <c r="QB191" s="61"/>
      <c r="QC191" s="61"/>
      <c r="QD191" s="61"/>
      <c r="QE191" s="61"/>
      <c r="QF191" s="61"/>
      <c r="QG191" s="61"/>
      <c r="QH191" s="61"/>
      <c r="QI191" s="61"/>
      <c r="QJ191" s="61"/>
      <c r="QK191" s="61"/>
      <c r="QL191" s="61"/>
      <c r="QM191" s="61"/>
      <c r="QN191" s="61"/>
      <c r="QO191" s="61"/>
      <c r="QP191" s="61"/>
      <c r="QQ191" s="61"/>
      <c r="QR191" s="61"/>
      <c r="QS191" s="61"/>
      <c r="QT191" s="61"/>
      <c r="QU191" s="61"/>
      <c r="QV191" s="61"/>
      <c r="QW191" s="61"/>
      <c r="QX191" s="61"/>
      <c r="QY191" s="61"/>
      <c r="QZ191" s="61"/>
      <c r="RA191" s="61"/>
      <c r="RB191" s="61"/>
      <c r="RC191" s="61"/>
      <c r="RD191" s="61"/>
      <c r="RE191" s="61"/>
      <c r="RF191" s="61"/>
      <c r="RG191" s="61"/>
      <c r="RH191" s="61"/>
      <c r="RI191" s="61"/>
      <c r="RJ191" s="61"/>
      <c r="RK191" s="61"/>
      <c r="RL191" s="61"/>
      <c r="RM191" s="61"/>
      <c r="RN191" s="61"/>
      <c r="RO191" s="61"/>
      <c r="RP191" s="61"/>
      <c r="RQ191" s="61"/>
      <c r="RR191" s="61"/>
      <c r="RS191" s="61"/>
      <c r="RT191" s="61"/>
      <c r="RU191" s="61"/>
      <c r="RV191" s="61"/>
      <c r="RW191" s="61"/>
      <c r="RX191" s="61"/>
      <c r="RY191" s="61"/>
      <c r="RZ191" s="61"/>
      <c r="SA191" s="61"/>
      <c r="SB191" s="61"/>
      <c r="SC191" s="61"/>
      <c r="SD191" s="61"/>
      <c r="SE191" s="61"/>
      <c r="SF191" s="61"/>
      <c r="SG191" s="61"/>
      <c r="SH191" s="61"/>
      <c r="SI191" s="61"/>
      <c r="SJ191" s="61"/>
      <c r="SK191" s="61"/>
      <c r="SL191" s="61"/>
      <c r="SM191" s="61"/>
      <c r="SN191" s="61"/>
      <c r="SO191" s="61"/>
      <c r="SP191" s="61"/>
      <c r="SQ191" s="61"/>
      <c r="SR191" s="61"/>
      <c r="SS191" s="61"/>
      <c r="ST191" s="61"/>
      <c r="SU191" s="61"/>
      <c r="SV191" s="61"/>
      <c r="SW191" s="61"/>
      <c r="SX191" s="61"/>
      <c r="SY191" s="61"/>
      <c r="SZ191" s="61"/>
      <c r="TA191" s="61"/>
      <c r="TB191" s="61"/>
      <c r="TC191" s="61"/>
      <c r="TD191" s="61"/>
      <c r="TE191" s="61"/>
      <c r="TF191" s="61"/>
      <c r="TG191" s="61"/>
      <c r="TH191" s="61"/>
      <c r="TI191" s="61"/>
      <c r="TJ191" s="61"/>
      <c r="TK191" s="61"/>
      <c r="TL191" s="61"/>
      <c r="TM191" s="61"/>
      <c r="TN191" s="61"/>
      <c r="TO191" s="61"/>
      <c r="TP191" s="61"/>
      <c r="TQ191" s="61"/>
      <c r="TR191" s="61"/>
      <c r="TS191" s="61"/>
      <c r="TT191" s="61"/>
      <c r="TU191" s="61"/>
      <c r="TV191" s="61"/>
      <c r="TW191" s="61"/>
      <c r="TX191" s="61"/>
      <c r="TY191" s="61"/>
      <c r="TZ191" s="61"/>
      <c r="UA191" s="61"/>
      <c r="UB191" s="61"/>
      <c r="UC191" s="61"/>
      <c r="UD191" s="61"/>
      <c r="UE191" s="61"/>
      <c r="UF191" s="61"/>
      <c r="UG191" s="61"/>
      <c r="UH191" s="61"/>
      <c r="UI191" s="61"/>
      <c r="UJ191" s="61"/>
      <c r="UK191" s="61"/>
      <c r="UL191" s="61"/>
      <c r="UM191" s="61"/>
      <c r="UN191" s="61"/>
      <c r="UO191" s="61"/>
      <c r="UP191" s="61"/>
      <c r="UQ191" s="61"/>
      <c r="UR191" s="61"/>
      <c r="US191" s="61"/>
      <c r="UT191" s="61"/>
      <c r="UU191" s="61"/>
      <c r="UV191" s="61"/>
      <c r="UW191" s="61"/>
      <c r="UX191" s="61"/>
      <c r="UY191" s="61"/>
      <c r="UZ191" s="61"/>
      <c r="VA191" s="61"/>
      <c r="VB191" s="61"/>
      <c r="VC191" s="61"/>
      <c r="VD191" s="61"/>
      <c r="VE191" s="61"/>
      <c r="VF191" s="61"/>
      <c r="VG191" s="61"/>
      <c r="VH191" s="61"/>
      <c r="VI191" s="61"/>
      <c r="VJ191" s="61"/>
      <c r="VK191" s="61"/>
      <c r="VL191" s="61"/>
      <c r="VM191" s="61"/>
      <c r="VN191" s="61"/>
      <c r="VO191" s="61"/>
      <c r="VP191" s="61"/>
      <c r="VQ191" s="61"/>
      <c r="VR191" s="61"/>
      <c r="VS191" s="61"/>
      <c r="VT191" s="61"/>
      <c r="VU191" s="61"/>
      <c r="VV191" s="61"/>
      <c r="VW191" s="61"/>
      <c r="VX191" s="61"/>
      <c r="VY191" s="61"/>
      <c r="VZ191" s="61"/>
      <c r="WA191" s="61"/>
      <c r="WB191" s="61"/>
      <c r="WC191" s="61"/>
      <c r="WD191" s="61"/>
      <c r="WE191" s="61"/>
      <c r="WF191" s="61"/>
      <c r="WG191" s="61"/>
      <c r="WH191" s="61"/>
      <c r="WI191" s="61"/>
      <c r="WJ191" s="61"/>
      <c r="WK191" s="61"/>
      <c r="WL191" s="61"/>
      <c r="WM191" s="61"/>
      <c r="WN191" s="61"/>
      <c r="WO191" s="61"/>
      <c r="WP191" s="61"/>
      <c r="WQ191" s="61"/>
      <c r="WR191" s="61"/>
      <c r="WS191" s="61"/>
      <c r="WT191" s="61"/>
      <c r="WU191" s="61"/>
      <c r="WV191" s="61"/>
      <c r="WW191" s="61"/>
      <c r="WX191" s="61"/>
      <c r="WY191" s="61"/>
      <c r="WZ191" s="61"/>
      <c r="XA191" s="61"/>
      <c r="XB191" s="61"/>
      <c r="XC191" s="61"/>
      <c r="XD191" s="61"/>
      <c r="XE191" s="61"/>
      <c r="XF191" s="61"/>
      <c r="XG191" s="61"/>
      <c r="XH191" s="61"/>
      <c r="XI191" s="61"/>
      <c r="XJ191" s="61"/>
      <c r="XK191" s="61"/>
      <c r="XL191" s="61"/>
      <c r="XM191" s="61"/>
      <c r="XN191" s="61"/>
      <c r="XO191" s="61"/>
      <c r="XP191" s="61"/>
      <c r="XQ191" s="61"/>
      <c r="XR191" s="61"/>
      <c r="XS191" s="61"/>
      <c r="XT191" s="61"/>
      <c r="XU191" s="61"/>
      <c r="XV191" s="61"/>
      <c r="XW191" s="61"/>
      <c r="XX191" s="61"/>
      <c r="XY191" s="61"/>
      <c r="XZ191" s="61"/>
      <c r="YA191" s="61"/>
      <c r="YB191" s="61"/>
      <c r="YC191" s="61"/>
      <c r="YD191" s="61"/>
      <c r="YE191" s="61"/>
      <c r="YF191" s="61"/>
      <c r="YG191" s="61"/>
      <c r="YH191" s="61"/>
      <c r="YI191" s="61"/>
      <c r="YJ191" s="61"/>
      <c r="YK191" s="61"/>
      <c r="YL191" s="61"/>
      <c r="YM191" s="61"/>
      <c r="YN191" s="61"/>
      <c r="YO191" s="61"/>
      <c r="YP191" s="61"/>
      <c r="YQ191" s="61"/>
      <c r="YR191" s="61"/>
    </row>
    <row r="192" spans="1:668" s="77" customFormat="1" ht="15.75" x14ac:dyDescent="0.25">
      <c r="A192" s="61"/>
      <c r="B192" s="2"/>
      <c r="C192" s="2"/>
      <c r="D192" s="1"/>
      <c r="E192" s="1"/>
      <c r="F192" s="65"/>
      <c r="G192" s="65"/>
      <c r="H192" s="65"/>
      <c r="I192" s="65"/>
      <c r="J192" s="65"/>
      <c r="K192" s="65"/>
      <c r="L192" s="86"/>
      <c r="O192" s="61"/>
      <c r="P192" s="61"/>
      <c r="Q192" s="61"/>
      <c r="R192" s="61"/>
      <c r="S192" s="61"/>
      <c r="T192" s="61"/>
      <c r="U192" s="61"/>
      <c r="V192" s="61"/>
      <c r="W192" s="61"/>
      <c r="X192" s="61"/>
      <c r="Y192" s="61"/>
      <c r="Z192" s="61"/>
      <c r="AA192" s="61"/>
      <c r="AB192" s="61"/>
      <c r="AC192" s="61"/>
      <c r="AD192" s="61"/>
      <c r="AE192" s="61"/>
      <c r="AF192" s="61"/>
      <c r="AG192" s="61"/>
      <c r="AH192" s="61"/>
      <c r="AI192" s="61"/>
      <c r="AJ192" s="61"/>
      <c r="AK192" s="61"/>
      <c r="AL192" s="61"/>
      <c r="AM192" s="61"/>
      <c r="AN192" s="61"/>
      <c r="AO192" s="61"/>
      <c r="AP192" s="61"/>
      <c r="AQ192" s="61"/>
      <c r="AR192" s="61"/>
      <c r="AS192" s="61"/>
      <c r="AT192" s="61"/>
      <c r="AU192" s="61"/>
      <c r="AV192" s="61"/>
      <c r="AW192" s="61"/>
      <c r="AX192" s="61"/>
      <c r="AY192" s="61"/>
      <c r="AZ192" s="61"/>
      <c r="BA192" s="61"/>
      <c r="BB192" s="61"/>
      <c r="BC192" s="61"/>
      <c r="BD192" s="61"/>
      <c r="BE192" s="61"/>
      <c r="BF192" s="61"/>
      <c r="BG192" s="61"/>
      <c r="BH192" s="61"/>
      <c r="BI192" s="61"/>
      <c r="BJ192" s="61"/>
      <c r="BK192" s="61"/>
      <c r="BL192" s="61"/>
      <c r="BM192" s="61"/>
      <c r="BN192" s="61"/>
      <c r="BO192" s="61"/>
      <c r="BP192" s="61"/>
      <c r="BQ192" s="61"/>
      <c r="BR192" s="61"/>
      <c r="BS192" s="61"/>
      <c r="BT192" s="61"/>
      <c r="BU192" s="61"/>
      <c r="BV192" s="61"/>
      <c r="BW192" s="61"/>
      <c r="BX192" s="61"/>
      <c r="BY192" s="61"/>
      <c r="BZ192" s="61"/>
      <c r="CA192" s="61"/>
      <c r="CB192" s="61"/>
      <c r="CC192" s="61"/>
      <c r="CD192" s="61"/>
      <c r="CE192" s="61"/>
      <c r="CF192" s="61"/>
      <c r="CG192" s="61"/>
      <c r="CH192" s="61"/>
      <c r="CI192" s="61"/>
      <c r="CJ192" s="61"/>
      <c r="CK192" s="61"/>
      <c r="CL192" s="61"/>
      <c r="CM192" s="61"/>
      <c r="CN192" s="61"/>
      <c r="CO192" s="61"/>
      <c r="CP192" s="61"/>
      <c r="CQ192" s="61"/>
      <c r="CR192" s="61"/>
      <c r="CS192" s="61"/>
      <c r="CT192" s="61"/>
      <c r="CU192" s="61"/>
      <c r="CV192" s="61"/>
      <c r="CW192" s="61"/>
      <c r="CX192" s="61"/>
      <c r="CY192" s="61"/>
      <c r="CZ192" s="61"/>
      <c r="DA192" s="61"/>
      <c r="DB192" s="61"/>
      <c r="DC192" s="61"/>
      <c r="DD192" s="61"/>
      <c r="DE192" s="61"/>
      <c r="DF192" s="61"/>
      <c r="DG192" s="61"/>
      <c r="DH192" s="61"/>
      <c r="DI192" s="61"/>
      <c r="DJ192" s="61"/>
      <c r="DK192" s="61"/>
      <c r="DL192" s="61"/>
      <c r="DM192" s="61"/>
      <c r="DN192" s="61"/>
      <c r="DO192" s="61"/>
      <c r="DP192" s="61"/>
      <c r="DQ192" s="61"/>
      <c r="DR192" s="61"/>
      <c r="DS192" s="61"/>
      <c r="DT192" s="61"/>
      <c r="DU192" s="61"/>
      <c r="DV192" s="61"/>
      <c r="DW192" s="61"/>
      <c r="DX192" s="61"/>
      <c r="DY192" s="61"/>
      <c r="DZ192" s="61"/>
      <c r="EA192" s="61"/>
      <c r="EB192" s="61"/>
      <c r="EC192" s="61"/>
      <c r="ED192" s="61"/>
      <c r="EE192" s="61"/>
      <c r="EF192" s="61"/>
      <c r="EG192" s="61"/>
      <c r="EH192" s="61"/>
      <c r="EI192" s="61"/>
      <c r="EJ192" s="61"/>
      <c r="EK192" s="61"/>
      <c r="EL192" s="61"/>
      <c r="EM192" s="61"/>
      <c r="EN192" s="61"/>
      <c r="EO192" s="61"/>
      <c r="EP192" s="61"/>
      <c r="EQ192" s="61"/>
      <c r="ER192" s="61"/>
      <c r="ES192" s="61"/>
      <c r="ET192" s="61"/>
      <c r="EU192" s="61"/>
      <c r="EV192" s="61"/>
      <c r="EW192" s="61"/>
      <c r="EX192" s="61"/>
      <c r="EY192" s="61"/>
      <c r="EZ192" s="61"/>
      <c r="FA192" s="61"/>
      <c r="FB192" s="61"/>
      <c r="FC192" s="61"/>
      <c r="FD192" s="61"/>
      <c r="FE192" s="61"/>
      <c r="FF192" s="61"/>
      <c r="FG192" s="61"/>
      <c r="FH192" s="61"/>
      <c r="FI192" s="61"/>
      <c r="FJ192" s="61"/>
      <c r="FK192" s="61"/>
      <c r="FL192" s="61"/>
      <c r="FM192" s="61"/>
      <c r="FN192" s="61"/>
      <c r="FO192" s="61"/>
      <c r="FP192" s="61"/>
      <c r="FQ192" s="61"/>
      <c r="FR192" s="61"/>
      <c r="FS192" s="61"/>
      <c r="FT192" s="61"/>
      <c r="FU192" s="61"/>
      <c r="FV192" s="61"/>
      <c r="FW192" s="61"/>
      <c r="FX192" s="61"/>
      <c r="FY192" s="61"/>
      <c r="FZ192" s="61"/>
      <c r="GA192" s="61"/>
      <c r="GB192" s="61"/>
      <c r="GC192" s="61"/>
      <c r="GD192" s="61"/>
      <c r="GE192" s="61"/>
      <c r="GF192" s="61"/>
      <c r="GG192" s="61"/>
      <c r="GH192" s="61"/>
      <c r="GI192" s="61"/>
      <c r="GJ192" s="61"/>
      <c r="GK192" s="61"/>
      <c r="GL192" s="61"/>
      <c r="GM192" s="61"/>
      <c r="GN192" s="61"/>
      <c r="GO192" s="61"/>
      <c r="GP192" s="61"/>
      <c r="GQ192" s="61"/>
      <c r="GR192" s="61"/>
      <c r="GS192" s="61"/>
      <c r="GT192" s="61"/>
      <c r="GU192" s="61"/>
      <c r="GV192" s="61"/>
      <c r="GW192" s="61"/>
      <c r="GX192" s="61"/>
      <c r="GY192" s="61"/>
      <c r="GZ192" s="61"/>
      <c r="HA192" s="61"/>
      <c r="HB192" s="61"/>
      <c r="HC192" s="61"/>
      <c r="HD192" s="61"/>
      <c r="HE192" s="61"/>
      <c r="HF192" s="61"/>
      <c r="HG192" s="61"/>
      <c r="HH192" s="61"/>
      <c r="HI192" s="61"/>
      <c r="HJ192" s="61"/>
      <c r="HK192" s="61"/>
      <c r="HL192" s="61"/>
      <c r="HM192" s="61"/>
      <c r="HN192" s="61"/>
      <c r="HO192" s="61"/>
      <c r="HP192" s="61"/>
      <c r="HQ192" s="61"/>
      <c r="HR192" s="61"/>
      <c r="HS192" s="61"/>
      <c r="HT192" s="61"/>
      <c r="HU192" s="61"/>
      <c r="HV192" s="61"/>
      <c r="HW192" s="61"/>
      <c r="HX192" s="61"/>
      <c r="HY192" s="61"/>
      <c r="HZ192" s="61"/>
      <c r="IA192" s="61"/>
      <c r="IB192" s="61"/>
      <c r="IC192" s="61"/>
      <c r="ID192" s="61"/>
      <c r="IE192" s="61"/>
      <c r="IF192" s="61"/>
      <c r="IG192" s="61"/>
      <c r="IH192" s="61"/>
      <c r="II192" s="61"/>
      <c r="IJ192" s="61"/>
      <c r="IK192" s="61"/>
      <c r="IL192" s="61"/>
      <c r="IM192" s="61"/>
      <c r="IN192" s="61"/>
      <c r="IO192" s="61"/>
      <c r="IP192" s="61"/>
      <c r="IQ192" s="61"/>
      <c r="IR192" s="61"/>
      <c r="IS192" s="61"/>
      <c r="IT192" s="61"/>
      <c r="IU192" s="61"/>
      <c r="IV192" s="61"/>
      <c r="IW192" s="61"/>
      <c r="IX192" s="61"/>
      <c r="IY192" s="61"/>
      <c r="IZ192" s="61"/>
      <c r="JA192" s="61"/>
      <c r="JB192" s="61"/>
      <c r="JC192" s="61"/>
      <c r="JD192" s="61"/>
      <c r="JE192" s="61"/>
      <c r="JF192" s="61"/>
      <c r="JG192" s="61"/>
      <c r="JH192" s="61"/>
      <c r="JI192" s="61"/>
      <c r="JJ192" s="61"/>
      <c r="JK192" s="61"/>
      <c r="JL192" s="61"/>
      <c r="JM192" s="61"/>
      <c r="JN192" s="61"/>
      <c r="JO192" s="61"/>
      <c r="JP192" s="61"/>
      <c r="JQ192" s="61"/>
      <c r="JR192" s="61"/>
      <c r="JS192" s="61"/>
      <c r="JT192" s="61"/>
      <c r="JU192" s="61"/>
      <c r="JV192" s="61"/>
      <c r="JW192" s="61"/>
      <c r="JX192" s="61"/>
      <c r="JY192" s="61"/>
      <c r="JZ192" s="61"/>
      <c r="KA192" s="61"/>
      <c r="KB192" s="61"/>
      <c r="KC192" s="61"/>
      <c r="KD192" s="61"/>
      <c r="KE192" s="61"/>
      <c r="KF192" s="61"/>
      <c r="KG192" s="61"/>
      <c r="KH192" s="61"/>
      <c r="KI192" s="61"/>
      <c r="KJ192" s="61"/>
      <c r="KK192" s="61"/>
      <c r="KL192" s="61"/>
      <c r="KM192" s="61"/>
      <c r="KN192" s="61"/>
      <c r="KO192" s="61"/>
      <c r="KP192" s="61"/>
      <c r="KQ192" s="61"/>
      <c r="KR192" s="61"/>
      <c r="KS192" s="61"/>
      <c r="KT192" s="61"/>
      <c r="KU192" s="61"/>
      <c r="KV192" s="61"/>
      <c r="KW192" s="61"/>
      <c r="KX192" s="61"/>
      <c r="KY192" s="61"/>
      <c r="KZ192" s="61"/>
      <c r="LA192" s="61"/>
      <c r="LB192" s="61"/>
      <c r="LC192" s="61"/>
      <c r="LD192" s="61"/>
      <c r="LE192" s="61"/>
      <c r="LF192" s="61"/>
      <c r="LG192" s="61"/>
      <c r="LH192" s="61"/>
      <c r="LI192" s="61"/>
      <c r="LJ192" s="61"/>
      <c r="LK192" s="61"/>
      <c r="LL192" s="61"/>
      <c r="LM192" s="61"/>
      <c r="LN192" s="61"/>
      <c r="LO192" s="61"/>
      <c r="LP192" s="61"/>
      <c r="LQ192" s="61"/>
      <c r="LR192" s="61"/>
      <c r="LS192" s="61"/>
      <c r="LT192" s="61"/>
      <c r="LU192" s="61"/>
      <c r="LV192" s="61"/>
      <c r="LW192" s="61"/>
      <c r="LX192" s="61"/>
      <c r="LY192" s="61"/>
      <c r="LZ192" s="61"/>
      <c r="MA192" s="61"/>
      <c r="MB192" s="61"/>
      <c r="MC192" s="61"/>
      <c r="MD192" s="61"/>
      <c r="ME192" s="61"/>
      <c r="MF192" s="61"/>
      <c r="MG192" s="61"/>
      <c r="MH192" s="61"/>
      <c r="MI192" s="61"/>
      <c r="MJ192" s="61"/>
      <c r="MK192" s="61"/>
      <c r="ML192" s="61"/>
      <c r="MM192" s="61"/>
      <c r="MN192" s="61"/>
      <c r="MO192" s="61"/>
      <c r="MP192" s="61"/>
      <c r="MQ192" s="61"/>
      <c r="MR192" s="61"/>
      <c r="MS192" s="61"/>
      <c r="MT192" s="61"/>
      <c r="MU192" s="61"/>
      <c r="MV192" s="61"/>
      <c r="MW192" s="61"/>
      <c r="MX192" s="61"/>
      <c r="MY192" s="61"/>
      <c r="MZ192" s="61"/>
      <c r="NA192" s="61"/>
      <c r="NB192" s="61"/>
      <c r="NC192" s="61"/>
      <c r="ND192" s="61"/>
      <c r="NE192" s="61"/>
      <c r="NF192" s="61"/>
      <c r="NG192" s="61"/>
      <c r="NH192" s="61"/>
      <c r="NI192" s="61"/>
      <c r="NJ192" s="61"/>
      <c r="NK192" s="61"/>
      <c r="NL192" s="61"/>
      <c r="NM192" s="61"/>
      <c r="NN192" s="61"/>
      <c r="NO192" s="61"/>
      <c r="NP192" s="61"/>
      <c r="NQ192" s="61"/>
      <c r="NR192" s="61"/>
      <c r="NS192" s="61"/>
      <c r="NT192" s="61"/>
      <c r="NU192" s="61"/>
      <c r="NV192" s="61"/>
      <c r="NW192" s="61"/>
      <c r="NX192" s="61"/>
      <c r="NY192" s="61"/>
      <c r="NZ192" s="61"/>
      <c r="OA192" s="61"/>
      <c r="OB192" s="61"/>
      <c r="OC192" s="61"/>
      <c r="OD192" s="61"/>
      <c r="OE192" s="61"/>
      <c r="OF192" s="61"/>
      <c r="OG192" s="61"/>
      <c r="OH192" s="61"/>
      <c r="OI192" s="61"/>
      <c r="OJ192" s="61"/>
      <c r="OK192" s="61"/>
      <c r="OL192" s="61"/>
      <c r="OM192" s="61"/>
      <c r="ON192" s="61"/>
      <c r="OO192" s="61"/>
      <c r="OP192" s="61"/>
      <c r="OQ192" s="61"/>
      <c r="OR192" s="61"/>
      <c r="OS192" s="61"/>
      <c r="OT192" s="61"/>
      <c r="OU192" s="61"/>
      <c r="OV192" s="61"/>
      <c r="OW192" s="61"/>
      <c r="OX192" s="61"/>
      <c r="OY192" s="61"/>
      <c r="OZ192" s="61"/>
      <c r="PA192" s="61"/>
      <c r="PB192" s="61"/>
      <c r="PC192" s="61"/>
      <c r="PD192" s="61"/>
      <c r="PE192" s="61"/>
      <c r="PF192" s="61"/>
      <c r="PG192" s="61"/>
      <c r="PH192" s="61"/>
      <c r="PI192" s="61"/>
      <c r="PJ192" s="61"/>
      <c r="PK192" s="61"/>
      <c r="PL192" s="61"/>
      <c r="PM192" s="61"/>
      <c r="PN192" s="61"/>
      <c r="PO192" s="61"/>
      <c r="PP192" s="61"/>
      <c r="PQ192" s="61"/>
      <c r="PR192" s="61"/>
      <c r="PS192" s="61"/>
      <c r="PT192" s="61"/>
      <c r="PU192" s="61"/>
      <c r="PV192" s="61"/>
      <c r="PW192" s="61"/>
      <c r="PX192" s="61"/>
      <c r="PY192" s="61"/>
      <c r="PZ192" s="61"/>
      <c r="QA192" s="61"/>
      <c r="QB192" s="61"/>
      <c r="QC192" s="61"/>
      <c r="QD192" s="61"/>
      <c r="QE192" s="61"/>
      <c r="QF192" s="61"/>
      <c r="QG192" s="61"/>
      <c r="QH192" s="61"/>
      <c r="QI192" s="61"/>
      <c r="QJ192" s="61"/>
      <c r="QK192" s="61"/>
      <c r="QL192" s="61"/>
      <c r="QM192" s="61"/>
      <c r="QN192" s="61"/>
      <c r="QO192" s="61"/>
      <c r="QP192" s="61"/>
      <c r="QQ192" s="61"/>
      <c r="QR192" s="61"/>
      <c r="QS192" s="61"/>
      <c r="QT192" s="61"/>
      <c r="QU192" s="61"/>
      <c r="QV192" s="61"/>
      <c r="QW192" s="61"/>
      <c r="QX192" s="61"/>
      <c r="QY192" s="61"/>
      <c r="QZ192" s="61"/>
      <c r="RA192" s="61"/>
      <c r="RB192" s="61"/>
      <c r="RC192" s="61"/>
      <c r="RD192" s="61"/>
      <c r="RE192" s="61"/>
      <c r="RF192" s="61"/>
      <c r="RG192" s="61"/>
      <c r="RH192" s="61"/>
      <c r="RI192" s="61"/>
      <c r="RJ192" s="61"/>
      <c r="RK192" s="61"/>
      <c r="RL192" s="61"/>
      <c r="RM192" s="61"/>
      <c r="RN192" s="61"/>
      <c r="RO192" s="61"/>
      <c r="RP192" s="61"/>
      <c r="RQ192" s="61"/>
      <c r="RR192" s="61"/>
      <c r="RS192" s="61"/>
      <c r="RT192" s="61"/>
      <c r="RU192" s="61"/>
      <c r="RV192" s="61"/>
      <c r="RW192" s="61"/>
      <c r="RX192" s="61"/>
      <c r="RY192" s="61"/>
      <c r="RZ192" s="61"/>
      <c r="SA192" s="61"/>
      <c r="SB192" s="61"/>
      <c r="SC192" s="61"/>
      <c r="SD192" s="61"/>
      <c r="SE192" s="61"/>
      <c r="SF192" s="61"/>
      <c r="SG192" s="61"/>
      <c r="SH192" s="61"/>
      <c r="SI192" s="61"/>
      <c r="SJ192" s="61"/>
      <c r="SK192" s="61"/>
      <c r="SL192" s="61"/>
      <c r="SM192" s="61"/>
      <c r="SN192" s="61"/>
      <c r="SO192" s="61"/>
      <c r="SP192" s="61"/>
      <c r="SQ192" s="61"/>
      <c r="SR192" s="61"/>
      <c r="SS192" s="61"/>
      <c r="ST192" s="61"/>
      <c r="SU192" s="61"/>
      <c r="SV192" s="61"/>
      <c r="SW192" s="61"/>
      <c r="SX192" s="61"/>
      <c r="SY192" s="61"/>
      <c r="SZ192" s="61"/>
      <c r="TA192" s="61"/>
      <c r="TB192" s="61"/>
      <c r="TC192" s="61"/>
      <c r="TD192" s="61"/>
      <c r="TE192" s="61"/>
      <c r="TF192" s="61"/>
      <c r="TG192" s="61"/>
      <c r="TH192" s="61"/>
      <c r="TI192" s="61"/>
      <c r="TJ192" s="61"/>
      <c r="TK192" s="61"/>
      <c r="TL192" s="61"/>
      <c r="TM192" s="61"/>
      <c r="TN192" s="61"/>
      <c r="TO192" s="61"/>
      <c r="TP192" s="61"/>
      <c r="TQ192" s="61"/>
      <c r="TR192" s="61"/>
      <c r="TS192" s="61"/>
      <c r="TT192" s="61"/>
      <c r="TU192" s="61"/>
      <c r="TV192" s="61"/>
      <c r="TW192" s="61"/>
      <c r="TX192" s="61"/>
      <c r="TY192" s="61"/>
      <c r="TZ192" s="61"/>
      <c r="UA192" s="61"/>
      <c r="UB192" s="61"/>
      <c r="UC192" s="61"/>
      <c r="UD192" s="61"/>
      <c r="UE192" s="61"/>
      <c r="UF192" s="61"/>
      <c r="UG192" s="61"/>
      <c r="UH192" s="61"/>
      <c r="UI192" s="61"/>
      <c r="UJ192" s="61"/>
      <c r="UK192" s="61"/>
      <c r="UL192" s="61"/>
      <c r="UM192" s="61"/>
      <c r="UN192" s="61"/>
      <c r="UO192" s="61"/>
      <c r="UP192" s="61"/>
      <c r="UQ192" s="61"/>
      <c r="UR192" s="61"/>
      <c r="US192" s="61"/>
      <c r="UT192" s="61"/>
      <c r="UU192" s="61"/>
      <c r="UV192" s="61"/>
      <c r="UW192" s="61"/>
      <c r="UX192" s="61"/>
      <c r="UY192" s="61"/>
      <c r="UZ192" s="61"/>
      <c r="VA192" s="61"/>
      <c r="VB192" s="61"/>
      <c r="VC192" s="61"/>
      <c r="VD192" s="61"/>
      <c r="VE192" s="61"/>
      <c r="VF192" s="61"/>
      <c r="VG192" s="61"/>
      <c r="VH192" s="61"/>
      <c r="VI192" s="61"/>
      <c r="VJ192" s="61"/>
      <c r="VK192" s="61"/>
      <c r="VL192" s="61"/>
      <c r="VM192" s="61"/>
      <c r="VN192" s="61"/>
      <c r="VO192" s="61"/>
      <c r="VP192" s="61"/>
      <c r="VQ192" s="61"/>
      <c r="VR192" s="61"/>
      <c r="VS192" s="61"/>
      <c r="VT192" s="61"/>
      <c r="VU192" s="61"/>
      <c r="VV192" s="61"/>
      <c r="VW192" s="61"/>
      <c r="VX192" s="61"/>
      <c r="VY192" s="61"/>
      <c r="VZ192" s="61"/>
      <c r="WA192" s="61"/>
      <c r="WB192" s="61"/>
      <c r="WC192" s="61"/>
      <c r="WD192" s="61"/>
      <c r="WE192" s="61"/>
      <c r="WF192" s="61"/>
      <c r="WG192" s="61"/>
      <c r="WH192" s="61"/>
      <c r="WI192" s="61"/>
      <c r="WJ192" s="61"/>
      <c r="WK192" s="61"/>
      <c r="WL192" s="61"/>
      <c r="WM192" s="61"/>
      <c r="WN192" s="61"/>
      <c r="WO192" s="61"/>
      <c r="WP192" s="61"/>
      <c r="WQ192" s="61"/>
      <c r="WR192" s="61"/>
      <c r="WS192" s="61"/>
      <c r="WT192" s="61"/>
      <c r="WU192" s="61"/>
      <c r="WV192" s="61"/>
      <c r="WW192" s="61"/>
      <c r="WX192" s="61"/>
      <c r="WY192" s="61"/>
      <c r="WZ192" s="61"/>
      <c r="XA192" s="61"/>
      <c r="XB192" s="61"/>
      <c r="XC192" s="61"/>
      <c r="XD192" s="61"/>
      <c r="XE192" s="61"/>
      <c r="XF192" s="61"/>
      <c r="XG192" s="61"/>
      <c r="XH192" s="61"/>
      <c r="XI192" s="61"/>
      <c r="XJ192" s="61"/>
      <c r="XK192" s="61"/>
      <c r="XL192" s="61"/>
      <c r="XM192" s="61"/>
      <c r="XN192" s="61"/>
      <c r="XO192" s="61"/>
      <c r="XP192" s="61"/>
      <c r="XQ192" s="61"/>
      <c r="XR192" s="61"/>
      <c r="XS192" s="61"/>
      <c r="XT192" s="61"/>
      <c r="XU192" s="61"/>
      <c r="XV192" s="61"/>
      <c r="XW192" s="61"/>
      <c r="XX192" s="61"/>
      <c r="XY192" s="61"/>
      <c r="XZ192" s="61"/>
      <c r="YA192" s="61"/>
      <c r="YB192" s="61"/>
      <c r="YC192" s="61"/>
      <c r="YD192" s="61"/>
      <c r="YE192" s="61"/>
      <c r="YF192" s="61"/>
      <c r="YG192" s="61"/>
      <c r="YH192" s="61"/>
      <c r="YI192" s="61"/>
      <c r="YJ192" s="61"/>
      <c r="YK192" s="61"/>
      <c r="YL192" s="61"/>
      <c r="YM192" s="61"/>
      <c r="YN192" s="61"/>
      <c r="YO192" s="61"/>
      <c r="YP192" s="61"/>
      <c r="YQ192" s="61"/>
      <c r="YR192" s="61"/>
    </row>
    <row r="193" spans="1:668" s="77" customFormat="1" ht="15.75" x14ac:dyDescent="0.25">
      <c r="A193" s="61"/>
      <c r="B193" s="2"/>
      <c r="C193" s="2"/>
      <c r="D193" s="1"/>
      <c r="E193" s="1"/>
      <c r="F193" s="65"/>
      <c r="G193" s="65"/>
      <c r="H193" s="65"/>
      <c r="I193" s="65"/>
      <c r="J193" s="65"/>
      <c r="K193" s="65"/>
      <c r="L193" s="86"/>
      <c r="O193" s="61"/>
      <c r="P193" s="61"/>
      <c r="Q193" s="61"/>
      <c r="R193" s="61"/>
      <c r="S193" s="61"/>
      <c r="T193" s="61"/>
      <c r="U193" s="61"/>
      <c r="V193" s="61"/>
      <c r="W193" s="61"/>
      <c r="X193" s="61"/>
      <c r="Y193" s="61"/>
      <c r="Z193" s="61"/>
      <c r="AA193" s="61"/>
      <c r="AB193" s="61"/>
      <c r="AC193" s="61"/>
      <c r="AD193" s="61"/>
      <c r="AE193" s="61"/>
      <c r="AF193" s="61"/>
      <c r="AG193" s="61"/>
      <c r="AH193" s="61"/>
      <c r="AI193" s="61"/>
      <c r="AJ193" s="61"/>
      <c r="AK193" s="61"/>
      <c r="AL193" s="61"/>
      <c r="AM193" s="61"/>
      <c r="AN193" s="61"/>
      <c r="AO193" s="61"/>
      <c r="AP193" s="61"/>
      <c r="AQ193" s="61"/>
      <c r="AR193" s="61"/>
      <c r="AS193" s="61"/>
      <c r="AT193" s="61"/>
      <c r="AU193" s="61"/>
      <c r="AV193" s="61"/>
      <c r="AW193" s="61"/>
      <c r="AX193" s="61"/>
      <c r="AY193" s="61"/>
      <c r="AZ193" s="61"/>
      <c r="BA193" s="61"/>
      <c r="BB193" s="61"/>
      <c r="BC193" s="61"/>
      <c r="BD193" s="61"/>
      <c r="BE193" s="61"/>
      <c r="BF193" s="61"/>
      <c r="BG193" s="61"/>
      <c r="BH193" s="61"/>
      <c r="BI193" s="61"/>
      <c r="BJ193" s="61"/>
      <c r="BK193" s="61"/>
      <c r="BL193" s="61"/>
      <c r="BM193" s="61"/>
      <c r="BN193" s="61"/>
      <c r="BO193" s="61"/>
      <c r="BP193" s="61"/>
      <c r="BQ193" s="61"/>
      <c r="BR193" s="61"/>
      <c r="BS193" s="61"/>
      <c r="BT193" s="61"/>
      <c r="BU193" s="61"/>
      <c r="BV193" s="61"/>
      <c r="BW193" s="61"/>
      <c r="BX193" s="61"/>
      <c r="BY193" s="61"/>
      <c r="BZ193" s="61"/>
      <c r="CA193" s="61"/>
      <c r="CB193" s="61"/>
      <c r="CC193" s="61"/>
      <c r="CD193" s="61"/>
      <c r="CE193" s="61"/>
      <c r="CF193" s="61"/>
      <c r="CG193" s="61"/>
      <c r="CH193" s="61"/>
      <c r="CI193" s="61"/>
      <c r="CJ193" s="61"/>
      <c r="CK193" s="61"/>
      <c r="CL193" s="61"/>
      <c r="CM193" s="61"/>
      <c r="CN193" s="61"/>
      <c r="CO193" s="61"/>
      <c r="CP193" s="61"/>
      <c r="CQ193" s="61"/>
      <c r="CR193" s="61"/>
      <c r="CS193" s="61"/>
      <c r="CT193" s="61"/>
      <c r="CU193" s="61"/>
      <c r="CV193" s="61"/>
      <c r="CW193" s="61"/>
      <c r="CX193" s="61"/>
      <c r="CY193" s="61"/>
      <c r="CZ193" s="61"/>
      <c r="DA193" s="61"/>
      <c r="DB193" s="61"/>
      <c r="DC193" s="61"/>
      <c r="DD193" s="61"/>
      <c r="DE193" s="61"/>
      <c r="DF193" s="61"/>
      <c r="DG193" s="61"/>
      <c r="DH193" s="61"/>
      <c r="DI193" s="61"/>
      <c r="DJ193" s="61"/>
      <c r="DK193" s="61"/>
      <c r="DL193" s="61"/>
      <c r="DM193" s="61"/>
      <c r="DN193" s="61"/>
      <c r="DO193" s="61"/>
      <c r="DP193" s="61"/>
      <c r="DQ193" s="61"/>
      <c r="DR193" s="61"/>
      <c r="DS193" s="61"/>
      <c r="DT193" s="61"/>
      <c r="DU193" s="61"/>
      <c r="DV193" s="61"/>
      <c r="DW193" s="61"/>
      <c r="DX193" s="61"/>
      <c r="DY193" s="61"/>
      <c r="DZ193" s="61"/>
      <c r="EA193" s="61"/>
      <c r="EB193" s="61"/>
      <c r="EC193" s="61"/>
      <c r="ED193" s="61"/>
      <c r="EE193" s="61"/>
      <c r="EF193" s="61"/>
      <c r="EG193" s="61"/>
      <c r="EH193" s="61"/>
      <c r="EI193" s="61"/>
      <c r="EJ193" s="61"/>
      <c r="EK193" s="61"/>
      <c r="EL193" s="61"/>
      <c r="EM193" s="61"/>
      <c r="EN193" s="61"/>
      <c r="EO193" s="61"/>
      <c r="EP193" s="61"/>
      <c r="EQ193" s="61"/>
      <c r="ER193" s="61"/>
      <c r="ES193" s="61"/>
      <c r="ET193" s="61"/>
      <c r="EU193" s="61"/>
      <c r="EV193" s="61"/>
      <c r="EW193" s="61"/>
      <c r="EX193" s="61"/>
      <c r="EY193" s="61"/>
      <c r="EZ193" s="61"/>
      <c r="FA193" s="61"/>
      <c r="FB193" s="61"/>
      <c r="FC193" s="61"/>
      <c r="FD193" s="61"/>
      <c r="FE193" s="61"/>
      <c r="FF193" s="61"/>
      <c r="FG193" s="61"/>
      <c r="FH193" s="61"/>
      <c r="FI193" s="61"/>
      <c r="FJ193" s="61"/>
      <c r="FK193" s="61"/>
      <c r="FL193" s="61"/>
      <c r="FM193" s="61"/>
      <c r="FN193" s="61"/>
      <c r="FO193" s="61"/>
      <c r="FP193" s="61"/>
      <c r="FQ193" s="61"/>
      <c r="FR193" s="61"/>
      <c r="FS193" s="61"/>
      <c r="FT193" s="61"/>
      <c r="FU193" s="61"/>
      <c r="FV193" s="61"/>
      <c r="FW193" s="61"/>
      <c r="FX193" s="61"/>
      <c r="FY193" s="61"/>
      <c r="FZ193" s="61"/>
      <c r="GA193" s="61"/>
      <c r="GB193" s="61"/>
      <c r="GC193" s="61"/>
      <c r="GD193" s="61"/>
      <c r="GE193" s="61"/>
      <c r="GF193" s="61"/>
      <c r="GG193" s="61"/>
      <c r="GH193" s="61"/>
      <c r="GI193" s="61"/>
      <c r="GJ193" s="61"/>
      <c r="GK193" s="61"/>
      <c r="GL193" s="61"/>
      <c r="GM193" s="61"/>
      <c r="GN193" s="61"/>
      <c r="GO193" s="61"/>
      <c r="GP193" s="61"/>
      <c r="GQ193" s="61"/>
      <c r="GR193" s="61"/>
      <c r="GS193" s="61"/>
      <c r="GT193" s="61"/>
      <c r="GU193" s="61"/>
      <c r="GV193" s="61"/>
      <c r="GW193" s="61"/>
      <c r="GX193" s="61"/>
      <c r="GY193" s="61"/>
      <c r="GZ193" s="61"/>
      <c r="HA193" s="61"/>
      <c r="HB193" s="61"/>
      <c r="HC193" s="61"/>
      <c r="HD193" s="61"/>
      <c r="HE193" s="61"/>
      <c r="HF193" s="61"/>
      <c r="HG193" s="61"/>
      <c r="HH193" s="61"/>
      <c r="HI193" s="61"/>
      <c r="HJ193" s="61"/>
      <c r="HK193" s="61"/>
      <c r="HL193" s="61"/>
      <c r="HM193" s="61"/>
      <c r="HN193" s="61"/>
      <c r="HO193" s="61"/>
      <c r="HP193" s="61"/>
      <c r="HQ193" s="61"/>
      <c r="HR193" s="61"/>
      <c r="HS193" s="61"/>
      <c r="HT193" s="61"/>
      <c r="HU193" s="61"/>
      <c r="HV193" s="61"/>
      <c r="HW193" s="61"/>
      <c r="HX193" s="61"/>
      <c r="HY193" s="61"/>
      <c r="HZ193" s="61"/>
      <c r="IA193" s="61"/>
      <c r="IB193" s="61"/>
      <c r="IC193" s="61"/>
      <c r="ID193" s="61"/>
      <c r="IE193" s="61"/>
      <c r="IF193" s="61"/>
      <c r="IG193" s="61"/>
      <c r="IH193" s="61"/>
      <c r="II193" s="61"/>
      <c r="IJ193" s="61"/>
      <c r="IK193" s="61"/>
      <c r="IL193" s="61"/>
      <c r="IM193" s="61"/>
      <c r="IN193" s="61"/>
      <c r="IO193" s="61"/>
      <c r="IP193" s="61"/>
      <c r="IQ193" s="61"/>
      <c r="IR193" s="61"/>
      <c r="IS193" s="61"/>
      <c r="IT193" s="61"/>
      <c r="IU193" s="61"/>
      <c r="IV193" s="61"/>
      <c r="IW193" s="61"/>
      <c r="IX193" s="61"/>
      <c r="IY193" s="61"/>
      <c r="IZ193" s="61"/>
      <c r="JA193" s="61"/>
      <c r="JB193" s="61"/>
      <c r="JC193" s="61"/>
      <c r="JD193" s="61"/>
      <c r="JE193" s="61"/>
      <c r="JF193" s="61"/>
      <c r="JG193" s="61"/>
      <c r="JH193" s="61"/>
      <c r="JI193" s="61"/>
      <c r="JJ193" s="61"/>
      <c r="JK193" s="61"/>
      <c r="JL193" s="61"/>
      <c r="JM193" s="61"/>
      <c r="JN193" s="61"/>
      <c r="JO193" s="61"/>
      <c r="JP193" s="61"/>
      <c r="JQ193" s="61"/>
      <c r="JR193" s="61"/>
      <c r="JS193" s="61"/>
      <c r="JT193" s="61"/>
      <c r="JU193" s="61"/>
      <c r="JV193" s="61"/>
      <c r="JW193" s="61"/>
      <c r="JX193" s="61"/>
      <c r="JY193" s="61"/>
      <c r="JZ193" s="61"/>
      <c r="KA193" s="61"/>
      <c r="KB193" s="61"/>
      <c r="KC193" s="61"/>
      <c r="KD193" s="61"/>
      <c r="KE193" s="61"/>
      <c r="KF193" s="61"/>
      <c r="KG193" s="61"/>
      <c r="KH193" s="61"/>
      <c r="KI193" s="61"/>
      <c r="KJ193" s="61"/>
      <c r="KK193" s="61"/>
      <c r="KL193" s="61"/>
      <c r="KM193" s="61"/>
      <c r="KN193" s="61"/>
      <c r="KO193" s="61"/>
      <c r="KP193" s="61"/>
      <c r="KQ193" s="61"/>
      <c r="KR193" s="61"/>
      <c r="KS193" s="61"/>
      <c r="KT193" s="61"/>
      <c r="KU193" s="61"/>
      <c r="KV193" s="61"/>
      <c r="KW193" s="61"/>
      <c r="KX193" s="61"/>
      <c r="KY193" s="61"/>
      <c r="KZ193" s="61"/>
      <c r="LA193" s="61"/>
      <c r="LB193" s="61"/>
      <c r="LC193" s="61"/>
      <c r="LD193" s="61"/>
      <c r="LE193" s="61"/>
      <c r="LF193" s="61"/>
      <c r="LG193" s="61"/>
      <c r="LH193" s="61"/>
      <c r="LI193" s="61"/>
      <c r="LJ193" s="61"/>
      <c r="LK193" s="61"/>
      <c r="LL193" s="61"/>
      <c r="LM193" s="61"/>
      <c r="LN193" s="61"/>
      <c r="LO193" s="61"/>
      <c r="LP193" s="61"/>
      <c r="LQ193" s="61"/>
      <c r="LR193" s="61"/>
      <c r="LS193" s="61"/>
      <c r="LT193" s="61"/>
      <c r="LU193" s="61"/>
      <c r="LV193" s="61"/>
      <c r="LW193" s="61"/>
      <c r="LX193" s="61"/>
      <c r="LY193" s="61"/>
      <c r="LZ193" s="61"/>
      <c r="MA193" s="61"/>
      <c r="MB193" s="61"/>
      <c r="MC193" s="61"/>
      <c r="MD193" s="61"/>
      <c r="ME193" s="61"/>
      <c r="MF193" s="61"/>
      <c r="MG193" s="61"/>
      <c r="MH193" s="61"/>
      <c r="MI193" s="61"/>
      <c r="MJ193" s="61"/>
      <c r="MK193" s="61"/>
      <c r="ML193" s="61"/>
      <c r="MM193" s="61"/>
      <c r="MN193" s="61"/>
      <c r="MO193" s="61"/>
      <c r="MP193" s="61"/>
      <c r="MQ193" s="61"/>
      <c r="MR193" s="61"/>
      <c r="MS193" s="61"/>
      <c r="MT193" s="61"/>
      <c r="MU193" s="61"/>
      <c r="MV193" s="61"/>
      <c r="MW193" s="61"/>
      <c r="MX193" s="61"/>
      <c r="MY193" s="61"/>
      <c r="MZ193" s="61"/>
      <c r="NA193" s="61"/>
      <c r="NB193" s="61"/>
      <c r="NC193" s="61"/>
      <c r="ND193" s="61"/>
      <c r="NE193" s="61"/>
      <c r="NF193" s="61"/>
      <c r="NG193" s="61"/>
      <c r="NH193" s="61"/>
      <c r="NI193" s="61"/>
      <c r="NJ193" s="61"/>
      <c r="NK193" s="61"/>
      <c r="NL193" s="61"/>
      <c r="NM193" s="61"/>
      <c r="NN193" s="61"/>
      <c r="NO193" s="61"/>
      <c r="NP193" s="61"/>
      <c r="NQ193" s="61"/>
      <c r="NR193" s="61"/>
      <c r="NS193" s="61"/>
      <c r="NT193" s="61"/>
      <c r="NU193" s="61"/>
      <c r="NV193" s="61"/>
      <c r="NW193" s="61"/>
      <c r="NX193" s="61"/>
      <c r="NY193" s="61"/>
      <c r="NZ193" s="61"/>
      <c r="OA193" s="61"/>
      <c r="OB193" s="61"/>
      <c r="OC193" s="61"/>
      <c r="OD193" s="61"/>
      <c r="OE193" s="61"/>
      <c r="OF193" s="61"/>
      <c r="OG193" s="61"/>
      <c r="OH193" s="61"/>
      <c r="OI193" s="61"/>
      <c r="OJ193" s="61"/>
      <c r="OK193" s="61"/>
      <c r="OL193" s="61"/>
      <c r="OM193" s="61"/>
      <c r="ON193" s="61"/>
      <c r="OO193" s="61"/>
      <c r="OP193" s="61"/>
      <c r="OQ193" s="61"/>
      <c r="OR193" s="61"/>
      <c r="OS193" s="61"/>
      <c r="OT193" s="61"/>
      <c r="OU193" s="61"/>
      <c r="OV193" s="61"/>
      <c r="OW193" s="61"/>
      <c r="OX193" s="61"/>
      <c r="OY193" s="61"/>
      <c r="OZ193" s="61"/>
      <c r="PA193" s="61"/>
      <c r="PB193" s="61"/>
      <c r="PC193" s="61"/>
      <c r="PD193" s="61"/>
      <c r="PE193" s="61"/>
      <c r="PF193" s="61"/>
      <c r="PG193" s="61"/>
      <c r="PH193" s="61"/>
      <c r="PI193" s="61"/>
      <c r="PJ193" s="61"/>
      <c r="PK193" s="61"/>
      <c r="PL193" s="61"/>
      <c r="PM193" s="61"/>
      <c r="PN193" s="61"/>
      <c r="PO193" s="61"/>
      <c r="PP193" s="61"/>
      <c r="PQ193" s="61"/>
      <c r="PR193" s="61"/>
      <c r="PS193" s="61"/>
      <c r="PT193" s="61"/>
      <c r="PU193" s="61"/>
      <c r="PV193" s="61"/>
      <c r="PW193" s="61"/>
      <c r="PX193" s="61"/>
      <c r="PY193" s="61"/>
      <c r="PZ193" s="61"/>
      <c r="QA193" s="61"/>
      <c r="QB193" s="61"/>
      <c r="QC193" s="61"/>
      <c r="QD193" s="61"/>
      <c r="QE193" s="61"/>
      <c r="QF193" s="61"/>
      <c r="QG193" s="61"/>
      <c r="QH193" s="61"/>
      <c r="QI193" s="61"/>
      <c r="QJ193" s="61"/>
      <c r="QK193" s="61"/>
      <c r="QL193" s="61"/>
      <c r="QM193" s="61"/>
      <c r="QN193" s="61"/>
      <c r="QO193" s="61"/>
      <c r="QP193" s="61"/>
      <c r="QQ193" s="61"/>
      <c r="QR193" s="61"/>
      <c r="QS193" s="61"/>
      <c r="QT193" s="61"/>
      <c r="QU193" s="61"/>
      <c r="QV193" s="61"/>
      <c r="QW193" s="61"/>
      <c r="QX193" s="61"/>
      <c r="QY193" s="61"/>
      <c r="QZ193" s="61"/>
      <c r="RA193" s="61"/>
      <c r="RB193" s="61"/>
      <c r="RC193" s="61"/>
      <c r="RD193" s="61"/>
      <c r="RE193" s="61"/>
      <c r="RF193" s="61"/>
      <c r="RG193" s="61"/>
      <c r="RH193" s="61"/>
      <c r="RI193" s="61"/>
      <c r="RJ193" s="61"/>
      <c r="RK193" s="61"/>
      <c r="RL193" s="61"/>
      <c r="RM193" s="61"/>
      <c r="RN193" s="61"/>
      <c r="RO193" s="61"/>
      <c r="RP193" s="61"/>
      <c r="RQ193" s="61"/>
      <c r="RR193" s="61"/>
      <c r="RS193" s="61"/>
      <c r="RT193" s="61"/>
      <c r="RU193" s="61"/>
      <c r="RV193" s="61"/>
      <c r="RW193" s="61"/>
      <c r="RX193" s="61"/>
      <c r="RY193" s="61"/>
      <c r="RZ193" s="61"/>
      <c r="SA193" s="61"/>
      <c r="SB193" s="61"/>
      <c r="SC193" s="61"/>
      <c r="SD193" s="61"/>
      <c r="SE193" s="61"/>
      <c r="SF193" s="61"/>
      <c r="SG193" s="61"/>
      <c r="SH193" s="61"/>
      <c r="SI193" s="61"/>
      <c r="SJ193" s="61"/>
      <c r="SK193" s="61"/>
      <c r="SL193" s="61"/>
      <c r="SM193" s="61"/>
      <c r="SN193" s="61"/>
      <c r="SO193" s="61"/>
      <c r="SP193" s="61"/>
      <c r="SQ193" s="61"/>
      <c r="SR193" s="61"/>
      <c r="SS193" s="61"/>
      <c r="ST193" s="61"/>
      <c r="SU193" s="61"/>
      <c r="SV193" s="61"/>
      <c r="SW193" s="61"/>
      <c r="SX193" s="61"/>
      <c r="SY193" s="61"/>
      <c r="SZ193" s="61"/>
      <c r="TA193" s="61"/>
      <c r="TB193" s="61"/>
      <c r="TC193" s="61"/>
      <c r="TD193" s="61"/>
      <c r="TE193" s="61"/>
      <c r="TF193" s="61"/>
      <c r="TG193" s="61"/>
      <c r="TH193" s="61"/>
      <c r="TI193" s="61"/>
      <c r="TJ193" s="61"/>
      <c r="TK193" s="61"/>
      <c r="TL193" s="61"/>
      <c r="TM193" s="61"/>
      <c r="TN193" s="61"/>
      <c r="TO193" s="61"/>
      <c r="TP193" s="61"/>
      <c r="TQ193" s="61"/>
      <c r="TR193" s="61"/>
      <c r="TS193" s="61"/>
      <c r="TT193" s="61"/>
      <c r="TU193" s="61"/>
      <c r="TV193" s="61"/>
      <c r="TW193" s="61"/>
      <c r="TX193" s="61"/>
      <c r="TY193" s="61"/>
      <c r="TZ193" s="61"/>
      <c r="UA193" s="61"/>
      <c r="UB193" s="61"/>
      <c r="UC193" s="61"/>
      <c r="UD193" s="61"/>
      <c r="UE193" s="61"/>
      <c r="UF193" s="61"/>
      <c r="UG193" s="61"/>
      <c r="UH193" s="61"/>
      <c r="UI193" s="61"/>
      <c r="UJ193" s="61"/>
      <c r="UK193" s="61"/>
      <c r="UL193" s="61"/>
      <c r="UM193" s="61"/>
      <c r="UN193" s="61"/>
      <c r="UO193" s="61"/>
      <c r="UP193" s="61"/>
      <c r="UQ193" s="61"/>
      <c r="UR193" s="61"/>
      <c r="US193" s="61"/>
      <c r="UT193" s="61"/>
      <c r="UU193" s="61"/>
      <c r="UV193" s="61"/>
      <c r="UW193" s="61"/>
      <c r="UX193" s="61"/>
      <c r="UY193" s="61"/>
      <c r="UZ193" s="61"/>
      <c r="VA193" s="61"/>
      <c r="VB193" s="61"/>
      <c r="VC193" s="61"/>
      <c r="VD193" s="61"/>
      <c r="VE193" s="61"/>
      <c r="VF193" s="61"/>
      <c r="VG193" s="61"/>
      <c r="VH193" s="61"/>
      <c r="VI193" s="61"/>
      <c r="VJ193" s="61"/>
      <c r="VK193" s="61"/>
      <c r="VL193" s="61"/>
      <c r="VM193" s="61"/>
      <c r="VN193" s="61"/>
      <c r="VO193" s="61"/>
      <c r="VP193" s="61"/>
      <c r="VQ193" s="61"/>
      <c r="VR193" s="61"/>
      <c r="VS193" s="61"/>
      <c r="VT193" s="61"/>
      <c r="VU193" s="61"/>
      <c r="VV193" s="61"/>
      <c r="VW193" s="61"/>
      <c r="VX193" s="61"/>
      <c r="VY193" s="61"/>
      <c r="VZ193" s="61"/>
      <c r="WA193" s="61"/>
      <c r="WB193" s="61"/>
      <c r="WC193" s="61"/>
      <c r="WD193" s="61"/>
      <c r="WE193" s="61"/>
      <c r="WF193" s="61"/>
      <c r="WG193" s="61"/>
      <c r="WH193" s="61"/>
      <c r="WI193" s="61"/>
      <c r="WJ193" s="61"/>
      <c r="WK193" s="61"/>
      <c r="WL193" s="61"/>
      <c r="WM193" s="61"/>
      <c r="WN193" s="61"/>
      <c r="WO193" s="61"/>
      <c r="WP193" s="61"/>
      <c r="WQ193" s="61"/>
      <c r="WR193" s="61"/>
      <c r="WS193" s="61"/>
      <c r="WT193" s="61"/>
      <c r="WU193" s="61"/>
      <c r="WV193" s="61"/>
      <c r="WW193" s="61"/>
      <c r="WX193" s="61"/>
      <c r="WY193" s="61"/>
      <c r="WZ193" s="61"/>
      <c r="XA193" s="61"/>
      <c r="XB193" s="61"/>
      <c r="XC193" s="61"/>
      <c r="XD193" s="61"/>
      <c r="XE193" s="61"/>
      <c r="XF193" s="61"/>
      <c r="XG193" s="61"/>
      <c r="XH193" s="61"/>
      <c r="XI193" s="61"/>
      <c r="XJ193" s="61"/>
      <c r="XK193" s="61"/>
      <c r="XL193" s="61"/>
      <c r="XM193" s="61"/>
      <c r="XN193" s="61"/>
      <c r="XO193" s="61"/>
      <c r="XP193" s="61"/>
      <c r="XQ193" s="61"/>
      <c r="XR193" s="61"/>
      <c r="XS193" s="61"/>
      <c r="XT193" s="61"/>
      <c r="XU193" s="61"/>
      <c r="XV193" s="61"/>
      <c r="XW193" s="61"/>
      <c r="XX193" s="61"/>
      <c r="XY193" s="61"/>
      <c r="XZ193" s="61"/>
      <c r="YA193" s="61"/>
      <c r="YB193" s="61"/>
      <c r="YC193" s="61"/>
      <c r="YD193" s="61"/>
      <c r="YE193" s="61"/>
      <c r="YF193" s="61"/>
      <c r="YG193" s="61"/>
      <c r="YH193" s="61"/>
      <c r="YI193" s="61"/>
      <c r="YJ193" s="61"/>
      <c r="YK193" s="61"/>
      <c r="YL193" s="61"/>
      <c r="YM193" s="61"/>
      <c r="YN193" s="61"/>
      <c r="YO193" s="61"/>
      <c r="YP193" s="61"/>
      <c r="YQ193" s="61"/>
      <c r="YR193" s="61"/>
    </row>
    <row r="194" spans="1:668" s="77" customFormat="1" ht="15.75" x14ac:dyDescent="0.25">
      <c r="A194" s="61"/>
      <c r="B194" s="2"/>
      <c r="C194" s="2"/>
      <c r="D194" s="1"/>
      <c r="E194" s="1"/>
      <c r="F194" s="65"/>
      <c r="G194" s="65"/>
      <c r="H194" s="65"/>
      <c r="I194" s="65"/>
      <c r="J194" s="65"/>
      <c r="K194" s="65"/>
      <c r="L194" s="86"/>
      <c r="O194" s="61"/>
      <c r="P194" s="61"/>
      <c r="Q194" s="61"/>
      <c r="R194" s="61"/>
      <c r="S194" s="61"/>
      <c r="T194" s="61"/>
      <c r="U194" s="61"/>
      <c r="V194" s="61"/>
      <c r="W194" s="61"/>
      <c r="X194" s="61"/>
      <c r="Y194" s="61"/>
      <c r="Z194" s="61"/>
      <c r="AA194" s="61"/>
      <c r="AB194" s="61"/>
      <c r="AC194" s="61"/>
      <c r="AD194" s="61"/>
      <c r="AE194" s="61"/>
      <c r="AF194" s="61"/>
      <c r="AG194" s="61"/>
      <c r="AH194" s="61"/>
      <c r="AI194" s="61"/>
      <c r="AJ194" s="61"/>
      <c r="AK194" s="61"/>
      <c r="AL194" s="61"/>
      <c r="AM194" s="61"/>
      <c r="AN194" s="61"/>
      <c r="AO194" s="61"/>
      <c r="AP194" s="61"/>
      <c r="AQ194" s="61"/>
      <c r="AR194" s="61"/>
      <c r="AS194" s="61"/>
      <c r="AT194" s="61"/>
      <c r="AU194" s="61"/>
      <c r="AV194" s="61"/>
      <c r="AW194" s="61"/>
      <c r="AX194" s="61"/>
      <c r="AY194" s="61"/>
      <c r="AZ194" s="61"/>
      <c r="BA194" s="61"/>
      <c r="BB194" s="61"/>
      <c r="BC194" s="61"/>
      <c r="BD194" s="61"/>
      <c r="BE194" s="61"/>
      <c r="BF194" s="61"/>
      <c r="BG194" s="61"/>
      <c r="BH194" s="61"/>
      <c r="BI194" s="61"/>
      <c r="BJ194" s="61"/>
      <c r="BK194" s="61"/>
      <c r="BL194" s="61"/>
      <c r="BM194" s="61"/>
      <c r="BN194" s="61"/>
      <c r="BO194" s="61"/>
      <c r="BP194" s="61"/>
      <c r="BQ194" s="61"/>
      <c r="BR194" s="61"/>
      <c r="BS194" s="61"/>
      <c r="BT194" s="61"/>
      <c r="BU194" s="61"/>
      <c r="BV194" s="61"/>
      <c r="BW194" s="61"/>
      <c r="BX194" s="61"/>
      <c r="BY194" s="61"/>
      <c r="BZ194" s="61"/>
      <c r="CA194" s="61"/>
      <c r="CB194" s="61"/>
      <c r="CC194" s="61"/>
      <c r="CD194" s="61"/>
      <c r="CE194" s="61"/>
      <c r="CF194" s="61"/>
      <c r="CG194" s="61"/>
      <c r="CH194" s="61"/>
      <c r="CI194" s="61"/>
      <c r="CJ194" s="61"/>
      <c r="CK194" s="61"/>
      <c r="CL194" s="61"/>
      <c r="CM194" s="61"/>
      <c r="CN194" s="61"/>
      <c r="CO194" s="61"/>
      <c r="CP194" s="61"/>
      <c r="CQ194" s="61"/>
      <c r="CR194" s="61"/>
      <c r="CS194" s="61"/>
      <c r="CT194" s="61"/>
      <c r="CU194" s="61"/>
      <c r="CV194" s="61"/>
      <c r="CW194" s="61"/>
      <c r="CX194" s="61"/>
      <c r="CY194" s="61"/>
      <c r="CZ194" s="61"/>
      <c r="DA194" s="61"/>
      <c r="DB194" s="61"/>
      <c r="DC194" s="61"/>
      <c r="DD194" s="61"/>
      <c r="DE194" s="61"/>
      <c r="DF194" s="61"/>
      <c r="DG194" s="61"/>
      <c r="DH194" s="61"/>
      <c r="DI194" s="61"/>
      <c r="DJ194" s="61"/>
      <c r="DK194" s="61"/>
      <c r="DL194" s="61"/>
      <c r="DM194" s="61"/>
      <c r="DN194" s="61"/>
      <c r="DO194" s="61"/>
      <c r="DP194" s="61"/>
      <c r="DQ194" s="61"/>
      <c r="DR194" s="61"/>
      <c r="DS194" s="61"/>
      <c r="DT194" s="61"/>
      <c r="DU194" s="61"/>
      <c r="DV194" s="61"/>
      <c r="DW194" s="61"/>
      <c r="DX194" s="61"/>
      <c r="DY194" s="61"/>
      <c r="DZ194" s="61"/>
      <c r="EA194" s="61"/>
      <c r="EB194" s="61"/>
      <c r="EC194" s="61"/>
      <c r="ED194" s="61"/>
      <c r="EE194" s="61"/>
      <c r="EF194" s="61"/>
      <c r="EG194" s="61"/>
      <c r="EH194" s="61"/>
      <c r="EI194" s="61"/>
      <c r="EJ194" s="61"/>
      <c r="EK194" s="61"/>
      <c r="EL194" s="61"/>
      <c r="EM194" s="61"/>
      <c r="EN194" s="61"/>
      <c r="EO194" s="61"/>
      <c r="EP194" s="61"/>
      <c r="EQ194" s="61"/>
      <c r="ER194" s="61"/>
      <c r="ES194" s="61"/>
      <c r="ET194" s="61"/>
      <c r="EU194" s="61"/>
      <c r="EV194" s="61"/>
      <c r="EW194" s="61"/>
      <c r="EX194" s="61"/>
      <c r="EY194" s="61"/>
      <c r="EZ194" s="61"/>
      <c r="FA194" s="61"/>
      <c r="FB194" s="61"/>
      <c r="FC194" s="61"/>
      <c r="FD194" s="61"/>
      <c r="FE194" s="61"/>
      <c r="FF194" s="61"/>
      <c r="FG194" s="61"/>
      <c r="FH194" s="61"/>
      <c r="FI194" s="61"/>
      <c r="FJ194" s="61"/>
      <c r="FK194" s="61"/>
      <c r="FL194" s="61"/>
      <c r="FM194" s="61"/>
      <c r="FN194" s="61"/>
      <c r="FO194" s="61"/>
      <c r="FP194" s="61"/>
      <c r="FQ194" s="61"/>
      <c r="FR194" s="61"/>
      <c r="FS194" s="61"/>
      <c r="FT194" s="61"/>
      <c r="FU194" s="61"/>
      <c r="FV194" s="61"/>
      <c r="FW194" s="61"/>
      <c r="FX194" s="61"/>
      <c r="FY194" s="61"/>
      <c r="FZ194" s="61"/>
      <c r="GA194" s="61"/>
      <c r="GB194" s="61"/>
      <c r="GC194" s="61"/>
      <c r="GD194" s="61"/>
      <c r="GE194" s="61"/>
      <c r="GF194" s="61"/>
      <c r="GG194" s="61"/>
      <c r="GH194" s="61"/>
      <c r="GI194" s="61"/>
      <c r="GJ194" s="61"/>
      <c r="GK194" s="61"/>
      <c r="GL194" s="61"/>
      <c r="GM194" s="61"/>
      <c r="GN194" s="61"/>
      <c r="GO194" s="61"/>
      <c r="GP194" s="61"/>
      <c r="GQ194" s="61"/>
      <c r="GR194" s="61"/>
      <c r="GS194" s="61"/>
      <c r="GT194" s="61"/>
      <c r="GU194" s="61"/>
      <c r="GV194" s="61"/>
      <c r="GW194" s="61"/>
      <c r="GX194" s="61"/>
      <c r="GY194" s="61"/>
      <c r="GZ194" s="61"/>
      <c r="HA194" s="61"/>
      <c r="HB194" s="61"/>
      <c r="HC194" s="61"/>
      <c r="HD194" s="61"/>
      <c r="HE194" s="61"/>
      <c r="HF194" s="61"/>
      <c r="HG194" s="61"/>
      <c r="HH194" s="61"/>
      <c r="HI194" s="61"/>
      <c r="HJ194" s="61"/>
      <c r="HK194" s="61"/>
      <c r="HL194" s="61"/>
      <c r="HM194" s="61"/>
      <c r="HN194" s="61"/>
      <c r="HO194" s="61"/>
      <c r="HP194" s="61"/>
      <c r="HQ194" s="61"/>
      <c r="HR194" s="61"/>
      <c r="HS194" s="61"/>
      <c r="HT194" s="61"/>
      <c r="HU194" s="61"/>
      <c r="HV194" s="61"/>
      <c r="HW194" s="61"/>
      <c r="HX194" s="61"/>
      <c r="HY194" s="61"/>
      <c r="HZ194" s="61"/>
      <c r="IA194" s="61"/>
      <c r="IB194" s="61"/>
      <c r="IC194" s="61"/>
      <c r="ID194" s="61"/>
      <c r="IE194" s="61"/>
      <c r="IF194" s="61"/>
      <c r="IG194" s="61"/>
      <c r="IH194" s="61"/>
      <c r="II194" s="61"/>
      <c r="IJ194" s="61"/>
      <c r="IK194" s="61"/>
      <c r="IL194" s="61"/>
      <c r="IM194" s="61"/>
      <c r="IN194" s="61"/>
      <c r="IO194" s="61"/>
      <c r="IP194" s="61"/>
      <c r="IQ194" s="61"/>
      <c r="IR194" s="61"/>
      <c r="IS194" s="61"/>
      <c r="IT194" s="61"/>
      <c r="IU194" s="61"/>
      <c r="IV194" s="61"/>
      <c r="IW194" s="61"/>
      <c r="IX194" s="61"/>
      <c r="IY194" s="61"/>
      <c r="IZ194" s="61"/>
      <c r="JA194" s="61"/>
      <c r="JB194" s="61"/>
      <c r="JC194" s="61"/>
      <c r="JD194" s="61"/>
      <c r="JE194" s="61"/>
      <c r="JF194" s="61"/>
      <c r="JG194" s="61"/>
      <c r="JH194" s="61"/>
      <c r="JI194" s="61"/>
      <c r="JJ194" s="61"/>
      <c r="JK194" s="61"/>
      <c r="JL194" s="61"/>
      <c r="JM194" s="61"/>
      <c r="JN194" s="61"/>
      <c r="JO194" s="61"/>
      <c r="JP194" s="61"/>
      <c r="JQ194" s="61"/>
      <c r="JR194" s="61"/>
      <c r="JS194" s="61"/>
      <c r="JT194" s="61"/>
      <c r="JU194" s="61"/>
      <c r="JV194" s="61"/>
      <c r="JW194" s="61"/>
      <c r="JX194" s="61"/>
      <c r="JY194" s="61"/>
      <c r="JZ194" s="61"/>
      <c r="KA194" s="61"/>
      <c r="KB194" s="61"/>
      <c r="KC194" s="61"/>
      <c r="KD194" s="61"/>
      <c r="KE194" s="61"/>
      <c r="KF194" s="61"/>
      <c r="KG194" s="61"/>
      <c r="KH194" s="61"/>
      <c r="KI194" s="61"/>
      <c r="KJ194" s="61"/>
      <c r="KK194" s="61"/>
      <c r="KL194" s="61"/>
      <c r="KM194" s="61"/>
      <c r="KN194" s="61"/>
      <c r="KO194" s="61"/>
      <c r="KP194" s="61"/>
      <c r="KQ194" s="61"/>
      <c r="KR194" s="61"/>
      <c r="KS194" s="61"/>
      <c r="KT194" s="61"/>
      <c r="KU194" s="61"/>
      <c r="KV194" s="61"/>
      <c r="KW194" s="61"/>
      <c r="KX194" s="61"/>
      <c r="KY194" s="61"/>
      <c r="KZ194" s="61"/>
      <c r="LA194" s="61"/>
      <c r="LB194" s="61"/>
      <c r="LC194" s="61"/>
      <c r="LD194" s="61"/>
      <c r="LE194" s="61"/>
      <c r="LF194" s="61"/>
      <c r="LG194" s="61"/>
      <c r="LH194" s="61"/>
      <c r="LI194" s="61"/>
      <c r="LJ194" s="61"/>
      <c r="LK194" s="61"/>
      <c r="LL194" s="61"/>
      <c r="LM194" s="61"/>
      <c r="LN194" s="61"/>
      <c r="LO194" s="61"/>
      <c r="LP194" s="61"/>
      <c r="LQ194" s="61"/>
      <c r="LR194" s="61"/>
      <c r="LS194" s="61"/>
      <c r="LT194" s="61"/>
      <c r="LU194" s="61"/>
      <c r="LV194" s="61"/>
      <c r="LW194" s="61"/>
      <c r="LX194" s="61"/>
      <c r="LY194" s="61"/>
      <c r="LZ194" s="61"/>
      <c r="MA194" s="61"/>
      <c r="MB194" s="61"/>
      <c r="MC194" s="61"/>
      <c r="MD194" s="61"/>
      <c r="ME194" s="61"/>
      <c r="MF194" s="61"/>
      <c r="MG194" s="61"/>
      <c r="MH194" s="61"/>
      <c r="MI194" s="61"/>
      <c r="MJ194" s="61"/>
      <c r="MK194" s="61"/>
      <c r="ML194" s="61"/>
      <c r="MM194" s="61"/>
      <c r="MN194" s="61"/>
      <c r="MO194" s="61"/>
      <c r="MP194" s="61"/>
      <c r="MQ194" s="61"/>
      <c r="MR194" s="61"/>
      <c r="MS194" s="61"/>
      <c r="MT194" s="61"/>
      <c r="MU194" s="61"/>
      <c r="MV194" s="61"/>
      <c r="MW194" s="61"/>
      <c r="MX194" s="61"/>
      <c r="MY194" s="61"/>
      <c r="MZ194" s="61"/>
      <c r="NA194" s="61"/>
      <c r="NB194" s="61"/>
      <c r="NC194" s="61"/>
      <c r="ND194" s="61"/>
      <c r="NE194" s="61"/>
      <c r="NF194" s="61"/>
      <c r="NG194" s="61"/>
      <c r="NH194" s="61"/>
      <c r="NI194" s="61"/>
      <c r="NJ194" s="61"/>
      <c r="NK194" s="61"/>
      <c r="NL194" s="61"/>
      <c r="NM194" s="61"/>
      <c r="NN194" s="61"/>
      <c r="NO194" s="61"/>
      <c r="NP194" s="61"/>
      <c r="NQ194" s="61"/>
      <c r="NR194" s="61"/>
      <c r="NS194" s="61"/>
      <c r="NT194" s="61"/>
      <c r="NU194" s="61"/>
      <c r="NV194" s="61"/>
      <c r="NW194" s="61"/>
      <c r="NX194" s="61"/>
      <c r="NY194" s="61"/>
      <c r="NZ194" s="61"/>
      <c r="OA194" s="61"/>
      <c r="OB194" s="61"/>
      <c r="OC194" s="61"/>
      <c r="OD194" s="61"/>
      <c r="OE194" s="61"/>
      <c r="OF194" s="61"/>
      <c r="OG194" s="61"/>
      <c r="OH194" s="61"/>
      <c r="OI194" s="61"/>
      <c r="OJ194" s="61"/>
      <c r="OK194" s="61"/>
      <c r="OL194" s="61"/>
      <c r="OM194" s="61"/>
      <c r="ON194" s="61"/>
      <c r="OO194" s="61"/>
      <c r="OP194" s="61"/>
      <c r="OQ194" s="61"/>
      <c r="OR194" s="61"/>
      <c r="OS194" s="61"/>
      <c r="OT194" s="61"/>
      <c r="OU194" s="61"/>
      <c r="OV194" s="61"/>
      <c r="OW194" s="61"/>
      <c r="OX194" s="61"/>
      <c r="OY194" s="61"/>
      <c r="OZ194" s="61"/>
      <c r="PA194" s="61"/>
      <c r="PB194" s="61"/>
      <c r="PC194" s="61"/>
      <c r="PD194" s="61"/>
      <c r="PE194" s="61"/>
      <c r="PF194" s="61"/>
      <c r="PG194" s="61"/>
      <c r="PH194" s="61"/>
      <c r="PI194" s="61"/>
      <c r="PJ194" s="61"/>
      <c r="PK194" s="61"/>
      <c r="PL194" s="61"/>
      <c r="PM194" s="61"/>
      <c r="PN194" s="61"/>
      <c r="PO194" s="61"/>
      <c r="PP194" s="61"/>
      <c r="PQ194" s="61"/>
      <c r="PR194" s="61"/>
      <c r="PS194" s="61"/>
      <c r="PT194" s="61"/>
      <c r="PU194" s="61"/>
      <c r="PV194" s="61"/>
      <c r="PW194" s="61"/>
      <c r="PX194" s="61"/>
      <c r="PY194" s="61"/>
      <c r="PZ194" s="61"/>
      <c r="QA194" s="61"/>
      <c r="QB194" s="61"/>
      <c r="QC194" s="61"/>
      <c r="QD194" s="61"/>
      <c r="QE194" s="61"/>
      <c r="QF194" s="61"/>
      <c r="QG194" s="61"/>
      <c r="QH194" s="61"/>
      <c r="QI194" s="61"/>
      <c r="QJ194" s="61"/>
      <c r="QK194" s="61"/>
      <c r="QL194" s="61"/>
      <c r="QM194" s="61"/>
      <c r="QN194" s="61"/>
      <c r="QO194" s="61"/>
      <c r="QP194" s="61"/>
      <c r="QQ194" s="61"/>
      <c r="QR194" s="61"/>
      <c r="QS194" s="61"/>
      <c r="QT194" s="61"/>
      <c r="QU194" s="61"/>
      <c r="QV194" s="61"/>
      <c r="QW194" s="61"/>
      <c r="QX194" s="61"/>
      <c r="QY194" s="61"/>
      <c r="QZ194" s="61"/>
      <c r="RA194" s="61"/>
      <c r="RB194" s="61"/>
      <c r="RC194" s="61"/>
      <c r="RD194" s="61"/>
      <c r="RE194" s="61"/>
      <c r="RF194" s="61"/>
      <c r="RG194" s="61"/>
      <c r="RH194" s="61"/>
      <c r="RI194" s="61"/>
      <c r="RJ194" s="61"/>
      <c r="RK194" s="61"/>
      <c r="RL194" s="61"/>
      <c r="RM194" s="61"/>
      <c r="RN194" s="61"/>
      <c r="RO194" s="61"/>
      <c r="RP194" s="61"/>
      <c r="RQ194" s="61"/>
      <c r="RR194" s="61"/>
      <c r="RS194" s="61"/>
      <c r="RT194" s="61"/>
      <c r="RU194" s="61"/>
      <c r="RV194" s="61"/>
      <c r="RW194" s="61"/>
      <c r="RX194" s="61"/>
      <c r="RY194" s="61"/>
      <c r="RZ194" s="61"/>
      <c r="SA194" s="61"/>
      <c r="SB194" s="61"/>
      <c r="SC194" s="61"/>
      <c r="SD194" s="61"/>
      <c r="SE194" s="61"/>
      <c r="SF194" s="61"/>
      <c r="SG194" s="61"/>
      <c r="SH194" s="61"/>
      <c r="SI194" s="61"/>
      <c r="SJ194" s="61"/>
      <c r="SK194" s="61"/>
      <c r="SL194" s="61"/>
      <c r="SM194" s="61"/>
      <c r="SN194" s="61"/>
      <c r="SO194" s="61"/>
      <c r="SP194" s="61"/>
      <c r="SQ194" s="61"/>
      <c r="SR194" s="61"/>
      <c r="SS194" s="61"/>
      <c r="ST194" s="61"/>
      <c r="SU194" s="61"/>
      <c r="SV194" s="61"/>
      <c r="SW194" s="61"/>
      <c r="SX194" s="61"/>
      <c r="SY194" s="61"/>
      <c r="SZ194" s="61"/>
      <c r="TA194" s="61"/>
      <c r="TB194" s="61"/>
      <c r="TC194" s="61"/>
      <c r="TD194" s="61"/>
      <c r="TE194" s="61"/>
      <c r="TF194" s="61"/>
      <c r="TG194" s="61"/>
      <c r="TH194" s="61"/>
      <c r="TI194" s="61"/>
      <c r="TJ194" s="61"/>
      <c r="TK194" s="61"/>
      <c r="TL194" s="61"/>
      <c r="TM194" s="61"/>
      <c r="TN194" s="61"/>
      <c r="TO194" s="61"/>
      <c r="TP194" s="61"/>
      <c r="TQ194" s="61"/>
      <c r="TR194" s="61"/>
      <c r="TS194" s="61"/>
      <c r="TT194" s="61"/>
      <c r="TU194" s="61"/>
      <c r="TV194" s="61"/>
      <c r="TW194" s="61"/>
      <c r="TX194" s="61"/>
      <c r="TY194" s="61"/>
      <c r="TZ194" s="61"/>
      <c r="UA194" s="61"/>
      <c r="UB194" s="61"/>
      <c r="UC194" s="61"/>
      <c r="UD194" s="61"/>
      <c r="UE194" s="61"/>
      <c r="UF194" s="61"/>
      <c r="UG194" s="61"/>
      <c r="UH194" s="61"/>
      <c r="UI194" s="61"/>
      <c r="UJ194" s="61"/>
      <c r="UK194" s="61"/>
      <c r="UL194" s="61"/>
      <c r="UM194" s="61"/>
      <c r="UN194" s="61"/>
      <c r="UO194" s="61"/>
      <c r="UP194" s="61"/>
      <c r="UQ194" s="61"/>
      <c r="UR194" s="61"/>
      <c r="US194" s="61"/>
      <c r="UT194" s="61"/>
      <c r="UU194" s="61"/>
      <c r="UV194" s="61"/>
      <c r="UW194" s="61"/>
      <c r="UX194" s="61"/>
      <c r="UY194" s="61"/>
      <c r="UZ194" s="61"/>
      <c r="VA194" s="61"/>
      <c r="VB194" s="61"/>
      <c r="VC194" s="61"/>
      <c r="VD194" s="61"/>
      <c r="VE194" s="61"/>
      <c r="VF194" s="61"/>
      <c r="VG194" s="61"/>
      <c r="VH194" s="61"/>
      <c r="VI194" s="61"/>
      <c r="VJ194" s="61"/>
      <c r="VK194" s="61"/>
      <c r="VL194" s="61"/>
      <c r="VM194" s="61"/>
      <c r="VN194" s="61"/>
      <c r="VO194" s="61"/>
      <c r="VP194" s="61"/>
      <c r="VQ194" s="61"/>
      <c r="VR194" s="61"/>
      <c r="VS194" s="61"/>
      <c r="VT194" s="61"/>
      <c r="VU194" s="61"/>
      <c r="VV194" s="61"/>
      <c r="VW194" s="61"/>
      <c r="VX194" s="61"/>
      <c r="VY194" s="61"/>
      <c r="VZ194" s="61"/>
      <c r="WA194" s="61"/>
      <c r="WB194" s="61"/>
      <c r="WC194" s="61"/>
      <c r="WD194" s="61"/>
      <c r="WE194" s="61"/>
      <c r="WF194" s="61"/>
      <c r="WG194" s="61"/>
      <c r="WH194" s="61"/>
      <c r="WI194" s="61"/>
      <c r="WJ194" s="61"/>
      <c r="WK194" s="61"/>
      <c r="WL194" s="61"/>
      <c r="WM194" s="61"/>
      <c r="WN194" s="61"/>
      <c r="WO194" s="61"/>
      <c r="WP194" s="61"/>
      <c r="WQ194" s="61"/>
      <c r="WR194" s="61"/>
      <c r="WS194" s="61"/>
      <c r="WT194" s="61"/>
      <c r="WU194" s="61"/>
      <c r="WV194" s="61"/>
      <c r="WW194" s="61"/>
      <c r="WX194" s="61"/>
      <c r="WY194" s="61"/>
      <c r="WZ194" s="61"/>
      <c r="XA194" s="61"/>
      <c r="XB194" s="61"/>
      <c r="XC194" s="61"/>
      <c r="XD194" s="61"/>
      <c r="XE194" s="61"/>
      <c r="XF194" s="61"/>
      <c r="XG194" s="61"/>
      <c r="XH194" s="61"/>
      <c r="XI194" s="61"/>
      <c r="XJ194" s="61"/>
      <c r="XK194" s="61"/>
      <c r="XL194" s="61"/>
      <c r="XM194" s="61"/>
      <c r="XN194" s="61"/>
      <c r="XO194" s="61"/>
      <c r="XP194" s="61"/>
      <c r="XQ194" s="61"/>
      <c r="XR194" s="61"/>
      <c r="XS194" s="61"/>
      <c r="XT194" s="61"/>
      <c r="XU194" s="61"/>
      <c r="XV194" s="61"/>
      <c r="XW194" s="61"/>
      <c r="XX194" s="61"/>
      <c r="XY194" s="61"/>
      <c r="XZ194" s="61"/>
      <c r="YA194" s="61"/>
      <c r="YB194" s="61"/>
      <c r="YC194" s="61"/>
      <c r="YD194" s="61"/>
      <c r="YE194" s="61"/>
      <c r="YF194" s="61"/>
      <c r="YG194" s="61"/>
      <c r="YH194" s="61"/>
      <c r="YI194" s="61"/>
      <c r="YJ194" s="61"/>
      <c r="YK194" s="61"/>
      <c r="YL194" s="61"/>
      <c r="YM194" s="61"/>
      <c r="YN194" s="61"/>
      <c r="YO194" s="61"/>
      <c r="YP194" s="61"/>
      <c r="YQ194" s="61"/>
      <c r="YR194" s="61"/>
    </row>
    <row r="195" spans="1:668" s="77" customFormat="1" ht="15.75" x14ac:dyDescent="0.25">
      <c r="A195" s="61"/>
      <c r="B195" s="2"/>
      <c r="C195" s="2"/>
      <c r="D195" s="1"/>
      <c r="E195" s="1"/>
      <c r="F195" s="65"/>
      <c r="G195" s="65"/>
      <c r="H195" s="65"/>
      <c r="I195" s="65"/>
      <c r="J195" s="65"/>
      <c r="K195" s="65"/>
      <c r="L195" s="86"/>
      <c r="O195" s="61"/>
      <c r="P195" s="61"/>
      <c r="Q195" s="61"/>
      <c r="R195" s="61"/>
      <c r="S195" s="61"/>
      <c r="T195" s="61"/>
      <c r="U195" s="61"/>
      <c r="V195" s="61"/>
      <c r="W195" s="61"/>
      <c r="X195" s="61"/>
      <c r="Y195" s="61"/>
      <c r="Z195" s="61"/>
      <c r="AA195" s="61"/>
      <c r="AB195" s="61"/>
      <c r="AC195" s="61"/>
      <c r="AD195" s="61"/>
      <c r="AE195" s="61"/>
      <c r="AF195" s="61"/>
      <c r="AG195" s="61"/>
      <c r="AH195" s="61"/>
      <c r="AI195" s="61"/>
      <c r="AJ195" s="61"/>
      <c r="AK195" s="61"/>
      <c r="AL195" s="61"/>
      <c r="AM195" s="61"/>
      <c r="AN195" s="61"/>
      <c r="AO195" s="61"/>
      <c r="AP195" s="61"/>
      <c r="AQ195" s="61"/>
      <c r="AR195" s="61"/>
      <c r="AS195" s="61"/>
      <c r="AT195" s="61"/>
      <c r="AU195" s="61"/>
      <c r="AV195" s="61"/>
      <c r="AW195" s="61"/>
      <c r="AX195" s="61"/>
      <c r="AY195" s="61"/>
      <c r="AZ195" s="61"/>
      <c r="BA195" s="61"/>
      <c r="BB195" s="61"/>
      <c r="BC195" s="61"/>
      <c r="BD195" s="61"/>
      <c r="BE195" s="61"/>
      <c r="BF195" s="61"/>
      <c r="BG195" s="61"/>
      <c r="BH195" s="61"/>
      <c r="BI195" s="61"/>
      <c r="BJ195" s="61"/>
      <c r="BK195" s="61"/>
      <c r="BL195" s="61"/>
      <c r="BM195" s="61"/>
      <c r="BN195" s="61"/>
      <c r="BO195" s="61"/>
      <c r="BP195" s="61"/>
      <c r="BQ195" s="61"/>
      <c r="BR195" s="61"/>
      <c r="BS195" s="61"/>
      <c r="BT195" s="61"/>
      <c r="BU195" s="61"/>
      <c r="BV195" s="61"/>
      <c r="BW195" s="61"/>
      <c r="BX195" s="61"/>
      <c r="BY195" s="61"/>
      <c r="BZ195" s="61"/>
      <c r="CA195" s="61"/>
      <c r="CB195" s="61"/>
      <c r="CC195" s="61"/>
      <c r="CD195" s="61"/>
      <c r="CE195" s="61"/>
      <c r="CF195" s="61"/>
      <c r="CG195" s="61"/>
      <c r="CH195" s="61"/>
      <c r="CI195" s="61"/>
      <c r="CJ195" s="61"/>
      <c r="CK195" s="61"/>
      <c r="CL195" s="61"/>
      <c r="CM195" s="61"/>
      <c r="CN195" s="61"/>
      <c r="CO195" s="61"/>
      <c r="CP195" s="61"/>
      <c r="CQ195" s="61"/>
      <c r="CR195" s="61"/>
      <c r="CS195" s="61"/>
      <c r="CT195" s="61"/>
      <c r="CU195" s="61"/>
      <c r="CV195" s="61"/>
      <c r="CW195" s="61"/>
      <c r="CX195" s="61"/>
      <c r="CY195" s="61"/>
      <c r="CZ195" s="61"/>
      <c r="DA195" s="61"/>
      <c r="DB195" s="61"/>
      <c r="DC195" s="61"/>
      <c r="DD195" s="61"/>
      <c r="DE195" s="61"/>
      <c r="DF195" s="61"/>
      <c r="DG195" s="61"/>
      <c r="DH195" s="61"/>
      <c r="DI195" s="61"/>
      <c r="DJ195" s="61"/>
      <c r="DK195" s="61"/>
      <c r="DL195" s="61"/>
      <c r="DM195" s="61"/>
      <c r="DN195" s="61"/>
      <c r="DO195" s="61"/>
      <c r="DP195" s="61"/>
      <c r="DQ195" s="61"/>
      <c r="DR195" s="61"/>
      <c r="DS195" s="61"/>
      <c r="DT195" s="61"/>
      <c r="DU195" s="61"/>
      <c r="DV195" s="61"/>
      <c r="DW195" s="61"/>
      <c r="DX195" s="61"/>
      <c r="DY195" s="61"/>
      <c r="DZ195" s="61"/>
      <c r="EA195" s="61"/>
      <c r="EB195" s="61"/>
      <c r="EC195" s="61"/>
      <c r="ED195" s="61"/>
      <c r="EE195" s="61"/>
      <c r="EF195" s="61"/>
      <c r="EG195" s="61"/>
      <c r="EH195" s="61"/>
      <c r="EI195" s="61"/>
      <c r="EJ195" s="61"/>
      <c r="EK195" s="61"/>
      <c r="EL195" s="61"/>
      <c r="EM195" s="61"/>
      <c r="EN195" s="61"/>
      <c r="EO195" s="61"/>
      <c r="EP195" s="61"/>
      <c r="EQ195" s="61"/>
      <c r="ER195" s="61"/>
      <c r="ES195" s="61"/>
      <c r="ET195" s="61"/>
      <c r="EU195" s="61"/>
      <c r="EV195" s="61"/>
      <c r="EW195" s="61"/>
      <c r="EX195" s="61"/>
      <c r="EY195" s="61"/>
      <c r="EZ195" s="61"/>
      <c r="FA195" s="61"/>
      <c r="FB195" s="61"/>
      <c r="FC195" s="61"/>
      <c r="FD195" s="61"/>
      <c r="FE195" s="61"/>
      <c r="FF195" s="61"/>
      <c r="FG195" s="61"/>
      <c r="FH195" s="61"/>
      <c r="FI195" s="61"/>
      <c r="FJ195" s="61"/>
      <c r="FK195" s="61"/>
      <c r="FL195" s="61"/>
      <c r="FM195" s="61"/>
      <c r="FN195" s="61"/>
      <c r="FO195" s="61"/>
      <c r="FP195" s="61"/>
      <c r="FQ195" s="61"/>
      <c r="FR195" s="61"/>
      <c r="FS195" s="61"/>
      <c r="FT195" s="61"/>
      <c r="FU195" s="61"/>
      <c r="FV195" s="61"/>
      <c r="FW195" s="61"/>
      <c r="FX195" s="61"/>
      <c r="FY195" s="61"/>
      <c r="FZ195" s="61"/>
      <c r="GA195" s="61"/>
      <c r="GB195" s="61"/>
      <c r="GC195" s="61"/>
      <c r="GD195" s="61"/>
      <c r="GE195" s="61"/>
      <c r="GF195" s="61"/>
      <c r="GG195" s="61"/>
      <c r="GH195" s="61"/>
      <c r="GI195" s="61"/>
      <c r="GJ195" s="61"/>
      <c r="GK195" s="61"/>
      <c r="GL195" s="61"/>
      <c r="GM195" s="61"/>
      <c r="GN195" s="61"/>
      <c r="GO195" s="61"/>
      <c r="GP195" s="61"/>
      <c r="GQ195" s="61"/>
      <c r="GR195" s="61"/>
      <c r="GS195" s="61"/>
      <c r="GT195" s="61"/>
      <c r="GU195" s="61"/>
      <c r="GV195" s="61"/>
      <c r="GW195" s="61"/>
      <c r="GX195" s="61"/>
      <c r="GY195" s="61"/>
      <c r="GZ195" s="61"/>
      <c r="HA195" s="61"/>
      <c r="HB195" s="61"/>
      <c r="HC195" s="61"/>
      <c r="HD195" s="61"/>
      <c r="HE195" s="61"/>
      <c r="HF195" s="61"/>
      <c r="HG195" s="61"/>
      <c r="HH195" s="61"/>
      <c r="HI195" s="61"/>
      <c r="HJ195" s="61"/>
      <c r="HK195" s="61"/>
      <c r="HL195" s="61"/>
      <c r="HM195" s="61"/>
      <c r="HN195" s="61"/>
      <c r="HO195" s="61"/>
      <c r="HP195" s="61"/>
      <c r="HQ195" s="61"/>
      <c r="HR195" s="61"/>
      <c r="HS195" s="61"/>
      <c r="HT195" s="61"/>
      <c r="HU195" s="61"/>
      <c r="HV195" s="61"/>
      <c r="HW195" s="61"/>
      <c r="HX195" s="61"/>
      <c r="HY195" s="61"/>
      <c r="HZ195" s="61"/>
      <c r="IA195" s="61"/>
      <c r="IB195" s="61"/>
      <c r="IC195" s="61"/>
      <c r="ID195" s="61"/>
      <c r="IE195" s="61"/>
      <c r="IF195" s="61"/>
      <c r="IG195" s="61"/>
      <c r="IH195" s="61"/>
      <c r="II195" s="61"/>
      <c r="IJ195" s="61"/>
      <c r="IK195" s="61"/>
      <c r="IL195" s="61"/>
      <c r="IM195" s="61"/>
      <c r="IN195" s="61"/>
      <c r="IO195" s="61"/>
      <c r="IP195" s="61"/>
      <c r="IQ195" s="61"/>
      <c r="IR195" s="61"/>
      <c r="IS195" s="61"/>
      <c r="IT195" s="61"/>
      <c r="IU195" s="61"/>
      <c r="IV195" s="61"/>
      <c r="IW195" s="61"/>
      <c r="IX195" s="61"/>
      <c r="IY195" s="61"/>
      <c r="IZ195" s="61"/>
      <c r="JA195" s="61"/>
      <c r="JB195" s="61"/>
      <c r="JC195" s="61"/>
      <c r="JD195" s="61"/>
      <c r="JE195" s="61"/>
      <c r="JF195" s="61"/>
      <c r="JG195" s="61"/>
      <c r="JH195" s="61"/>
      <c r="JI195" s="61"/>
      <c r="JJ195" s="61"/>
      <c r="JK195" s="61"/>
      <c r="JL195" s="61"/>
      <c r="JM195" s="61"/>
      <c r="JN195" s="61"/>
      <c r="JO195" s="61"/>
      <c r="JP195" s="61"/>
      <c r="JQ195" s="61"/>
      <c r="JR195" s="61"/>
      <c r="JS195" s="61"/>
      <c r="JT195" s="61"/>
      <c r="JU195" s="61"/>
      <c r="JV195" s="61"/>
      <c r="JW195" s="61"/>
      <c r="JX195" s="61"/>
      <c r="JY195" s="61"/>
      <c r="JZ195" s="61"/>
      <c r="KA195" s="61"/>
      <c r="KB195" s="61"/>
      <c r="KC195" s="61"/>
      <c r="KD195" s="61"/>
      <c r="KE195" s="61"/>
      <c r="KF195" s="61"/>
      <c r="KG195" s="61"/>
      <c r="KH195" s="61"/>
      <c r="KI195" s="61"/>
      <c r="KJ195" s="61"/>
      <c r="KK195" s="61"/>
      <c r="KL195" s="61"/>
      <c r="KM195" s="61"/>
      <c r="KN195" s="61"/>
      <c r="KO195" s="61"/>
      <c r="KP195" s="61"/>
      <c r="KQ195" s="61"/>
      <c r="KR195" s="61"/>
      <c r="KS195" s="61"/>
      <c r="KT195" s="61"/>
      <c r="KU195" s="61"/>
      <c r="KV195" s="61"/>
      <c r="KW195" s="61"/>
      <c r="KX195" s="61"/>
      <c r="KY195" s="61"/>
      <c r="KZ195" s="61"/>
      <c r="LA195" s="61"/>
      <c r="LB195" s="61"/>
      <c r="LC195" s="61"/>
      <c r="LD195" s="61"/>
      <c r="LE195" s="61"/>
      <c r="LF195" s="61"/>
      <c r="LG195" s="61"/>
      <c r="LH195" s="61"/>
      <c r="LI195" s="61"/>
      <c r="LJ195" s="61"/>
      <c r="LK195" s="61"/>
      <c r="LL195" s="61"/>
      <c r="LM195" s="61"/>
      <c r="LN195" s="61"/>
      <c r="LO195" s="61"/>
      <c r="LP195" s="61"/>
      <c r="LQ195" s="61"/>
      <c r="LR195" s="61"/>
      <c r="LS195" s="61"/>
      <c r="LT195" s="61"/>
      <c r="LU195" s="61"/>
      <c r="LV195" s="61"/>
      <c r="LW195" s="61"/>
      <c r="LX195" s="61"/>
      <c r="LY195" s="61"/>
      <c r="LZ195" s="61"/>
      <c r="MA195" s="61"/>
      <c r="MB195" s="61"/>
      <c r="MC195" s="61"/>
      <c r="MD195" s="61"/>
      <c r="ME195" s="61"/>
      <c r="MF195" s="61"/>
      <c r="MG195" s="61"/>
      <c r="MH195" s="61"/>
      <c r="MI195" s="61"/>
      <c r="MJ195" s="61"/>
      <c r="MK195" s="61"/>
      <c r="ML195" s="61"/>
      <c r="MM195" s="61"/>
      <c r="MN195" s="61"/>
      <c r="MO195" s="61"/>
      <c r="MP195" s="61"/>
      <c r="MQ195" s="61"/>
      <c r="MR195" s="61"/>
      <c r="MS195" s="61"/>
      <c r="MT195" s="61"/>
      <c r="MU195" s="61"/>
      <c r="MV195" s="61"/>
      <c r="MW195" s="61"/>
      <c r="MX195" s="61"/>
      <c r="MY195" s="61"/>
      <c r="MZ195" s="61"/>
      <c r="NA195" s="61"/>
      <c r="NB195" s="61"/>
      <c r="NC195" s="61"/>
      <c r="ND195" s="61"/>
      <c r="NE195" s="61"/>
      <c r="NF195" s="61"/>
      <c r="NG195" s="61"/>
      <c r="NH195" s="61"/>
      <c r="NI195" s="61"/>
      <c r="NJ195" s="61"/>
      <c r="NK195" s="61"/>
      <c r="NL195" s="61"/>
      <c r="NM195" s="61"/>
      <c r="NN195" s="61"/>
      <c r="NO195" s="61"/>
      <c r="NP195" s="61"/>
      <c r="NQ195" s="61"/>
      <c r="NR195" s="61"/>
      <c r="NS195" s="61"/>
      <c r="NT195" s="61"/>
      <c r="NU195" s="61"/>
      <c r="NV195" s="61"/>
      <c r="NW195" s="61"/>
      <c r="NX195" s="61"/>
      <c r="NY195" s="61"/>
      <c r="NZ195" s="61"/>
      <c r="OA195" s="61"/>
      <c r="OB195" s="61"/>
      <c r="OC195" s="61"/>
      <c r="OD195" s="61"/>
      <c r="OE195" s="61"/>
      <c r="OF195" s="61"/>
      <c r="OG195" s="61"/>
      <c r="OH195" s="61"/>
      <c r="OI195" s="61"/>
      <c r="OJ195" s="61"/>
      <c r="OK195" s="61"/>
      <c r="OL195" s="61"/>
      <c r="OM195" s="61"/>
      <c r="ON195" s="61"/>
      <c r="OO195" s="61"/>
      <c r="OP195" s="61"/>
      <c r="OQ195" s="61"/>
      <c r="OR195" s="61"/>
      <c r="OS195" s="61"/>
      <c r="OT195" s="61"/>
      <c r="OU195" s="61"/>
      <c r="OV195" s="61"/>
      <c r="OW195" s="61"/>
      <c r="OX195" s="61"/>
      <c r="OY195" s="61"/>
      <c r="OZ195" s="61"/>
      <c r="PA195" s="61"/>
      <c r="PB195" s="61"/>
      <c r="PC195" s="61"/>
      <c r="PD195" s="61"/>
      <c r="PE195" s="61"/>
      <c r="PF195" s="61"/>
      <c r="PG195" s="61"/>
      <c r="PH195" s="61"/>
      <c r="PI195" s="61"/>
      <c r="PJ195" s="61"/>
      <c r="PK195" s="61"/>
      <c r="PL195" s="61"/>
      <c r="PM195" s="61"/>
      <c r="PN195" s="61"/>
      <c r="PO195" s="61"/>
      <c r="PP195" s="61"/>
      <c r="PQ195" s="61"/>
      <c r="PR195" s="61"/>
      <c r="PS195" s="61"/>
      <c r="PT195" s="61"/>
      <c r="PU195" s="61"/>
      <c r="PV195" s="61"/>
      <c r="PW195" s="61"/>
      <c r="PX195" s="61"/>
      <c r="PY195" s="61"/>
      <c r="PZ195" s="61"/>
      <c r="QA195" s="61"/>
      <c r="QB195" s="61"/>
      <c r="QC195" s="61"/>
      <c r="QD195" s="61"/>
      <c r="QE195" s="61"/>
      <c r="QF195" s="61"/>
      <c r="QG195" s="61"/>
      <c r="QH195" s="61"/>
      <c r="QI195" s="61"/>
      <c r="QJ195" s="61"/>
      <c r="QK195" s="61"/>
      <c r="QL195" s="61"/>
      <c r="QM195" s="61"/>
      <c r="QN195" s="61"/>
      <c r="QO195" s="61"/>
      <c r="QP195" s="61"/>
      <c r="QQ195" s="61"/>
      <c r="QR195" s="61"/>
      <c r="QS195" s="61"/>
      <c r="QT195" s="61"/>
      <c r="QU195" s="61"/>
      <c r="QV195" s="61"/>
      <c r="QW195" s="61"/>
      <c r="QX195" s="61"/>
      <c r="QY195" s="61"/>
      <c r="QZ195" s="61"/>
      <c r="RA195" s="61"/>
      <c r="RB195" s="61"/>
      <c r="RC195" s="61"/>
      <c r="RD195" s="61"/>
      <c r="RE195" s="61"/>
      <c r="RF195" s="61"/>
      <c r="RG195" s="61"/>
      <c r="RH195" s="61"/>
      <c r="RI195" s="61"/>
      <c r="RJ195" s="61"/>
      <c r="RK195" s="61"/>
      <c r="RL195" s="61"/>
      <c r="RM195" s="61"/>
      <c r="RN195" s="61"/>
      <c r="RO195" s="61"/>
      <c r="RP195" s="61"/>
      <c r="RQ195" s="61"/>
      <c r="RR195" s="61"/>
      <c r="RS195" s="61"/>
      <c r="RT195" s="61"/>
      <c r="RU195" s="61"/>
      <c r="RV195" s="61"/>
      <c r="RW195" s="61"/>
      <c r="RX195" s="61"/>
      <c r="RY195" s="61"/>
      <c r="RZ195" s="61"/>
      <c r="SA195" s="61"/>
      <c r="SB195" s="61"/>
      <c r="SC195" s="61"/>
      <c r="SD195" s="61"/>
      <c r="SE195" s="61"/>
      <c r="SF195" s="61"/>
      <c r="SG195" s="61"/>
      <c r="SH195" s="61"/>
      <c r="SI195" s="61"/>
      <c r="SJ195" s="61"/>
      <c r="SK195" s="61"/>
      <c r="SL195" s="61"/>
      <c r="SM195" s="61"/>
      <c r="SN195" s="61"/>
      <c r="SO195" s="61"/>
      <c r="SP195" s="61"/>
      <c r="SQ195" s="61"/>
      <c r="SR195" s="61"/>
      <c r="SS195" s="61"/>
      <c r="ST195" s="61"/>
      <c r="SU195" s="61"/>
      <c r="SV195" s="61"/>
      <c r="SW195" s="61"/>
      <c r="SX195" s="61"/>
      <c r="SY195" s="61"/>
      <c r="SZ195" s="61"/>
      <c r="TA195" s="61"/>
      <c r="TB195" s="61"/>
      <c r="TC195" s="61"/>
      <c r="TD195" s="61"/>
      <c r="TE195" s="61"/>
      <c r="TF195" s="61"/>
      <c r="TG195" s="61"/>
      <c r="TH195" s="61"/>
      <c r="TI195" s="61"/>
      <c r="TJ195" s="61"/>
      <c r="TK195" s="61"/>
      <c r="TL195" s="61"/>
      <c r="TM195" s="61"/>
      <c r="TN195" s="61"/>
      <c r="TO195" s="61"/>
      <c r="TP195" s="61"/>
      <c r="TQ195" s="61"/>
      <c r="TR195" s="61"/>
      <c r="TS195" s="61"/>
      <c r="TT195" s="61"/>
      <c r="TU195" s="61"/>
      <c r="TV195" s="61"/>
      <c r="TW195" s="61"/>
      <c r="TX195" s="61"/>
      <c r="TY195" s="61"/>
      <c r="TZ195" s="61"/>
      <c r="UA195" s="61"/>
      <c r="UB195" s="61"/>
      <c r="UC195" s="61"/>
      <c r="UD195" s="61"/>
      <c r="UE195" s="61"/>
      <c r="UF195" s="61"/>
      <c r="UG195" s="61"/>
      <c r="UH195" s="61"/>
      <c r="UI195" s="61"/>
      <c r="UJ195" s="61"/>
      <c r="UK195" s="61"/>
      <c r="UL195" s="61"/>
      <c r="UM195" s="61"/>
      <c r="UN195" s="61"/>
      <c r="UO195" s="61"/>
      <c r="UP195" s="61"/>
      <c r="UQ195" s="61"/>
      <c r="UR195" s="61"/>
      <c r="US195" s="61"/>
      <c r="UT195" s="61"/>
      <c r="UU195" s="61"/>
      <c r="UV195" s="61"/>
      <c r="UW195" s="61"/>
      <c r="UX195" s="61"/>
      <c r="UY195" s="61"/>
      <c r="UZ195" s="61"/>
      <c r="VA195" s="61"/>
      <c r="VB195" s="61"/>
      <c r="VC195" s="61"/>
      <c r="VD195" s="61"/>
      <c r="VE195" s="61"/>
      <c r="VF195" s="61"/>
      <c r="VG195" s="61"/>
      <c r="VH195" s="61"/>
      <c r="VI195" s="61"/>
      <c r="VJ195" s="61"/>
      <c r="VK195" s="61"/>
      <c r="VL195" s="61"/>
      <c r="VM195" s="61"/>
      <c r="VN195" s="61"/>
      <c r="VO195" s="61"/>
      <c r="VP195" s="61"/>
      <c r="VQ195" s="61"/>
      <c r="VR195" s="61"/>
      <c r="VS195" s="61"/>
      <c r="VT195" s="61"/>
      <c r="VU195" s="61"/>
      <c r="VV195" s="61"/>
      <c r="VW195" s="61"/>
      <c r="VX195" s="61"/>
      <c r="VY195" s="61"/>
      <c r="VZ195" s="61"/>
      <c r="WA195" s="61"/>
      <c r="WB195" s="61"/>
      <c r="WC195" s="61"/>
      <c r="WD195" s="61"/>
      <c r="WE195" s="61"/>
      <c r="WF195" s="61"/>
      <c r="WG195" s="61"/>
      <c r="WH195" s="61"/>
      <c r="WI195" s="61"/>
      <c r="WJ195" s="61"/>
      <c r="WK195" s="61"/>
      <c r="WL195" s="61"/>
      <c r="WM195" s="61"/>
      <c r="WN195" s="61"/>
      <c r="WO195" s="61"/>
      <c r="WP195" s="61"/>
      <c r="WQ195" s="61"/>
      <c r="WR195" s="61"/>
      <c r="WS195" s="61"/>
      <c r="WT195" s="61"/>
      <c r="WU195" s="61"/>
      <c r="WV195" s="61"/>
      <c r="WW195" s="61"/>
      <c r="WX195" s="61"/>
      <c r="WY195" s="61"/>
      <c r="WZ195" s="61"/>
      <c r="XA195" s="61"/>
      <c r="XB195" s="61"/>
      <c r="XC195" s="61"/>
      <c r="XD195" s="61"/>
      <c r="XE195" s="61"/>
      <c r="XF195" s="61"/>
      <c r="XG195" s="61"/>
      <c r="XH195" s="61"/>
      <c r="XI195" s="61"/>
      <c r="XJ195" s="61"/>
      <c r="XK195" s="61"/>
      <c r="XL195" s="61"/>
      <c r="XM195" s="61"/>
      <c r="XN195" s="61"/>
      <c r="XO195" s="61"/>
      <c r="XP195" s="61"/>
      <c r="XQ195" s="61"/>
      <c r="XR195" s="61"/>
      <c r="XS195" s="61"/>
      <c r="XT195" s="61"/>
      <c r="XU195" s="61"/>
      <c r="XV195" s="61"/>
      <c r="XW195" s="61"/>
      <c r="XX195" s="61"/>
      <c r="XY195" s="61"/>
      <c r="XZ195" s="61"/>
      <c r="YA195" s="61"/>
      <c r="YB195" s="61"/>
      <c r="YC195" s="61"/>
      <c r="YD195" s="61"/>
      <c r="YE195" s="61"/>
      <c r="YF195" s="61"/>
      <c r="YG195" s="61"/>
      <c r="YH195" s="61"/>
      <c r="YI195" s="61"/>
      <c r="YJ195" s="61"/>
      <c r="YK195" s="61"/>
      <c r="YL195" s="61"/>
      <c r="YM195" s="61"/>
      <c r="YN195" s="61"/>
      <c r="YO195" s="61"/>
      <c r="YP195" s="61"/>
      <c r="YQ195" s="61"/>
      <c r="YR195" s="61"/>
    </row>
    <row r="196" spans="1:668" s="77" customFormat="1" ht="15.75" x14ac:dyDescent="0.25">
      <c r="A196" s="61"/>
      <c r="B196" s="2"/>
      <c r="C196" s="2"/>
      <c r="D196" s="1"/>
      <c r="E196" s="1"/>
      <c r="F196" s="65"/>
      <c r="G196" s="65"/>
      <c r="H196" s="65"/>
      <c r="I196" s="65"/>
      <c r="J196" s="65"/>
      <c r="K196" s="65"/>
      <c r="L196" s="86"/>
      <c r="O196" s="61"/>
      <c r="P196" s="61"/>
      <c r="Q196" s="61"/>
      <c r="R196" s="61"/>
      <c r="S196" s="61"/>
      <c r="T196" s="61"/>
      <c r="U196" s="61"/>
      <c r="V196" s="61"/>
      <c r="W196" s="61"/>
      <c r="X196" s="61"/>
      <c r="Y196" s="61"/>
      <c r="Z196" s="61"/>
      <c r="AA196" s="61"/>
      <c r="AB196" s="61"/>
      <c r="AC196" s="61"/>
      <c r="AD196" s="61"/>
      <c r="AE196" s="61"/>
      <c r="AF196" s="61"/>
      <c r="AG196" s="61"/>
      <c r="AH196" s="61"/>
      <c r="AI196" s="61"/>
      <c r="AJ196" s="61"/>
      <c r="AK196" s="61"/>
      <c r="AL196" s="61"/>
      <c r="AM196" s="61"/>
      <c r="AN196" s="61"/>
      <c r="AO196" s="61"/>
      <c r="AP196" s="61"/>
      <c r="AQ196" s="61"/>
      <c r="AR196" s="61"/>
      <c r="AS196" s="61"/>
      <c r="AT196" s="61"/>
      <c r="AU196" s="61"/>
      <c r="AV196" s="61"/>
      <c r="AW196" s="61"/>
      <c r="AX196" s="61"/>
      <c r="AY196" s="61"/>
      <c r="AZ196" s="61"/>
      <c r="BA196" s="61"/>
      <c r="BB196" s="61"/>
      <c r="BC196" s="61"/>
      <c r="BD196" s="61"/>
      <c r="BE196" s="61"/>
      <c r="BF196" s="61"/>
      <c r="BG196" s="61"/>
      <c r="BH196" s="61"/>
      <c r="BI196" s="61"/>
      <c r="BJ196" s="61"/>
      <c r="BK196" s="61"/>
      <c r="BL196" s="61"/>
      <c r="BM196" s="61"/>
      <c r="BN196" s="61"/>
      <c r="BO196" s="61"/>
      <c r="BP196" s="61"/>
      <c r="BQ196" s="61"/>
      <c r="BR196" s="61"/>
      <c r="BS196" s="61"/>
      <c r="BT196" s="61"/>
      <c r="BU196" s="61"/>
      <c r="BV196" s="61"/>
      <c r="BW196" s="61"/>
      <c r="BX196" s="61"/>
      <c r="BY196" s="61"/>
      <c r="BZ196" s="61"/>
      <c r="CA196" s="61"/>
      <c r="CB196" s="61"/>
      <c r="CC196" s="61"/>
      <c r="CD196" s="61"/>
      <c r="CE196" s="61"/>
      <c r="CF196" s="61"/>
      <c r="CG196" s="61"/>
      <c r="CH196" s="61"/>
      <c r="CI196" s="61"/>
      <c r="CJ196" s="61"/>
      <c r="CK196" s="61"/>
      <c r="CL196" s="61"/>
      <c r="CM196" s="61"/>
      <c r="CN196" s="61"/>
      <c r="CO196" s="61"/>
      <c r="CP196" s="61"/>
      <c r="CQ196" s="61"/>
      <c r="CR196" s="61"/>
      <c r="CS196" s="61"/>
      <c r="CT196" s="61"/>
      <c r="CU196" s="61"/>
      <c r="CV196" s="61"/>
      <c r="CW196" s="61"/>
      <c r="CX196" s="61"/>
      <c r="CY196" s="61"/>
      <c r="CZ196" s="61"/>
      <c r="DA196" s="61"/>
      <c r="DB196" s="61"/>
      <c r="DC196" s="61"/>
      <c r="DD196" s="61"/>
      <c r="DE196" s="61"/>
      <c r="DF196" s="61"/>
      <c r="DG196" s="61"/>
      <c r="DH196" s="61"/>
      <c r="DI196" s="61"/>
      <c r="DJ196" s="61"/>
      <c r="DK196" s="61"/>
      <c r="DL196" s="61"/>
      <c r="DM196" s="61"/>
      <c r="DN196" s="61"/>
      <c r="DO196" s="61"/>
      <c r="DP196" s="61"/>
      <c r="DQ196" s="61"/>
      <c r="DR196" s="61"/>
      <c r="DS196" s="61"/>
      <c r="DT196" s="61"/>
      <c r="DU196" s="61"/>
      <c r="DV196" s="61"/>
      <c r="DW196" s="61"/>
      <c r="DX196" s="61"/>
      <c r="DY196" s="61"/>
      <c r="DZ196" s="61"/>
      <c r="EA196" s="61"/>
      <c r="EB196" s="61"/>
      <c r="EC196" s="61"/>
      <c r="ED196" s="61"/>
      <c r="EE196" s="61"/>
      <c r="EF196" s="61"/>
      <c r="EG196" s="61"/>
      <c r="EH196" s="61"/>
      <c r="EI196" s="61"/>
      <c r="EJ196" s="61"/>
      <c r="EK196" s="61"/>
      <c r="EL196" s="61"/>
      <c r="EM196" s="61"/>
      <c r="EN196" s="61"/>
      <c r="EO196" s="61"/>
      <c r="EP196" s="61"/>
      <c r="EQ196" s="61"/>
      <c r="ER196" s="61"/>
      <c r="ES196" s="61"/>
      <c r="ET196" s="61"/>
      <c r="EU196" s="61"/>
      <c r="EV196" s="61"/>
      <c r="EW196" s="61"/>
      <c r="EX196" s="61"/>
      <c r="EY196" s="61"/>
      <c r="EZ196" s="61"/>
      <c r="FA196" s="61"/>
      <c r="FB196" s="61"/>
      <c r="FC196" s="61"/>
      <c r="FD196" s="61"/>
      <c r="FE196" s="61"/>
      <c r="FF196" s="61"/>
      <c r="FG196" s="61"/>
      <c r="FH196" s="61"/>
      <c r="FI196" s="61"/>
      <c r="FJ196" s="61"/>
      <c r="FK196" s="61"/>
      <c r="FL196" s="61"/>
      <c r="FM196" s="61"/>
      <c r="FN196" s="61"/>
      <c r="FO196" s="61"/>
      <c r="FP196" s="61"/>
      <c r="FQ196" s="61"/>
      <c r="FR196" s="61"/>
      <c r="FS196" s="61"/>
      <c r="FT196" s="61"/>
      <c r="FU196" s="61"/>
      <c r="FV196" s="61"/>
      <c r="FW196" s="61"/>
      <c r="FX196" s="61"/>
      <c r="FY196" s="61"/>
      <c r="FZ196" s="61"/>
      <c r="GA196" s="61"/>
      <c r="GB196" s="61"/>
      <c r="GC196" s="61"/>
      <c r="GD196" s="61"/>
      <c r="GE196" s="61"/>
      <c r="GF196" s="61"/>
      <c r="GG196" s="61"/>
      <c r="GH196" s="61"/>
      <c r="GI196" s="61"/>
      <c r="GJ196" s="61"/>
      <c r="GK196" s="61"/>
      <c r="GL196" s="61"/>
      <c r="GM196" s="61"/>
      <c r="GN196" s="61"/>
      <c r="GO196" s="61"/>
      <c r="GP196" s="61"/>
      <c r="GQ196" s="61"/>
      <c r="GR196" s="61"/>
      <c r="GS196" s="61"/>
      <c r="GT196" s="61"/>
      <c r="GU196" s="61"/>
      <c r="GV196" s="61"/>
      <c r="GW196" s="61"/>
      <c r="GX196" s="61"/>
      <c r="GY196" s="61"/>
      <c r="GZ196" s="61"/>
      <c r="HA196" s="61"/>
      <c r="HB196" s="61"/>
      <c r="HC196" s="61"/>
      <c r="HD196" s="61"/>
      <c r="HE196" s="61"/>
      <c r="HF196" s="61"/>
      <c r="HG196" s="61"/>
      <c r="HH196" s="61"/>
      <c r="HI196" s="61"/>
      <c r="HJ196" s="61"/>
      <c r="HK196" s="61"/>
      <c r="HL196" s="61"/>
      <c r="HM196" s="61"/>
      <c r="HN196" s="61"/>
      <c r="HO196" s="61"/>
      <c r="HP196" s="61"/>
      <c r="HQ196" s="61"/>
      <c r="HR196" s="61"/>
      <c r="HS196" s="61"/>
      <c r="HT196" s="61"/>
      <c r="HU196" s="61"/>
      <c r="HV196" s="61"/>
      <c r="HW196" s="61"/>
      <c r="HX196" s="61"/>
      <c r="HY196" s="61"/>
      <c r="HZ196" s="61"/>
      <c r="IA196" s="61"/>
      <c r="IB196" s="61"/>
      <c r="IC196" s="61"/>
      <c r="ID196" s="61"/>
      <c r="IE196" s="61"/>
      <c r="IF196" s="61"/>
      <c r="IG196" s="61"/>
      <c r="IH196" s="61"/>
      <c r="II196" s="61"/>
      <c r="IJ196" s="61"/>
      <c r="IK196" s="61"/>
      <c r="IL196" s="61"/>
      <c r="IM196" s="61"/>
      <c r="IN196" s="61"/>
      <c r="IO196" s="61"/>
      <c r="IP196" s="61"/>
      <c r="IQ196" s="61"/>
      <c r="IR196" s="61"/>
      <c r="IS196" s="61"/>
      <c r="IT196" s="61"/>
      <c r="IU196" s="61"/>
      <c r="IV196" s="61"/>
      <c r="IW196" s="61"/>
      <c r="IX196" s="61"/>
      <c r="IY196" s="61"/>
      <c r="IZ196" s="61"/>
      <c r="JA196" s="61"/>
      <c r="JB196" s="61"/>
      <c r="JC196" s="61"/>
      <c r="JD196" s="61"/>
      <c r="JE196" s="61"/>
      <c r="JF196" s="61"/>
      <c r="JG196" s="61"/>
      <c r="JH196" s="61"/>
      <c r="JI196" s="61"/>
      <c r="JJ196" s="61"/>
      <c r="JK196" s="61"/>
      <c r="JL196" s="61"/>
      <c r="JM196" s="61"/>
      <c r="JN196" s="61"/>
      <c r="JO196" s="61"/>
      <c r="JP196" s="61"/>
      <c r="JQ196" s="61"/>
      <c r="JR196" s="61"/>
      <c r="JS196" s="61"/>
      <c r="JT196" s="61"/>
      <c r="JU196" s="61"/>
      <c r="JV196" s="61"/>
      <c r="JW196" s="61"/>
      <c r="JX196" s="61"/>
      <c r="JY196" s="61"/>
      <c r="JZ196" s="61"/>
      <c r="KA196" s="61"/>
      <c r="KB196" s="61"/>
      <c r="KC196" s="61"/>
      <c r="KD196" s="61"/>
      <c r="KE196" s="61"/>
      <c r="KF196" s="61"/>
      <c r="KG196" s="61"/>
      <c r="KH196" s="61"/>
      <c r="KI196" s="61"/>
      <c r="KJ196" s="61"/>
      <c r="KK196" s="61"/>
      <c r="KL196" s="61"/>
      <c r="KM196" s="61"/>
      <c r="KN196" s="61"/>
      <c r="KO196" s="61"/>
      <c r="KP196" s="61"/>
      <c r="KQ196" s="61"/>
      <c r="KR196" s="61"/>
      <c r="KS196" s="61"/>
      <c r="KT196" s="61"/>
      <c r="KU196" s="61"/>
      <c r="KV196" s="61"/>
      <c r="KW196" s="61"/>
      <c r="KX196" s="61"/>
      <c r="KY196" s="61"/>
      <c r="KZ196" s="61"/>
      <c r="LA196" s="61"/>
      <c r="LB196" s="61"/>
      <c r="LC196" s="61"/>
      <c r="LD196" s="61"/>
      <c r="LE196" s="61"/>
      <c r="LF196" s="61"/>
      <c r="LG196" s="61"/>
      <c r="LH196" s="61"/>
      <c r="LI196" s="61"/>
      <c r="LJ196" s="61"/>
      <c r="LK196" s="61"/>
      <c r="LL196" s="61"/>
      <c r="LM196" s="61"/>
      <c r="LN196" s="61"/>
      <c r="LO196" s="61"/>
      <c r="LP196" s="61"/>
      <c r="LQ196" s="61"/>
      <c r="LR196" s="61"/>
      <c r="LS196" s="61"/>
      <c r="LT196" s="61"/>
      <c r="LU196" s="61"/>
      <c r="LV196" s="61"/>
      <c r="LW196" s="61"/>
      <c r="LX196" s="61"/>
      <c r="LY196" s="61"/>
      <c r="LZ196" s="61"/>
      <c r="MA196" s="61"/>
      <c r="MB196" s="61"/>
      <c r="MC196" s="61"/>
      <c r="MD196" s="61"/>
      <c r="ME196" s="61"/>
      <c r="MF196" s="61"/>
      <c r="MG196" s="61"/>
      <c r="MH196" s="61"/>
      <c r="MI196" s="61"/>
      <c r="MJ196" s="61"/>
      <c r="MK196" s="61"/>
      <c r="ML196" s="61"/>
      <c r="MM196" s="61"/>
      <c r="MN196" s="61"/>
      <c r="MO196" s="61"/>
      <c r="MP196" s="61"/>
      <c r="MQ196" s="61"/>
      <c r="MR196" s="61"/>
      <c r="MS196" s="61"/>
      <c r="MT196" s="61"/>
      <c r="MU196" s="61"/>
      <c r="MV196" s="61"/>
      <c r="MW196" s="61"/>
      <c r="MX196" s="61"/>
      <c r="MY196" s="61"/>
      <c r="MZ196" s="61"/>
      <c r="NA196" s="61"/>
      <c r="NB196" s="61"/>
      <c r="NC196" s="61"/>
      <c r="ND196" s="61"/>
      <c r="NE196" s="61"/>
      <c r="NF196" s="61"/>
      <c r="NG196" s="61"/>
      <c r="NH196" s="61"/>
      <c r="NI196" s="61"/>
      <c r="NJ196" s="61"/>
      <c r="NK196" s="61"/>
      <c r="NL196" s="61"/>
      <c r="NM196" s="61"/>
      <c r="NN196" s="61"/>
      <c r="NO196" s="61"/>
      <c r="NP196" s="61"/>
      <c r="NQ196" s="61"/>
      <c r="NR196" s="61"/>
      <c r="NS196" s="61"/>
      <c r="NT196" s="61"/>
      <c r="NU196" s="61"/>
      <c r="NV196" s="61"/>
      <c r="NW196" s="61"/>
      <c r="NX196" s="61"/>
      <c r="NY196" s="61"/>
      <c r="NZ196" s="61"/>
      <c r="OA196" s="61"/>
      <c r="OB196" s="61"/>
      <c r="OC196" s="61"/>
      <c r="OD196" s="61"/>
      <c r="OE196" s="61"/>
      <c r="OF196" s="61"/>
      <c r="OG196" s="61"/>
      <c r="OH196" s="61"/>
      <c r="OI196" s="61"/>
      <c r="OJ196" s="61"/>
      <c r="OK196" s="61"/>
      <c r="OL196" s="61"/>
      <c r="OM196" s="61"/>
      <c r="ON196" s="61"/>
      <c r="OO196" s="61"/>
      <c r="OP196" s="61"/>
      <c r="OQ196" s="61"/>
      <c r="OR196" s="61"/>
      <c r="OS196" s="61"/>
      <c r="OT196" s="61"/>
      <c r="OU196" s="61"/>
      <c r="OV196" s="61"/>
      <c r="OW196" s="61"/>
      <c r="OX196" s="61"/>
      <c r="OY196" s="61"/>
      <c r="OZ196" s="61"/>
      <c r="PA196" s="61"/>
      <c r="PB196" s="61"/>
      <c r="PC196" s="61"/>
      <c r="PD196" s="61"/>
      <c r="PE196" s="61"/>
      <c r="PF196" s="61"/>
      <c r="PG196" s="61"/>
      <c r="PH196" s="61"/>
      <c r="PI196" s="61"/>
      <c r="PJ196" s="61"/>
      <c r="PK196" s="61"/>
      <c r="PL196" s="61"/>
      <c r="PM196" s="61"/>
      <c r="PN196" s="61"/>
      <c r="PO196" s="61"/>
      <c r="PP196" s="61"/>
      <c r="PQ196" s="61"/>
      <c r="PR196" s="61"/>
      <c r="PS196" s="61"/>
      <c r="PT196" s="61"/>
      <c r="PU196" s="61"/>
      <c r="PV196" s="61"/>
      <c r="PW196" s="61"/>
      <c r="PX196" s="61"/>
      <c r="PY196" s="61"/>
      <c r="PZ196" s="61"/>
      <c r="QA196" s="61"/>
      <c r="QB196" s="61"/>
      <c r="QC196" s="61"/>
      <c r="QD196" s="61"/>
      <c r="QE196" s="61"/>
      <c r="QF196" s="61"/>
      <c r="QG196" s="61"/>
      <c r="QH196" s="61"/>
      <c r="QI196" s="61"/>
      <c r="QJ196" s="61"/>
      <c r="QK196" s="61"/>
      <c r="QL196" s="61"/>
      <c r="QM196" s="61"/>
      <c r="QN196" s="61"/>
      <c r="QO196" s="61"/>
      <c r="QP196" s="61"/>
      <c r="QQ196" s="61"/>
      <c r="QR196" s="61"/>
      <c r="QS196" s="61"/>
      <c r="QT196" s="61"/>
      <c r="QU196" s="61"/>
      <c r="QV196" s="61"/>
      <c r="QW196" s="61"/>
      <c r="QX196" s="61"/>
      <c r="QY196" s="61"/>
      <c r="QZ196" s="61"/>
      <c r="RA196" s="61"/>
      <c r="RB196" s="61"/>
      <c r="RC196" s="61"/>
      <c r="RD196" s="61"/>
      <c r="RE196" s="61"/>
      <c r="RF196" s="61"/>
      <c r="RG196" s="61"/>
      <c r="RH196" s="61"/>
      <c r="RI196" s="61"/>
      <c r="RJ196" s="61"/>
      <c r="RK196" s="61"/>
      <c r="RL196" s="61"/>
      <c r="RM196" s="61"/>
      <c r="RN196" s="61"/>
      <c r="RO196" s="61"/>
      <c r="RP196" s="61"/>
      <c r="RQ196" s="61"/>
      <c r="RR196" s="61"/>
      <c r="RS196" s="61"/>
      <c r="RT196" s="61"/>
      <c r="RU196" s="61"/>
      <c r="RV196" s="61"/>
      <c r="RW196" s="61"/>
      <c r="RX196" s="61"/>
      <c r="RY196" s="61"/>
      <c r="RZ196" s="61"/>
      <c r="SA196" s="61"/>
      <c r="SB196" s="61"/>
      <c r="SC196" s="61"/>
      <c r="SD196" s="61"/>
      <c r="SE196" s="61"/>
      <c r="SF196" s="61"/>
      <c r="SG196" s="61"/>
      <c r="SH196" s="61"/>
      <c r="SI196" s="61"/>
      <c r="SJ196" s="61"/>
      <c r="SK196" s="61"/>
      <c r="SL196" s="61"/>
      <c r="SM196" s="61"/>
      <c r="SN196" s="61"/>
      <c r="SO196" s="61"/>
      <c r="SP196" s="61"/>
      <c r="SQ196" s="61"/>
      <c r="SR196" s="61"/>
      <c r="SS196" s="61"/>
      <c r="ST196" s="61"/>
      <c r="SU196" s="61"/>
      <c r="SV196" s="61"/>
      <c r="SW196" s="61"/>
      <c r="SX196" s="61"/>
      <c r="SY196" s="61"/>
      <c r="SZ196" s="61"/>
      <c r="TA196" s="61"/>
      <c r="TB196" s="61"/>
      <c r="TC196" s="61"/>
      <c r="TD196" s="61"/>
      <c r="TE196" s="61"/>
      <c r="TF196" s="61"/>
      <c r="TG196" s="61"/>
      <c r="TH196" s="61"/>
      <c r="TI196" s="61"/>
      <c r="TJ196" s="61"/>
      <c r="TK196" s="61"/>
      <c r="TL196" s="61"/>
      <c r="TM196" s="61"/>
      <c r="TN196" s="61"/>
      <c r="TO196" s="61"/>
      <c r="TP196" s="61"/>
      <c r="TQ196" s="61"/>
      <c r="TR196" s="61"/>
      <c r="TS196" s="61"/>
      <c r="TT196" s="61"/>
      <c r="TU196" s="61"/>
      <c r="TV196" s="61"/>
      <c r="TW196" s="61"/>
      <c r="TX196" s="61"/>
      <c r="TY196" s="61"/>
      <c r="TZ196" s="61"/>
      <c r="UA196" s="61"/>
      <c r="UB196" s="61"/>
      <c r="UC196" s="61"/>
      <c r="UD196" s="61"/>
      <c r="UE196" s="61"/>
      <c r="UF196" s="61"/>
      <c r="UG196" s="61"/>
      <c r="UH196" s="61"/>
      <c r="UI196" s="61"/>
      <c r="UJ196" s="61"/>
      <c r="UK196" s="61"/>
      <c r="UL196" s="61"/>
      <c r="UM196" s="61"/>
      <c r="UN196" s="61"/>
      <c r="UO196" s="61"/>
      <c r="UP196" s="61"/>
      <c r="UQ196" s="61"/>
      <c r="UR196" s="61"/>
      <c r="US196" s="61"/>
      <c r="UT196" s="61"/>
      <c r="UU196" s="61"/>
      <c r="UV196" s="61"/>
      <c r="UW196" s="61"/>
      <c r="UX196" s="61"/>
      <c r="UY196" s="61"/>
      <c r="UZ196" s="61"/>
      <c r="VA196" s="61"/>
      <c r="VB196" s="61"/>
      <c r="VC196" s="61"/>
      <c r="VD196" s="61"/>
      <c r="VE196" s="61"/>
      <c r="VF196" s="61"/>
      <c r="VG196" s="61"/>
      <c r="VH196" s="61"/>
      <c r="VI196" s="61"/>
      <c r="VJ196" s="61"/>
      <c r="VK196" s="61"/>
      <c r="VL196" s="61"/>
      <c r="VM196" s="61"/>
      <c r="VN196" s="61"/>
      <c r="VO196" s="61"/>
      <c r="VP196" s="61"/>
      <c r="VQ196" s="61"/>
      <c r="VR196" s="61"/>
      <c r="VS196" s="61"/>
      <c r="VT196" s="61"/>
      <c r="VU196" s="61"/>
      <c r="VV196" s="61"/>
      <c r="VW196" s="61"/>
      <c r="VX196" s="61"/>
      <c r="VY196" s="61"/>
      <c r="VZ196" s="61"/>
      <c r="WA196" s="61"/>
      <c r="WB196" s="61"/>
      <c r="WC196" s="61"/>
      <c r="WD196" s="61"/>
      <c r="WE196" s="61"/>
      <c r="WF196" s="61"/>
      <c r="WG196" s="61"/>
      <c r="WH196" s="61"/>
      <c r="WI196" s="61"/>
      <c r="WJ196" s="61"/>
      <c r="WK196" s="61"/>
      <c r="WL196" s="61"/>
      <c r="WM196" s="61"/>
      <c r="WN196" s="61"/>
      <c r="WO196" s="61"/>
      <c r="WP196" s="61"/>
      <c r="WQ196" s="61"/>
      <c r="WR196" s="61"/>
      <c r="WS196" s="61"/>
      <c r="WT196" s="61"/>
      <c r="WU196" s="61"/>
      <c r="WV196" s="61"/>
      <c r="WW196" s="61"/>
      <c r="WX196" s="61"/>
      <c r="WY196" s="61"/>
      <c r="WZ196" s="61"/>
      <c r="XA196" s="61"/>
      <c r="XB196" s="61"/>
      <c r="XC196" s="61"/>
      <c r="XD196" s="61"/>
      <c r="XE196" s="61"/>
      <c r="XF196" s="61"/>
      <c r="XG196" s="61"/>
      <c r="XH196" s="61"/>
      <c r="XI196" s="61"/>
      <c r="XJ196" s="61"/>
      <c r="XK196" s="61"/>
      <c r="XL196" s="61"/>
      <c r="XM196" s="61"/>
      <c r="XN196" s="61"/>
      <c r="XO196" s="61"/>
      <c r="XP196" s="61"/>
      <c r="XQ196" s="61"/>
      <c r="XR196" s="61"/>
      <c r="XS196" s="61"/>
      <c r="XT196" s="61"/>
      <c r="XU196" s="61"/>
      <c r="XV196" s="61"/>
      <c r="XW196" s="61"/>
      <c r="XX196" s="61"/>
      <c r="XY196" s="61"/>
      <c r="XZ196" s="61"/>
      <c r="YA196" s="61"/>
      <c r="YB196" s="61"/>
      <c r="YC196" s="61"/>
      <c r="YD196" s="61"/>
      <c r="YE196" s="61"/>
      <c r="YF196" s="61"/>
      <c r="YG196" s="61"/>
      <c r="YH196" s="61"/>
      <c r="YI196" s="61"/>
      <c r="YJ196" s="61"/>
      <c r="YK196" s="61"/>
      <c r="YL196" s="61"/>
      <c r="YM196" s="61"/>
      <c r="YN196" s="61"/>
      <c r="YO196" s="61"/>
      <c r="YP196" s="61"/>
      <c r="YQ196" s="61"/>
      <c r="YR196" s="61"/>
    </row>
    <row r="197" spans="1:668" x14ac:dyDescent="0.25">
      <c r="B197" s="2"/>
      <c r="C197" s="2"/>
      <c r="D197" s="1"/>
      <c r="E197" s="1"/>
    </row>
    <row r="198" spans="1:668" x14ac:dyDescent="0.25">
      <c r="B198" s="2"/>
      <c r="C198" s="2"/>
      <c r="D198" s="1"/>
      <c r="E198" s="1"/>
    </row>
    <row r="199" spans="1:668" x14ac:dyDescent="0.25">
      <c r="B199" s="2"/>
      <c r="C199" s="2"/>
      <c r="D199" s="1"/>
      <c r="E199" s="1"/>
    </row>
    <row r="200" spans="1:668" x14ac:dyDescent="0.25">
      <c r="B200" s="2"/>
      <c r="C200" s="2"/>
      <c r="D200" s="1"/>
      <c r="E200" s="1"/>
    </row>
    <row r="201" spans="1:668" x14ac:dyDescent="0.25">
      <c r="B201" s="2"/>
      <c r="C201" s="2"/>
      <c r="D201" s="1"/>
      <c r="E201" s="1"/>
    </row>
    <row r="202" spans="1:668" x14ac:dyDescent="0.25">
      <c r="B202" s="2"/>
      <c r="C202" s="2"/>
      <c r="D202" s="1"/>
      <c r="E202" s="1"/>
    </row>
    <row r="203" spans="1:668" x14ac:dyDescent="0.25">
      <c r="B203" s="2"/>
      <c r="C203" s="2"/>
      <c r="D203" s="1"/>
      <c r="E203" s="1"/>
    </row>
  </sheetData>
  <customSheetViews>
    <customSheetView guid="{204BDDCD-F0EA-4D68-8827-ED13C8623E2D}" scale="80" showPageBreaks="1" showGridLines="0" printArea="1" hiddenColumns="1" topLeftCell="C1">
      <selection activeCell="M15" sqref="M15"/>
      <pageMargins left="0.7" right="0.7" top="0.75" bottom="0.75" header="0.3" footer="0.3"/>
      <pageSetup paperSize="5" scale="28" fitToWidth="7" orientation="portrait" r:id="rId1"/>
    </customSheetView>
  </customSheetViews>
  <mergeCells count="24">
    <mergeCell ref="A2:L2"/>
    <mergeCell ref="A3:L3"/>
    <mergeCell ref="A4:L4"/>
    <mergeCell ref="A5:L5"/>
    <mergeCell ref="A150:L150"/>
    <mergeCell ref="A9:L9"/>
    <mergeCell ref="C7:C8"/>
    <mergeCell ref="A6:L6"/>
    <mergeCell ref="A7:A8"/>
    <mergeCell ref="B7:B8"/>
    <mergeCell ref="F7:F8"/>
    <mergeCell ref="G7:G8"/>
    <mergeCell ref="H7:H8"/>
    <mergeCell ref="I7:I8"/>
    <mergeCell ref="J7:J8"/>
    <mergeCell ref="K7:K8"/>
    <mergeCell ref="L7:L8"/>
    <mergeCell ref="D7:D8"/>
    <mergeCell ref="E7:E8"/>
    <mergeCell ref="A189:L189"/>
    <mergeCell ref="A178:L178"/>
    <mergeCell ref="A174:L174"/>
    <mergeCell ref="A170:L170"/>
    <mergeCell ref="A166:L166"/>
  </mergeCells>
  <pageMargins left="0.70866141732283461" right="0.70866141732283461" top="0.74803149606299213" bottom="0.74803149606299213" header="0.31496062992125984" footer="0.31496062992125984"/>
  <pageSetup paperSize="8" scale="71" fitToHeight="0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New Text Document</vt:lpstr>
      <vt:lpstr>'New Text Document'!Área_de_impresión</vt:lpstr>
      <vt:lpstr>'New Text Document'!Títulos_a_imprimir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Bautista</dc:creator>
  <cp:lastModifiedBy>Ismael Bautista Romero</cp:lastModifiedBy>
  <cp:lastPrinted>2021-10-04T18:39:54Z</cp:lastPrinted>
  <dcterms:created xsi:type="dcterms:W3CDTF">2017-01-31T14:28:02Z</dcterms:created>
  <dcterms:modified xsi:type="dcterms:W3CDTF">2021-10-11T13:54:35Z</dcterms:modified>
</cp:coreProperties>
</file>