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28800" windowHeight="12435"/>
  </bookViews>
  <sheets>
    <sheet name="Plantilla Ejecucion Mayo 2023" sheetId="8" r:id="rId1"/>
  </sheets>
  <definedNames>
    <definedName name="_xlnm.Print_Area" localSheetId="0">'Plantilla Ejecucion Mayo 2023'!$B$1:$R$102</definedName>
    <definedName name="_xlnm.Print_Titles" localSheetId="0">'Plantilla Ejecucion Mayo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8" l="1"/>
  <c r="R29" i="8"/>
  <c r="H75" i="8" l="1"/>
  <c r="H88" i="8"/>
  <c r="G75" i="8"/>
  <c r="D70" i="8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D88" i="8" l="1"/>
  <c r="E88" i="8" s="1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N75" i="8"/>
  <c r="D75" i="8"/>
  <c r="E75" i="8" s="1"/>
  <c r="M75" i="8"/>
  <c r="R75" i="8" l="1"/>
  <c r="Q88" i="8"/>
  <c r="F81" i="8"/>
  <c r="G81" i="8"/>
  <c r="G88" i="8" s="1"/>
  <c r="H81" i="8"/>
  <c r="I81" i="8"/>
  <c r="J81" i="8"/>
  <c r="F84" i="8"/>
  <c r="G84" i="8"/>
  <c r="H84" i="8"/>
  <c r="I84" i="8"/>
  <c r="J84" i="8"/>
  <c r="R84" i="8" l="1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<sst xmlns="http://schemas.openxmlformats.org/spreadsheetml/2006/main" count="104" uniqueCount="103">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</sst>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288551</xdr:colOff>
      <xdr:row>1</xdr:row>
      <xdr:rowOff>149073</xdr:rowOff>
    </xdr:from>
    <xdr:to>
      <xdr:col>17</xdr:col>
      <xdr:colOff>369793</xdr:colOff>
      <xdr:row>4</xdr:row>
      <xdr:rowOff>142741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8463" y="384397"/>
          <a:ext cx="2378448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324969</xdr:colOff>
      <xdr:row>94</xdr:row>
      <xdr:rowOff>134472</xdr:rowOff>
    </xdr:from>
    <xdr:to>
      <xdr:col>1</xdr:col>
      <xdr:colOff>2902322</xdr:colOff>
      <xdr:row>99</xdr:row>
      <xdr:rowOff>129683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87" y="32553090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2</xdr:col>
      <xdr:colOff>739587</xdr:colOff>
      <xdr:row>94</xdr:row>
      <xdr:rowOff>179293</xdr:rowOff>
    </xdr:from>
    <xdr:to>
      <xdr:col>4</xdr:col>
      <xdr:colOff>794846</xdr:colOff>
      <xdr:row>99</xdr:row>
      <xdr:rowOff>22411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97822" y="32597911"/>
          <a:ext cx="2856730" cy="885265"/>
        </a:xfrm>
        <a:prstGeom prst="rect">
          <a:avLst/>
        </a:prstGeom>
      </xdr:spPr>
    </xdr:pic>
    <xdr:clientData/>
  </xdr:twoCellAnchor>
  <xdr:twoCellAnchor editAs="oneCell">
    <xdr:from>
      <xdr:col>5</xdr:col>
      <xdr:colOff>1064558</xdr:colOff>
      <xdr:row>94</xdr:row>
      <xdr:rowOff>44824</xdr:rowOff>
    </xdr:from>
    <xdr:to>
      <xdr:col>8</xdr:col>
      <xdr:colOff>490625</xdr:colOff>
      <xdr:row>99</xdr:row>
      <xdr:rowOff>22411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68117" y="32463442"/>
          <a:ext cx="2776626" cy="101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zoomScale="85" zoomScaleNormal="100" zoomScaleSheetLayoutView="85" workbookViewId="0">
      <selection activeCell="C69" sqref="C6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1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-39481038.129999995</v>
      </c>
      <c r="E10" s="47">
        <f>+C10+D10</f>
        <v>472877580.87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174367328.83000001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-32178941.690000001</v>
      </c>
      <c r="E11" s="21">
        <f>+C11+D11</f>
        <v>384721804.31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152608813.61000001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-4422179</v>
      </c>
      <c r="E12" s="21">
        <f t="shared" ref="E12:E15" si="3">+C12+D12</f>
        <v>34841303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1633000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-2879917.44</v>
      </c>
      <c r="E15" s="21">
        <f t="shared" si="3"/>
        <v>53314473.560000002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20125515.219999999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59606234.539999992</v>
      </c>
      <c r="E16" s="47">
        <f>+C16+D16</f>
        <v>238936549.53999999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79271310.819999993</v>
      </c>
    </row>
    <row r="17" spans="1:25" ht="28.9" customHeight="1" x14ac:dyDescent="0.25">
      <c r="A17" s="6"/>
      <c r="B17" s="10" t="s">
        <v>7</v>
      </c>
      <c r="C17" s="21">
        <v>66819000</v>
      </c>
      <c r="D17" s="21">
        <v>8560890.5399999991</v>
      </c>
      <c r="E17" s="21">
        <f>+C17+D17</f>
        <v>75379890.539999992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54369893.589999996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-15841000</v>
      </c>
      <c r="E18" s="21">
        <f t="shared" ref="E18:E25" si="7">+C18+D18</f>
        <v>3509000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245576.88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61388450</v>
      </c>
      <c r="E19" s="21">
        <f t="shared" si="7"/>
        <v>86516850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19496277.760000002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8368800</v>
      </c>
      <c r="E20" s="21">
        <f t="shared" si="7"/>
        <v>14448615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344700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6380462</v>
      </c>
      <c r="E21" s="21">
        <f t="shared" si="7"/>
        <v>21992562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790000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1062119.1100000001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800000</v>
      </c>
      <c r="E23" s="21">
        <f t="shared" si="7"/>
        <v>3760000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790527.92999999993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-11667000</v>
      </c>
      <c r="E24" s="21">
        <f t="shared" si="7"/>
        <v>24257000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1561815.55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1176632</v>
      </c>
      <c r="E25" s="21">
        <f t="shared" si="7"/>
        <v>4253632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610400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14903508.539999999</v>
      </c>
      <c r="E26" s="47">
        <f>+C26+D26</f>
        <v>34620860.539999999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3388532.0300000003</v>
      </c>
    </row>
    <row r="27" spans="1:25" ht="15.75" x14ac:dyDescent="0.25">
      <c r="A27" s="6"/>
      <c r="B27" s="10" t="s">
        <v>16</v>
      </c>
      <c r="C27" s="44">
        <v>751280</v>
      </c>
      <c r="D27" s="21">
        <v>-90000</v>
      </c>
      <c r="E27" s="21">
        <f>+C27+D27</f>
        <v>661280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102660.36</v>
      </c>
    </row>
    <row r="28" spans="1:25" ht="15.75" x14ac:dyDescent="0.25">
      <c r="A28" s="6"/>
      <c r="B28" s="10" t="s">
        <v>17</v>
      </c>
      <c r="C28" s="44">
        <v>1833000</v>
      </c>
      <c r="D28" s="21">
        <v>1288320</v>
      </c>
      <c r="E28" s="21">
        <f t="shared" ref="E28:E35" si="11">+C28+D28</f>
        <v>3121320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683530.93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309536.96000000002</v>
      </c>
      <c r="E29" s="21">
        <f t="shared" si="11"/>
        <v>1637616.96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194613.62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71160</v>
      </c>
      <c r="E30" s="21">
        <f t="shared" si="11"/>
        <v>186160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44544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-70000</v>
      </c>
      <c r="E31" s="21">
        <f t="shared" si="11"/>
        <v>105000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46000</v>
      </c>
      <c r="D32" s="21">
        <v>148000</v>
      </c>
      <c r="E32" s="21">
        <f t="shared" si="11"/>
        <v>194000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28584.32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7177602.4000000004</v>
      </c>
      <c r="E33" s="21">
        <f t="shared" si="11"/>
        <v>15348562.4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1399496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6068889.1799999997</v>
      </c>
      <c r="E35" s="21">
        <f t="shared" si="11"/>
        <v>13366921.18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935102.8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0</v>
      </c>
      <c r="E36" s="47">
        <f>+C36+D36</f>
        <v>1000000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70775</v>
      </c>
    </row>
    <row r="37" spans="1:18" ht="31.5" x14ac:dyDescent="0.25">
      <c r="A37" s="6"/>
      <c r="B37" s="10" t="s">
        <v>74</v>
      </c>
      <c r="C37" s="21">
        <v>1000000</v>
      </c>
      <c r="D37" s="21">
        <v>0</v>
      </c>
      <c r="E37" s="21">
        <f>+C37+D37</f>
        <v>1000000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70775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-7092013</v>
      </c>
      <c r="E52" s="55">
        <f>+C52+D52</f>
        <v>3201487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212223</v>
      </c>
    </row>
    <row r="53" spans="1:18" ht="15.75" x14ac:dyDescent="0.25">
      <c r="A53" s="6"/>
      <c r="B53" s="10" t="s">
        <v>24</v>
      </c>
      <c r="C53" s="21">
        <v>8810000</v>
      </c>
      <c r="D53" s="21">
        <v>-7267736</v>
      </c>
      <c r="E53" s="21">
        <f>+C53+D53</f>
        <v>1542264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245000</v>
      </c>
      <c r="E54" s="21">
        <f t="shared" ref="E54:E61" si="19">+C54+D54</f>
        <v>645000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2000</v>
      </c>
      <c r="E55" s="21">
        <f t="shared" si="19"/>
        <v>2000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0</v>
      </c>
      <c r="E57" s="21">
        <f t="shared" si="19"/>
        <v>800000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/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25547.59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25547.59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722699786</v>
      </c>
      <c r="D75" s="67">
        <f>+D70+D67+D62+D52+D44+D36+D26+D16+D10</f>
        <v>31578290.539999992</v>
      </c>
      <c r="E75" s="67">
        <f>+C75+D75</f>
        <v>754278076.53999996</v>
      </c>
      <c r="F75" s="67">
        <f t="shared" ref="F75:Q75" si="25">+F70+F67+F62+F52+F44+F36+F26+F16+F10</f>
        <v>46298535.599999994</v>
      </c>
      <c r="G75" s="67">
        <f>+G70+G67+G62+G52+G44+G36+G26+G16+G10</f>
        <v>30868968.530000001</v>
      </c>
      <c r="H75" s="67">
        <f>+H70+H67+H62+H52+H44+H36+H26+H16+H10</f>
        <v>73062211.539999992</v>
      </c>
      <c r="I75" s="67">
        <f t="shared" si="25"/>
        <v>42008661.590000004</v>
      </c>
      <c r="J75" s="67">
        <f t="shared" si="25"/>
        <v>65097340.010000005</v>
      </c>
      <c r="K75" s="67">
        <f t="shared" si="25"/>
        <v>0</v>
      </c>
      <c r="L75" s="67">
        <f t="shared" si="25"/>
        <v>0</v>
      </c>
      <c r="M75" s="67">
        <f t="shared" si="25"/>
        <v>0</v>
      </c>
      <c r="N75" s="67">
        <f t="shared" si="25"/>
        <v>0</v>
      </c>
      <c r="O75" s="67">
        <f t="shared" si="25"/>
        <v>0</v>
      </c>
      <c r="P75" s="67">
        <f t="shared" si="25"/>
        <v>0</v>
      </c>
      <c r="Q75" s="67">
        <f t="shared" si="25"/>
        <v>0</v>
      </c>
      <c r="R75" s="67">
        <f>SUM(F75:Q75)</f>
        <v>257335717.26999998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31578290.539999988</v>
      </c>
      <c r="E88" s="49">
        <f>+C88+D88</f>
        <v>754278076.53999996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257335717.27000004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44" fitToHeight="0" orientation="portrait" r:id="rId1"/>
  <headerFooter>
    <oddFooter>&amp;RPág. &amp;P / &amp;N</oddFooter>
  </headerFooter>
  <rowBreaks count="3" manualBreakCount="3">
    <brk id="45" min="1" max="17" man="1"/>
    <brk id="80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Mayo 2023</vt:lpstr>
      <vt:lpstr>'Plantilla Ejecucion Mayo 2023'!Área_de_impresión</vt:lpstr>
      <vt:lpstr>'Plantilla Ejecucion Mayo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2023-06-09T18:30:04Z</cp:lastPrinted>
  <dcterms:created xsi:type="dcterms:W3CDTF">2018-04-17T18:57:16Z</dcterms:created>
  <dcterms:modified xsi:type="dcterms:W3CDTF">2023-06-09T18:31:38Z</dcterms:modified>
</cp:coreProperties>
</file>