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valuación físico-financiera\Informes\"/>
    </mc:Choice>
  </mc:AlternateContent>
  <xr:revisionPtr revIDLastSave="0" documentId="13_ncr:1_{B2183D6A-8694-45D2-A225-53A8288B9E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30" i="1"/>
  <c r="I29" i="1"/>
  <c r="I25" i="1" l="1"/>
  <c r="C16" i="1"/>
  <c r="C15" i="1"/>
  <c r="C14" i="1"/>
</calcChain>
</file>

<file path=xl/sharedStrings.xml><?xml version="1.0" encoding="utf-8"?>
<sst xmlns="http://schemas.openxmlformats.org/spreadsheetml/2006/main" count="79" uniqueCount="75">
  <si>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</si>
  <si>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</si>
  <si>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</si>
  <si>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</si>
  <si>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</si>
  <si>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</si>
  <si>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</si>
  <si>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</si>
  <si>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</si>
  <si>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</si>
  <si>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</si>
  <si>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</si>
  <si>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</si>
  <si>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</si>
  <si>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</si>
  <si>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</si>
  <si>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</si>
  <si>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</si>
  <si>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</si>
  <si>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</si>
  <si>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</si>
  <si>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</si>
  <si>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</si>
  <si>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</si>
  <si>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</si>
  <si>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</si>
  <si>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</si>
  <si>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</si>
  <si>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</si>
  <si>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</si>
  <si>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</si>
  <si>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</si>
  <si>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</si>
  <si>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</si>
  <si>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</si>
  <si>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</si>
  <si>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</si>
  <si>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</si>
  <si>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</si>
  <si>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</si>
  <si>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</si>
  <si>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</si>
  <si>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</si>
  <si>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</si>
  <si>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</si>
  <si>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</si>
  <si>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</si>
  <si>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</si>
  <si>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</si>
  <si>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</si>
  <si>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</si>
  <si>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</si>
  <si>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>Informe de Evaluación trimestral de las Metas Físicas-Financieras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</si>
  <si>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</si>
  <si>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</si>
  <si>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</si>
  <si>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</si>
  <si>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</si>
  <si>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</si>
  <si>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</si>
  <si>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</si>
  <si>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Aumentar en un 2% la cantidad de bases de datos, series e indicadores estadísticos producidos y disponibles para la toma de decisiones en materia de las políticas públicas actuales, que impulsen el desarrollo económico y social del país.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</si>
  <si>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</si>
  <si>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</si>
  <si>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</si>
  <si>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</si>
  <si>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</si>
  <si>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</si>
  <si>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</si>
  <si>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</si>
  <si>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 xml:space="preserve">Modificar oportunamente la programación presupuestaria donde se encuentren planificados procesos de compras, que por la parametrización de los umbrales respondan a procesos de licitación pública. </t>
  </si>
  <si>
    <t xml:space="preserve">En el trimestre octubre-diciembre, se lograron los (489) indicadores que se programaron, todas las evidencias se encuentran archivadas y fueron entregadas al area correspondiente en la DIGEPRES, además, se subio a la plataforma de SIGEF. Este logro, corresponde al 100% de la ejecución con respecto a lo programado para el año.                
</t>
  </si>
  <si>
    <t xml:space="preserve">
No hubo desviación en la ejecución de metas físicas con respecto a lo programado. Mientras que la sobre ejecución de un 50% en la ejecución financiera, se debe a la programación de fondos provenientes de inversión pública, debido al arrastre para el pago de adquisición de tabletas, alquiler de almacén (tipo nave), adquisición de licencias informáticas, prendas y accesorios de vestir (chalecos, gorras y mochilas), hecha inicialmente para el segundo trimestre, cuya ejecución se realizó finalmente durante el tercer y cuarto trimestre, debido a la envergadura y el tipo de proceso de compra que correspondía según la parametrización.</t>
  </si>
  <si>
    <t xml:space="preserve">En el trimestre octubre-diciembre, se logró publicar el Código Nacional de Buenas Prácticas Estadísticas que se programó para el respectivo trimestre, la evidencia se encuentra archivada, además, se subio a la plataforma de SIGEF. Este logro, corresponde al 100% de la ejecución con respecto a lo programado para el año.                
</t>
  </si>
  <si>
    <t xml:space="preserve">No hubo desviación en la ejecución de metas físicas con respecto a lo programado. La desviación financiera de un 43% se debe a la falta de contratación del personal necesario para completar la implementación de la Dirección de Normativas y Metodologías según la nueva estructura organizacional. El proceso de reclutamiento y selección se vio accidentado, tanto por la falta de candidatos que cumplieran con los perfiles requeridos, así como la respuesta del personal encargado del proceso de reclutamiento y selección, que en su mayoría se encontraba inmerso en trabajos relacionados al levantamiento del X Censo Nacional de Población y Vivienda.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</si>
</sst>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dd/mm/yyyy;@"/>
    <numFmt numFmtId="165" formatCode="[$-10409]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5" fontId="16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44" fontId="22" fillId="9" borderId="37" xfId="2" applyFont="1" applyFill="1" applyBorder="1" applyAlignment="1" applyProtection="1">
      <alignment horizontal="right" vertical="center" wrapText="1"/>
      <protection locked="0"/>
    </xf>
    <xf numFmtId="44" fontId="22" fillId="9" borderId="38" xfId="2" applyFont="1" applyFill="1" applyBorder="1" applyAlignment="1" applyProtection="1">
      <alignment horizontal="right" vertical="center" wrapText="1"/>
      <protection locked="0"/>
    </xf>
    <xf numFmtId="44" fontId="22" fillId="9" borderId="39" xfId="2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0" fillId="6" borderId="20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2" fillId="10" borderId="0" xfId="0" applyFont="1" applyFill="1" applyAlignment="1" applyProtection="1">
      <alignment horizontal="left" vertical="top" wrapText="1"/>
      <protection locked="0"/>
    </xf>
    <xf numFmtId="0" fontId="22" fillId="10" borderId="1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20" fillId="0" borderId="0" xfId="0" applyFont="1" applyAlignment="1" applyProtection="1">
      <alignment horizontal="justify" vertical="top" wrapText="1"/>
      <protection locked="0"/>
    </xf>
    <xf numFmtId="0" fontId="20" fillId="0" borderId="18" xfId="0" applyFont="1" applyBorder="1" applyAlignment="1" applyProtection="1">
      <alignment horizontal="justify" vertical="top" wrapText="1"/>
      <protection locked="0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26" xfId="2" applyFont="1" applyFill="1" applyBorder="1" applyAlignment="1" applyProtection="1">
      <alignment horizontal="center" vertical="center" wrapText="1" readingOrder="1"/>
      <protection locked="0"/>
    </xf>
    <xf numFmtId="10" fontId="11" fillId="7" borderId="26" xfId="1" applyNumberFormat="1" applyFont="1" applyFill="1" applyBorder="1" applyAlignment="1" applyProtection="1">
      <alignment horizontal="center" vertical="center" wrapText="1" readingOrder="1"/>
    </xf>
    <xf numFmtId="10" fontId="11" fillId="7" borderId="27" xfId="1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44" fontId="11" fillId="0" borderId="23" xfId="2" applyFont="1" applyFill="1" applyBorder="1" applyAlignment="1" applyProtection="1">
      <alignment horizontal="center" vertical="center" wrapText="1" readingOrder="1"/>
      <protection locked="0"/>
    </xf>
    <xf numFmtId="44" fontId="11" fillId="0" borderId="34" xfId="2" applyFont="1" applyFill="1" applyBorder="1" applyAlignment="1" applyProtection="1">
      <alignment horizontal="center" vertical="center" wrapText="1" readingOrder="1"/>
      <protection locked="0"/>
    </xf>
    <xf numFmtId="44" fontId="11" fillId="0" borderId="22" xfId="2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0" fillId="0" borderId="20" xfId="0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1</xdr:col>
      <xdr:colOff>2517321</xdr:colOff>
      <xdr:row>44</xdr:row>
      <xdr:rowOff>368235</xdr:rowOff>
    </xdr:from>
    <xdr:to>
      <xdr:col>5</xdr:col>
      <xdr:colOff>102054</xdr:colOff>
      <xdr:row>51</xdr:row>
      <xdr:rowOff>90714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5CF51-6931-43AD-B154-0648052D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15404128"/>
          <a:ext cx="3639911" cy="1468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Tabla1[[#This Row],[Física 
(E)]]/Tabla1[[#This Row],[Física
(C)]]*100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view="pageBreakPreview" zoomScale="84" zoomScaleNormal="100" zoomScaleSheetLayoutView="84" workbookViewId="0">
      <selection activeCell="B21" sqref="B21:J21"/>
    </sheetView>
  </sheetViews>
  <sheetFormatPr baseColWidth="10" defaultRowHeight="15" x14ac:dyDescent="0.25"/>
  <cols>
    <col min="1" max="1" width="28.85546875" style="6" customWidth="1"/>
    <col min="2" max="2" width="38.140625" style="6" bestFit="1" customWidth="1"/>
    <col min="3" max="3" width="12.7109375" style="6" customWidth="1"/>
    <col min="4" max="4" width="27.140625" style="6" bestFit="1" customWidth="1"/>
    <col min="5" max="5" width="12.7109375" style="6" customWidth="1"/>
    <col min="6" max="6" width="17.85546875" style="6" bestFit="1" customWidth="1"/>
    <col min="7" max="7" width="12.7109375" style="6" customWidth="1"/>
    <col min="8" max="8" width="18.28515625" style="6" bestFit="1" customWidth="1"/>
    <col min="9" max="10" width="12.7109375" style="6" customWidth="1"/>
    <col min="11" max="11" width="11.42578125" style="6"/>
  </cols>
  <sheetData>
    <row r="1" spans="1:11" ht="21.75" thickBot="1" x14ac:dyDescent="0.3">
      <c r="A1" s="14"/>
      <c r="B1" s="77" t="s">
        <v>52</v>
      </c>
      <c r="C1" s="78"/>
      <c r="D1" s="78"/>
      <c r="E1" s="78"/>
      <c r="F1" s="78"/>
      <c r="G1" s="78"/>
      <c r="H1" s="78"/>
      <c r="I1" s="78"/>
      <c r="J1" s="79"/>
      <c r="K1" s="1"/>
    </row>
    <row r="2" spans="1:11" ht="21.75" thickBot="1" x14ac:dyDescent="0.3">
      <c r="A2" s="15"/>
      <c r="B2" s="80" t="s">
        <v>0</v>
      </c>
      <c r="C2" s="81"/>
      <c r="D2" s="80" t="s">
        <v>1</v>
      </c>
      <c r="E2" s="82"/>
      <c r="F2" s="82"/>
      <c r="G2" s="81"/>
      <c r="H2" s="83"/>
      <c r="I2" s="2" t="s">
        <v>2</v>
      </c>
      <c r="J2" s="3" t="s">
        <v>3</v>
      </c>
      <c r="K2" s="1"/>
    </row>
    <row r="3" spans="1:11" ht="20.25" customHeight="1" thickBot="1" x14ac:dyDescent="0.3">
      <c r="A3" s="16"/>
      <c r="B3" s="84" t="s">
        <v>4</v>
      </c>
      <c r="C3" s="85"/>
      <c r="D3" s="84"/>
      <c r="E3" s="85"/>
      <c r="F3" s="85"/>
      <c r="G3" s="85"/>
      <c r="H3" s="86"/>
      <c r="I3" s="20"/>
      <c r="J3" s="21"/>
      <c r="K3" s="1"/>
    </row>
    <row r="4" spans="1:11" ht="9" customHeight="1" x14ac:dyDescent="0.25">
      <c r="A4" s="87"/>
      <c r="B4" s="88"/>
      <c r="C4" s="88"/>
      <c r="D4" s="89"/>
      <c r="E4" s="89"/>
      <c r="F4" s="89"/>
      <c r="G4" s="89"/>
      <c r="H4" s="89"/>
      <c r="I4" s="88"/>
      <c r="J4" s="90"/>
      <c r="K4" s="1"/>
    </row>
    <row r="5" spans="1:11" ht="3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6"/>
      <c r="K5" s="1"/>
    </row>
    <row r="6" spans="1:11" ht="15.75" x14ac:dyDescent="0.25">
      <c r="A6" s="38" t="s">
        <v>5</v>
      </c>
      <c r="B6" s="39"/>
      <c r="C6" s="39"/>
      <c r="D6" s="39"/>
      <c r="E6" s="39"/>
      <c r="F6" s="39"/>
      <c r="G6" s="39"/>
      <c r="H6" s="39"/>
      <c r="I6" s="39"/>
      <c r="J6" s="40"/>
      <c r="K6" s="1"/>
    </row>
    <row r="7" spans="1:11" ht="15.75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x14ac:dyDescent="0.25">
      <c r="A8" s="4" t="s">
        <v>7</v>
      </c>
      <c r="B8" s="92" t="s">
        <v>53</v>
      </c>
      <c r="C8" s="92"/>
      <c r="D8" s="92"/>
      <c r="E8" s="92"/>
      <c r="F8" s="92"/>
      <c r="G8" s="92"/>
      <c r="H8" s="92"/>
      <c r="I8" s="92"/>
      <c r="J8" s="92"/>
      <c r="K8" s="1"/>
    </row>
    <row r="9" spans="1:11" ht="15" customHeight="1" x14ac:dyDescent="0.25">
      <c r="A9" s="17" t="s">
        <v>36</v>
      </c>
      <c r="B9" s="92" t="s">
        <v>54</v>
      </c>
      <c r="C9" s="92"/>
      <c r="D9" s="92"/>
      <c r="E9" s="92"/>
      <c r="F9" s="92"/>
      <c r="G9" s="92"/>
      <c r="H9" s="92"/>
      <c r="I9" s="92"/>
      <c r="J9" s="92"/>
      <c r="K9" s="1"/>
    </row>
    <row r="10" spans="1:11" x14ac:dyDescent="0.25">
      <c r="A10" s="17" t="s">
        <v>37</v>
      </c>
      <c r="B10" s="92" t="s">
        <v>55</v>
      </c>
      <c r="C10" s="92"/>
      <c r="D10" s="92"/>
      <c r="E10" s="92"/>
      <c r="F10" s="92"/>
      <c r="G10" s="92"/>
      <c r="H10" s="92"/>
      <c r="I10" s="92"/>
      <c r="J10" s="92"/>
      <c r="K10" s="1"/>
    </row>
    <row r="11" spans="1:11" ht="51" customHeight="1" x14ac:dyDescent="0.25">
      <c r="A11" s="4" t="s">
        <v>8</v>
      </c>
      <c r="B11" s="91" t="s">
        <v>56</v>
      </c>
      <c r="C11" s="91"/>
      <c r="D11" s="91"/>
      <c r="E11" s="91"/>
      <c r="F11" s="91"/>
      <c r="G11" s="91"/>
      <c r="H11" s="91"/>
      <c r="I11" s="91"/>
      <c r="J11" s="91"/>
    </row>
    <row r="12" spans="1:11" ht="27.75" customHeight="1" x14ac:dyDescent="0.25">
      <c r="A12" s="4" t="s">
        <v>9</v>
      </c>
      <c r="B12" s="91" t="s">
        <v>57</v>
      </c>
      <c r="C12" s="91"/>
      <c r="D12" s="91"/>
      <c r="E12" s="91"/>
      <c r="F12" s="91"/>
      <c r="G12" s="91"/>
      <c r="H12" s="91"/>
      <c r="I12" s="91"/>
      <c r="J12" s="91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x14ac:dyDescent="0.25">
      <c r="A14" s="4" t="s">
        <v>11</v>
      </c>
      <c r="B14" s="18">
        <v>1</v>
      </c>
      <c r="C14" s="34" t="str">
        <f>IFERROR(VLOOKUP(B14,'[1]Validacion datos'!A2:B5,2,FALSE),"")</f>
        <v>DESARROLLO INSTITUCIONAL</v>
      </c>
      <c r="D14" s="34"/>
      <c r="E14" s="34"/>
      <c r="F14" s="34"/>
      <c r="G14" s="34"/>
      <c r="H14" s="34"/>
      <c r="I14" s="34"/>
      <c r="J14" s="34"/>
    </row>
    <row r="15" spans="1:11" x14ac:dyDescent="0.25">
      <c r="A15" s="4" t="s">
        <v>12</v>
      </c>
      <c r="B15" s="7">
        <v>1.1000000000000001</v>
      </c>
      <c r="C15" s="34" t="str">
        <f>IFERROR(VLOOKUP(B15,'[1]Validacion datos'!A8:B26,2,FALSE),"")</f>
        <v>Administración pública transparente, eficiente y orientada</v>
      </c>
      <c r="D15" s="34"/>
      <c r="E15" s="34"/>
      <c r="F15" s="34"/>
      <c r="G15" s="34"/>
      <c r="H15" s="34"/>
      <c r="I15" s="34"/>
      <c r="J15" s="34"/>
    </row>
    <row r="16" spans="1:11" ht="25.5" customHeight="1" x14ac:dyDescent="0.25">
      <c r="A16" s="4" t="s">
        <v>13</v>
      </c>
      <c r="B16" s="8" t="s">
        <v>49</v>
      </c>
      <c r="C16" s="34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34"/>
      <c r="E16" s="34"/>
      <c r="F16" s="34"/>
      <c r="G16" s="34"/>
      <c r="H16" s="34"/>
      <c r="I16" s="34"/>
      <c r="J16" s="34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x14ac:dyDescent="0.25">
      <c r="A18" s="4" t="s">
        <v>15</v>
      </c>
      <c r="B18" s="52" t="s">
        <v>58</v>
      </c>
      <c r="C18" s="52"/>
      <c r="D18" s="52"/>
      <c r="E18" s="52"/>
      <c r="F18" s="52"/>
      <c r="G18" s="52"/>
      <c r="H18" s="52"/>
      <c r="I18" s="52"/>
      <c r="J18" s="53"/>
    </row>
    <row r="19" spans="1:11" ht="39.75" customHeight="1" x14ac:dyDescent="0.25">
      <c r="A19" s="9" t="s">
        <v>16</v>
      </c>
      <c r="B19" s="52" t="s">
        <v>59</v>
      </c>
      <c r="C19" s="52"/>
      <c r="D19" s="52"/>
      <c r="E19" s="52"/>
      <c r="F19" s="52"/>
      <c r="G19" s="52"/>
      <c r="H19" s="52"/>
      <c r="I19" s="52"/>
      <c r="J19" s="53"/>
    </row>
    <row r="20" spans="1:11" ht="34.5" customHeight="1" x14ac:dyDescent="0.25">
      <c r="A20" s="9" t="s">
        <v>17</v>
      </c>
      <c r="B20" s="52" t="s">
        <v>60</v>
      </c>
      <c r="C20" s="52"/>
      <c r="D20" s="52"/>
      <c r="E20" s="52"/>
      <c r="F20" s="52"/>
      <c r="G20" s="52"/>
      <c r="H20" s="52"/>
      <c r="I20" s="52"/>
      <c r="J20" s="53"/>
    </row>
    <row r="21" spans="1:11" ht="36.75" customHeight="1" x14ac:dyDescent="0.25">
      <c r="A21" s="9" t="s">
        <v>38</v>
      </c>
      <c r="B21" s="52" t="s">
        <v>61</v>
      </c>
      <c r="C21" s="52"/>
      <c r="D21" s="52"/>
      <c r="E21" s="52"/>
      <c r="F21" s="52"/>
      <c r="G21" s="52"/>
      <c r="H21" s="52"/>
      <c r="I21" s="52"/>
      <c r="J21" s="53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54" t="s">
        <v>19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57" t="s">
        <v>20</v>
      </c>
      <c r="B24" s="58"/>
      <c r="C24" s="59" t="s">
        <v>21</v>
      </c>
      <c r="D24" s="61"/>
      <c r="E24" s="61"/>
      <c r="F24" s="61" t="s">
        <v>22</v>
      </c>
      <c r="G24" s="61"/>
      <c r="H24" s="58"/>
      <c r="I24" s="59" t="s">
        <v>23</v>
      </c>
      <c r="J24" s="60"/>
    </row>
    <row r="25" spans="1:11" x14ac:dyDescent="0.25">
      <c r="A25" s="64">
        <v>2691494249</v>
      </c>
      <c r="B25" s="65"/>
      <c r="C25" s="71">
        <v>3600609635.4000001</v>
      </c>
      <c r="D25" s="72"/>
      <c r="E25" s="73"/>
      <c r="F25" s="71">
        <v>3360178635.2800002</v>
      </c>
      <c r="G25" s="72"/>
      <c r="H25" s="73"/>
      <c r="I25" s="66">
        <f>+IF(F25&gt;0,F25/C25,0)</f>
        <v>0.93322491898145188</v>
      </c>
      <c r="J25" s="67"/>
    </row>
    <row r="26" spans="1:11" ht="15.7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5"/>
      <c r="B27"/>
      <c r="C27" s="68" t="s">
        <v>48</v>
      </c>
      <c r="D27" s="69"/>
      <c r="E27" s="68" t="s">
        <v>50</v>
      </c>
      <c r="F27" s="69"/>
      <c r="G27" s="68" t="s">
        <v>51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23" t="s">
        <v>66</v>
      </c>
      <c r="B29" s="22" t="s">
        <v>68</v>
      </c>
      <c r="C29" s="24">
        <v>1990</v>
      </c>
      <c r="D29" s="29">
        <v>2349932117</v>
      </c>
      <c r="E29" s="24">
        <v>489</v>
      </c>
      <c r="F29" s="29">
        <v>1544356497</v>
      </c>
      <c r="G29" s="27">
        <v>489</v>
      </c>
      <c r="H29" s="28">
        <v>2318421389.29</v>
      </c>
      <c r="I29" s="31">
        <f>Tabla1[[#This Row],[Física 
(E)]]/Tabla1[[#This Row],[Física
(C)]]*100</f>
        <v>100</v>
      </c>
      <c r="J29" s="25">
        <f>Tabla1[[#This Row],[Financiera 
 (F)]]/Tabla1[[#This Row],[Financiera
(D)]]</f>
        <v>1.5012216374869825</v>
      </c>
    </row>
    <row r="30" spans="1:11" ht="61.5" customHeight="1" x14ac:dyDescent="0.25">
      <c r="A30" s="23" t="s">
        <v>67</v>
      </c>
      <c r="B30" s="22" t="s">
        <v>69</v>
      </c>
      <c r="C30" s="24">
        <v>4</v>
      </c>
      <c r="D30" s="30">
        <v>59198998</v>
      </c>
      <c r="E30" s="24">
        <v>1</v>
      </c>
      <c r="F30" s="30">
        <v>20982282</v>
      </c>
      <c r="G30" s="24">
        <v>1</v>
      </c>
      <c r="H30" s="30">
        <v>11908096.220000001</v>
      </c>
      <c r="I30" s="24">
        <f>Tabla1[[#This Row],[Física 
(E)]]/Tabla1[[#This Row],[Física
(C)]]*100</f>
        <v>100</v>
      </c>
      <c r="J30" s="26">
        <f>Tabla1[[#This Row],[Financiera 
 (F)]]/Tabla1[[#This Row],[Financiera
(D)]]</f>
        <v>0.56753103499419177</v>
      </c>
    </row>
    <row r="31" spans="1:11" ht="15.75" x14ac:dyDescent="0.25">
      <c r="A31" s="38" t="s">
        <v>28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54" t="s">
        <v>29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 ht="18.75" customHeight="1" x14ac:dyDescent="0.25">
      <c r="A33" s="33" t="s">
        <v>30</v>
      </c>
      <c r="B33" s="48" t="s">
        <v>62</v>
      </c>
      <c r="C33" s="48"/>
      <c r="D33" s="48"/>
      <c r="E33" s="48"/>
      <c r="F33" s="48"/>
      <c r="G33" s="48"/>
      <c r="H33" s="48"/>
      <c r="I33" s="48"/>
      <c r="J33" s="49"/>
    </row>
    <row r="34" spans="1:11" ht="37.5" customHeight="1" x14ac:dyDescent="0.25">
      <c r="A34" s="13" t="s">
        <v>31</v>
      </c>
      <c r="B34" s="50" t="s">
        <v>63</v>
      </c>
      <c r="C34" s="50"/>
      <c r="D34" s="50"/>
      <c r="E34" s="50"/>
      <c r="F34" s="50"/>
      <c r="G34" s="50"/>
      <c r="H34" s="50"/>
      <c r="I34" s="50"/>
      <c r="J34" s="51"/>
    </row>
    <row r="35" spans="1:11" ht="33.75" customHeight="1" x14ac:dyDescent="0.25">
      <c r="A35" s="13" t="s">
        <v>32</v>
      </c>
      <c r="B35" s="50" t="s">
        <v>71</v>
      </c>
      <c r="C35" s="50"/>
      <c r="D35" s="50"/>
      <c r="E35" s="50"/>
      <c r="F35" s="50"/>
      <c r="G35" s="50"/>
      <c r="H35" s="50"/>
      <c r="I35" s="50"/>
      <c r="J35" s="51"/>
    </row>
    <row r="36" spans="1:11" ht="104.25" customHeight="1" x14ac:dyDescent="0.25">
      <c r="A36" s="13" t="s">
        <v>33</v>
      </c>
      <c r="B36" s="62" t="s">
        <v>72</v>
      </c>
      <c r="C36" s="62"/>
      <c r="D36" s="62"/>
      <c r="E36" s="62"/>
      <c r="F36" s="62"/>
      <c r="G36" s="62"/>
      <c r="H36" s="62"/>
      <c r="I36" s="62"/>
      <c r="J36" s="63"/>
    </row>
    <row r="37" spans="1:11" x14ac:dyDescent="0.25">
      <c r="A37" s="33" t="s">
        <v>30</v>
      </c>
      <c r="B37" s="48" t="s">
        <v>64</v>
      </c>
      <c r="C37" s="48"/>
      <c r="D37" s="48"/>
      <c r="E37" s="48"/>
      <c r="F37" s="48"/>
      <c r="G37" s="48"/>
      <c r="H37" s="48"/>
      <c r="I37" s="48"/>
      <c r="J37" s="49"/>
    </row>
    <row r="38" spans="1:11" ht="45" customHeight="1" x14ac:dyDescent="0.25">
      <c r="A38" s="13" t="s">
        <v>31</v>
      </c>
      <c r="B38" s="50" t="s">
        <v>65</v>
      </c>
      <c r="C38" s="50"/>
      <c r="D38" s="50"/>
      <c r="E38" s="50"/>
      <c r="F38" s="50"/>
      <c r="G38" s="50"/>
      <c r="H38" s="50"/>
      <c r="I38" s="50"/>
      <c r="J38" s="51"/>
    </row>
    <row r="39" spans="1:11" ht="45.6" customHeight="1" x14ac:dyDescent="0.25">
      <c r="A39" s="13" t="s">
        <v>32</v>
      </c>
      <c r="B39" s="50" t="s">
        <v>73</v>
      </c>
      <c r="C39" s="50"/>
      <c r="D39" s="50"/>
      <c r="E39" s="50"/>
      <c r="F39" s="50"/>
      <c r="G39" s="50"/>
      <c r="H39" s="50"/>
      <c r="I39" s="50"/>
      <c r="J39" s="51"/>
    </row>
    <row r="40" spans="1:11" ht="71.25" customHeight="1" x14ac:dyDescent="0.25">
      <c r="A40" s="13" t="s">
        <v>33</v>
      </c>
      <c r="B40" s="50" t="s">
        <v>74</v>
      </c>
      <c r="C40" s="50"/>
      <c r="D40" s="50"/>
      <c r="E40" s="50"/>
      <c r="F40" s="50"/>
      <c r="G40" s="50"/>
      <c r="H40" s="50"/>
      <c r="I40" s="50"/>
      <c r="J40" s="51"/>
    </row>
    <row r="41" spans="1:11" ht="15.75" x14ac:dyDescent="0.25">
      <c r="A41" s="38" t="s">
        <v>34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1" ht="15.75" x14ac:dyDescent="0.25">
      <c r="A42" s="41" t="s">
        <v>35</v>
      </c>
      <c r="B42" s="42"/>
      <c r="C42" s="42"/>
      <c r="D42" s="42"/>
      <c r="E42" s="42"/>
      <c r="F42" s="42"/>
      <c r="G42" s="42"/>
      <c r="H42" s="42"/>
      <c r="I42" s="42"/>
      <c r="J42" s="43"/>
      <c r="K42" s="1"/>
    </row>
    <row r="43" spans="1:11" ht="27.75" customHeight="1" x14ac:dyDescent="0.25">
      <c r="A43" s="44" t="s">
        <v>70</v>
      </c>
      <c r="B43" s="45"/>
      <c r="C43" s="45"/>
      <c r="D43" s="45"/>
      <c r="E43" s="45"/>
      <c r="F43" s="45"/>
      <c r="G43" s="45"/>
      <c r="H43" s="45"/>
      <c r="I43" s="45"/>
      <c r="J43" s="46"/>
    </row>
    <row r="44" spans="1:1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1" ht="30.75" customHeight="1" x14ac:dyDescent="0.25">
      <c r="A45" s="47" t="s">
        <v>41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1" ht="30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9" spans="3:5" ht="15.75" thickBot="1" x14ac:dyDescent="0.3">
      <c r="C49" s="35"/>
      <c r="D49" s="35"/>
      <c r="E49" s="35"/>
    </row>
    <row r="50" spans="3:5" x14ac:dyDescent="0.25">
      <c r="C50" s="36"/>
      <c r="D50" s="36"/>
      <c r="E50" s="36"/>
    </row>
    <row r="51" spans="3:5" x14ac:dyDescent="0.25">
      <c r="C51" s="37"/>
      <c r="D51" s="37"/>
      <c r="E51" s="37"/>
    </row>
  </sheetData>
  <mergeCells count="55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5:J15"/>
    <mergeCell ref="C49:E49"/>
    <mergeCell ref="C50:E50"/>
    <mergeCell ref="C51:E51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</mergeCells>
  <phoneticPr fontId="21" type="noConversion"/>
  <dataValidations xWindow="1349" yWindow="577"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 D28" xr:uid="{00000000-0002-0000-0000-000002000000}"/>
    <dataValidation allowBlank="1" showInputMessage="1" showErrorMessage="1" prompt="Meta anual del indicador" sqref="E28 C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4" xr:uid="{00000000-0002-0000-0000-000008000000}"/>
    <dataValidation allowBlank="1" showInputMessage="1" showErrorMessage="1" prompt="De existir desvío, explicar razones." sqref="B36 C36:J37 I29:I30 B30:H3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 A29:H29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4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Sonia Luisana Cristo Santos</cp:lastModifiedBy>
  <cp:lastPrinted>2022-10-21T16:24:54Z</cp:lastPrinted>
  <dcterms:created xsi:type="dcterms:W3CDTF">2021-03-22T15:50:10Z</dcterms:created>
  <dcterms:modified xsi:type="dcterms:W3CDTF">2023-01-20T18:43:45Z</dcterms:modified>
</cp:coreProperties>
</file>