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NOMINAS SASP 2023\PORTAL DE TRANSPARENCIA 2023\ENERO 2023\"/>
    </mc:Choice>
  </mc:AlternateContent>
  <xr:revisionPtr revIDLastSave="0" documentId="13_ncr:1_{359E3944-FDE0-4A81-9A51-277B9360EF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Hoja1!$A$1:$J$44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J16" i="1" l="1"/>
  <c r="I16" i="1"/>
  <c r="H16" i="1"/>
  <c r="G16" i="1"/>
  <c r="F16" i="1"/>
  <c r="E16" i="1"/>
  <c r="D16" i="1"/>
  <c r="G11" i="1" l="1"/>
  <c r="E11" i="1"/>
  <c r="G19" i="1"/>
  <c r="G20" i="1"/>
  <c r="E19" i="1"/>
  <c r="I19" i="1" s="1"/>
  <c r="E20" i="1"/>
  <c r="I20" i="1" s="1"/>
  <c r="I11" i="1" l="1"/>
  <c r="G21" i="1"/>
  <c r="D12" i="1" l="1"/>
  <c r="E12" i="1"/>
  <c r="F12" i="1"/>
  <c r="G12" i="1"/>
  <c r="G23" i="1" s="1"/>
  <c r="H12" i="1"/>
  <c r="D21" i="1"/>
  <c r="E21" i="1"/>
  <c r="F21" i="1"/>
  <c r="H21" i="1"/>
  <c r="H23" i="1" s="1"/>
  <c r="J11" i="1"/>
  <c r="J20" i="1"/>
  <c r="J19" i="1"/>
  <c r="F23" i="1" l="1"/>
  <c r="E23" i="1"/>
  <c r="D23" i="1"/>
  <c r="I21" i="1"/>
  <c r="J12" i="1"/>
  <c r="J23" i="1" s="1"/>
  <c r="I12" i="1"/>
  <c r="I23" i="1" s="1"/>
  <c r="J21" i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<sst xmlns="http://schemas.openxmlformats.org/spreadsheetml/2006/main" count="34" uniqueCount="29">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</sst>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4" fontId="3" fillId="0" borderId="0" xfId="0" applyNumberFormat="1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0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43" fontId="1" fillId="2" borderId="0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" fontId="1" fillId="2" borderId="0" xfId="1" applyNumberFormat="1" applyFont="1" applyFill="1" applyBorder="1" applyAlignment="1">
      <alignment vertical="center"/>
    </xf>
    <xf numFmtId="4" fontId="1" fillId="2" borderId="1" xfId="1" applyNumberFormat="1" applyFont="1" applyFill="1" applyBorder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9" fillId="3" borderId="0" xfId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1866900</xdr:colOff>
      <xdr:row>24</xdr:row>
      <xdr:rowOff>13796</xdr:rowOff>
    </xdr:from>
    <xdr:to>
      <xdr:col>5</xdr:col>
      <xdr:colOff>647152</xdr:colOff>
      <xdr:row>38</xdr:row>
      <xdr:rowOff>76201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66900" y="5081096"/>
          <a:ext cx="7800427" cy="2853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"/>
  <sheetViews>
    <sheetView showGridLines="0" tabSelected="1" zoomScaleNormal="100" zoomScaleSheetLayoutView="95" zoomScalePageLayoutView="40" workbookViewId="0">
      <selection activeCell="K29" sqref="K29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2.7109375" customWidth="1"/>
    <col min="6" max="6" width="16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4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41" ht="26.25" x14ac:dyDescent="0.4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</row>
    <row r="3" spans="1:41" ht="26.25" x14ac:dyDescent="0.4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41" ht="20.25" x14ac:dyDescent="0.3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</row>
    <row r="5" spans="1:41" ht="20.25" x14ac:dyDescent="0.3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</row>
    <row r="6" spans="1:41" ht="20.25" x14ac:dyDescent="0.3">
      <c r="A6" s="14" t="s">
        <v>28</v>
      </c>
      <c r="B6" s="14"/>
      <c r="C6" s="14"/>
      <c r="D6" s="14"/>
      <c r="E6" s="14"/>
      <c r="F6" s="14"/>
      <c r="G6" s="14"/>
      <c r="H6" s="14"/>
      <c r="I6" s="14"/>
      <c r="J6" s="14"/>
    </row>
    <row r="7" spans="1:41" x14ac:dyDescent="0.25">
      <c r="A7" s="20" t="s">
        <v>19</v>
      </c>
      <c r="B7" s="20" t="s">
        <v>2</v>
      </c>
      <c r="C7" s="20" t="s">
        <v>23</v>
      </c>
      <c r="D7" s="22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</row>
    <row r="8" spans="1:41" x14ac:dyDescent="0.25">
      <c r="A8" s="21"/>
      <c r="B8" s="21"/>
      <c r="C8" s="21"/>
      <c r="D8" s="23"/>
      <c r="E8" s="19"/>
      <c r="F8" s="19"/>
      <c r="G8" s="19"/>
      <c r="H8" s="19"/>
      <c r="I8" s="19"/>
      <c r="J8" s="19"/>
    </row>
    <row r="9" spans="1:41" s="4" customFormat="1" x14ac:dyDescent="0.25">
      <c r="A9" s="1"/>
      <c r="B9" s="1"/>
      <c r="C9" s="1"/>
      <c r="D9" s="2"/>
      <c r="E9" s="2"/>
      <c r="F9" s="2"/>
      <c r="G9" s="2"/>
      <c r="H9" s="2"/>
      <c r="I9" s="2"/>
      <c r="J9" s="2"/>
    </row>
    <row r="10" spans="1:41" x14ac:dyDescent="0.25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41" x14ac:dyDescent="0.25">
      <c r="A11" t="s">
        <v>15</v>
      </c>
      <c r="B11" t="s">
        <v>10</v>
      </c>
      <c r="C11" s="5" t="s">
        <v>22</v>
      </c>
      <c r="D11" s="24">
        <v>10000</v>
      </c>
      <c r="E11" s="24">
        <f>D11*0.0287</f>
        <v>287</v>
      </c>
      <c r="F11" s="24">
        <v>0</v>
      </c>
      <c r="G11" s="24">
        <f>D11*0.0304</f>
        <v>304</v>
      </c>
      <c r="H11" s="24">
        <v>25</v>
      </c>
      <c r="I11" s="24">
        <f>+E11+F11+G11+H11</f>
        <v>616</v>
      </c>
      <c r="J11" s="24">
        <f>SUM(D11-I11)</f>
        <v>9384</v>
      </c>
    </row>
    <row r="12" spans="1:41" x14ac:dyDescent="0.25">
      <c r="A12" s="6" t="s">
        <v>16</v>
      </c>
      <c r="B12" s="6">
        <v>1</v>
      </c>
      <c r="C12" s="6"/>
      <c r="D12" s="25">
        <f t="shared" ref="D12:J12" si="0">SUM(D11:D11)</f>
        <v>10000</v>
      </c>
      <c r="E12" s="25">
        <f t="shared" si="0"/>
        <v>287</v>
      </c>
      <c r="F12" s="25">
        <f t="shared" si="0"/>
        <v>0</v>
      </c>
      <c r="G12" s="25">
        <f t="shared" si="0"/>
        <v>304</v>
      </c>
      <c r="H12" s="25">
        <f t="shared" si="0"/>
        <v>25</v>
      </c>
      <c r="I12" s="25">
        <f t="shared" si="0"/>
        <v>616</v>
      </c>
      <c r="J12" s="25">
        <f t="shared" si="0"/>
        <v>9384</v>
      </c>
    </row>
    <row r="13" spans="1:41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41" x14ac:dyDescent="0.25">
      <c r="A14" s="7" t="s">
        <v>24</v>
      </c>
      <c r="B14" s="7"/>
      <c r="C14" s="7"/>
      <c r="D14" s="27"/>
      <c r="E14" s="27"/>
      <c r="F14" s="27"/>
      <c r="G14" s="27"/>
      <c r="H14" s="27"/>
      <c r="I14" s="27"/>
      <c r="J14" s="27"/>
    </row>
    <row r="15" spans="1:41" x14ac:dyDescent="0.25">
      <c r="A15" t="s">
        <v>25</v>
      </c>
      <c r="B15" t="s">
        <v>26</v>
      </c>
      <c r="C15" s="5" t="s">
        <v>22</v>
      </c>
      <c r="D15" s="24">
        <v>13500</v>
      </c>
      <c r="E15" s="24">
        <v>387.45</v>
      </c>
      <c r="F15" s="24">
        <v>0</v>
      </c>
      <c r="G15" s="24">
        <v>410.4</v>
      </c>
      <c r="H15" s="24">
        <v>25</v>
      </c>
      <c r="I15" s="24">
        <v>822.85</v>
      </c>
      <c r="J15" s="24">
        <v>12677.15</v>
      </c>
    </row>
    <row r="16" spans="1:41" s="10" customFormat="1" x14ac:dyDescent="0.25">
      <c r="A16" s="3" t="s">
        <v>16</v>
      </c>
      <c r="B16" s="3">
        <v>1</v>
      </c>
      <c r="C16" s="3"/>
      <c r="D16" s="28">
        <f t="shared" ref="D16:J16" si="1">D15</f>
        <v>13500</v>
      </c>
      <c r="E16" s="28">
        <f t="shared" si="1"/>
        <v>387.45</v>
      </c>
      <c r="F16" s="28">
        <f t="shared" si="1"/>
        <v>0</v>
      </c>
      <c r="G16" s="28">
        <f t="shared" si="1"/>
        <v>410.4</v>
      </c>
      <c r="H16" s="28">
        <f t="shared" si="1"/>
        <v>25</v>
      </c>
      <c r="I16" s="28">
        <f t="shared" si="1"/>
        <v>822.85</v>
      </c>
      <c r="J16" s="28">
        <f t="shared" si="1"/>
        <v>12677.15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25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25">
      <c r="A18" s="17" t="s">
        <v>21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41" x14ac:dyDescent="0.25">
      <c r="A19" t="s">
        <v>12</v>
      </c>
      <c r="B19" t="s">
        <v>11</v>
      </c>
      <c r="C19" s="5" t="s">
        <v>22</v>
      </c>
      <c r="D19" s="24">
        <v>10000</v>
      </c>
      <c r="E19" s="24">
        <f t="shared" ref="E19:E20" si="2">D19*0.0287</f>
        <v>287</v>
      </c>
      <c r="F19" s="24">
        <v>0</v>
      </c>
      <c r="G19" s="24">
        <f t="shared" ref="G19:G20" si="3">D19*0.0304</f>
        <v>304</v>
      </c>
      <c r="H19" s="24">
        <v>25</v>
      </c>
      <c r="I19" s="24">
        <f t="shared" ref="I19:I20" si="4">+E19+F19+G19+H19</f>
        <v>616</v>
      </c>
      <c r="J19" s="24">
        <f t="shared" ref="J19:J20" si="5">+D19-I19</f>
        <v>9384</v>
      </c>
    </row>
    <row r="20" spans="1:41" x14ac:dyDescent="0.25">
      <c r="A20" t="s">
        <v>13</v>
      </c>
      <c r="B20" t="s">
        <v>14</v>
      </c>
      <c r="C20" s="5" t="s">
        <v>22</v>
      </c>
      <c r="D20" s="24">
        <v>10000</v>
      </c>
      <c r="E20" s="24">
        <f t="shared" si="2"/>
        <v>287</v>
      </c>
      <c r="F20" s="24">
        <v>0</v>
      </c>
      <c r="G20" s="24">
        <f t="shared" si="3"/>
        <v>304</v>
      </c>
      <c r="H20" s="24">
        <v>25</v>
      </c>
      <c r="I20" s="24">
        <f t="shared" si="4"/>
        <v>616</v>
      </c>
      <c r="J20" s="24">
        <f t="shared" si="5"/>
        <v>9384</v>
      </c>
    </row>
    <row r="21" spans="1:41" x14ac:dyDescent="0.25">
      <c r="A21" s="6" t="s">
        <v>16</v>
      </c>
      <c r="B21" s="6">
        <v>2</v>
      </c>
      <c r="C21" s="6"/>
      <c r="D21" s="25">
        <f t="shared" ref="D21:J21" si="6">SUM(D19:D20)</f>
        <v>20000</v>
      </c>
      <c r="E21" s="25">
        <f t="shared" si="6"/>
        <v>574</v>
      </c>
      <c r="F21" s="25">
        <f t="shared" si="6"/>
        <v>0</v>
      </c>
      <c r="G21" s="25">
        <f t="shared" si="6"/>
        <v>608</v>
      </c>
      <c r="H21" s="25">
        <f t="shared" si="6"/>
        <v>50</v>
      </c>
      <c r="I21" s="25">
        <f t="shared" si="6"/>
        <v>1232</v>
      </c>
      <c r="J21" s="25">
        <f t="shared" si="6"/>
        <v>18768</v>
      </c>
    </row>
    <row r="22" spans="1:41" x14ac:dyDescent="0.25">
      <c r="D22" s="24"/>
      <c r="E22" s="24"/>
      <c r="F22" s="24"/>
      <c r="G22" s="24"/>
      <c r="H22" s="24"/>
      <c r="I22" s="24"/>
      <c r="J22" s="24"/>
    </row>
    <row r="23" spans="1:41" ht="15.75" x14ac:dyDescent="0.25">
      <c r="A23" s="11" t="s">
        <v>17</v>
      </c>
      <c r="B23" s="11">
        <f>B12+B21+B16</f>
        <v>4</v>
      </c>
      <c r="C23" s="11"/>
      <c r="D23" s="12">
        <f>+D12+D16+D21</f>
        <v>43500</v>
      </c>
      <c r="E23" s="12">
        <f>+E12+E21+E16</f>
        <v>1248.45</v>
      </c>
      <c r="F23" s="26">
        <f>++F12+F21+F16</f>
        <v>0</v>
      </c>
      <c r="G23" s="12">
        <f>+G12+G21+G16</f>
        <v>1322.4</v>
      </c>
      <c r="H23" s="26">
        <f>+H21++H12+H16</f>
        <v>100</v>
      </c>
      <c r="I23" s="12">
        <f>+I12+I21+I16</f>
        <v>2670.85</v>
      </c>
      <c r="J23" s="26">
        <f>+J12+J21+J16</f>
        <v>40829.15</v>
      </c>
    </row>
    <row r="27" spans="1:41" s="13" customFormat="1" ht="24.95" customHeight="1" x14ac:dyDescent="0.25">
      <c r="A27"/>
      <c r="B27"/>
      <c r="C27"/>
      <c r="D27"/>
      <c r="E27"/>
      <c r="F27"/>
      <c r="G27"/>
      <c r="H27"/>
      <c r="I27"/>
      <c r="J27"/>
    </row>
  </sheetData>
  <mergeCells count="18">
    <mergeCell ref="A18:J18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2023-02-03T15:43:56Z</dcterms:modified>
</cp:coreProperties>
</file>