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EJECUCION MENSUAL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<sst xmlns="http://schemas.openxmlformats.org/spreadsheetml/2006/main" count="99" uniqueCount="51">
  <si>
    <t>MINISTERIO DE ECONOMIA, PLANIFICACION Y DESARROLLO</t>
  </si>
  <si>
    <t>OFICINA NACIONAL DE ESTADISTICA (ONE)</t>
  </si>
  <si>
    <t>PROGRAMA: ANALISIS Y ESTUDIOS ESTADISTICOS</t>
  </si>
  <si>
    <t xml:space="preserve"> EJECUCION MENSUAL </t>
  </si>
  <si>
    <t>0001-Direccion y Coordinacion Tecnico-Administrativa de la Produccion</t>
  </si>
  <si>
    <t>0002-Produccion Censos y Encuestas</t>
  </si>
  <si>
    <t>0003-Produccion Estadisticas Economicas,Demograficas,Sociales y Culturales</t>
  </si>
  <si>
    <t>0004-Coordinacion y Fortalecimiento del Sistema Estadistico Nacional (SEN)</t>
  </si>
  <si>
    <t>0005-Produccion Cartografica e Informacion Georreferenciada</t>
  </si>
  <si>
    <t>0006-Difusion de Informacion Estadisticas , Estudios e Investigacion</t>
  </si>
  <si>
    <t>0007-Generación de estadísticas nacionales sensibles al género</t>
  </si>
  <si>
    <t>2.1.1.1.01-Sueldos fijos</t>
  </si>
  <si>
    <t>2.1.1.2.01-Sueldos al personal contratado e igualado</t>
  </si>
  <si>
    <t>2.1.1.2.03-Suplencias</t>
  </si>
  <si>
    <t>2.1.1.2.05-Sueldo al personal nominal en período probatorio</t>
  </si>
  <si>
    <t>2.1.1.3.01-Sueldos al personal fijo en trámite de pensiones</t>
  </si>
  <si>
    <t>2.1.2.2.05-Compensación servicios de seguridad</t>
  </si>
  <si>
    <t>2.1.5.1.01-Contribuciones al seguro de salud</t>
  </si>
  <si>
    <t>2.1.5.2.01-Contribuciones al seguro de pensiones</t>
  </si>
  <si>
    <t>2.1.5.3.01-Contribuciones al seguro de riesgo laboral</t>
  </si>
  <si>
    <t>2.2.1.3.01-Teléfono local</t>
  </si>
  <si>
    <t>2.2.1.5.01-Servicio de internet y televisión por cable</t>
  </si>
  <si>
    <t>2.2.1.6.01-Energía eléctrica</t>
  </si>
  <si>
    <t>2.2.1.7.01-Agua</t>
  </si>
  <si>
    <t>2.2.7.1.01-Obras menores en edificaciones</t>
  </si>
  <si>
    <t>2.2.7.2.02-Mantenimiento y reparación de equipo para computación</t>
  </si>
  <si>
    <t>2.2.7.2.06-Mantenimiento y reparación de equipos de transporte, tracción y elevación</t>
  </si>
  <si>
    <t>2.2.8.7.06-Otros servicios técnicos profesionales</t>
  </si>
  <si>
    <t>2.3.1.1.01-Alimentos y bebidas para personas</t>
  </si>
  <si>
    <t>2.3.7.1.01-Gasolina</t>
  </si>
  <si>
    <t>2.3.9.2.01-Utiles de escritorio, oficina informática y de enseñanza</t>
  </si>
  <si>
    <t>2.6.1.3.01-Equipo computacional</t>
  </si>
  <si>
    <t>2.6.5.6.01-Equipo de generación eléctrica, aparatos y accesorios eléctricos</t>
  </si>
  <si>
    <t>2.1.1.5.04-Proporción de vacaciones no disfrutadas</t>
  </si>
  <si>
    <t>2.2.4.1.01-Pasajes</t>
  </si>
  <si>
    <t>TOTAL EJECUTADO PERIODO NOVIEMBRE  2016</t>
  </si>
  <si>
    <t>2.1.1.4.01-Sueldo Anual No. 13</t>
  </si>
  <si>
    <t>2.2.2.1.01-Publicidad y propaganda</t>
  </si>
  <si>
    <t>2.2.2.2.01-Impresión y encuadernación</t>
  </si>
  <si>
    <t>2.2.3.2.01-Viaticos fuera del país</t>
  </si>
  <si>
    <t>2.2.6.2.01-Seguro de bienes muebles</t>
  </si>
  <si>
    <t>2.2.7.2.01-Mantenimiento y reparación de muebles y equipos de oficina</t>
  </si>
  <si>
    <t>2.2.8.7.04-Servicios de capacitación</t>
  </si>
  <si>
    <t>2.2.8.7.05-Servicios de informática y sistemas computarizados</t>
  </si>
  <si>
    <t>2.1-REMUNERACIONES Y CONTRIBUCIONES</t>
  </si>
  <si>
    <t>2.2-CONTRATACIÓN DE SERVICIOS</t>
  </si>
  <si>
    <t>2.3-MATERIALES Y SUMINISTROS</t>
  </si>
  <si>
    <t>2.3.5.5.01-Artículos de plástico</t>
  </si>
  <si>
    <t>2.6-BIENES MUEBLES, INMUEBLES E INTANGIBLES</t>
  </si>
  <si>
    <t>2.6.5.5.01-Equipo de comunicación, telecomunicaciones y señalamiento</t>
  </si>
  <si>
    <t>2.2.3.1.01-Viáticos dentro del país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</si>
</sst>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/>
      <protection/>
    </xf>
    <xf numFmtId="0" fontId="3" fillId="17" borderId="0" xfId="52" applyFont="1" applyFill="1" applyBorder="1" applyAlignment="1">
      <alignment horizontal="center"/>
      <protection/>
    </xf>
    <xf numFmtId="0" fontId="41" fillId="0" borderId="0" xfId="0" applyFont="1" applyBorder="1" applyAlignment="1">
      <alignment/>
    </xf>
    <xf numFmtId="0" fontId="41" fillId="0" borderId="0" xfId="0" applyFont="1" applyFill="1" applyBorder="1" applyAlignment="1">
      <alignment/>
    </xf>
    <xf numFmtId="164" fontId="4" fillId="17" borderId="0" xfId="0" applyNumberFormat="1" applyFont="1" applyFill="1" applyAlignment="1">
      <alignment horizontal="right"/>
    </xf>
    <xf numFmtId="43" fontId="41" fillId="0" borderId="0" xfId="0" applyNumberFormat="1" applyFont="1" applyAlignment="1">
      <alignment/>
    </xf>
    <xf numFmtId="0" fontId="41" fillId="0" borderId="0" xfId="0" applyFont="1" applyAlignment="1">
      <alignment/>
    </xf>
    <xf numFmtId="49" fontId="4" fillId="18" borderId="0" xfId="0" applyNumberFormat="1" applyFont="1" applyFill="1" applyAlignment="1">
      <alignment horizontal="left"/>
    </xf>
    <xf numFmtId="164" fontId="4" fillId="18" borderId="0" xfId="0" applyNumberFormat="1" applyFont="1" applyFill="1" applyAlignment="1">
      <alignment horizontal="right"/>
    </xf>
    <xf numFmtId="49" fontId="5" fillId="0" borderId="0" xfId="0" applyNumberFormat="1" applyFont="1" applyAlignment="1">
      <alignment horizontal="left" indent="3"/>
    </xf>
    <xf numFmtId="164" fontId="5" fillId="0" borderId="0" xfId="0" applyNumberFormat="1" applyFont="1" applyAlignment="1">
      <alignment horizontal="right"/>
    </xf>
    <xf numFmtId="49" fontId="5" fillId="0" borderId="0" xfId="52" applyNumberFormat="1" applyFont="1" applyAlignment="1">
      <alignment horizontal="left" indent="3"/>
      <protection/>
    </xf>
    <xf numFmtId="164" fontId="5" fillId="0" borderId="0" xfId="52" applyNumberFormat="1" applyFont="1" applyAlignment="1">
      <alignment horizontal="right"/>
      <protection/>
    </xf>
    <xf numFmtId="0" fontId="3" fillId="33" borderId="0" xfId="52" applyFont="1" applyFill="1" applyBorder="1" applyAlignment="1">
      <alignment horizontal="center"/>
      <protection/>
    </xf>
    <xf numFmtId="0" fontId="2" fillId="0" borderId="0" xfId="52" applyFont="1" applyBorder="1">
      <alignment/>
      <protection/>
    </xf>
    <xf numFmtId="49" fontId="23" fillId="0" borderId="0" xfId="0" applyNumberFormat="1" applyFont="1" applyAlignment="1">
      <alignment horizontal="left" indent="4"/>
    </xf>
    <xf numFmtId="164" fontId="23" fillId="0" borderId="0" xfId="0" applyNumberFormat="1" applyFont="1" applyAlignment="1">
      <alignment horizontal="right"/>
    </xf>
    <xf numFmtId="49" fontId="24" fillId="6" borderId="0" xfId="0" applyNumberFormat="1" applyFont="1" applyFill="1" applyAlignment="1">
      <alignment horizontal="left" indent="3"/>
    </xf>
    <xf numFmtId="164" fontId="24" fillId="6" borderId="0" xfId="0" applyNumberFormat="1" applyFont="1" applyFill="1" applyAlignment="1">
      <alignment horizontal="right"/>
    </xf>
    <xf numFmtId="164" fontId="23" fillId="0" borderId="0" xfId="0" applyNumberFormat="1" applyFont="1" applyAlignment="1">
      <alignment horizontal="right"/>
    </xf>
    <xf numFmtId="49" fontId="23" fillId="0" borderId="0" xfId="0" applyNumberFormat="1" applyFont="1" applyAlignment="1">
      <alignment horizontal="left" indent="4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123825</xdr:rowOff>
    </xdr:from>
    <xdr:to>
      <xdr:col>0</xdr:col>
      <xdr:colOff>828675</xdr:colOff>
      <xdr:row>3</xdr:row>
      <xdr:rowOff>47625</xdr:rowOff>
    </xdr:to>
    <xdr:pic>
      <xdr:nvPicPr>
        <xdr:cNvPr id="1" name="1 Imagen" descr="ESCUD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23825"/>
          <a:ext cx="6667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390525</xdr:colOff>
      <xdr:row>0</xdr:row>
      <xdr:rowOff>152400</xdr:rowOff>
    </xdr:from>
    <xdr:to>
      <xdr:col>1</xdr:col>
      <xdr:colOff>1200150</xdr:colOff>
      <xdr:row>3</xdr:row>
      <xdr:rowOff>95250</xdr:rowOff>
    </xdr:to>
    <xdr:pic>
      <xdr:nvPicPr>
        <xdr:cNvPr id="2" name="2 Imagen" descr="logo oficial de la O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0" y="152400"/>
          <a:ext cx="8096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arien.mendez\AppData\Local\Temp\Temp1_Y2GPu-EG001_00102693231_20161205110021_iVbkU.xls.zip\EG001_00102693231_20161205110021_iVbk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fCCPAux"/>
      <sheetName val="Definiciï¿½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D109"/>
  <sheetViews>
    <sheetView showGridLines="0" tabSelected="1" zoomScalePageLayoutView="0" workbookViewId="0" topLeftCell="A1">
      <selection activeCell="A9" sqref="A9"/>
    </sheetView>
  </sheetViews>
  <sheetFormatPr defaultColWidth="11.421875" defaultRowHeight="15.75" customHeight="1"/>
  <cols>
    <col min="1" max="1" width="89.8515625" style="7" bestFit="1" customWidth="1"/>
    <col min="2" max="2" width="19.7109375" style="7" customWidth="1"/>
    <col min="3" max="3" width="14.140625" style="7" bestFit="1" customWidth="1"/>
    <col min="4" max="4" width="11.7109375" style="7" bestFit="1" customWidth="1"/>
    <col min="5" max="16384" width="11.421875" style="7" customWidth="1"/>
  </cols>
  <sheetData>
    <row r="1" spans="1:2" s="3" customFormat="1" ht="15.75" customHeight="1">
      <c r="A1" s="14" t="s">
        <v>0</v>
      </c>
      <c r="B1" s="14"/>
    </row>
    <row r="2" spans="1:2" s="3" customFormat="1" ht="15.75" customHeight="1">
      <c r="A2" s="14" t="s">
        <v>1</v>
      </c>
      <c r="B2" s="14"/>
    </row>
    <row r="3" spans="1:2" s="3" customFormat="1" ht="15.75" customHeight="1">
      <c r="A3" s="14" t="s">
        <v>2</v>
      </c>
      <c r="B3" s="15"/>
    </row>
    <row r="4" spans="1:2" s="3" customFormat="1" ht="15.75" customHeight="1">
      <c r="A4" s="14" t="s">
        <v>3</v>
      </c>
      <c r="B4" s="14"/>
    </row>
    <row r="5" spans="1:2" s="4" customFormat="1" ht="15.75" customHeight="1">
      <c r="A5" s="1"/>
      <c r="B5" s="1"/>
    </row>
    <row r="6" spans="1:3" ht="15.75" customHeight="1">
      <c r="A6" s="2" t="s">
        <v>35</v>
      </c>
      <c r="B6" s="5">
        <f>+B7+B45+B58+B73+B82+B91+B100</f>
        <v>39070283.970000006</v>
      </c>
      <c r="C6" s="6"/>
    </row>
    <row r="7" spans="1:4" ht="15.75" customHeight="1">
      <c r="A7" s="8" t="s">
        <v>4</v>
      </c>
      <c r="B7" s="9">
        <f>+B8+B19+B35+B40</f>
        <v>17465635.130000003</v>
      </c>
      <c r="D7" s="6"/>
    </row>
    <row r="8" spans="1:4" ht="15.75" customHeight="1">
      <c r="A8" s="18" t="s">
        <v>44</v>
      </c>
      <c r="B8" s="19">
        <f>SUM(B9:B18)</f>
        <v>14488874.370000001</v>
      </c>
      <c r="C8" s="6"/>
      <c r="D8" s="6"/>
    </row>
    <row r="9" spans="1:4" ht="15.75" customHeight="1">
      <c r="A9" s="16" t="s">
        <v>11</v>
      </c>
      <c r="B9" s="17">
        <v>4170940.5</v>
      </c>
      <c r="C9" s="6"/>
      <c r="D9" s="6"/>
    </row>
    <row r="10" spans="1:4" ht="15.75" customHeight="1">
      <c r="A10" s="16" t="s">
        <v>12</v>
      </c>
      <c r="B10" s="17">
        <v>2425056.33</v>
      </c>
      <c r="C10" s="6"/>
      <c r="D10" s="6"/>
    </row>
    <row r="11" spans="1:4" ht="15.75" customHeight="1">
      <c r="A11" s="16" t="s">
        <v>14</v>
      </c>
      <c r="B11" s="17">
        <v>72000</v>
      </c>
      <c r="C11" s="6"/>
      <c r="D11" s="6"/>
    </row>
    <row r="12" spans="1:4" ht="15.75" customHeight="1">
      <c r="A12" s="16" t="s">
        <v>15</v>
      </c>
      <c r="B12" s="17">
        <v>176845.41</v>
      </c>
      <c r="C12" s="6"/>
      <c r="D12" s="6"/>
    </row>
    <row r="13" spans="1:4" ht="15.75" customHeight="1">
      <c r="A13" s="16" t="s">
        <v>36</v>
      </c>
      <c r="B13" s="17">
        <v>6391271.97</v>
      </c>
      <c r="C13" s="6"/>
      <c r="D13" s="6"/>
    </row>
    <row r="14" spans="1:4" ht="15.75" customHeight="1">
      <c r="A14" s="16" t="s">
        <v>33</v>
      </c>
      <c r="B14" s="17">
        <v>124596.22</v>
      </c>
      <c r="C14" s="6"/>
      <c r="D14" s="6"/>
    </row>
    <row r="15" spans="1:4" ht="15.75" customHeight="1">
      <c r="A15" s="16" t="s">
        <v>16</v>
      </c>
      <c r="B15" s="17">
        <v>120000</v>
      </c>
      <c r="C15" s="6"/>
      <c r="D15" s="6"/>
    </row>
    <row r="16" spans="1:4" ht="15.75" customHeight="1">
      <c r="A16" s="16" t="s">
        <v>17</v>
      </c>
      <c r="B16" s="17">
        <v>467716.19</v>
      </c>
      <c r="C16" s="6"/>
      <c r="D16" s="6"/>
    </row>
    <row r="17" spans="1:4" ht="15.75" customHeight="1">
      <c r="A17" s="16" t="s">
        <v>18</v>
      </c>
      <c r="B17" s="17">
        <v>485777.87</v>
      </c>
      <c r="C17" s="6"/>
      <c r="D17" s="6"/>
    </row>
    <row r="18" spans="1:4" ht="15.75" customHeight="1">
      <c r="A18" s="16" t="s">
        <v>19</v>
      </c>
      <c r="B18" s="17">
        <v>54669.88</v>
      </c>
      <c r="C18" s="6"/>
      <c r="D18" s="6"/>
    </row>
    <row r="19" spans="1:4" ht="15.75" customHeight="1">
      <c r="A19" s="18" t="s">
        <v>45</v>
      </c>
      <c r="B19" s="19">
        <f>SUM(B20:B34)</f>
        <v>1719423.5599999998</v>
      </c>
      <c r="C19" s="6"/>
      <c r="D19" s="6"/>
    </row>
    <row r="20" spans="1:4" ht="15.75" customHeight="1">
      <c r="A20" s="16" t="s">
        <v>20</v>
      </c>
      <c r="B20" s="17">
        <v>223128.79</v>
      </c>
      <c r="C20" s="6"/>
      <c r="D20" s="6"/>
    </row>
    <row r="21" spans="1:4" ht="15.75" customHeight="1">
      <c r="A21" s="16" t="s">
        <v>21</v>
      </c>
      <c r="B21" s="17">
        <v>64057.5</v>
      </c>
      <c r="C21" s="6"/>
      <c r="D21" s="6"/>
    </row>
    <row r="22" spans="1:4" ht="15.75" customHeight="1">
      <c r="A22" s="16" t="s">
        <v>22</v>
      </c>
      <c r="B22" s="17">
        <v>795027.13</v>
      </c>
      <c r="C22" s="6"/>
      <c r="D22" s="6"/>
    </row>
    <row r="23" spans="1:4" ht="15.75" customHeight="1">
      <c r="A23" s="16" t="s">
        <v>23</v>
      </c>
      <c r="B23" s="17">
        <v>3840</v>
      </c>
      <c r="C23" s="6"/>
      <c r="D23" s="6"/>
    </row>
    <row r="24" spans="1:4" ht="15.75" customHeight="1">
      <c r="A24" s="16" t="s">
        <v>37</v>
      </c>
      <c r="B24" s="17">
        <v>152220.24</v>
      </c>
      <c r="C24" s="6"/>
      <c r="D24" s="6"/>
    </row>
    <row r="25" spans="1:4" ht="15.75" customHeight="1">
      <c r="A25" s="16" t="s">
        <v>38</v>
      </c>
      <c r="B25" s="17">
        <v>28910</v>
      </c>
      <c r="C25" s="6"/>
      <c r="D25" s="6"/>
    </row>
    <row r="26" spans="1:4" ht="15.75" customHeight="1">
      <c r="A26" s="16" t="s">
        <v>39</v>
      </c>
      <c r="B26" s="17">
        <v>17778.48</v>
      </c>
      <c r="C26" s="6"/>
      <c r="D26" s="6"/>
    </row>
    <row r="27" spans="1:4" ht="15.75" customHeight="1">
      <c r="A27" s="16" t="s">
        <v>34</v>
      </c>
      <c r="B27" s="17">
        <v>91495.02</v>
      </c>
      <c r="C27" s="6"/>
      <c r="D27" s="6"/>
    </row>
    <row r="28" spans="1:4" ht="15.75" customHeight="1">
      <c r="A28" s="16" t="s">
        <v>40</v>
      </c>
      <c r="B28" s="17">
        <v>28695.4</v>
      </c>
      <c r="C28" s="6"/>
      <c r="D28" s="6"/>
    </row>
    <row r="29" spans="1:4" ht="15.75" customHeight="1">
      <c r="A29" s="16" t="s">
        <v>24</v>
      </c>
      <c r="B29" s="17">
        <v>10000</v>
      </c>
      <c r="C29" s="6"/>
      <c r="D29" s="6"/>
    </row>
    <row r="30" spans="1:4" ht="15.75" customHeight="1">
      <c r="A30" s="16" t="s">
        <v>41</v>
      </c>
      <c r="B30" s="17">
        <v>143016</v>
      </c>
      <c r="C30" s="6"/>
      <c r="D30" s="6"/>
    </row>
    <row r="31" spans="1:4" ht="15.75" customHeight="1">
      <c r="A31" s="16" t="s">
        <v>25</v>
      </c>
      <c r="B31" s="17">
        <v>80240</v>
      </c>
      <c r="C31" s="6"/>
      <c r="D31" s="6"/>
    </row>
    <row r="32" spans="1:4" ht="15.75" customHeight="1">
      <c r="A32" s="16" t="s">
        <v>26</v>
      </c>
      <c r="B32" s="17">
        <v>130744</v>
      </c>
      <c r="C32" s="6"/>
      <c r="D32" s="6"/>
    </row>
    <row r="33" spans="1:4" ht="15.75" customHeight="1">
      <c r="A33" s="16" t="s">
        <v>42</v>
      </c>
      <c r="B33" s="17">
        <v>32871</v>
      </c>
      <c r="C33" s="6"/>
      <c r="D33" s="6"/>
    </row>
    <row r="34" spans="1:4" ht="15.75" customHeight="1">
      <c r="A34" s="16" t="s">
        <v>43</v>
      </c>
      <c r="B34" s="17">
        <v>-82600</v>
      </c>
      <c r="C34" s="6"/>
      <c r="D34" s="6"/>
    </row>
    <row r="35" spans="1:4" ht="15.75" customHeight="1">
      <c r="A35" s="18" t="s">
        <v>46</v>
      </c>
      <c r="B35" s="19">
        <f>SUM(B36:B39)</f>
        <v>618145.08</v>
      </c>
      <c r="C35" s="6"/>
      <c r="D35" s="6"/>
    </row>
    <row r="36" spans="1:4" ht="15.75" customHeight="1">
      <c r="A36" s="16" t="s">
        <v>28</v>
      </c>
      <c r="B36" s="17">
        <v>104790.92</v>
      </c>
      <c r="C36" s="6"/>
      <c r="D36" s="6"/>
    </row>
    <row r="37" spans="1:4" ht="15.75" customHeight="1">
      <c r="A37" s="16" t="s">
        <v>47</v>
      </c>
      <c r="B37" s="17">
        <v>26564.16</v>
      </c>
      <c r="C37" s="6"/>
      <c r="D37" s="6"/>
    </row>
    <row r="38" spans="1:4" ht="15.75" customHeight="1">
      <c r="A38" s="16" t="s">
        <v>29</v>
      </c>
      <c r="B38" s="17">
        <v>380000</v>
      </c>
      <c r="C38" s="6"/>
      <c r="D38" s="6"/>
    </row>
    <row r="39" spans="1:4" ht="15.75" customHeight="1">
      <c r="A39" s="16" t="s">
        <v>30</v>
      </c>
      <c r="B39" s="17">
        <v>106790</v>
      </c>
      <c r="C39" s="6"/>
      <c r="D39" s="6"/>
    </row>
    <row r="40" spans="1:4" ht="15.75" customHeight="1">
      <c r="A40" s="18" t="s">
        <v>48</v>
      </c>
      <c r="B40" s="19">
        <f>SUM(B41:B43)</f>
        <v>639192.12</v>
      </c>
      <c r="C40" s="6"/>
      <c r="D40" s="6"/>
    </row>
    <row r="41" spans="1:4" ht="15.75" customHeight="1">
      <c r="A41" s="16" t="s">
        <v>31</v>
      </c>
      <c r="B41" s="17">
        <v>349510.2</v>
      </c>
      <c r="C41" s="6"/>
      <c r="D41" s="6"/>
    </row>
    <row r="42" spans="1:4" ht="15.75" customHeight="1">
      <c r="A42" s="16" t="s">
        <v>49</v>
      </c>
      <c r="B42" s="17">
        <v>41300</v>
      </c>
      <c r="C42" s="6"/>
      <c r="D42" s="6"/>
    </row>
    <row r="43" spans="1:4" ht="15.75" customHeight="1">
      <c r="A43" s="16" t="s">
        <v>32</v>
      </c>
      <c r="B43" s="17">
        <v>248381.92</v>
      </c>
      <c r="C43" s="6"/>
      <c r="D43" s="6"/>
    </row>
    <row r="44" spans="1:4" ht="15.75" customHeight="1">
      <c r="A44" s="10"/>
      <c r="B44" s="11"/>
      <c r="C44" s="6"/>
      <c r="D44" s="6"/>
    </row>
    <row r="45" spans="1:4" ht="15.75" customHeight="1">
      <c r="A45" s="8" t="s">
        <v>5</v>
      </c>
      <c r="B45" s="9">
        <f>+B46+B54</f>
        <v>3160005.6599999997</v>
      </c>
      <c r="C45" s="6"/>
      <c r="D45" s="6"/>
    </row>
    <row r="46" spans="1:4" ht="15.75" customHeight="1">
      <c r="A46" s="18" t="s">
        <v>44</v>
      </c>
      <c r="B46" s="19">
        <f>SUM(B47:B53)</f>
        <v>3050617.3899999997</v>
      </c>
      <c r="C46" s="6"/>
      <c r="D46" s="6"/>
    </row>
    <row r="47" spans="1:4" ht="15.75" customHeight="1">
      <c r="A47" s="21" t="s">
        <v>11</v>
      </c>
      <c r="B47" s="20">
        <v>1084421.39</v>
      </c>
      <c r="C47" s="6"/>
      <c r="D47" s="6"/>
    </row>
    <row r="48" spans="1:4" ht="15.75" customHeight="1">
      <c r="A48" s="21" t="s">
        <v>12</v>
      </c>
      <c r="B48" s="20">
        <v>357100</v>
      </c>
      <c r="C48" s="6"/>
      <c r="D48" s="6"/>
    </row>
    <row r="49" spans="1:4" ht="15.75" customHeight="1">
      <c r="A49" s="21" t="s">
        <v>13</v>
      </c>
      <c r="B49" s="20">
        <v>-14000</v>
      </c>
      <c r="C49" s="6"/>
      <c r="D49" s="6"/>
    </row>
    <row r="50" spans="1:4" ht="15.75" customHeight="1">
      <c r="A50" s="21" t="s">
        <v>36</v>
      </c>
      <c r="B50" s="20">
        <v>1413146.38</v>
      </c>
      <c r="C50" s="6"/>
      <c r="D50" s="6"/>
    </row>
    <row r="51" spans="1:4" ht="15.75" customHeight="1">
      <c r="A51" s="21" t="s">
        <v>17</v>
      </c>
      <c r="B51" s="20">
        <v>96499.99</v>
      </c>
      <c r="C51" s="6"/>
      <c r="D51" s="6"/>
    </row>
    <row r="52" spans="1:4" ht="15.75" customHeight="1">
      <c r="A52" s="21" t="s">
        <v>18</v>
      </c>
      <c r="B52" s="20">
        <v>101354.02</v>
      </c>
      <c r="C52" s="6"/>
      <c r="D52" s="6"/>
    </row>
    <row r="53" spans="1:4" ht="15.75" customHeight="1">
      <c r="A53" s="21" t="s">
        <v>19</v>
      </c>
      <c r="B53" s="20">
        <v>12095.61</v>
      </c>
      <c r="C53" s="6"/>
      <c r="D53" s="6"/>
    </row>
    <row r="54" spans="1:4" ht="15.75" customHeight="1">
      <c r="A54" s="18" t="s">
        <v>45</v>
      </c>
      <c r="B54" s="19">
        <f>SUM(B55:B56)</f>
        <v>109388.27</v>
      </c>
      <c r="C54" s="6"/>
      <c r="D54" s="6"/>
    </row>
    <row r="55" spans="1:4" ht="15.75" customHeight="1">
      <c r="A55" s="21" t="s">
        <v>38</v>
      </c>
      <c r="B55" s="20">
        <v>96921.66</v>
      </c>
      <c r="C55" s="6"/>
      <c r="D55" s="6"/>
    </row>
    <row r="56" spans="1:4" ht="15.75" customHeight="1">
      <c r="A56" s="21" t="s">
        <v>27</v>
      </c>
      <c r="B56" s="20">
        <v>12466.61</v>
      </c>
      <c r="C56" s="6"/>
      <c r="D56" s="6"/>
    </row>
    <row r="57" spans="1:4" ht="15.75" customHeight="1">
      <c r="A57" s="10"/>
      <c r="B57" s="11"/>
      <c r="C57" s="6"/>
      <c r="D57" s="6"/>
    </row>
    <row r="58" spans="1:4" ht="15.75" customHeight="1">
      <c r="A58" s="8" t="s">
        <v>6</v>
      </c>
      <c r="B58" s="9">
        <f>+B59+B67</f>
        <v>10396461.290000001</v>
      </c>
      <c r="C58" s="6"/>
      <c r="D58" s="6"/>
    </row>
    <row r="59" spans="1:4" ht="15.75" customHeight="1">
      <c r="A59" s="18" t="s">
        <v>44</v>
      </c>
      <c r="B59" s="19">
        <f>SUM(B60:B66)</f>
        <v>9458027.090000002</v>
      </c>
      <c r="C59" s="6"/>
      <c r="D59" s="6"/>
    </row>
    <row r="60" spans="1:4" ht="15.75" customHeight="1">
      <c r="A60" s="21" t="s">
        <v>11</v>
      </c>
      <c r="B60" s="20">
        <v>2783933.13</v>
      </c>
      <c r="C60" s="6"/>
      <c r="D60" s="6"/>
    </row>
    <row r="61" spans="1:4" ht="15.75" customHeight="1">
      <c r="A61" s="21" t="s">
        <v>12</v>
      </c>
      <c r="B61" s="20">
        <v>1453764</v>
      </c>
      <c r="C61" s="6"/>
      <c r="D61" s="6"/>
    </row>
    <row r="62" spans="1:4" ht="15.75" customHeight="1">
      <c r="A62" s="21" t="s">
        <v>36</v>
      </c>
      <c r="B62" s="20">
        <v>4563863.79</v>
      </c>
      <c r="C62" s="6"/>
      <c r="D62" s="6"/>
    </row>
    <row r="63" spans="1:4" ht="15.75" customHeight="1">
      <c r="A63" s="21" t="s">
        <v>33</v>
      </c>
      <c r="B63" s="20">
        <v>15920.63</v>
      </c>
      <c r="C63" s="6"/>
      <c r="D63" s="6"/>
    </row>
    <row r="64" spans="1:4" ht="15.75" customHeight="1">
      <c r="A64" s="21" t="s">
        <v>17</v>
      </c>
      <c r="B64" s="20">
        <v>297513.97</v>
      </c>
      <c r="C64" s="6"/>
      <c r="D64" s="6"/>
    </row>
    <row r="65" spans="1:4" ht="15.75" customHeight="1">
      <c r="A65" s="21" t="s">
        <v>18</v>
      </c>
      <c r="B65" s="20">
        <v>300876.51</v>
      </c>
      <c r="C65" s="6"/>
      <c r="D65" s="6"/>
    </row>
    <row r="66" spans="1:4" ht="15.75" customHeight="1">
      <c r="A66" s="21" t="s">
        <v>19</v>
      </c>
      <c r="B66" s="20">
        <v>42155.06</v>
      </c>
      <c r="C66" s="6"/>
      <c r="D66" s="6"/>
    </row>
    <row r="67" spans="1:4" ht="15.75" customHeight="1">
      <c r="A67" s="18" t="s">
        <v>45</v>
      </c>
      <c r="B67" s="19">
        <f>SUM(B68:B71)</f>
        <v>938434.2</v>
      </c>
      <c r="C67" s="6"/>
      <c r="D67" s="6"/>
    </row>
    <row r="68" spans="1:4" ht="15.75" customHeight="1">
      <c r="A68" s="21" t="s">
        <v>38</v>
      </c>
      <c r="B68" s="20">
        <v>68428.2</v>
      </c>
      <c r="C68" s="6"/>
      <c r="D68" s="6"/>
    </row>
    <row r="69" spans="1:4" ht="15.75" customHeight="1">
      <c r="A69" s="21" t="s">
        <v>50</v>
      </c>
      <c r="B69" s="20">
        <v>379000</v>
      </c>
      <c r="C69" s="6"/>
      <c r="D69" s="6"/>
    </row>
    <row r="70" spans="1:4" ht="15.75" customHeight="1">
      <c r="A70" s="21" t="s">
        <v>34</v>
      </c>
      <c r="B70" s="20">
        <v>224300</v>
      </c>
      <c r="C70" s="6"/>
      <c r="D70" s="6"/>
    </row>
    <row r="71" spans="1:4" ht="15.75" customHeight="1">
      <c r="A71" s="21" t="s">
        <v>27</v>
      </c>
      <c r="B71" s="20">
        <v>266706</v>
      </c>
      <c r="C71" s="6"/>
      <c r="D71" s="6"/>
    </row>
    <row r="72" spans="1:4" ht="15.75" customHeight="1">
      <c r="A72" s="10"/>
      <c r="B72" s="11"/>
      <c r="C72" s="6"/>
      <c r="D72" s="6"/>
    </row>
    <row r="73" spans="1:4" ht="15.75" customHeight="1">
      <c r="A73" s="8" t="s">
        <v>7</v>
      </c>
      <c r="B73" s="9">
        <f>+B74</f>
        <v>1265848.17</v>
      </c>
      <c r="C73" s="6"/>
      <c r="D73" s="6"/>
    </row>
    <row r="74" spans="1:4" ht="15.75" customHeight="1">
      <c r="A74" s="18" t="s">
        <v>44</v>
      </c>
      <c r="B74" s="19">
        <f>SUM(B75:B80)</f>
        <v>1265848.17</v>
      </c>
      <c r="C74" s="6"/>
      <c r="D74" s="6"/>
    </row>
    <row r="75" spans="1:4" ht="15.75" customHeight="1">
      <c r="A75" s="21" t="s">
        <v>11</v>
      </c>
      <c r="B75" s="20">
        <v>280000</v>
      </c>
      <c r="C75" s="6"/>
      <c r="D75" s="6"/>
    </row>
    <row r="76" spans="1:4" ht="15.75" customHeight="1">
      <c r="A76" s="21" t="s">
        <v>12</v>
      </c>
      <c r="B76" s="20">
        <v>251000</v>
      </c>
      <c r="C76" s="6"/>
      <c r="D76" s="6"/>
    </row>
    <row r="77" spans="1:4" ht="15.75" customHeight="1">
      <c r="A77" s="21" t="s">
        <v>36</v>
      </c>
      <c r="B77" s="20">
        <v>658111.11</v>
      </c>
      <c r="C77" s="6"/>
      <c r="D77" s="6"/>
    </row>
    <row r="78" spans="1:4" ht="15.75" customHeight="1">
      <c r="A78" s="21" t="s">
        <v>17</v>
      </c>
      <c r="B78" s="20">
        <v>34709.1</v>
      </c>
      <c r="C78" s="6"/>
      <c r="D78" s="6"/>
    </row>
    <row r="79" spans="1:4" ht="15.75" customHeight="1">
      <c r="A79" s="21" t="s">
        <v>18</v>
      </c>
      <c r="B79" s="20">
        <v>37701</v>
      </c>
      <c r="C79" s="6"/>
      <c r="D79" s="6"/>
    </row>
    <row r="80" spans="1:4" ht="15.75" customHeight="1">
      <c r="A80" s="21" t="s">
        <v>19</v>
      </c>
      <c r="B80" s="20">
        <v>4326.96</v>
      </c>
      <c r="C80" s="6"/>
      <c r="D80" s="6"/>
    </row>
    <row r="81" spans="1:4" ht="15.75" customHeight="1">
      <c r="A81" s="10"/>
      <c r="B81" s="11"/>
      <c r="C81" s="6"/>
      <c r="D81" s="6"/>
    </row>
    <row r="82" spans="1:4" ht="15.75" customHeight="1">
      <c r="A82" s="8" t="s">
        <v>8</v>
      </c>
      <c r="B82" s="9">
        <f>+B83</f>
        <v>3888033.39</v>
      </c>
      <c r="C82" s="6"/>
      <c r="D82" s="6"/>
    </row>
    <row r="83" spans="1:4" ht="15.75" customHeight="1">
      <c r="A83" s="18" t="s">
        <v>44</v>
      </c>
      <c r="B83" s="19">
        <f>SUM(B84:B89)</f>
        <v>3888033.39</v>
      </c>
      <c r="C83" s="6"/>
      <c r="D83" s="6"/>
    </row>
    <row r="84" spans="1:4" ht="15.75" customHeight="1">
      <c r="A84" s="21" t="s">
        <v>11</v>
      </c>
      <c r="B84" s="20">
        <v>909880</v>
      </c>
      <c r="C84" s="6"/>
      <c r="D84" s="6"/>
    </row>
    <row r="85" spans="1:4" ht="15.75" customHeight="1">
      <c r="A85" s="21" t="s">
        <v>12</v>
      </c>
      <c r="B85" s="20">
        <v>868750</v>
      </c>
      <c r="C85" s="6"/>
      <c r="D85" s="6"/>
    </row>
    <row r="86" spans="1:4" ht="15.75" customHeight="1">
      <c r="A86" s="21" t="s">
        <v>36</v>
      </c>
      <c r="B86" s="20">
        <v>1838067.49</v>
      </c>
      <c r="C86" s="6"/>
      <c r="D86" s="6"/>
    </row>
    <row r="87" spans="1:4" ht="15.75" customHeight="1">
      <c r="A87" s="21" t="s">
        <v>17</v>
      </c>
      <c r="B87" s="20">
        <v>126104.9</v>
      </c>
      <c r="C87" s="6"/>
      <c r="D87" s="6"/>
    </row>
    <row r="88" spans="1:4" ht="15.75" customHeight="1">
      <c r="A88" s="21" t="s">
        <v>18</v>
      </c>
      <c r="B88" s="20">
        <v>126282.73</v>
      </c>
      <c r="C88" s="6"/>
      <c r="D88" s="6"/>
    </row>
    <row r="89" spans="1:4" ht="15.75" customHeight="1">
      <c r="A89" s="21" t="s">
        <v>19</v>
      </c>
      <c r="B89" s="20">
        <v>18948.27</v>
      </c>
      <c r="C89" s="6"/>
      <c r="D89" s="6"/>
    </row>
    <row r="90" spans="1:4" ht="15.75" customHeight="1">
      <c r="A90" s="10"/>
      <c r="B90" s="11"/>
      <c r="C90" s="6"/>
      <c r="D90" s="6"/>
    </row>
    <row r="91" spans="1:4" ht="15.75" customHeight="1">
      <c r="A91" s="8" t="s">
        <v>9</v>
      </c>
      <c r="B91" s="9">
        <f>+B92</f>
        <v>2816795.9299999997</v>
      </c>
      <c r="C91" s="6"/>
      <c r="D91" s="6"/>
    </row>
    <row r="92" spans="1:4" ht="15.75" customHeight="1">
      <c r="A92" s="18" t="s">
        <v>44</v>
      </c>
      <c r="B92" s="19">
        <f>SUM(B93:B98)</f>
        <v>2816795.9299999997</v>
      </c>
      <c r="C92" s="6"/>
      <c r="D92" s="6"/>
    </row>
    <row r="93" spans="1:4" ht="15.75" customHeight="1">
      <c r="A93" s="21" t="s">
        <v>11</v>
      </c>
      <c r="B93" s="20">
        <v>784350</v>
      </c>
      <c r="C93" s="6"/>
      <c r="D93" s="6"/>
    </row>
    <row r="94" spans="1:4" ht="15.75" customHeight="1">
      <c r="A94" s="21" t="s">
        <v>12</v>
      </c>
      <c r="B94" s="20">
        <v>453250</v>
      </c>
      <c r="C94" s="6"/>
      <c r="D94" s="6"/>
    </row>
    <row r="95" spans="1:4" ht="15.75" customHeight="1">
      <c r="A95" s="21" t="s">
        <v>36</v>
      </c>
      <c r="B95" s="20">
        <v>1391865.97</v>
      </c>
      <c r="C95" s="6"/>
      <c r="D95" s="6"/>
    </row>
    <row r="96" spans="1:4" ht="15.75" customHeight="1">
      <c r="A96" s="21" t="s">
        <v>17</v>
      </c>
      <c r="B96" s="20">
        <v>87643.06</v>
      </c>
      <c r="C96" s="6"/>
      <c r="D96" s="6"/>
    </row>
    <row r="97" spans="1:4" ht="15.75" customHeight="1">
      <c r="A97" s="21" t="s">
        <v>18</v>
      </c>
      <c r="B97" s="20">
        <v>87869.6</v>
      </c>
      <c r="C97" s="6"/>
      <c r="D97" s="6"/>
    </row>
    <row r="98" spans="1:4" ht="15.75" customHeight="1">
      <c r="A98" s="21" t="s">
        <v>19</v>
      </c>
      <c r="B98" s="20">
        <v>11817.3</v>
      </c>
      <c r="C98" s="6"/>
      <c r="D98" s="6"/>
    </row>
    <row r="99" spans="1:4" ht="15.75" customHeight="1">
      <c r="A99" s="10"/>
      <c r="B99" s="11"/>
      <c r="C99" s="6"/>
      <c r="D99" s="6"/>
    </row>
    <row r="100" spans="1:4" ht="15.75" customHeight="1">
      <c r="A100" s="8" t="s">
        <v>10</v>
      </c>
      <c r="B100" s="9">
        <f>+B101</f>
        <v>77504.4</v>
      </c>
      <c r="C100" s="6"/>
      <c r="D100" s="6"/>
    </row>
    <row r="101" spans="1:4" ht="15.75" customHeight="1">
      <c r="A101" s="18" t="s">
        <v>44</v>
      </c>
      <c r="B101" s="19">
        <f>SUM(B102:B106)</f>
        <v>77504.4</v>
      </c>
      <c r="C101" s="6"/>
      <c r="D101" s="6"/>
    </row>
    <row r="102" spans="1:4" ht="15.75" customHeight="1">
      <c r="A102" s="21" t="s">
        <v>12</v>
      </c>
      <c r="B102" s="20">
        <v>36000</v>
      </c>
      <c r="C102" s="6"/>
      <c r="D102" s="6"/>
    </row>
    <row r="103" spans="1:4" ht="15.75" customHeight="1">
      <c r="A103" s="21" t="s">
        <v>36</v>
      </c>
      <c r="B103" s="20">
        <v>36000</v>
      </c>
      <c r="C103" s="6"/>
      <c r="D103" s="6"/>
    </row>
    <row r="104" spans="1:4" ht="15.75" customHeight="1">
      <c r="A104" s="21" t="s">
        <v>17</v>
      </c>
      <c r="B104" s="20">
        <v>2552.4</v>
      </c>
      <c r="C104" s="6"/>
      <c r="D104" s="6"/>
    </row>
    <row r="105" spans="1:4" ht="15.75" customHeight="1">
      <c r="A105" s="21" t="s">
        <v>18</v>
      </c>
      <c r="B105" s="20">
        <v>2556</v>
      </c>
      <c r="C105" s="6"/>
      <c r="D105" s="6"/>
    </row>
    <row r="106" spans="1:4" ht="15.75" customHeight="1">
      <c r="A106" s="21" t="s">
        <v>19</v>
      </c>
      <c r="B106" s="20">
        <v>396</v>
      </c>
      <c r="C106" s="6"/>
      <c r="D106" s="6"/>
    </row>
    <row r="107" spans="1:4" ht="15.75" customHeight="1">
      <c r="A107" s="12"/>
      <c r="B107" s="13"/>
      <c r="C107" s="6"/>
      <c r="D107" s="6"/>
    </row>
    <row r="108" spans="1:4" ht="15.75" customHeight="1">
      <c r="A108" s="8"/>
      <c r="B108" s="9"/>
      <c r="D108" s="6"/>
    </row>
    <row r="109" ht="15.75" customHeight="1">
      <c r="D109" s="6"/>
    </row>
  </sheetData>
  <sheetProtection/>
  <mergeCells count="4">
    <mergeCell ref="A1:B1"/>
    <mergeCell ref="A2:B2"/>
    <mergeCell ref="A3:B3"/>
    <mergeCell ref="A4:B4"/>
  </mergeCells>
  <printOptions/>
  <pageMargins left="0.7" right="0.7" top="0.75" bottom="0.75" header="0.3" footer="0.3"/>
  <pageSetup horizontalDpi="300" verticalDpi="300" orientation="portrait" paperSize="5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marien.mendez</dc:creator>
  <cp:keywords/>
  <dc:description/>
  <cp:lastModifiedBy>marien.mendez</cp:lastModifiedBy>
  <cp:lastPrinted>2016-09-07T18:16:40Z</cp:lastPrinted>
  <dcterms:created xsi:type="dcterms:W3CDTF">2016-09-07T17:58:49Z</dcterms:created>
  <dcterms:modified xsi:type="dcterms:W3CDTF">2016-12-05T15:39:19Z</dcterms:modified>
  <cp:category/>
  <cp:version/>
  <cp:contentType/>
  <cp:contentStatus/>
</cp:coreProperties>
</file>