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PAGO DE FACTURA PROVEEDORES\PRESENTACION PORTAL EXCELL 2023\"/>
    </mc:Choice>
  </mc:AlternateContent>
  <bookViews>
    <workbookView xWindow="0" yWindow="0" windowWidth="28800" windowHeight="12435"/>
  </bookViews>
  <sheets>
    <sheet name="PAGOS FACT PROV  OCTUBRE 2023" sheetId="2" r:id="rId1"/>
    <sheet name="1" sheetId="5" r:id="rId2"/>
    <sheet name="Hoja1" sheetId="4" r:id="rId3"/>
  </sheets>
  <definedNames>
    <definedName name="_xlnm._FilterDatabase" localSheetId="0" hidden="1">'PAGOS FACT PROV  OCTUBRE 2023'!$A$7:$N$7</definedName>
    <definedName name="_xlnm.Print_Area" localSheetId="0">'PAGOS FACT PROV  OCTUBRE 2023'!$B$1:$L$71</definedName>
    <definedName name="_xlnm.Print_Titles" localSheetId="0">'PAGOS FACT PROV  OCTUBRE 2023'!$1:$7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2" l="1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H64" i="2"/>
  <c r="J62" i="2"/>
  <c r="Q48" i="2" l="1"/>
  <c r="M69" i="2"/>
</calcChain>
</file>

<file path=xl/sharedStrings.xml><?xml version="1.0" encoding="utf-8"?>
<sst xmlns="http://schemas.openxmlformats.org/spreadsheetml/2006/main" count="342" uniqueCount="271">
  <si>
    <t>OFICINA NACIONAL DE ESTADÍSTICA (ONE)</t>
  </si>
  <si>
    <t>CANT.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</si>
  <si>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</si>
  <si>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</si>
  <si>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</si>
  <si>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</si>
  <si>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</si>
  <si>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</si>
  <si>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</si>
  <si>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</si>
  <si>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</si>
  <si>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Completo</t>
  </si>
  <si>
    <t>Comercial Payan, SRL</t>
  </si>
  <si>
    <t>101108053</t>
  </si>
  <si>
    <t>Altice Dominicana, SA</t>
  </si>
  <si>
    <t>101618787</t>
  </si>
  <si>
    <t>HUMANO SEGUROS S A</t>
  </si>
  <si>
    <t>102017174</t>
  </si>
  <si>
    <t>completo</t>
  </si>
  <si>
    <t>TOTAL</t>
  </si>
  <si>
    <t>MAPFRE Salud ARS, S.A.</t>
  </si>
  <si>
    <t>401516454</t>
  </si>
  <si>
    <t>401037272</t>
  </si>
  <si>
    <t>SEGURO NACIONAL DE SALUD</t>
  </si>
  <si>
    <t>CORPORACION DEL ACUEDUCTO Y ALCANTARILLADO DE SANTO DOMINGO</t>
  </si>
  <si>
    <t>101855681</t>
  </si>
  <si>
    <t>Columbus Networks Dominicana, S.A</t>
  </si>
  <si>
    <t>GOBERNACION DEL EDIFICIO GUBERNAMENTAL JUAN PABLO DUARTE</t>
  </si>
  <si>
    <t>401509563</t>
  </si>
  <si>
    <t>Edesur Dominicana, S.A</t>
  </si>
  <si>
    <t>BANCO CENTRAL DE LA REPUBLICA DOMINICANA</t>
  </si>
  <si>
    <t>401007551</t>
  </si>
  <si>
    <t xml:space="preserve"> </t>
  </si>
  <si>
    <t>101761581</t>
  </si>
  <si>
    <t>101821248</t>
  </si>
  <si>
    <t>00112181243</t>
  </si>
  <si>
    <t>131988253</t>
  </si>
  <si>
    <t>Crib Consulting, SRL</t>
  </si>
  <si>
    <t>101001577</t>
  </si>
  <si>
    <t>131065899</t>
  </si>
  <si>
    <t>COMPANIA DOMINICANA DE TELEFONOS C POR A</t>
  </si>
  <si>
    <t>Empresas Macangel, SRL</t>
  </si>
  <si>
    <t>102316163</t>
  </si>
  <si>
    <t>122024581</t>
  </si>
  <si>
    <t>130013152</t>
  </si>
  <si>
    <t>132003098</t>
  </si>
  <si>
    <t>132288823</t>
  </si>
  <si>
    <t>Cecomsa, SRL</t>
  </si>
  <si>
    <t>Maximun Pest Control, SRL</t>
  </si>
  <si>
    <t>Estación De Servicios Coral, SRL</t>
  </si>
  <si>
    <t>Xavier Vargas, Ingeniería Electromecánica, EIRL</t>
  </si>
  <si>
    <t>Augustos DS, SRL</t>
  </si>
  <si>
    <t>PAGO ADQUISICION DE TONERS Y CARTUCHOS PARA LAS DISTINTAS IMPRESORAS DE LA INSTITUCION, LOTES 1,2,3,4,5 Y 6 SEGUN CERTIFICACION DE CONTRATO BS-0007851-2023 Y FACTURA ANEXA.</t>
  </si>
  <si>
    <t>B1500000105</t>
  </si>
  <si>
    <t>3297</t>
  </si>
  <si>
    <t>3237</t>
  </si>
  <si>
    <t>3399</t>
  </si>
  <si>
    <t>3404</t>
  </si>
  <si>
    <t>3571</t>
  </si>
  <si>
    <t>3178</t>
  </si>
  <si>
    <t>3570</t>
  </si>
  <si>
    <t>3572</t>
  </si>
  <si>
    <t>3578</t>
  </si>
  <si>
    <t>3223</t>
  </si>
  <si>
    <t>3282</t>
  </si>
  <si>
    <t>3370</t>
  </si>
  <si>
    <t>3226</t>
  </si>
  <si>
    <t>3323</t>
  </si>
  <si>
    <t>3285</t>
  </si>
  <si>
    <t>3311</t>
  </si>
  <si>
    <t>3588</t>
  </si>
  <si>
    <t>3213</t>
  </si>
  <si>
    <t>3471</t>
  </si>
  <si>
    <t>3402</t>
  </si>
  <si>
    <t>3272</t>
  </si>
  <si>
    <t>3453</t>
  </si>
  <si>
    <t>3310</t>
  </si>
  <si>
    <t>3595</t>
  </si>
  <si>
    <t>3514</t>
  </si>
  <si>
    <t>3369</t>
  </si>
  <si>
    <t>3492</t>
  </si>
  <si>
    <t>3280</t>
  </si>
  <si>
    <t>3547</t>
  </si>
  <si>
    <t>3540</t>
  </si>
  <si>
    <t>3592</t>
  </si>
  <si>
    <t>3536</t>
  </si>
  <si>
    <t>3240</t>
  </si>
  <si>
    <t>3365</t>
  </si>
  <si>
    <t>3366</t>
  </si>
  <si>
    <t>3510</t>
  </si>
  <si>
    <t>3565</t>
  </si>
  <si>
    <t>3537</t>
  </si>
  <si>
    <t>3477</t>
  </si>
  <si>
    <t>3398</t>
  </si>
  <si>
    <t>3591</t>
  </si>
  <si>
    <t>3299</t>
  </si>
  <si>
    <t>3371</t>
  </si>
  <si>
    <t>3384</t>
  </si>
  <si>
    <t>3274</t>
  </si>
  <si>
    <t>3287</t>
  </si>
  <si>
    <t>3225</t>
  </si>
  <si>
    <t>3224</t>
  </si>
  <si>
    <t>3396</t>
  </si>
  <si>
    <t>3313</t>
  </si>
  <si>
    <t>3283</t>
  </si>
  <si>
    <t>3474</t>
  </si>
  <si>
    <t>3312</t>
  </si>
  <si>
    <t>3284</t>
  </si>
  <si>
    <t>JOSE VINICIO ESTRELLA HERNANDEZ</t>
  </si>
  <si>
    <t>LADY ALTAGRACIA ORTIZ PARRA</t>
  </si>
  <si>
    <t>ELVIRA POLANCO DIAZ</t>
  </si>
  <si>
    <t>MAYLEN ELIZABETH ANDON SANSUR</t>
  </si>
  <si>
    <t>Santo Domingo Motors Company, SA</t>
  </si>
  <si>
    <t>Viamar, SA</t>
  </si>
  <si>
    <t>COMPUTADORAS DOMINICANAS S A</t>
  </si>
  <si>
    <t>AUTO SERVICIO JAPONES S A</t>
  </si>
  <si>
    <t>Servicios e Instalaciones Técnicas Profesionales (SEINTEP), SRL</t>
  </si>
  <si>
    <t>INSTITUTO DE TECNOLOGIA INDUSTRIAL</t>
  </si>
  <si>
    <t>Seguros Reservas, SA</t>
  </si>
  <si>
    <t>Artiex, SRL</t>
  </si>
  <si>
    <t>Baroli Tecnologies, SRL</t>
  </si>
  <si>
    <t>Cros Publicidad, SRL</t>
  </si>
  <si>
    <t>HV MEDISOLUTIONS SRL</t>
  </si>
  <si>
    <t>Khalicco Investments, SRL</t>
  </si>
  <si>
    <t>Refriclima HF, SRL</t>
  </si>
  <si>
    <t>Green Love, SRL</t>
  </si>
  <si>
    <t>FR MULTISERVICIOS, SRL</t>
  </si>
  <si>
    <t>ICU Soluciones Empresariales, SRL</t>
  </si>
  <si>
    <t>Surba Solutions, SRL</t>
  </si>
  <si>
    <t>One Color Automotive Options, SRL</t>
  </si>
  <si>
    <t>Minervino, SRL</t>
  </si>
  <si>
    <t>Sarape, SRL</t>
  </si>
  <si>
    <t>Invecer Soluciones Civiles E Industriales Y Asociados, SRL</t>
  </si>
  <si>
    <t>Consorcio Altus Petercom</t>
  </si>
  <si>
    <t>GOBERNACION PROVINCIAL SANTIAGO</t>
  </si>
  <si>
    <t>00103173357</t>
  </si>
  <si>
    <t>00108172487</t>
  </si>
  <si>
    <t>00109885608</t>
  </si>
  <si>
    <t>101008067</t>
  </si>
  <si>
    <t>101011149</t>
  </si>
  <si>
    <t>101500263</t>
  </si>
  <si>
    <t>101599782</t>
  </si>
  <si>
    <t>101639938</t>
  </si>
  <si>
    <t>101801026</t>
  </si>
  <si>
    <t>101874503</t>
  </si>
  <si>
    <t>130176825</t>
  </si>
  <si>
    <t>130267741</t>
  </si>
  <si>
    <t>130592659</t>
  </si>
  <si>
    <t>130974782</t>
  </si>
  <si>
    <t>131048447</t>
  </si>
  <si>
    <t>131144349</t>
  </si>
  <si>
    <t>131450504</t>
  </si>
  <si>
    <t>131453058</t>
  </si>
  <si>
    <t>131535119</t>
  </si>
  <si>
    <t>131888143</t>
  </si>
  <si>
    <t>131952852</t>
  </si>
  <si>
    <t>132245997</t>
  </si>
  <si>
    <t>132411252</t>
  </si>
  <si>
    <t>132554485</t>
  </si>
  <si>
    <t>132589424</t>
  </si>
  <si>
    <t>430056693</t>
  </si>
  <si>
    <t>2DO. PAGO DEL 30%, RECEPCION PRODUCTOS 1 Y 2, SERVICIO DE CONSULTORIA NACIONAL PARA EL DESARROLLO DE PROGRAMAS FORMATIVOS DE LA ESCUELA NACIONAL DE ESTADISTICA, SEGUN SOLICITUD PAGO, CERTIFICACION CONTRATO BS-0008514-2023 Y FACTURA ANEXA.</t>
  </si>
  <si>
    <t>1ER. PAGO DE 20% DEL MONTO TOTAL, A FIRMA DE CONTRATO Y ENTREGA PRODUCTO 1, CONSULTORIA ACOMPAÑAMIENTO EN EL CONTRATO DE COBERTURA Y CONSISTENCIA DE DATOS DEL X CNPV, SEGUN CERTIFICADO DE CONTRATO BS-0008920-2023 Y FACTURA ANEXA.</t>
  </si>
  <si>
    <t>PAGO SERVICIO DE BRINDIS CON MOTIVO DE VIERNE TEMATICO CORRESPONDIENTE AL MES DE OCTUBRE 2023, SEGUN OS-ONE-2023-00183 Y FACTURA ANEXA.</t>
  </si>
  <si>
    <t>PAGO SERVICIO DE BRINDIS PARA ACTIVIDAD JORNADA DE REFORESTACION  EN SAN CRISTOBAL, REALIZADA EN SEPTIEMBRE 2023, SEGUN OS-ONE-2023-00177 Y FACTURA ANEXA.</t>
  </si>
  <si>
    <t>PAGO SERVICIO DE 34 LINEAS DE INTERNET PARA USO DE LA INSTITUCION, CORRESPONDIENTE AL MES DE OCTUBRE 2023, SEGUN SOLICITUD PAGO Y FACTURA ANEXA.</t>
  </si>
  <si>
    <t>PAGO SERVICIOS TELEFONICO DE 34 LINEAS DE INTERNET, PARA LA INSTITUCION,  CORRESPONDIENTE AL MES DE SEPTIEMBRE 2023, SEGUN SOLICITUD PAGO Y FACTURA ANEXA.</t>
  </si>
  <si>
    <t>PAGO SERVICIOS TELEFONICOS DE FLOTAS PARA LA INSTITUCION, CORRESPONDIENTE AL MES DE OCTUBRE 2023, SEGUN SOLICITUD PAGO Y FACTURAS ANEXAS.</t>
  </si>
  <si>
    <t>PAGO SERVICIOS TELEFONICOS PARA LA INSTITUCION, CORRESPONDIENTE AL MES DE OCTUBRE DE 2023, SEGUN SOLICITUD PAGO Y FACTURAS ANEXAS.</t>
  </si>
  <si>
    <t>PAGO SERVICIO DE REPARACION Y MANTENIMIENTO PREVENTIVO A VEHICULO DE LA INSTITUCION, MARCA NISSAN, MODELO FRONTIER NP300, AÑO 2019, COLOR BLANCO, PLACA EL07616, SEGUN OS-ONE-2023-00195 Y FACTURA ANEXA.</t>
  </si>
  <si>
    <t>PAGO SERVICIO DE REPARACION Y MANTENIMIENTO PREVENTIVO A VEHICULO DE LA INSTITUCION, MAZDA BT-50, AÑO 2019, PLACA EL09267, SEGUN OS-ONE-2023-00167 Y FACTURA ANEXA.</t>
  </si>
  <si>
    <t>PAGO SERVICIO DE ALQUILER DE DOS LOCALES UBICADOS EN LA CALLE SAN JUAN BOSCO No. 4, SECTOR DON BOSCO, PARA  ALMACENAJE DE DOCUMENTOS Y MATERIALES DE LA INSTITUCION, CORRESPONDIENTE AL MES DE OCTUBRE 2023, SEGUN SOLICITUD PAGO Y FACTURA ANEXA.</t>
  </si>
  <si>
    <t>PAGO ADQUISICION DE INSUMOS PARA EQUIPOS INFORMATICOS, SEGUN OC-ONE-2023-00204 Y FACTURA ANEXA.</t>
  </si>
  <si>
    <t>PAGO SERVICIO DE REPARACION Y MANTENIMIENTO PREVENTIVO A VEHICULO DE LA INSTITUCION, HYUNDAI CANTUS, AÑO 2017, COLOR BLANCO, PLACA EG03315, SEGUN OS-ONE-2023-00196 Y FACTURA ANEXA.</t>
  </si>
  <si>
    <t>PAGO SERVICIO DE INTERNET PREMIUN PLUS 100 MBPS-10MBPS PARA LA INSTITUCION, CORRESPONDIENTE AL MES DE OCTUBRE 2023, SEGUN SOLICITUD PAGO Y FACTURA ANEXA.</t>
  </si>
  <si>
    <t>ADQUISICION E INSTALACION DE PANEL DE ENCENDIDO Y PROTECCION DSE PARA PLANTA ELECTRICA DE EMERGENCIA, SEGUN OC-ONE-2023-00198 Y FACTURA ANEXA.</t>
  </si>
  <si>
    <t>PAGO SERVICIO DE SALUD (MAPFRE COMPLEMENTARIO) PARA EL PERSONAL DE ESTA INSTITUCION, CORRESPONDIENTE AL MES DE OCTUBRE 2023, SEGUN SOLICITUD PAGO Y FACTURA ANEXA</t>
  </si>
  <si>
    <t>2DO. Y ULTIMO PAGO DEL COSTO CORRESPONDIENTE AL CURSO DE REFRIGERACION INDUSTRUIAL, QUE REALIZO EL SR. RAUL DERISME ACOSTA, ELECTRICISTA DE LA DIVISION DE SERVICIOS GENERALES, SEGUN SOLICITUD PAGO Y FACTURA ANEXA.</t>
  </si>
  <si>
    <t>PAGO SERVICIO DE ENERGIA ELECTRICA DEL CENTRO LOGISTICO DEL X CENSO NACIONAL DE POBLACION Y VIVIENDA 2022, UBICADO EN EL KM. 9 1/2 DE LA AUTOPISTA DUARTE, CORRESPONDIENTE AL PERIODO  17/08/2023 AL 16/09/2023, SEGUN SOLICITUD PAGO Y FACTURA ANEXA.</t>
  </si>
  <si>
    <t>PAGO SERVICIO DE INTERNET BANDA ANCHA DE 100MB PARA SER UTILIZADOS POR LA INSTITUCION, CORRESPONDIENTE AL MES DE OCTUBRE 2023, SEGUN SOLICITUD PAGO Y FACTURA ANEXA.</t>
  </si>
  <si>
    <t>PAGO SERVICIO DE SEGURIDAD PERIMETRAL PARA FORTALECIMIENTO DE LA INFRAESTRUCTURA DE LAS COMUNICACIONES EN LA INSTITUCION, CORRESPONDIENTE AL MES DE OCTUBRE 2023, SEGUN SOLICITUD PAGO Y FACTURA ANEXA.</t>
  </si>
  <si>
    <t>PAGO RENOVACION DE LA POLIZA DE TODO RIESGO "EQUIPOS ELECTRONICOS", PERTENECIENTE A ESTA INSTITUCION , CON VIGENCIA DESDE EL 29/06/2023 AL 29/06/2024  E INCLUSION DE EQUIPOS CON VIGENCIA DESDE EL 05/09/2023 AL 29/06/2024, SEGUN SOLICITUD PAGO Y FACTURAS A</t>
  </si>
  <si>
    <t>PAGO RENOVACION E INCLUSION DE EQUIPOS DE LA POLIZA 2-2-815-0014197 TODO RIESGO EQUIPOS ELECTRONICOS PERTENECIENTE A ESTA INSTITUCION CON VIGENCIA DESDE EL 01/10/2023 AL 01/10/2024, SEGUN SOLICITUD PAGO Y FACTURA ANEXA.</t>
  </si>
  <si>
    <t>PAGO SERVICIO DE SALUD (HUMANO SEGURO COMPLEMENTARIO) PARA EL PERSONAL DE ESTA INSTITUCION CORRESPONDIENTE AL MES DE OCTUBRE 2023, SEGUN SOLICITUD PAGO Y FACTURA ANEXA.</t>
  </si>
  <si>
    <t>PAGO ADENDA II, POR AUMENTO EN EL SERVICIO DE ALMACENAMIENTO EN LA NUBE UTILIZADAS EN LEVANTAMIENTO EN CAMPO EN EL PROYECTO DEL X CENSO NACIONAL DE POBLACION Y VIVIENDA, SEGUN SOLIC. PAGO CONTRATO BS-0010811-2023 Y FACTURA ANEXA.</t>
  </si>
  <si>
    <t>PAGO SERVICIOS DE FUMIGACION GENERAL PROFUNDA EN LA INSTITUCION, (4/6) SEGUN O/C ONE-2023-00017, CORRESPONDIENTE A OCTUBRE 2023  Y FACTURA ANEXA.</t>
  </si>
  <si>
    <t>PAGO ADQUISICION DE TICKETS DE COMBUSTIBLE PARA USO DE LA DIRECCION DE ESTADISTICAS ECONOMICAS, SEGUN SOLICITUD PAGO, CERTIFICADO DE CONTRATO Y FACTURA ANEXA.</t>
  </si>
  <si>
    <t>SEGUNDO PAGO ADECUACION Y ACONDICIONAMIENTO DE ESPACIOS DEL CENTRO DE OPERACIONES LOGISTICOS DEL XCNPV 2022, SEGUN CERTIFICACION DE ADENDA DE CONTRATO CO-0002102-2023 Y FACTURAS ANEXAS.</t>
  </si>
  <si>
    <t>PAGO ADQUISICION E INSTALACION DE CAMARAS DE SEGURIDAD PARA  USO DEL AREA DE LA PLANTA ELECTRICA DE LA INSTITUCION (ONE), SEGUN O/C. ONE-2023-00197 Y FACTURA ANEXA.</t>
  </si>
  <si>
    <t>PAGO IMPRESION DE ETIQUETAS CON LOGO, PARA USO DEL PROYECTO ROE-2023, SEGUN O/C. ONE-2023-00214 Y FACTURA ANEXA</t>
  </si>
  <si>
    <t>PAGO SERVICIO CONTRATACION DE PROVEEDOR DE CATERING PARA TALLER  VALIDACION DE FICHAS DE CORRESPONDENCIA, PARA LA ADAPTACION DE CLASIFICACION INTERNACIONAL DE DELITO CON FINES ESTADISTICOS, SEGUN OS-ONE-2023-00169 Y FACTURA ANEXA.</t>
  </si>
  <si>
    <t>PAGO SERVICIO DE CATERING PARA SEMINARIO "FUNCION ESTADISTICA PUBLICA Y ADMINISTRACIONES INDEPENDIENTE", SEGUN OS-ONE-2023-00202 Y FACTURA ANEXA.</t>
  </si>
  <si>
    <t>PAGO ADQUISICION DE MATERIALES ELECTRICOS PARA SER UTILIZADOS EN LA INSTITUCION, SEGUN OC-ONE-2023-00191 Y FACTURA ANEXA.</t>
  </si>
  <si>
    <t>PAGO SERVICIO  CONTRATACION PROVEEDORES DE CATERING Y REFRIGERIOS PARA DIFERENTES ACTIVIDADES INTERNAS Y EXTERNAS DE LA INSTITUCION, ACTIVIDAD 0002,  SEGUN OS-ONE-2023-00083 Y FACTURA ANEXA</t>
  </si>
  <si>
    <t>PAGO SERVICIO  CONTRATACION PROVEEDORES DE CATERING Y REFRIGERIOS PARA DIFERENTES ACTIVIDADES INTERNAS Y EXTERNAS DE LA INSTITUCION, ACTIVIDAD 0023,  SEGUN OS-ONE-2023-00083 Y FACTURA ANEXA</t>
  </si>
  <si>
    <t>PAGO ADQUISICION E INSTALACION DE AIRE ACONDICIONADO EN EL DEPARTAMENTO DE PROCESAMIENTO DE DATOS DE LA INSTITUCION, SEGUN OC-ONE-2023-00205 Y FACTURA ANEXA.</t>
  </si>
  <si>
    <t>PAGON SERVICIO DE RECOLECCION DE RESIDUOS SOLIDOS CON FINES DE RECICLAJE, TRATAMIENTO Y DISPOSICION FINAL AMIGABLE AL MEDIO AMBIENTE,SEGUN O/C ONE-2023-00189 Y FACTURA ANEXA.</t>
  </si>
  <si>
    <t>PAGO SERVICIO E IMPRESION DE VOLANTES PAPEL SATINADO 4.5 X 4.5 PULGADAS FULL COLOR, PARA USO DEL  PROYECTO ROE-2023, SEGUN O/C. 2023-00215 Y FACTURA  ANEXA</t>
  </si>
  <si>
    <t>PAGO SERVICIO DE REPARACION DE IMPRESORAS UBICADAS EN DIFERENTES AREAS DE LA INSTITUCION, SEGUN OS-ONE-2023-00188 Y FACTURA ANEXA.</t>
  </si>
  <si>
    <t>PAGO ADQUISICION DE 60 MOCHILAS MULTIUSO, COLOR NEGRO Y BOLSILLOS FRONTALES, SEGUN OC-ONE-2023-00201 Y FACTURA ANEXA.</t>
  </si>
  <si>
    <t>PAGO ADQUISICION DE NEUMATICOS PARA VEHICULOS DE LA INSTITUCION, SEGUN OC-ONE-2023-00220 Y FACTURA ANEXA.</t>
  </si>
  <si>
    <t>QUINTO Y ULTIMO PAGO CONTRA ENTREGA PRODUCTO 8 DEL CONTRATO BS-0004386-2023 DE CONSULTORIA PARA EL DISEÑO DE UNA ESTRATEGIA DE IMAGEN Y POSICIONAMIENTO INSTITUCIONAL DE LA GESTION ONE, DURANTE PERIODO 2023-2024, SEGUN OS-ONE-2023-00019 Y FACTURA ANEXA.</t>
  </si>
  <si>
    <t>PAGO SERVICIO REPARACION, MANTENIMIENTO Y/O SUMINISTRO DE PIEZA PARA EL AIRE ACONDICIONADO UBICADO EN EL CENTRO DE SOLICITUD DE INFORMACION (CSI), SEGUN OS-ONE-2023-00203 Y FACTURA ANEXA.</t>
  </si>
  <si>
    <t>PAGO ADQUISICIONDE 370 BOTELLONES DE AGUA DE 5 GALONES (SOLO LIQUIDO) PARA SER UTILIZADOS EN LA INSTITUCION EN EL MES DE SEPTIEMBRE 2023, SEGUN OC-ONE-2023-00179 Y FACTURA ANEXA.</t>
  </si>
  <si>
    <t>PAGO SERVICIO DE BRINDIS CON MOTIVO DE VIERNES TEMATICO DEL MES DE SEPTIEMBRE 2023, SEGUN OS-ONE-2023-00180 Y FACTURA ANEXA.</t>
  </si>
  <si>
    <t>PAGO ASQUISICION DE INSUMOS COMESTIBLES Y GASTABLES PERTENECIENTE AL PROYECTO ROE-2-2023, SEGUN OC-ONE-2023-00200 Y FACTURA ANEXA.</t>
  </si>
  <si>
    <t>PAGO SERVICIO ADICIONAL PROCESO ONE-UC-CD-2023-0078 PARA INSTALACION TARJETA DE MANDO A LA PUERTA DE CRISTAL DE LA RECEPCION DEL PISO 9 DE LA INSTITUCION, SEGUN OS-ONE-2023-00190 Y FACTURA ANEXA.</t>
  </si>
  <si>
    <t>PAGO SUMINISTRO E INSTALACION DE PUERTAS Y OTROS SERVICIOS PARA DIFERENTES AREAS DE LA INSTITUCION, OC-ONE-2023-00150 Y FACTURA ANEXA.</t>
  </si>
  <si>
    <t>PAGO ADQUISICION DE 5866 MEMORIAS MICRO SD 32GB  KINGSTON, LOTE 8 ITEM 1, FUERON UTILIZADAS EN EL X CENSO NACIONAL DE POBLACION Y VIVIENDA 2022, SEGUN ADENDA AL CERTIFICADO BS-0011741-2022, PARA CONCLUIR CON LOS PAGOS PENDIENTES, ADENDUM BS-0011445-2023 .</t>
  </si>
  <si>
    <t>PAGO OFICINA NACIONAL DE ESTADISTICA, ARRENDAMIENTO DE 40 PARQUEOS EN EL EDIFICIO ESTACIONAMIENTO NIVEL 9-B, BANCO CENTRAL, (TRN E040280) MES DE OCTUBRE 2023, SEGUN SOLICITUD PAGO , CERTIFICACION CONTRATO Y FACTURA ANEXA.</t>
  </si>
  <si>
    <t>PAGO SERVICIO DE AGUA POTABLE PARA USO DE LA INSTITUCION, CORRESPONDIENTE AL MES DE OCTUBRE 2023, SEGUN SOLICITUD  PAGO Y FACTURA ANEXA.</t>
  </si>
  <si>
    <t>APORTE AL MANTENIMIENTO DE LAS AREAS COMUNES DE ESTA INSTITUCION, GOBERNACION EDIFICIO JUAN PABLO DUARTE, CORRESPONDIENTE AL MES DE OCTUBRE 2023, SEGUN SOLICITUD, CERTIFICACION CONTRATO Y FACTURA ANEXA.</t>
  </si>
  <si>
    <t>PAGO SERVICIO DE SALUD (SENASA COMPLEMENTARIO) PARA EL PERSONAL DE ESTA INSTITUCION, CORRESPONDIENTE AL MES DE OCTUBRE 2023, SEGUN SOLICITUD PAGO Y FACTURA ANEXA</t>
  </si>
  <si>
    <t>APORTE AL MANTENIMIENTO DE LAS AREAS COMUNES DONDE ESTA ALOJADA LA OFICINA NACIONAL DE ESTADISTICA ( GOBERNACION DE SANTIAGO DE LOS CABALLEROS) CORRESPONDIENTE AL MES DE SEPTIEMBRE 2023, SEGUN CERTIFICADO CONTRATO Y FACTURA ANEXA.</t>
  </si>
  <si>
    <t>RELACIÓN DE PAGO DE FACTURAS  PROVEEDORES DURANTE EL MES DE  OCTUBRE DEL 2023</t>
  </si>
  <si>
    <t>B1500000006</t>
  </si>
  <si>
    <t>B1500127719</t>
  </si>
  <si>
    <t>B1500000023</t>
  </si>
  <si>
    <t>B1500000022</t>
  </si>
  <si>
    <t>B1500000234</t>
  </si>
  <si>
    <t>B1500000223</t>
  </si>
  <si>
    <t>B1500000029</t>
  </si>
  <si>
    <t>B1500000002</t>
  </si>
  <si>
    <t>B1500000075</t>
  </si>
  <si>
    <t>B1500000096</t>
  </si>
  <si>
    <t>B1500001910</t>
  </si>
  <si>
    <t>B1500000216  B1500000218</t>
  </si>
  <si>
    <t>02/12/2023  12/12/2022</t>
  </si>
  <si>
    <t>B1500000091</t>
  </si>
  <si>
    <t>B1500000908</t>
  </si>
  <si>
    <t>B1500000344</t>
  </si>
  <si>
    <t>B1500012413</t>
  </si>
  <si>
    <t>B15000000240</t>
  </si>
  <si>
    <t>B1500000258</t>
  </si>
  <si>
    <t>B1500003840</t>
  </si>
  <si>
    <t>B1500029451</t>
  </si>
  <si>
    <t>B1500000333</t>
  </si>
  <si>
    <t>B1500000664</t>
  </si>
  <si>
    <t>B15000000286</t>
  </si>
  <si>
    <t>B1500004861</t>
  </si>
  <si>
    <t>B1500000042</t>
  </si>
  <si>
    <t>B150042579  B150044494</t>
  </si>
  <si>
    <t>19/06/2023  22/09/2023</t>
  </si>
  <si>
    <t>B1500004890</t>
  </si>
  <si>
    <t>B1500403517</t>
  </si>
  <si>
    <t>B1500000245</t>
  </si>
  <si>
    <t>B150054812</t>
  </si>
  <si>
    <t>B1500026298</t>
  </si>
  <si>
    <t>E45000023917  E45000024494</t>
  </si>
  <si>
    <t>E450000022655</t>
  </si>
  <si>
    <t>B1500000617</t>
  </si>
  <si>
    <t>B1500000374</t>
  </si>
  <si>
    <t>B150000001</t>
  </si>
  <si>
    <t>B1500000346</t>
  </si>
  <si>
    <t>B1500000410</t>
  </si>
  <si>
    <t xml:space="preserve">E450000024406   E450 000024612      </t>
  </si>
  <si>
    <t>E450000025159</t>
  </si>
  <si>
    <t>B1500000323</t>
  </si>
  <si>
    <t>B1500000659</t>
  </si>
  <si>
    <t>E45000000343</t>
  </si>
  <si>
    <t>B1500000882</t>
  </si>
  <si>
    <t>B1500000654</t>
  </si>
  <si>
    <t>B1500000528</t>
  </si>
  <si>
    <t>B1500000417</t>
  </si>
  <si>
    <t>B1500009390</t>
  </si>
  <si>
    <t>B1500044182</t>
  </si>
  <si>
    <t>E450000000286</t>
  </si>
  <si>
    <t>B1500003800</t>
  </si>
  <si>
    <t>B1500000703</t>
  </si>
  <si>
    <t>B1500000322  B1500000327</t>
  </si>
  <si>
    <t>26/06/2023  26/07/2023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</si>
</sst>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3" fontId="4" fillId="2" borderId="0" xfId="1" applyFont="1" applyFill="1" applyAlignment="1">
      <alignment horizontal="center"/>
    </xf>
    <xf numFmtId="43" fontId="4" fillId="2" borderId="0" xfId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43" fontId="4" fillId="0" borderId="0" xfId="0" applyNumberFormat="1" applyFont="1"/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49" fontId="5" fillId="0" borderId="0" xfId="0" applyNumberFormat="1" applyFon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4" fillId="4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3" borderId="0" xfId="0" applyFont="1" applyFill="1"/>
    <xf numFmtId="0" fontId="6" fillId="0" borderId="1" xfId="1" applyNumberFormat="1" applyFont="1" applyFill="1" applyBorder="1"/>
    <xf numFmtId="43" fontId="0" fillId="0" borderId="0" xfId="1" applyFont="1"/>
    <xf numFmtId="49" fontId="9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 wrapText="1"/>
    </xf>
    <xf numFmtId="15" fontId="7" fillId="0" borderId="1" xfId="2" applyNumberFormat="1" applyFont="1" applyBorder="1" applyAlignment="1">
      <alignment horizontal="center" wrapText="1"/>
    </xf>
    <xf numFmtId="43" fontId="7" fillId="0" borderId="1" xfId="1" applyFont="1" applyBorder="1" applyAlignment="1">
      <alignment horizontal="right"/>
    </xf>
    <xf numFmtId="15" fontId="7" fillId="0" borderId="1" xfId="2" applyNumberFormat="1" applyFont="1" applyBorder="1" applyAlignment="1">
      <alignment horizont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wrapText="1"/>
    </xf>
    <xf numFmtId="15" fontId="7" fillId="0" borderId="1" xfId="2" applyNumberFormat="1" applyFont="1" applyFill="1" applyBorder="1" applyAlignment="1">
      <alignment horizontal="center" wrapText="1"/>
    </xf>
    <xf numFmtId="15" fontId="7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/>
    </xf>
    <xf numFmtId="43" fontId="4" fillId="4" borderId="0" xfId="0" applyNumberFormat="1" applyFont="1" applyFill="1"/>
    <xf numFmtId="49" fontId="7" fillId="0" borderId="6" xfId="0" applyNumberFormat="1" applyFont="1" applyBorder="1" applyAlignment="1">
      <alignment horizontal="left" wrapText="1"/>
    </xf>
    <xf numFmtId="15" fontId="7" fillId="0" borderId="6" xfId="2" applyNumberFormat="1" applyFont="1" applyBorder="1" applyAlignment="1">
      <alignment horizontal="center" wrapText="1"/>
    </xf>
    <xf numFmtId="15" fontId="7" fillId="0" borderId="6" xfId="2" applyNumberFormat="1" applyFont="1" applyBorder="1" applyAlignment="1">
      <alignment horizontal="center"/>
    </xf>
    <xf numFmtId="43" fontId="7" fillId="0" borderId="1" xfId="3" applyFont="1" applyBorder="1" applyAlignment="1">
      <alignment horizontal="right"/>
    </xf>
    <xf numFmtId="0" fontId="6" fillId="2" borderId="7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/>
    </xf>
    <xf numFmtId="49" fontId="7" fillId="2" borderId="8" xfId="0" applyNumberFormat="1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8" fillId="2" borderId="8" xfId="0" applyNumberFormat="1" applyFont="1" applyFill="1" applyBorder="1" applyAlignment="1">
      <alignment horizontal="center" vertical="center"/>
    </xf>
    <xf numFmtId="43" fontId="8" fillId="2" borderId="8" xfId="1" applyFont="1" applyFill="1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center" vertical="center"/>
    </xf>
    <xf numFmtId="43" fontId="6" fillId="2" borderId="9" xfId="1" applyFont="1" applyFill="1" applyBorder="1"/>
    <xf numFmtId="0" fontId="6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horizontal="left"/>
    </xf>
    <xf numFmtId="43" fontId="7" fillId="0" borderId="6" xfId="3" applyFont="1" applyBorder="1" applyAlignment="1">
      <alignment horizontal="right"/>
    </xf>
    <xf numFmtId="43" fontId="7" fillId="0" borderId="6" xfId="1" applyFont="1" applyFill="1" applyBorder="1" applyAlignment="1">
      <alignment horizontal="right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/>
    <xf numFmtId="0" fontId="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15" fontId="7" fillId="0" borderId="10" xfId="2" applyNumberFormat="1" applyFont="1" applyBorder="1" applyAlignment="1">
      <alignment horizontal="center" wrapText="1"/>
    </xf>
    <xf numFmtId="43" fontId="7" fillId="0" borderId="10" xfId="3" applyFont="1" applyBorder="1" applyAlignment="1">
      <alignment horizontal="right"/>
    </xf>
    <xf numFmtId="15" fontId="7" fillId="0" borderId="10" xfId="2" applyNumberFormat="1" applyFont="1" applyBorder="1" applyAlignment="1">
      <alignment horizontal="center"/>
    </xf>
    <xf numFmtId="43" fontId="7" fillId="0" borderId="10" xfId="1" applyFont="1" applyFill="1" applyBorder="1" applyAlignment="1">
      <alignment horizontal="right"/>
    </xf>
    <xf numFmtId="0" fontId="6" fillId="0" borderId="10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/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15" fontId="7" fillId="0" borderId="10" xfId="2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15" fontId="7" fillId="0" borderId="10" xfId="2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 wrapText="1"/>
    </xf>
    <xf numFmtId="15" fontId="7" fillId="0" borderId="6" xfId="2" applyNumberFormat="1" applyFont="1" applyFill="1" applyBorder="1" applyAlignment="1">
      <alignment horizontal="center" wrapText="1"/>
    </xf>
    <xf numFmtId="43" fontId="7" fillId="0" borderId="6" xfId="3" applyFont="1" applyFill="1" applyBorder="1" applyAlignment="1">
      <alignment horizontal="right"/>
    </xf>
    <xf numFmtId="15" fontId="7" fillId="0" borderId="6" xfId="2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/>
    </xf>
    <xf numFmtId="43" fontId="7" fillId="0" borderId="1" xfId="3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43" fontId="7" fillId="0" borderId="10" xfId="3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6" Type="http://schemas.openxmlformats.org/officeDocument/2006/relationships/image" Target="../media/image3.emf"/><Relationship Id="rId5" Type="http://schemas.openxmlformats.org/officeDocument/2006/relationships/image" Target="../media/image8.emf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391888</xdr:colOff>
      <xdr:row>1</xdr:row>
      <xdr:rowOff>8166</xdr:rowOff>
    </xdr:from>
    <xdr:ext cx="1300366" cy="781050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1" y="171452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449035</xdr:colOff>
      <xdr:row>65</xdr:row>
      <xdr:rowOff>136071</xdr:rowOff>
    </xdr:from>
    <xdr:to>
      <xdr:col>2</xdr:col>
      <xdr:colOff>2925535</xdr:colOff>
      <xdr:row>69</xdr:row>
      <xdr:rowOff>81643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374321" y="75247500"/>
          <a:ext cx="2476500" cy="121103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1034141</xdr:colOff>
      <xdr:row>65</xdr:row>
      <xdr:rowOff>13606</xdr:rowOff>
    </xdr:from>
    <xdr:to>
      <xdr:col>5</xdr:col>
      <xdr:colOff>680356</xdr:colOff>
      <xdr:row>68</xdr:row>
      <xdr:rowOff>313833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5677" y="75125035"/>
          <a:ext cx="2367643" cy="1225512"/>
        </a:xfrm>
        <a:prstGeom prst="rect">
          <a:avLst/>
        </a:prstGeom>
      </xdr:spPr>
    </xdr:pic>
    <xdr:clientData/>
  </xdr:twoCellAnchor>
  <xdr:twoCellAnchor editAs="oneCell">
    <xdr:from>
      <xdr:col>7</xdr:col>
      <xdr:colOff>1469572</xdr:colOff>
      <xdr:row>64</xdr:row>
      <xdr:rowOff>299356</xdr:rowOff>
    </xdr:from>
    <xdr:to>
      <xdr:col>9</xdr:col>
      <xdr:colOff>967469</xdr:colOff>
      <xdr:row>69</xdr:row>
      <xdr:rowOff>124785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11552465" y="75070606"/>
          <a:ext cx="2083254" cy="1431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714375</xdr:colOff>
      <xdr:row>77</xdr:row>
      <xdr:rowOff>180975</xdr:rowOff>
    </xdr:from>
    <xdr:to>
      <xdr:col>13</xdr:col>
      <xdr:colOff>183696</xdr:colOff>
      <xdr:row>84</xdr:row>
      <xdr:rowOff>72987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375" y="14849475"/>
          <a:ext cx="2517321" cy="1225512"/>
        </a:xfrm>
        <a:prstGeom prst="rect">
          <a:avLst/>
        </a:prstGeom>
      </xdr:spPr>
    </xdr:pic>
    <xdr:clientData/>
  </xdr:twoCellAnchor>
  <xdr:twoCellAnchor editAs="oneCell">
    <xdr:from>
      <xdr:col>17</xdr:col>
      <xdr:colOff>466725</xdr:colOff>
      <xdr:row>78</xdr:row>
      <xdr:rowOff>19050</xdr:rowOff>
    </xdr:from>
    <xdr:to>
      <xdr:col>20</xdr:col>
      <xdr:colOff>667097</xdr:colOff>
      <xdr:row>86</xdr:row>
      <xdr:rowOff>85725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20725" y="14878050"/>
          <a:ext cx="2486372" cy="1590675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74</xdr:row>
      <xdr:rowOff>57150</xdr:rowOff>
    </xdr:from>
    <xdr:to>
      <xdr:col>9</xdr:col>
      <xdr:colOff>634129</xdr:colOff>
      <xdr:row>84</xdr:row>
      <xdr:rowOff>2720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5343"/>
        <a:stretch/>
      </xdr:blipFill>
      <xdr:spPr>
        <a:xfrm>
          <a:off x="5114925" y="14154150"/>
          <a:ext cx="2377204" cy="1850570"/>
        </a:xfrm>
        <a:prstGeom prst="rect">
          <a:avLst/>
        </a:prstGeom>
      </xdr:spPr>
    </xdr:pic>
    <xdr:clientData/>
  </xdr:twoCellAnchor>
  <xdr:twoCellAnchor editAs="oneCell">
    <xdr:from>
      <xdr:col>13</xdr:col>
      <xdr:colOff>257175</xdr:colOff>
      <xdr:row>78</xdr:row>
      <xdr:rowOff>76200</xdr:rowOff>
    </xdr:from>
    <xdr:to>
      <xdr:col>16</xdr:col>
      <xdr:colOff>590916</xdr:colOff>
      <xdr:row>88</xdr:row>
      <xdr:rowOff>162203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63175" y="14935200"/>
          <a:ext cx="2619741" cy="1991003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58</xdr:row>
      <xdr:rowOff>66675</xdr:rowOff>
    </xdr:from>
    <xdr:to>
      <xdr:col>4</xdr:col>
      <xdr:colOff>533400</xdr:colOff>
      <xdr:row>62</xdr:row>
      <xdr:rowOff>66676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1115675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74</xdr:row>
      <xdr:rowOff>28575</xdr:rowOff>
    </xdr:from>
    <xdr:to>
      <xdr:col>4</xdr:col>
      <xdr:colOff>619125</xdr:colOff>
      <xdr:row>78</xdr:row>
      <xdr:rowOff>76200</xdr:rowOff>
    </xdr:to>
    <xdr:pic>
      <xdr:nvPicPr>
        <xdr:cNvPr id="17" name="Imagen 16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676400" y="14125575"/>
          <a:ext cx="1990725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64</xdr:row>
      <xdr:rowOff>0</xdr:rowOff>
    </xdr:from>
    <xdr:to>
      <xdr:col>7</xdr:col>
      <xdr:colOff>590550</xdr:colOff>
      <xdr:row>70</xdr:row>
      <xdr:rowOff>82512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121920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63</xdr:row>
      <xdr:rowOff>133350</xdr:rowOff>
    </xdr:from>
    <xdr:to>
      <xdr:col>11</xdr:col>
      <xdr:colOff>638175</xdr:colOff>
      <xdr:row>71</xdr:row>
      <xdr:rowOff>40422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5343"/>
        <a:stretch/>
      </xdr:blipFill>
      <xdr:spPr>
        <a:xfrm>
          <a:off x="7391400" y="1213485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3</xdr:col>
      <xdr:colOff>466725</xdr:colOff>
      <xdr:row>70</xdr:row>
      <xdr:rowOff>76200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762000" y="123825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4</xdr:col>
      <xdr:colOff>609600</xdr:colOff>
      <xdr:row>81</xdr:row>
      <xdr:rowOff>166720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0" y="14668500"/>
          <a:ext cx="2343150" cy="92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tabSelected="1" view="pageBreakPreview" topLeftCell="A58" zoomScale="70" zoomScaleNormal="70" zoomScaleSheetLayoutView="70" workbookViewId="0">
      <selection activeCell="F69" sqref="F69"/>
    </sheetView>
  </sheetViews>
  <sheetFormatPr baseColWidth="10" defaultColWidth="14.7109375" defaultRowHeight="12.75" x14ac:dyDescent="0.2"/>
  <cols>
    <col min="1" max="1" width="5.7109375" style="1" customWidth="1"/>
    <col min="2" max="2" width="8.140625" style="8" customWidth="1"/>
    <col min="3" max="3" width="48.5703125" style="8" customWidth="1"/>
    <col min="4" max="4" width="15.7109375" style="8" customWidth="1"/>
    <col min="5" max="5" width="40.85546875" style="18" customWidth="1"/>
    <col min="6" max="6" width="17.7109375" style="8" customWidth="1"/>
    <col min="7" max="7" width="14.5703125" style="8" customWidth="1"/>
    <col min="8" max="8" width="22.140625" style="23" customWidth="1"/>
    <col min="9" max="9" width="16.42578125" style="8" customWidth="1"/>
    <col min="10" max="10" width="22.7109375" style="23" customWidth="1"/>
    <col min="11" max="11" width="14.7109375" style="8" customWidth="1"/>
    <col min="12" max="12" width="14" style="8" customWidth="1"/>
    <col min="13" max="13" width="14.7109375" style="8"/>
    <col min="14" max="14" width="25.7109375" style="8" customWidth="1"/>
    <col min="15" max="16384" width="14.7109375" style="8"/>
  </cols>
  <sheetData>
    <row r="1" spans="1:14" x14ac:dyDescent="0.2">
      <c r="B1" s="2"/>
      <c r="C1" s="3"/>
      <c r="D1" s="3"/>
      <c r="E1" s="4"/>
      <c r="F1" s="5"/>
      <c r="G1" s="2"/>
      <c r="H1" s="6"/>
      <c r="I1" s="2"/>
      <c r="J1" s="7"/>
      <c r="K1" s="7"/>
      <c r="L1" s="7"/>
    </row>
    <row r="2" spans="1:14" ht="15" customHeight="1" x14ac:dyDescent="0.2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x14ac:dyDescent="0.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4" x14ac:dyDescent="0.2">
      <c r="B4" s="103" t="s">
        <v>214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4" x14ac:dyDescent="0.2">
      <c r="B5" s="9"/>
      <c r="C5" s="9"/>
      <c r="D5" s="9"/>
      <c r="E5" s="10"/>
      <c r="F5" s="9"/>
      <c r="G5" s="9"/>
      <c r="H5" s="11"/>
      <c r="I5" s="9"/>
      <c r="J5" s="11"/>
      <c r="K5" s="9"/>
      <c r="L5" s="9"/>
    </row>
    <row r="6" spans="1:14" ht="13.5" thickBot="1" x14ac:dyDescent="0.25">
      <c r="B6" s="2"/>
      <c r="C6" s="3"/>
      <c r="D6" s="3"/>
      <c r="E6" s="4"/>
      <c r="F6" s="5"/>
      <c r="G6" s="2"/>
      <c r="H6" s="6"/>
      <c r="I6" s="2"/>
      <c r="J6" s="7"/>
      <c r="K6" s="7"/>
      <c r="L6" s="7"/>
    </row>
    <row r="7" spans="1:14" ht="31.5" x14ac:dyDescent="0.2">
      <c r="A7" s="33"/>
      <c r="B7" s="37" t="s">
        <v>1</v>
      </c>
      <c r="C7" s="38" t="s">
        <v>3</v>
      </c>
      <c r="D7" s="38" t="s">
        <v>2</v>
      </c>
      <c r="E7" s="41" t="s">
        <v>3</v>
      </c>
      <c r="F7" s="38" t="s">
        <v>4</v>
      </c>
      <c r="G7" s="37" t="s">
        <v>5</v>
      </c>
      <c r="H7" s="40" t="s">
        <v>6</v>
      </c>
      <c r="I7" s="41" t="s">
        <v>7</v>
      </c>
      <c r="J7" s="40" t="s">
        <v>8</v>
      </c>
      <c r="K7" s="39" t="s">
        <v>9</v>
      </c>
      <c r="L7" s="39" t="s">
        <v>10</v>
      </c>
    </row>
    <row r="8" spans="1:14" ht="99" customHeight="1" x14ac:dyDescent="0.25">
      <c r="A8" s="42" t="s">
        <v>54</v>
      </c>
      <c r="B8" s="34">
        <v>1</v>
      </c>
      <c r="C8" s="50" t="s">
        <v>108</v>
      </c>
      <c r="D8" s="50" t="s">
        <v>135</v>
      </c>
      <c r="E8" s="43" t="s">
        <v>161</v>
      </c>
      <c r="F8" s="43" t="s">
        <v>222</v>
      </c>
      <c r="G8" s="44">
        <v>45203</v>
      </c>
      <c r="H8" s="61">
        <v>240000</v>
      </c>
      <c r="I8" s="46">
        <v>45225</v>
      </c>
      <c r="J8" s="45">
        <f t="shared" ref="J8:J51" si="0">+H8</f>
        <v>240000</v>
      </c>
      <c r="K8" s="47"/>
      <c r="L8" s="35" t="s">
        <v>11</v>
      </c>
      <c r="N8" s="12"/>
    </row>
    <row r="9" spans="1:14" ht="121.5" customHeight="1" x14ac:dyDescent="0.25">
      <c r="A9" s="42" t="s">
        <v>55</v>
      </c>
      <c r="B9" s="34">
        <v>2</v>
      </c>
      <c r="C9" s="50" t="s">
        <v>109</v>
      </c>
      <c r="D9" s="50" t="s">
        <v>136</v>
      </c>
      <c r="E9" s="43" t="s">
        <v>162</v>
      </c>
      <c r="F9" s="52" t="s">
        <v>215</v>
      </c>
      <c r="G9" s="53">
        <v>45189</v>
      </c>
      <c r="H9" s="61">
        <v>1460000</v>
      </c>
      <c r="I9" s="54">
        <v>45220</v>
      </c>
      <c r="J9" s="56">
        <f t="shared" si="0"/>
        <v>1460000</v>
      </c>
      <c r="K9" s="48"/>
      <c r="L9" s="31" t="s">
        <v>11</v>
      </c>
    </row>
    <row r="10" spans="1:14" ht="96.75" customHeight="1" x14ac:dyDescent="0.25">
      <c r="A10" s="42" t="s">
        <v>56</v>
      </c>
      <c r="B10" s="36">
        <v>3</v>
      </c>
      <c r="C10" s="50" t="s">
        <v>110</v>
      </c>
      <c r="D10" s="50" t="s">
        <v>137</v>
      </c>
      <c r="E10" s="43" t="s">
        <v>163</v>
      </c>
      <c r="F10" s="43" t="s">
        <v>240</v>
      </c>
      <c r="G10" s="44">
        <v>45205</v>
      </c>
      <c r="H10" s="61">
        <v>42480</v>
      </c>
      <c r="I10" s="46">
        <v>45234</v>
      </c>
      <c r="J10" s="49">
        <f t="shared" si="0"/>
        <v>42480</v>
      </c>
      <c r="K10" s="48"/>
      <c r="L10" s="31" t="s">
        <v>18</v>
      </c>
    </row>
    <row r="11" spans="1:14" ht="83.25" customHeight="1" x14ac:dyDescent="0.25">
      <c r="A11" s="42" t="s">
        <v>57</v>
      </c>
      <c r="B11" s="36">
        <v>4</v>
      </c>
      <c r="C11" s="50" t="s">
        <v>111</v>
      </c>
      <c r="D11" s="50" t="s">
        <v>35</v>
      </c>
      <c r="E11" s="43" t="s">
        <v>164</v>
      </c>
      <c r="F11" s="43" t="s">
        <v>219</v>
      </c>
      <c r="G11" s="44">
        <v>45175</v>
      </c>
      <c r="H11" s="61">
        <v>18437.5</v>
      </c>
      <c r="I11" s="46">
        <v>45234</v>
      </c>
      <c r="J11" s="49">
        <f t="shared" si="0"/>
        <v>18437.5</v>
      </c>
      <c r="K11" s="48"/>
      <c r="L11" s="31" t="s">
        <v>11</v>
      </c>
    </row>
    <row r="12" spans="1:14" ht="90" customHeight="1" x14ac:dyDescent="0.25">
      <c r="A12" s="42" t="s">
        <v>58</v>
      </c>
      <c r="B12" s="36">
        <v>5</v>
      </c>
      <c r="C12" s="50" t="s">
        <v>40</v>
      </c>
      <c r="D12" s="50" t="s">
        <v>38</v>
      </c>
      <c r="E12" s="43" t="s">
        <v>165</v>
      </c>
      <c r="F12" s="52" t="s">
        <v>256</v>
      </c>
      <c r="G12" s="53">
        <v>45226</v>
      </c>
      <c r="H12" s="61">
        <v>73038</v>
      </c>
      <c r="I12" s="54">
        <v>45245</v>
      </c>
      <c r="J12" s="49">
        <f t="shared" si="0"/>
        <v>73038</v>
      </c>
      <c r="K12" s="48"/>
      <c r="L12" s="31" t="s">
        <v>11</v>
      </c>
    </row>
    <row r="13" spans="1:14" ht="92.25" customHeight="1" x14ac:dyDescent="0.25">
      <c r="A13" s="42" t="s">
        <v>59</v>
      </c>
      <c r="B13" s="36">
        <v>6</v>
      </c>
      <c r="C13" s="50" t="s">
        <v>40</v>
      </c>
      <c r="D13" s="50" t="s">
        <v>38</v>
      </c>
      <c r="E13" s="43" t="s">
        <v>166</v>
      </c>
      <c r="F13" s="43" t="s">
        <v>249</v>
      </c>
      <c r="G13" s="44">
        <v>45196</v>
      </c>
      <c r="H13" s="61">
        <v>57239.34</v>
      </c>
      <c r="I13" s="46">
        <v>45217</v>
      </c>
      <c r="J13" s="49">
        <f t="shared" si="0"/>
        <v>57239.34</v>
      </c>
      <c r="K13" s="48"/>
      <c r="L13" s="31" t="s">
        <v>11</v>
      </c>
      <c r="N13" s="23"/>
    </row>
    <row r="14" spans="1:14" ht="75.75" customHeight="1" x14ac:dyDescent="0.25">
      <c r="A14" s="42" t="s">
        <v>60</v>
      </c>
      <c r="B14" s="36">
        <v>7</v>
      </c>
      <c r="C14" s="50" t="s">
        <v>40</v>
      </c>
      <c r="D14" s="50" t="s">
        <v>38</v>
      </c>
      <c r="E14" s="43" t="s">
        <v>167</v>
      </c>
      <c r="F14" s="43" t="s">
        <v>255</v>
      </c>
      <c r="G14" s="44">
        <v>45226</v>
      </c>
      <c r="H14" s="61">
        <v>176419.22</v>
      </c>
      <c r="I14" s="46">
        <v>45245</v>
      </c>
      <c r="J14" s="49">
        <f t="shared" si="0"/>
        <v>176419.22</v>
      </c>
      <c r="K14" s="48"/>
      <c r="L14" s="31" t="s">
        <v>11</v>
      </c>
    </row>
    <row r="15" spans="1:14" ht="92.25" customHeight="1" x14ac:dyDescent="0.25">
      <c r="A15" s="42" t="s">
        <v>61</v>
      </c>
      <c r="B15" s="36">
        <v>8</v>
      </c>
      <c r="C15" s="50" t="s">
        <v>40</v>
      </c>
      <c r="D15" s="50" t="s">
        <v>38</v>
      </c>
      <c r="E15" s="43" t="s">
        <v>168</v>
      </c>
      <c r="F15" s="43" t="s">
        <v>248</v>
      </c>
      <c r="G15" s="44">
        <v>45226</v>
      </c>
      <c r="H15" s="61">
        <v>116646.19</v>
      </c>
      <c r="I15" s="46">
        <v>45245</v>
      </c>
      <c r="J15" s="49">
        <f t="shared" si="0"/>
        <v>116646.19</v>
      </c>
      <c r="K15" s="48"/>
      <c r="L15" s="31" t="s">
        <v>11</v>
      </c>
    </row>
    <row r="16" spans="1:14" s="30" customFormat="1" ht="120.75" customHeight="1" x14ac:dyDescent="0.25">
      <c r="A16" s="42" t="s">
        <v>62</v>
      </c>
      <c r="B16" s="55">
        <v>9</v>
      </c>
      <c r="C16" s="50" t="s">
        <v>112</v>
      </c>
      <c r="D16" s="50" t="s">
        <v>138</v>
      </c>
      <c r="E16" s="43" t="s">
        <v>169</v>
      </c>
      <c r="F16" s="52" t="s">
        <v>247</v>
      </c>
      <c r="G16" s="53">
        <v>45195</v>
      </c>
      <c r="H16" s="61">
        <v>157306.38</v>
      </c>
      <c r="I16" s="54">
        <v>45245</v>
      </c>
      <c r="J16" s="49">
        <f t="shared" si="0"/>
        <v>157306.38</v>
      </c>
      <c r="K16" s="48"/>
      <c r="L16" s="31" t="s">
        <v>11</v>
      </c>
    </row>
    <row r="17" spans="1:12" ht="80.25" customHeight="1" x14ac:dyDescent="0.25">
      <c r="A17" s="42" t="s">
        <v>63</v>
      </c>
      <c r="B17" s="36">
        <v>10</v>
      </c>
      <c r="C17" s="50" t="s">
        <v>113</v>
      </c>
      <c r="D17" s="50" t="s">
        <v>139</v>
      </c>
      <c r="E17" s="43" t="s">
        <v>170</v>
      </c>
      <c r="F17" s="43" t="s">
        <v>231</v>
      </c>
      <c r="G17" s="44">
        <v>45155</v>
      </c>
      <c r="H17" s="61">
        <v>29279.119999999999</v>
      </c>
      <c r="I17" s="46">
        <v>45219</v>
      </c>
      <c r="J17" s="49">
        <f t="shared" si="0"/>
        <v>29279.119999999999</v>
      </c>
      <c r="K17" s="48"/>
      <c r="L17" s="31" t="s">
        <v>11</v>
      </c>
    </row>
    <row r="18" spans="1:12" ht="95.25" customHeight="1" x14ac:dyDescent="0.25">
      <c r="A18" s="42" t="s">
        <v>64</v>
      </c>
      <c r="B18" s="55">
        <v>11</v>
      </c>
      <c r="C18" s="98" t="s">
        <v>12</v>
      </c>
      <c r="D18" s="98" t="s">
        <v>13</v>
      </c>
      <c r="E18" s="52" t="s">
        <v>171</v>
      </c>
      <c r="F18" s="52" t="s">
        <v>267</v>
      </c>
      <c r="G18" s="53">
        <v>45203</v>
      </c>
      <c r="H18" s="99">
        <v>70800</v>
      </c>
      <c r="I18" s="54">
        <v>45225</v>
      </c>
      <c r="J18" s="49">
        <f t="shared" si="0"/>
        <v>70800</v>
      </c>
      <c r="K18" s="48"/>
      <c r="L18" s="31" t="s">
        <v>11</v>
      </c>
    </row>
    <row r="19" spans="1:12" s="26" customFormat="1" ht="93" customHeight="1" x14ac:dyDescent="0.25">
      <c r="A19" s="42" t="s">
        <v>65</v>
      </c>
      <c r="B19" s="36">
        <v>12</v>
      </c>
      <c r="C19" s="50" t="s">
        <v>114</v>
      </c>
      <c r="D19" s="50" t="s">
        <v>140</v>
      </c>
      <c r="E19" s="43" t="s">
        <v>172</v>
      </c>
      <c r="F19" s="43" t="s">
        <v>225</v>
      </c>
      <c r="G19" s="44">
        <v>45202</v>
      </c>
      <c r="H19" s="61">
        <v>14348.8</v>
      </c>
      <c r="I19" s="46">
        <v>45231</v>
      </c>
      <c r="J19" s="49">
        <f t="shared" si="0"/>
        <v>14348.8</v>
      </c>
      <c r="K19" s="48"/>
      <c r="L19" s="31" t="s">
        <v>11</v>
      </c>
    </row>
    <row r="20" spans="1:12" s="26" customFormat="1" ht="132" customHeight="1" x14ac:dyDescent="0.25">
      <c r="A20" s="42" t="s">
        <v>66</v>
      </c>
      <c r="B20" s="36">
        <v>13</v>
      </c>
      <c r="C20" s="50" t="s">
        <v>115</v>
      </c>
      <c r="D20" s="50" t="s">
        <v>141</v>
      </c>
      <c r="E20" s="43" t="s">
        <v>173</v>
      </c>
      <c r="F20" s="43" t="s">
        <v>230</v>
      </c>
      <c r="G20" s="44">
        <v>45190</v>
      </c>
      <c r="H20" s="61">
        <v>2513.4</v>
      </c>
      <c r="I20" s="46">
        <v>45219</v>
      </c>
      <c r="J20" s="49">
        <f t="shared" si="0"/>
        <v>2513.4</v>
      </c>
      <c r="K20" s="48"/>
      <c r="L20" s="31" t="s">
        <v>11</v>
      </c>
    </row>
    <row r="21" spans="1:12" s="26" customFormat="1" ht="116.25" customHeight="1" x14ac:dyDescent="0.25">
      <c r="A21" s="42" t="s">
        <v>67</v>
      </c>
      <c r="B21" s="36">
        <v>14</v>
      </c>
      <c r="C21" s="50" t="s">
        <v>14</v>
      </c>
      <c r="D21" s="50" t="s">
        <v>15</v>
      </c>
      <c r="E21" s="43" t="s">
        <v>174</v>
      </c>
      <c r="F21" s="43" t="s">
        <v>246</v>
      </c>
      <c r="G21" s="44">
        <v>45211</v>
      </c>
      <c r="H21" s="61">
        <v>17941.88</v>
      </c>
      <c r="I21" s="46">
        <v>45226</v>
      </c>
      <c r="J21" s="49">
        <f t="shared" si="0"/>
        <v>17941.88</v>
      </c>
      <c r="K21" s="48"/>
      <c r="L21" s="31" t="s">
        <v>11</v>
      </c>
    </row>
    <row r="22" spans="1:12" s="26" customFormat="1" ht="85.5" customHeight="1" x14ac:dyDescent="0.25">
      <c r="A22" s="42" t="s">
        <v>68</v>
      </c>
      <c r="B22" s="36">
        <v>15</v>
      </c>
      <c r="C22" s="50" t="s">
        <v>116</v>
      </c>
      <c r="D22" s="50" t="s">
        <v>142</v>
      </c>
      <c r="E22" s="43" t="s">
        <v>175</v>
      </c>
      <c r="F22" s="43" t="s">
        <v>223</v>
      </c>
      <c r="G22" s="44">
        <v>45201</v>
      </c>
      <c r="H22" s="61">
        <v>191203.08</v>
      </c>
      <c r="I22" s="46">
        <v>45225</v>
      </c>
      <c r="J22" s="49">
        <f t="shared" si="0"/>
        <v>191203.08</v>
      </c>
      <c r="K22" s="48"/>
      <c r="L22" s="31" t="s">
        <v>11</v>
      </c>
    </row>
    <row r="23" spans="1:12" ht="100.5" customHeight="1" x14ac:dyDescent="0.25">
      <c r="A23" s="42" t="s">
        <v>69</v>
      </c>
      <c r="B23" s="36">
        <v>16</v>
      </c>
      <c r="C23" s="50" t="s">
        <v>20</v>
      </c>
      <c r="D23" s="50" t="s">
        <v>33</v>
      </c>
      <c r="E23" s="43" t="s">
        <v>176</v>
      </c>
      <c r="F23" s="43" t="s">
        <v>234</v>
      </c>
      <c r="G23" s="44">
        <v>45176</v>
      </c>
      <c r="H23" s="61">
        <v>58400.1</v>
      </c>
      <c r="I23" s="46">
        <v>45226</v>
      </c>
      <c r="J23" s="49">
        <f t="shared" si="0"/>
        <v>58400.1</v>
      </c>
      <c r="K23" s="48"/>
      <c r="L23" s="31" t="s">
        <v>11</v>
      </c>
    </row>
    <row r="24" spans="1:12" s="26" customFormat="1" ht="126.75" customHeight="1" x14ac:dyDescent="0.25">
      <c r="A24" s="42" t="s">
        <v>70</v>
      </c>
      <c r="B24" s="36">
        <v>17</v>
      </c>
      <c r="C24" s="50" t="s">
        <v>117</v>
      </c>
      <c r="D24" s="50" t="s">
        <v>143</v>
      </c>
      <c r="E24" s="43" t="s">
        <v>177</v>
      </c>
      <c r="F24" s="43" t="s">
        <v>245</v>
      </c>
      <c r="G24" s="44">
        <v>45224</v>
      </c>
      <c r="H24" s="61">
        <v>19500</v>
      </c>
      <c r="I24" s="46">
        <v>45245</v>
      </c>
      <c r="J24" s="49">
        <f t="shared" si="0"/>
        <v>19500</v>
      </c>
      <c r="K24" s="48"/>
      <c r="L24" s="31" t="s">
        <v>11</v>
      </c>
    </row>
    <row r="25" spans="1:12" s="26" customFormat="1" ht="122.25" customHeight="1" x14ac:dyDescent="0.25">
      <c r="A25" s="42" t="s">
        <v>71</v>
      </c>
      <c r="B25" s="55">
        <v>18</v>
      </c>
      <c r="C25" s="50" t="s">
        <v>29</v>
      </c>
      <c r="D25" s="50" t="s">
        <v>34</v>
      </c>
      <c r="E25" s="43" t="s">
        <v>178</v>
      </c>
      <c r="F25" s="52" t="s">
        <v>244</v>
      </c>
      <c r="G25" s="53">
        <v>45199</v>
      </c>
      <c r="H25" s="61">
        <v>48180.05</v>
      </c>
      <c r="I25" s="54">
        <v>45218</v>
      </c>
      <c r="J25" s="49">
        <f t="shared" si="0"/>
        <v>48180.05</v>
      </c>
      <c r="K25" s="48"/>
      <c r="L25" s="31" t="s">
        <v>11</v>
      </c>
    </row>
    <row r="26" spans="1:12" s="26" customFormat="1" ht="90.75" customHeight="1" x14ac:dyDescent="0.25">
      <c r="A26" s="42" t="s">
        <v>72</v>
      </c>
      <c r="B26" s="55">
        <v>19</v>
      </c>
      <c r="C26" s="50" t="s">
        <v>26</v>
      </c>
      <c r="D26" s="50" t="s">
        <v>25</v>
      </c>
      <c r="E26" s="43" t="s">
        <v>179</v>
      </c>
      <c r="F26" s="52" t="s">
        <v>243</v>
      </c>
      <c r="G26" s="53">
        <v>45200</v>
      </c>
      <c r="H26" s="61">
        <v>277025.13</v>
      </c>
      <c r="I26" s="54">
        <v>45239</v>
      </c>
      <c r="J26" s="49">
        <f t="shared" si="0"/>
        <v>277025.13</v>
      </c>
      <c r="K26" s="48"/>
      <c r="L26" s="31" t="s">
        <v>11</v>
      </c>
    </row>
    <row r="27" spans="1:12" s="26" customFormat="1" ht="124.5" customHeight="1" x14ac:dyDescent="0.25">
      <c r="A27" s="42" t="s">
        <v>73</v>
      </c>
      <c r="B27" s="36">
        <v>20</v>
      </c>
      <c r="C27" s="50" t="s">
        <v>26</v>
      </c>
      <c r="D27" s="50" t="s">
        <v>25</v>
      </c>
      <c r="E27" s="43" t="s">
        <v>180</v>
      </c>
      <c r="F27" s="43" t="s">
        <v>239</v>
      </c>
      <c r="G27" s="44">
        <v>45200</v>
      </c>
      <c r="H27" s="61">
        <v>172014.5</v>
      </c>
      <c r="I27" s="46">
        <v>45234</v>
      </c>
      <c r="J27" s="49">
        <f t="shared" si="0"/>
        <v>172014.5</v>
      </c>
      <c r="K27" s="48"/>
      <c r="L27" s="31" t="s">
        <v>11</v>
      </c>
    </row>
    <row r="28" spans="1:12" s="26" customFormat="1" ht="135" customHeight="1" thickBot="1" x14ac:dyDescent="0.3">
      <c r="A28" s="42" t="s">
        <v>74</v>
      </c>
      <c r="B28" s="89">
        <v>21</v>
      </c>
      <c r="C28" s="78" t="s">
        <v>118</v>
      </c>
      <c r="D28" s="78" t="s">
        <v>144</v>
      </c>
      <c r="E28" s="79" t="s">
        <v>181</v>
      </c>
      <c r="F28" s="87" t="s">
        <v>241</v>
      </c>
      <c r="G28" s="88" t="s">
        <v>242</v>
      </c>
      <c r="H28" s="81">
        <v>978052.9</v>
      </c>
      <c r="I28" s="90">
        <v>45224</v>
      </c>
      <c r="J28" s="83">
        <f t="shared" si="0"/>
        <v>978052.9</v>
      </c>
      <c r="K28" s="84"/>
      <c r="L28" s="85" t="s">
        <v>11</v>
      </c>
    </row>
    <row r="29" spans="1:12" s="26" customFormat="1" ht="131.25" customHeight="1" x14ac:dyDescent="0.25">
      <c r="A29" s="42" t="s">
        <v>75</v>
      </c>
      <c r="B29" s="97">
        <v>22</v>
      </c>
      <c r="C29" s="92" t="s">
        <v>118</v>
      </c>
      <c r="D29" s="92" t="s">
        <v>144</v>
      </c>
      <c r="E29" s="93" t="s">
        <v>182</v>
      </c>
      <c r="F29" s="93" t="s">
        <v>265</v>
      </c>
      <c r="G29" s="94">
        <v>45175</v>
      </c>
      <c r="H29" s="95">
        <v>4194151.39</v>
      </c>
      <c r="I29" s="96">
        <v>45238</v>
      </c>
      <c r="J29" s="74">
        <f t="shared" si="0"/>
        <v>4194151.39</v>
      </c>
      <c r="K29" s="75"/>
      <c r="L29" s="76" t="s">
        <v>11</v>
      </c>
    </row>
    <row r="30" spans="1:12" s="26" customFormat="1" ht="121.5" customHeight="1" x14ac:dyDescent="0.25">
      <c r="A30" s="42" t="s">
        <v>76</v>
      </c>
      <c r="B30" s="36">
        <v>23</v>
      </c>
      <c r="C30" s="50" t="s">
        <v>16</v>
      </c>
      <c r="D30" s="50" t="s">
        <v>17</v>
      </c>
      <c r="E30" s="43" t="s">
        <v>183</v>
      </c>
      <c r="F30" s="43" t="s">
        <v>235</v>
      </c>
      <c r="G30" s="44">
        <v>45200</v>
      </c>
      <c r="H30" s="61">
        <v>105634.87</v>
      </c>
      <c r="I30" s="46">
        <v>45226</v>
      </c>
      <c r="J30" s="49">
        <f t="shared" si="0"/>
        <v>105634.87</v>
      </c>
      <c r="K30" s="48"/>
      <c r="L30" s="31" t="s">
        <v>11</v>
      </c>
    </row>
    <row r="31" spans="1:12" s="26" customFormat="1" ht="114" customHeight="1" x14ac:dyDescent="0.25">
      <c r="A31" s="42" t="s">
        <v>77</v>
      </c>
      <c r="B31" s="36">
        <v>24</v>
      </c>
      <c r="C31" s="50" t="s">
        <v>47</v>
      </c>
      <c r="D31" s="50" t="s">
        <v>42</v>
      </c>
      <c r="E31" s="43" t="s">
        <v>184</v>
      </c>
      <c r="F31" s="43" t="s">
        <v>259</v>
      </c>
      <c r="G31" s="44">
        <v>45195</v>
      </c>
      <c r="H31" s="61">
        <v>542055.94999999995</v>
      </c>
      <c r="I31" s="46">
        <v>45245</v>
      </c>
      <c r="J31" s="49">
        <f t="shared" si="0"/>
        <v>542055.94999999995</v>
      </c>
      <c r="K31" s="48"/>
      <c r="L31" s="31" t="s">
        <v>11</v>
      </c>
    </row>
    <row r="32" spans="1:12" s="26" customFormat="1" ht="117" customHeight="1" x14ac:dyDescent="0.25">
      <c r="A32" s="42" t="s">
        <v>78</v>
      </c>
      <c r="B32" s="55">
        <v>25</v>
      </c>
      <c r="C32" s="98" t="s">
        <v>47</v>
      </c>
      <c r="D32" s="98" t="s">
        <v>42</v>
      </c>
      <c r="E32" s="52" t="s">
        <v>52</v>
      </c>
      <c r="F32" s="52" t="s">
        <v>266</v>
      </c>
      <c r="G32" s="53">
        <v>45189</v>
      </c>
      <c r="H32" s="99">
        <v>1662849.17</v>
      </c>
      <c r="I32" s="54">
        <v>45241</v>
      </c>
      <c r="J32" s="49">
        <f t="shared" si="0"/>
        <v>1662849.17</v>
      </c>
      <c r="K32" s="48"/>
      <c r="L32" s="31" t="s">
        <v>11</v>
      </c>
    </row>
    <row r="33" spans="1:17" s="26" customFormat="1" ht="98.25" customHeight="1" x14ac:dyDescent="0.25">
      <c r="A33" s="42" t="s">
        <v>79</v>
      </c>
      <c r="B33" s="29">
        <v>26</v>
      </c>
      <c r="C33" s="50" t="s">
        <v>48</v>
      </c>
      <c r="D33" s="50" t="s">
        <v>43</v>
      </c>
      <c r="E33" s="43" t="s">
        <v>185</v>
      </c>
      <c r="F33" s="43" t="s">
        <v>263</v>
      </c>
      <c r="G33" s="44">
        <v>45208</v>
      </c>
      <c r="H33" s="61">
        <v>14750</v>
      </c>
      <c r="I33" s="46">
        <v>45230</v>
      </c>
      <c r="J33" s="49">
        <f t="shared" si="0"/>
        <v>14750</v>
      </c>
      <c r="K33" s="48"/>
      <c r="L33" s="31" t="s">
        <v>11</v>
      </c>
    </row>
    <row r="34" spans="1:17" s="26" customFormat="1" ht="103.5" customHeight="1" x14ac:dyDescent="0.25">
      <c r="A34" s="42" t="s">
        <v>80</v>
      </c>
      <c r="B34" s="29">
        <v>27</v>
      </c>
      <c r="C34" s="50" t="s">
        <v>49</v>
      </c>
      <c r="D34" s="50" t="s">
        <v>44</v>
      </c>
      <c r="E34" s="43" t="s">
        <v>186</v>
      </c>
      <c r="F34" s="43" t="s">
        <v>237</v>
      </c>
      <c r="G34" s="44">
        <v>45215</v>
      </c>
      <c r="H34" s="61">
        <v>200000</v>
      </c>
      <c r="I34" s="46">
        <v>45240</v>
      </c>
      <c r="J34" s="49">
        <f t="shared" si="0"/>
        <v>200000</v>
      </c>
      <c r="K34" s="48"/>
      <c r="L34" s="31" t="s">
        <v>11</v>
      </c>
    </row>
    <row r="35" spans="1:17" s="26" customFormat="1" ht="84.75" customHeight="1" x14ac:dyDescent="0.25">
      <c r="A35" s="42" t="s">
        <v>81</v>
      </c>
      <c r="B35" s="29">
        <v>28</v>
      </c>
      <c r="C35" s="50" t="s">
        <v>119</v>
      </c>
      <c r="D35" s="50" t="s">
        <v>145</v>
      </c>
      <c r="E35" s="43" t="s">
        <v>187</v>
      </c>
      <c r="F35" s="43" t="s">
        <v>226</v>
      </c>
      <c r="G35" s="44" t="s">
        <v>227</v>
      </c>
      <c r="H35" s="61">
        <v>3354521.55</v>
      </c>
      <c r="I35" s="46">
        <v>45225</v>
      </c>
      <c r="J35" s="49">
        <f t="shared" si="0"/>
        <v>3354521.55</v>
      </c>
      <c r="K35" s="48"/>
      <c r="L35" s="31" t="s">
        <v>11</v>
      </c>
    </row>
    <row r="36" spans="1:17" s="26" customFormat="1" ht="87" customHeight="1" x14ac:dyDescent="0.25">
      <c r="A36" s="42" t="s">
        <v>82</v>
      </c>
      <c r="B36" s="51">
        <v>29</v>
      </c>
      <c r="C36" s="50" t="s">
        <v>120</v>
      </c>
      <c r="D36" s="50" t="s">
        <v>146</v>
      </c>
      <c r="E36" s="43" t="s">
        <v>188</v>
      </c>
      <c r="F36" s="52" t="s">
        <v>253</v>
      </c>
      <c r="G36" s="53">
        <v>45216</v>
      </c>
      <c r="H36" s="61">
        <v>318600</v>
      </c>
      <c r="I36" s="54">
        <v>45244</v>
      </c>
      <c r="J36" s="49">
        <f t="shared" si="0"/>
        <v>318600</v>
      </c>
      <c r="K36" s="48"/>
      <c r="L36" s="31" t="s">
        <v>11</v>
      </c>
    </row>
    <row r="37" spans="1:17" s="26" customFormat="1" ht="75.75" customHeight="1" x14ac:dyDescent="0.25">
      <c r="A37" s="42" t="s">
        <v>83</v>
      </c>
      <c r="B37" s="29">
        <v>30</v>
      </c>
      <c r="C37" s="50" t="s">
        <v>121</v>
      </c>
      <c r="D37" s="50" t="s">
        <v>147</v>
      </c>
      <c r="E37" s="43" t="s">
        <v>189</v>
      </c>
      <c r="F37" s="43" t="s">
        <v>260</v>
      </c>
      <c r="G37" s="44">
        <v>45217</v>
      </c>
      <c r="H37" s="61">
        <v>40710</v>
      </c>
      <c r="I37" s="46">
        <v>45244</v>
      </c>
      <c r="J37" s="49">
        <f t="shared" si="0"/>
        <v>40710</v>
      </c>
      <c r="K37" s="48"/>
      <c r="L37" s="31" t="s">
        <v>11</v>
      </c>
    </row>
    <row r="38" spans="1:17" s="26" customFormat="1" ht="123" customHeight="1" x14ac:dyDescent="0.25">
      <c r="A38" s="42" t="s">
        <v>84</v>
      </c>
      <c r="B38" s="29">
        <v>31</v>
      </c>
      <c r="C38" s="50" t="s">
        <v>122</v>
      </c>
      <c r="D38" s="50" t="s">
        <v>148</v>
      </c>
      <c r="E38" s="43" t="s">
        <v>190</v>
      </c>
      <c r="F38" s="43" t="s">
        <v>258</v>
      </c>
      <c r="G38" s="44">
        <v>45219</v>
      </c>
      <c r="H38" s="61">
        <v>175230</v>
      </c>
      <c r="I38" s="46">
        <v>45245</v>
      </c>
      <c r="J38" s="49">
        <f t="shared" si="0"/>
        <v>175230</v>
      </c>
      <c r="K38" s="48"/>
      <c r="L38" s="31" t="s">
        <v>11</v>
      </c>
    </row>
    <row r="39" spans="1:17" s="26" customFormat="1" ht="93.75" customHeight="1" x14ac:dyDescent="0.25">
      <c r="A39" s="42" t="s">
        <v>85</v>
      </c>
      <c r="B39" s="51">
        <v>32</v>
      </c>
      <c r="C39" s="50" t="s">
        <v>122</v>
      </c>
      <c r="D39" s="50" t="s">
        <v>148</v>
      </c>
      <c r="E39" s="43" t="s">
        <v>191</v>
      </c>
      <c r="F39" s="52" t="s">
        <v>261</v>
      </c>
      <c r="G39" s="53">
        <v>45205</v>
      </c>
      <c r="H39" s="61">
        <v>144550</v>
      </c>
      <c r="I39" s="54">
        <v>45244</v>
      </c>
      <c r="J39" s="49">
        <f t="shared" si="0"/>
        <v>144550</v>
      </c>
      <c r="K39" s="48"/>
      <c r="L39" s="31" t="s">
        <v>11</v>
      </c>
    </row>
    <row r="40" spans="1:17" s="26" customFormat="1" ht="89.25" customHeight="1" x14ac:dyDescent="0.25">
      <c r="A40" s="42" t="s">
        <v>86</v>
      </c>
      <c r="B40" s="51">
        <v>33</v>
      </c>
      <c r="C40" s="50" t="s">
        <v>123</v>
      </c>
      <c r="D40" s="50" t="s">
        <v>149</v>
      </c>
      <c r="E40" s="43" t="s">
        <v>192</v>
      </c>
      <c r="F40" s="52" t="s">
        <v>229</v>
      </c>
      <c r="G40" s="53">
        <v>45184</v>
      </c>
      <c r="H40" s="61">
        <v>29848.1</v>
      </c>
      <c r="I40" s="54">
        <v>45220</v>
      </c>
      <c r="J40" s="49">
        <f t="shared" si="0"/>
        <v>29848.1</v>
      </c>
      <c r="K40" s="48"/>
      <c r="L40" s="31" t="s">
        <v>11</v>
      </c>
    </row>
    <row r="41" spans="1:17" s="26" customFormat="1" ht="119.25" customHeight="1" x14ac:dyDescent="0.25">
      <c r="A41" s="42" t="s">
        <v>87</v>
      </c>
      <c r="B41" s="51">
        <v>34</v>
      </c>
      <c r="C41" s="50" t="s">
        <v>41</v>
      </c>
      <c r="D41" s="50" t="s">
        <v>39</v>
      </c>
      <c r="E41" s="43" t="s">
        <v>193</v>
      </c>
      <c r="F41" s="52" t="s">
        <v>236</v>
      </c>
      <c r="G41" s="53">
        <v>45153</v>
      </c>
      <c r="H41" s="61">
        <v>89739</v>
      </c>
      <c r="I41" s="54">
        <v>45230</v>
      </c>
      <c r="J41" s="49">
        <f t="shared" si="0"/>
        <v>89739</v>
      </c>
      <c r="K41" s="48"/>
      <c r="L41" s="31" t="s">
        <v>11</v>
      </c>
    </row>
    <row r="42" spans="1:17" s="26" customFormat="1" ht="99.75" customHeight="1" x14ac:dyDescent="0.25">
      <c r="A42" s="42" t="s">
        <v>88</v>
      </c>
      <c r="B42" s="51">
        <v>35</v>
      </c>
      <c r="C42" s="98" t="s">
        <v>41</v>
      </c>
      <c r="D42" s="98" t="s">
        <v>39</v>
      </c>
      <c r="E42" s="52" t="s">
        <v>194</v>
      </c>
      <c r="F42" s="52" t="s">
        <v>269</v>
      </c>
      <c r="G42" s="53" t="s">
        <v>270</v>
      </c>
      <c r="H42" s="99">
        <v>143877.4</v>
      </c>
      <c r="I42" s="54">
        <v>45230</v>
      </c>
      <c r="J42" s="49">
        <f t="shared" si="0"/>
        <v>143877.4</v>
      </c>
      <c r="K42" s="48"/>
      <c r="L42" s="31" t="s">
        <v>11</v>
      </c>
    </row>
    <row r="43" spans="1:17" s="26" customFormat="1" ht="85.5" customHeight="1" thickBot="1" x14ac:dyDescent="0.3">
      <c r="A43" s="42" t="s">
        <v>89</v>
      </c>
      <c r="B43" s="86">
        <v>36</v>
      </c>
      <c r="C43" s="100" t="s">
        <v>124</v>
      </c>
      <c r="D43" s="100" t="s">
        <v>150</v>
      </c>
      <c r="E43" s="87" t="s">
        <v>195</v>
      </c>
      <c r="F43" s="87" t="s">
        <v>268</v>
      </c>
      <c r="G43" s="88">
        <v>45205</v>
      </c>
      <c r="H43" s="101">
        <v>247800</v>
      </c>
      <c r="I43" s="90">
        <v>45241</v>
      </c>
      <c r="J43" s="83">
        <f t="shared" si="0"/>
        <v>247800</v>
      </c>
      <c r="K43" s="84"/>
      <c r="L43" s="85" t="s">
        <v>11</v>
      </c>
    </row>
    <row r="44" spans="1:17" s="26" customFormat="1" ht="113.25" customHeight="1" x14ac:dyDescent="0.25">
      <c r="A44" s="42" t="s">
        <v>90</v>
      </c>
      <c r="B44" s="71">
        <v>37</v>
      </c>
      <c r="C44" s="72" t="s">
        <v>125</v>
      </c>
      <c r="D44" s="72" t="s">
        <v>151</v>
      </c>
      <c r="E44" s="58" t="s">
        <v>196</v>
      </c>
      <c r="F44" s="58" t="s">
        <v>254</v>
      </c>
      <c r="G44" s="59">
        <v>45216</v>
      </c>
      <c r="H44" s="73">
        <v>34999.99</v>
      </c>
      <c r="I44" s="60">
        <v>45245</v>
      </c>
      <c r="J44" s="74">
        <f t="shared" si="0"/>
        <v>34999.99</v>
      </c>
      <c r="K44" s="75"/>
      <c r="L44" s="76" t="s">
        <v>11</v>
      </c>
    </row>
    <row r="45" spans="1:17" s="26" customFormat="1" ht="120.75" customHeight="1" x14ac:dyDescent="0.25">
      <c r="A45" s="42" t="s">
        <v>91</v>
      </c>
      <c r="B45" s="29">
        <v>38</v>
      </c>
      <c r="C45" s="50" t="s">
        <v>126</v>
      </c>
      <c r="D45" s="50" t="s">
        <v>152</v>
      </c>
      <c r="E45" s="43" t="s">
        <v>197</v>
      </c>
      <c r="F45" s="43" t="s">
        <v>262</v>
      </c>
      <c r="G45" s="44">
        <v>45212</v>
      </c>
      <c r="H45" s="61">
        <v>13404.8</v>
      </c>
      <c r="I45" s="46">
        <v>45244</v>
      </c>
      <c r="J45" s="49">
        <f t="shared" si="0"/>
        <v>13404.8</v>
      </c>
      <c r="K45" s="48"/>
      <c r="L45" s="31" t="s">
        <v>11</v>
      </c>
    </row>
    <row r="46" spans="1:17" s="26" customFormat="1" ht="78" customHeight="1" x14ac:dyDescent="0.25">
      <c r="A46" s="42" t="s">
        <v>92</v>
      </c>
      <c r="B46" s="29">
        <v>39</v>
      </c>
      <c r="C46" s="50" t="s">
        <v>127</v>
      </c>
      <c r="D46" s="50" t="s">
        <v>153</v>
      </c>
      <c r="E46" s="43" t="s">
        <v>198</v>
      </c>
      <c r="F46" s="43" t="s">
        <v>250</v>
      </c>
      <c r="G46" s="44">
        <v>45204</v>
      </c>
      <c r="H46" s="61">
        <v>71272</v>
      </c>
      <c r="I46" s="46">
        <v>45239</v>
      </c>
      <c r="J46" s="49">
        <f t="shared" si="0"/>
        <v>71272</v>
      </c>
      <c r="K46" s="48"/>
      <c r="L46" s="31" t="s">
        <v>11</v>
      </c>
    </row>
    <row r="47" spans="1:17" s="26" customFormat="1" ht="99" customHeight="1" x14ac:dyDescent="0.25">
      <c r="A47" s="42" t="s">
        <v>93</v>
      </c>
      <c r="B47" s="29">
        <v>40</v>
      </c>
      <c r="C47" s="50" t="s">
        <v>128</v>
      </c>
      <c r="D47" s="50" t="s">
        <v>154</v>
      </c>
      <c r="E47" s="43" t="s">
        <v>199</v>
      </c>
      <c r="F47" s="43" t="s">
        <v>238</v>
      </c>
      <c r="G47" s="44">
        <v>45209</v>
      </c>
      <c r="H47" s="61">
        <v>127440</v>
      </c>
      <c r="I47" s="46">
        <v>45234</v>
      </c>
      <c r="J47" s="49">
        <f t="shared" si="0"/>
        <v>127440</v>
      </c>
      <c r="K47" s="48"/>
      <c r="L47" s="31" t="s">
        <v>11</v>
      </c>
    </row>
    <row r="48" spans="1:17" s="26" customFormat="1" ht="84.75" customHeight="1" x14ac:dyDescent="0.25">
      <c r="A48" s="42" t="s">
        <v>94</v>
      </c>
      <c r="B48" s="51">
        <v>41</v>
      </c>
      <c r="C48" s="50" t="s">
        <v>129</v>
      </c>
      <c r="D48" s="50" t="s">
        <v>155</v>
      </c>
      <c r="E48" s="43" t="s">
        <v>200</v>
      </c>
      <c r="F48" s="52" t="s">
        <v>257</v>
      </c>
      <c r="G48" s="53">
        <v>45211</v>
      </c>
      <c r="H48" s="61">
        <v>58056</v>
      </c>
      <c r="I48" s="54">
        <v>45245</v>
      </c>
      <c r="J48" s="49">
        <f t="shared" si="0"/>
        <v>58056</v>
      </c>
      <c r="K48" s="48"/>
      <c r="L48" s="31" t="s">
        <v>11</v>
      </c>
      <c r="Q48" s="57">
        <f>+J48+J47+J46+J45+J44+J43+J42+J41+J40+J39+J38+J37+J36+J35+J34+J33+J32+J31+J30+J29+J28+J27+J26+J25+J24+J23+J22+J21+J20+J19+J18+J17+J16+J15+J14+J13+J12+J11+J10+J9+J8</f>
        <v>15790315.810000004</v>
      </c>
    </row>
    <row r="49" spans="1:17" s="26" customFormat="1" ht="138" customHeight="1" x14ac:dyDescent="0.25">
      <c r="A49" s="42" t="s">
        <v>95</v>
      </c>
      <c r="B49" s="29">
        <v>42</v>
      </c>
      <c r="C49" s="50" t="s">
        <v>37</v>
      </c>
      <c r="D49" s="50" t="s">
        <v>36</v>
      </c>
      <c r="E49" s="43" t="s">
        <v>201</v>
      </c>
      <c r="F49" s="43" t="s">
        <v>53</v>
      </c>
      <c r="G49" s="44">
        <v>45195</v>
      </c>
      <c r="H49" s="61">
        <v>300000</v>
      </c>
      <c r="I49" s="46">
        <v>45225</v>
      </c>
      <c r="J49" s="49">
        <f t="shared" si="0"/>
        <v>300000</v>
      </c>
      <c r="K49" s="48"/>
      <c r="L49" s="31" t="s">
        <v>11</v>
      </c>
    </row>
    <row r="50" spans="1:17" s="26" customFormat="1" ht="118.5" customHeight="1" x14ac:dyDescent="0.25">
      <c r="A50" s="42" t="s">
        <v>96</v>
      </c>
      <c r="B50" s="51">
        <v>43</v>
      </c>
      <c r="C50" s="50" t="s">
        <v>50</v>
      </c>
      <c r="D50" s="50" t="s">
        <v>45</v>
      </c>
      <c r="E50" s="43" t="s">
        <v>202</v>
      </c>
      <c r="F50" s="52" t="s">
        <v>220</v>
      </c>
      <c r="G50" s="53">
        <v>45203</v>
      </c>
      <c r="H50" s="61">
        <v>17700</v>
      </c>
      <c r="I50" s="46">
        <v>45231</v>
      </c>
      <c r="J50" s="49">
        <f t="shared" si="0"/>
        <v>17700</v>
      </c>
      <c r="K50" s="48"/>
      <c r="L50" s="31" t="s">
        <v>11</v>
      </c>
      <c r="Q50" s="57"/>
    </row>
    <row r="51" spans="1:17" s="26" customFormat="1" ht="90.75" customHeight="1" thickBot="1" x14ac:dyDescent="0.3">
      <c r="A51" s="42" t="s">
        <v>97</v>
      </c>
      <c r="B51" s="86">
        <v>44</v>
      </c>
      <c r="C51" s="78" t="s">
        <v>130</v>
      </c>
      <c r="D51" s="78" t="s">
        <v>156</v>
      </c>
      <c r="E51" s="79" t="s">
        <v>203</v>
      </c>
      <c r="F51" s="87" t="s">
        <v>221</v>
      </c>
      <c r="G51" s="88">
        <v>45201</v>
      </c>
      <c r="H51" s="81">
        <v>22011.3</v>
      </c>
      <c r="I51" s="82">
        <v>45232</v>
      </c>
      <c r="J51" s="83">
        <f t="shared" si="0"/>
        <v>22011.3</v>
      </c>
      <c r="K51" s="84"/>
      <c r="L51" s="85" t="s">
        <v>11</v>
      </c>
      <c r="Q51" s="57"/>
    </row>
    <row r="52" spans="1:17" s="26" customFormat="1" ht="86.25" customHeight="1" x14ac:dyDescent="0.25">
      <c r="A52" s="42" t="s">
        <v>98</v>
      </c>
      <c r="B52" s="71">
        <v>45</v>
      </c>
      <c r="C52" s="72" t="s">
        <v>51</v>
      </c>
      <c r="D52" s="72" t="s">
        <v>46</v>
      </c>
      <c r="E52" s="58" t="s">
        <v>204</v>
      </c>
      <c r="F52" s="58" t="s">
        <v>224</v>
      </c>
      <c r="G52" s="59">
        <v>45190</v>
      </c>
      <c r="H52" s="73">
        <v>48692.7</v>
      </c>
      <c r="I52" s="60">
        <v>45224</v>
      </c>
      <c r="J52" s="74">
        <f>+H52:H53</f>
        <v>48692.7</v>
      </c>
      <c r="K52" s="75"/>
      <c r="L52" s="76" t="s">
        <v>11</v>
      </c>
    </row>
    <row r="53" spans="1:17" s="26" customFormat="1" ht="78.75" customHeight="1" x14ac:dyDescent="0.25">
      <c r="A53" s="42" t="s">
        <v>99</v>
      </c>
      <c r="B53" s="29">
        <v>46</v>
      </c>
      <c r="C53" s="50" t="s">
        <v>131</v>
      </c>
      <c r="D53" s="50" t="s">
        <v>157</v>
      </c>
      <c r="E53" s="43" t="s">
        <v>205</v>
      </c>
      <c r="F53" s="43" t="s">
        <v>228</v>
      </c>
      <c r="G53" s="44">
        <v>45201</v>
      </c>
      <c r="H53" s="61">
        <v>27768.59</v>
      </c>
      <c r="I53" s="46">
        <v>45225</v>
      </c>
      <c r="J53" s="49">
        <f t="shared" ref="J53:J61" si="1">+H53</f>
        <v>27768.59</v>
      </c>
      <c r="K53" s="48"/>
      <c r="L53" s="31" t="s">
        <v>11</v>
      </c>
    </row>
    <row r="54" spans="1:17" s="26" customFormat="1" ht="108.75" customHeight="1" x14ac:dyDescent="0.25">
      <c r="A54" s="42" t="s">
        <v>100</v>
      </c>
      <c r="B54" s="29">
        <v>47</v>
      </c>
      <c r="C54" s="50" t="s">
        <v>132</v>
      </c>
      <c r="D54" s="50" t="s">
        <v>158</v>
      </c>
      <c r="E54" s="43" t="s">
        <v>206</v>
      </c>
      <c r="F54" s="43" t="s">
        <v>217</v>
      </c>
      <c r="G54" s="44">
        <v>45198</v>
      </c>
      <c r="H54" s="61">
        <v>38220</v>
      </c>
      <c r="I54" s="46">
        <v>45219</v>
      </c>
      <c r="J54" s="49">
        <f t="shared" si="1"/>
        <v>38220</v>
      </c>
      <c r="K54" s="48"/>
      <c r="L54" s="31" t="s">
        <v>11</v>
      </c>
    </row>
    <row r="55" spans="1:17" s="26" customFormat="1" ht="80.25" customHeight="1" x14ac:dyDescent="0.25">
      <c r="A55" s="42" t="s">
        <v>101</v>
      </c>
      <c r="B55" s="29">
        <v>48</v>
      </c>
      <c r="C55" s="50" t="s">
        <v>132</v>
      </c>
      <c r="D55" s="50" t="s">
        <v>158</v>
      </c>
      <c r="E55" s="43" t="s">
        <v>207</v>
      </c>
      <c r="F55" s="43" t="s">
        <v>218</v>
      </c>
      <c r="G55" s="44">
        <v>45198</v>
      </c>
      <c r="H55" s="61">
        <v>158946</v>
      </c>
      <c r="I55" s="46">
        <v>45219</v>
      </c>
      <c r="J55" s="49">
        <f t="shared" si="1"/>
        <v>158946</v>
      </c>
      <c r="K55" s="48"/>
      <c r="L55" s="31" t="s">
        <v>11</v>
      </c>
    </row>
    <row r="56" spans="1:17" s="26" customFormat="1" ht="132.75" customHeight="1" x14ac:dyDescent="0.25">
      <c r="A56" s="42" t="s">
        <v>102</v>
      </c>
      <c r="B56" s="29">
        <v>49</v>
      </c>
      <c r="C56" s="50" t="s">
        <v>133</v>
      </c>
      <c r="D56" s="50" t="s">
        <v>159</v>
      </c>
      <c r="E56" s="43" t="s">
        <v>208</v>
      </c>
      <c r="F56" s="43" t="s">
        <v>252</v>
      </c>
      <c r="G56" s="44">
        <v>44838</v>
      </c>
      <c r="H56" s="61">
        <v>1934665.46</v>
      </c>
      <c r="I56" s="46">
        <v>45233</v>
      </c>
      <c r="J56" s="49">
        <f t="shared" si="1"/>
        <v>1934665.46</v>
      </c>
      <c r="K56" s="48"/>
      <c r="L56" s="31" t="s">
        <v>11</v>
      </c>
    </row>
    <row r="57" spans="1:17" s="26" customFormat="1" ht="126" customHeight="1" x14ac:dyDescent="0.25">
      <c r="A57" s="42" t="s">
        <v>103</v>
      </c>
      <c r="B57" s="29">
        <v>50</v>
      </c>
      <c r="C57" s="50" t="s">
        <v>30</v>
      </c>
      <c r="D57" s="50" t="s">
        <v>31</v>
      </c>
      <c r="E57" s="43" t="s">
        <v>209</v>
      </c>
      <c r="F57" s="43" t="s">
        <v>233</v>
      </c>
      <c r="G57" s="44">
        <v>45208</v>
      </c>
      <c r="H57" s="61">
        <v>80000</v>
      </c>
      <c r="I57" s="46">
        <v>45226</v>
      </c>
      <c r="J57" s="49">
        <f t="shared" si="1"/>
        <v>80000</v>
      </c>
      <c r="K57" s="48"/>
      <c r="L57" s="31" t="s">
        <v>11</v>
      </c>
    </row>
    <row r="58" spans="1:17" s="26" customFormat="1" ht="113.25" customHeight="1" x14ac:dyDescent="0.25">
      <c r="A58" s="42" t="s">
        <v>104</v>
      </c>
      <c r="B58" s="29">
        <v>51</v>
      </c>
      <c r="C58" s="50" t="s">
        <v>24</v>
      </c>
      <c r="D58" s="50" t="s">
        <v>22</v>
      </c>
      <c r="E58" s="43" t="s">
        <v>210</v>
      </c>
      <c r="F58" s="43" t="s">
        <v>216</v>
      </c>
      <c r="G58" s="44">
        <v>45200</v>
      </c>
      <c r="H58" s="61">
        <v>4992</v>
      </c>
      <c r="I58" s="46">
        <v>45225</v>
      </c>
      <c r="J58" s="49">
        <f t="shared" si="1"/>
        <v>4992</v>
      </c>
      <c r="K58" s="48"/>
      <c r="L58" s="31" t="s">
        <v>11</v>
      </c>
    </row>
    <row r="59" spans="1:17" s="26" customFormat="1" ht="141" customHeight="1" thickBot="1" x14ac:dyDescent="0.3">
      <c r="A59" s="42" t="s">
        <v>105</v>
      </c>
      <c r="B59" s="77">
        <v>52</v>
      </c>
      <c r="C59" s="78" t="s">
        <v>27</v>
      </c>
      <c r="D59" s="78" t="s">
        <v>28</v>
      </c>
      <c r="E59" s="79" t="s">
        <v>211</v>
      </c>
      <c r="F59" s="79" t="s">
        <v>251</v>
      </c>
      <c r="G59" s="80">
        <v>45208</v>
      </c>
      <c r="H59" s="81">
        <v>15000</v>
      </c>
      <c r="I59" s="82">
        <v>45239</v>
      </c>
      <c r="J59" s="83">
        <f t="shared" si="1"/>
        <v>15000</v>
      </c>
      <c r="K59" s="84"/>
      <c r="L59" s="85" t="s">
        <v>11</v>
      </c>
    </row>
    <row r="60" spans="1:17" s="26" customFormat="1" ht="117" customHeight="1" x14ac:dyDescent="0.25">
      <c r="A60" s="42" t="s">
        <v>106</v>
      </c>
      <c r="B60" s="91">
        <v>53</v>
      </c>
      <c r="C60" s="92" t="s">
        <v>23</v>
      </c>
      <c r="D60" s="92" t="s">
        <v>21</v>
      </c>
      <c r="E60" s="93" t="s">
        <v>212</v>
      </c>
      <c r="F60" s="93" t="s">
        <v>264</v>
      </c>
      <c r="G60" s="94">
        <v>45187</v>
      </c>
      <c r="H60" s="95">
        <v>59290.5</v>
      </c>
      <c r="I60" s="96">
        <v>45226</v>
      </c>
      <c r="J60" s="74">
        <f t="shared" si="1"/>
        <v>59290.5</v>
      </c>
      <c r="K60" s="75"/>
      <c r="L60" s="76" t="s">
        <v>11</v>
      </c>
    </row>
    <row r="61" spans="1:17" s="26" customFormat="1" ht="126.75" customHeight="1" x14ac:dyDescent="0.25">
      <c r="A61" s="42" t="s">
        <v>107</v>
      </c>
      <c r="B61" s="29">
        <v>54</v>
      </c>
      <c r="C61" s="50" t="s">
        <v>134</v>
      </c>
      <c r="D61" s="50" t="s">
        <v>160</v>
      </c>
      <c r="E61" s="43" t="s">
        <v>213</v>
      </c>
      <c r="F61" s="43" t="s">
        <v>232</v>
      </c>
      <c r="G61" s="44">
        <v>45177</v>
      </c>
      <c r="H61" s="61">
        <v>10000</v>
      </c>
      <c r="I61" s="46">
        <v>45225</v>
      </c>
      <c r="J61" s="49">
        <f t="shared" si="1"/>
        <v>10000</v>
      </c>
      <c r="K61" s="48"/>
      <c r="L61" s="31" t="s">
        <v>11</v>
      </c>
    </row>
    <row r="62" spans="1:17" s="26" customFormat="1" ht="35.25" customHeight="1" x14ac:dyDescent="0.25">
      <c r="A62" s="42"/>
      <c r="B62" s="29"/>
      <c r="C62" s="50"/>
      <c r="D62" s="50"/>
      <c r="E62" s="43"/>
      <c r="F62" s="43"/>
      <c r="G62" s="44"/>
      <c r="H62" s="61">
        <v>0</v>
      </c>
      <c r="I62" s="46"/>
      <c r="J62" s="49">
        <f t="shared" ref="J62" si="2">+H62</f>
        <v>0</v>
      </c>
      <c r="K62" s="48"/>
      <c r="L62" s="31"/>
    </row>
    <row r="63" spans="1:17" s="26" customFormat="1" ht="36" customHeight="1" thickBot="1" x14ac:dyDescent="0.3">
      <c r="A63" s="42"/>
      <c r="B63" s="29"/>
      <c r="C63" s="43"/>
      <c r="D63" s="50"/>
      <c r="E63" s="43"/>
      <c r="F63" s="43"/>
      <c r="G63" s="44"/>
      <c r="H63" s="45"/>
      <c r="I63" s="46"/>
      <c r="J63" s="49"/>
      <c r="K63" s="48"/>
      <c r="L63" s="31"/>
    </row>
    <row r="64" spans="1:17" ht="28.5" customHeight="1" thickBot="1" x14ac:dyDescent="0.3">
      <c r="A64" s="42"/>
      <c r="B64" s="62"/>
      <c r="C64" s="63"/>
      <c r="D64" s="64"/>
      <c r="E64" s="65"/>
      <c r="F64" s="66"/>
      <c r="G64" s="67" t="s">
        <v>19</v>
      </c>
      <c r="H64" s="68">
        <f>SUM(H8:H63)</f>
        <v>18507602.359999999</v>
      </c>
      <c r="I64" s="67"/>
      <c r="J64" s="68">
        <f>SUM(J8:J63)</f>
        <v>18507602.359999999</v>
      </c>
      <c r="K64" s="69"/>
      <c r="L64" s="70"/>
      <c r="N64" s="12"/>
    </row>
    <row r="65" spans="1:14" ht="26.25" customHeight="1" x14ac:dyDescent="0.2">
      <c r="A65" s="42"/>
      <c r="B65" s="27"/>
      <c r="C65" s="27"/>
      <c r="D65" s="27"/>
      <c r="E65" s="4"/>
      <c r="F65" s="28"/>
      <c r="G65" s="27"/>
      <c r="H65" s="13"/>
      <c r="I65" s="27"/>
      <c r="J65" s="13"/>
      <c r="K65" s="13"/>
      <c r="L65" s="14"/>
      <c r="N65" s="12"/>
    </row>
    <row r="66" spans="1:14" ht="19.5" customHeight="1" x14ac:dyDescent="0.2">
      <c r="A66" s="42"/>
      <c r="B66" s="27"/>
      <c r="C66" s="3"/>
      <c r="D66" s="27"/>
      <c r="E66" s="4"/>
      <c r="F66" s="28"/>
      <c r="G66" s="27"/>
      <c r="H66" s="13"/>
      <c r="I66" s="27"/>
      <c r="J66" s="13"/>
      <c r="K66" s="13"/>
      <c r="L66" s="14"/>
      <c r="N66" s="12"/>
    </row>
    <row r="67" spans="1:14" ht="26.25" customHeight="1" x14ac:dyDescent="0.2">
      <c r="A67" s="42"/>
      <c r="B67" s="27"/>
      <c r="C67" s="3"/>
      <c r="D67" s="27"/>
      <c r="E67" s="4"/>
      <c r="F67" s="28"/>
      <c r="G67" s="27"/>
      <c r="H67" s="13"/>
      <c r="I67" s="27"/>
      <c r="J67" s="13"/>
      <c r="K67" s="13"/>
      <c r="L67" s="14"/>
      <c r="M67" s="23"/>
    </row>
    <row r="68" spans="1:14" ht="26.25" customHeight="1" x14ac:dyDescent="0.2">
      <c r="A68" s="42"/>
      <c r="B68" s="27"/>
      <c r="C68" s="3"/>
      <c r="D68" s="27"/>
      <c r="E68" s="4"/>
      <c r="F68" s="28"/>
      <c r="G68" s="27"/>
      <c r="H68" s="13"/>
      <c r="I68" s="27"/>
      <c r="J68" s="13"/>
      <c r="K68" s="13"/>
      <c r="L68" s="14"/>
      <c r="M68" s="23">
        <v>4988247.51</v>
      </c>
      <c r="N68" s="23"/>
    </row>
    <row r="69" spans="1:14" ht="26.25" customHeight="1" x14ac:dyDescent="0.2">
      <c r="A69" s="42"/>
      <c r="B69" s="27"/>
      <c r="C69" s="3"/>
      <c r="D69" s="27"/>
      <c r="E69" s="4"/>
      <c r="F69" s="28"/>
      <c r="G69" s="27"/>
      <c r="H69" s="13"/>
      <c r="I69" s="27"/>
      <c r="J69" s="13"/>
      <c r="K69" s="13"/>
      <c r="L69" s="14"/>
      <c r="M69" s="23">
        <f>+M68-J64</f>
        <v>-13519354.85</v>
      </c>
      <c r="N69" s="23"/>
    </row>
    <row r="70" spans="1:14" ht="26.25" customHeight="1" x14ac:dyDescent="0.2">
      <c r="A70" s="42"/>
      <c r="B70" s="27"/>
      <c r="C70" s="3"/>
      <c r="D70" s="27"/>
      <c r="E70" s="4"/>
      <c r="F70" s="28"/>
      <c r="G70" s="27"/>
      <c r="H70" s="13"/>
      <c r="I70" s="27"/>
      <c r="J70" s="13"/>
      <c r="K70" s="13"/>
      <c r="L70" s="14"/>
    </row>
    <row r="71" spans="1:14" ht="26.25" customHeight="1" x14ac:dyDescent="0.2">
      <c r="A71" s="42"/>
      <c r="B71" s="27"/>
      <c r="C71" s="3"/>
      <c r="D71" s="27"/>
      <c r="E71" s="4"/>
      <c r="F71" s="4"/>
      <c r="G71" s="2"/>
      <c r="H71" s="15"/>
      <c r="I71" s="2"/>
      <c r="J71" s="14"/>
      <c r="K71" s="14"/>
      <c r="L71" s="14"/>
    </row>
    <row r="72" spans="1:14" ht="26.25" customHeight="1" x14ac:dyDescent="0.2">
      <c r="A72" s="42"/>
      <c r="B72" s="16"/>
      <c r="C72" s="17"/>
      <c r="D72" s="16"/>
      <c r="F72" s="18"/>
      <c r="G72" s="19"/>
      <c r="H72" s="20"/>
      <c r="I72" s="19"/>
      <c r="J72" s="21"/>
      <c r="K72" s="22"/>
      <c r="L72" s="22"/>
    </row>
    <row r="73" spans="1:14" ht="26.25" customHeight="1" x14ac:dyDescent="0.2">
      <c r="A73" s="42"/>
      <c r="B73" s="16"/>
      <c r="C73" s="17"/>
      <c r="D73" s="16"/>
      <c r="F73" s="18"/>
      <c r="G73" s="19"/>
      <c r="H73" s="20"/>
      <c r="I73" s="19"/>
      <c r="J73" s="21"/>
      <c r="K73" s="22"/>
      <c r="L73" s="22"/>
    </row>
    <row r="74" spans="1:14" ht="26.25" customHeight="1" x14ac:dyDescent="0.2">
      <c r="A74" s="42"/>
      <c r="B74" s="16"/>
      <c r="C74" s="17"/>
      <c r="D74" s="16"/>
      <c r="F74" s="18"/>
      <c r="G74" s="19"/>
      <c r="H74" s="20"/>
      <c r="I74" s="19"/>
      <c r="J74" s="21"/>
      <c r="K74" s="22"/>
      <c r="L74" s="22"/>
    </row>
    <row r="75" spans="1:14" ht="26.25" customHeight="1" x14ac:dyDescent="0.2">
      <c r="A75" s="42"/>
      <c r="B75" s="16"/>
      <c r="C75" s="17"/>
      <c r="D75" s="16"/>
      <c r="F75" s="18"/>
      <c r="G75" s="19"/>
      <c r="H75" s="20"/>
      <c r="I75" s="19"/>
      <c r="K75" s="22"/>
      <c r="L75" s="22"/>
    </row>
    <row r="76" spans="1:14" ht="26.25" customHeight="1" x14ac:dyDescent="0.2">
      <c r="A76" s="33"/>
      <c r="B76" s="16"/>
      <c r="C76" s="17"/>
      <c r="D76" s="16"/>
      <c r="F76" s="18"/>
      <c r="G76" s="19"/>
      <c r="H76" s="20"/>
      <c r="I76" s="19"/>
      <c r="K76" s="22"/>
      <c r="L76" s="22"/>
    </row>
    <row r="77" spans="1:14" ht="26.25" customHeight="1" x14ac:dyDescent="0.2">
      <c r="A77" s="33"/>
      <c r="B77" s="16"/>
      <c r="C77" s="17"/>
      <c r="D77" s="17"/>
      <c r="F77" s="18"/>
      <c r="G77" s="19"/>
      <c r="H77" s="20"/>
      <c r="I77" s="19"/>
      <c r="K77" s="22"/>
      <c r="L77" s="22"/>
    </row>
    <row r="78" spans="1:14" ht="26.25" customHeight="1" x14ac:dyDescent="0.2">
      <c r="A78" s="33"/>
      <c r="B78" s="16"/>
      <c r="C78" s="17"/>
      <c r="D78" s="17"/>
      <c r="F78" s="18"/>
      <c r="G78" s="19"/>
      <c r="H78" s="20"/>
      <c r="I78" s="19"/>
      <c r="K78" s="22"/>
      <c r="L78" s="22"/>
    </row>
    <row r="79" spans="1:14" ht="26.25" customHeight="1" x14ac:dyDescent="0.2">
      <c r="A79" s="33"/>
      <c r="B79" s="16"/>
      <c r="C79" s="17" t="s">
        <v>32</v>
      </c>
      <c r="D79" s="17"/>
      <c r="F79" s="18"/>
      <c r="G79" s="19"/>
      <c r="H79" s="20"/>
      <c r="I79" s="19"/>
      <c r="K79" s="22"/>
      <c r="L79" s="22"/>
    </row>
    <row r="80" spans="1:14" ht="26.25" customHeight="1" x14ac:dyDescent="0.2">
      <c r="A80" s="33"/>
      <c r="B80" s="16"/>
      <c r="C80" s="17"/>
      <c r="D80" s="17"/>
      <c r="F80" s="18"/>
      <c r="G80" s="19"/>
      <c r="H80" s="20"/>
      <c r="I80" s="19"/>
      <c r="K80" s="22"/>
      <c r="L80" s="22"/>
    </row>
    <row r="81" spans="1:12" ht="26.25" customHeight="1" x14ac:dyDescent="0.2">
      <c r="A81" s="33"/>
      <c r="B81" s="16"/>
      <c r="C81" s="17"/>
      <c r="D81" s="17"/>
      <c r="F81" s="18"/>
      <c r="G81" s="19"/>
      <c r="H81" s="20"/>
      <c r="I81" s="19"/>
      <c r="K81" s="22"/>
      <c r="L81" s="22"/>
    </row>
    <row r="82" spans="1:12" ht="26.25" customHeight="1" x14ac:dyDescent="0.2">
      <c r="A82" s="33"/>
      <c r="B82" s="16"/>
      <c r="C82" s="17"/>
      <c r="D82" s="17"/>
      <c r="F82" s="18"/>
      <c r="G82" s="19"/>
      <c r="H82" s="20"/>
      <c r="I82" s="19"/>
      <c r="K82" s="22"/>
      <c r="L82" s="22"/>
    </row>
    <row r="83" spans="1:12" ht="26.25" customHeight="1" x14ac:dyDescent="0.2">
      <c r="A83" s="33"/>
      <c r="B83" s="16"/>
      <c r="C83" s="17"/>
      <c r="D83" s="17"/>
      <c r="F83" s="18"/>
      <c r="G83" s="19"/>
      <c r="H83" s="20"/>
      <c r="I83" s="19"/>
      <c r="K83" s="22"/>
      <c r="L83" s="22"/>
    </row>
    <row r="84" spans="1:12" ht="26.25" customHeight="1" x14ac:dyDescent="0.2">
      <c r="A84" s="33"/>
      <c r="B84" s="16"/>
      <c r="C84" s="17"/>
      <c r="D84" s="17"/>
      <c r="F84" s="18"/>
      <c r="G84" s="19"/>
      <c r="H84" s="20"/>
      <c r="I84" s="19"/>
      <c r="K84" s="22"/>
      <c r="L84" s="22"/>
    </row>
    <row r="85" spans="1:12" ht="26.25" customHeight="1" x14ac:dyDescent="0.2">
      <c r="A85" s="33"/>
      <c r="B85" s="16"/>
      <c r="C85" s="17"/>
      <c r="D85" s="17"/>
      <c r="F85" s="18"/>
      <c r="G85" s="19"/>
      <c r="H85" s="20"/>
      <c r="I85" s="19"/>
      <c r="K85" s="22"/>
      <c r="L85" s="22"/>
    </row>
    <row r="86" spans="1:12" ht="26.25" customHeight="1" x14ac:dyDescent="0.2">
      <c r="A86" s="33"/>
      <c r="B86" s="16"/>
      <c r="C86" s="17"/>
      <c r="D86" s="17"/>
      <c r="F86" s="18"/>
      <c r="G86" s="19"/>
      <c r="H86" s="20"/>
      <c r="I86" s="19"/>
      <c r="K86" s="22"/>
      <c r="L86" s="22"/>
    </row>
    <row r="87" spans="1:12" ht="26.25" customHeight="1" x14ac:dyDescent="0.2">
      <c r="A87" s="24"/>
      <c r="B87" s="16"/>
      <c r="C87" s="17"/>
      <c r="D87" s="17"/>
      <c r="F87" s="18"/>
      <c r="G87" s="19"/>
      <c r="H87" s="20"/>
      <c r="I87" s="19"/>
      <c r="K87" s="22"/>
      <c r="L87" s="22"/>
    </row>
    <row r="88" spans="1:12" ht="26.25" customHeight="1" x14ac:dyDescent="0.2">
      <c r="A88" s="24"/>
      <c r="B88" s="16"/>
      <c r="C88" s="17"/>
      <c r="D88" s="17"/>
      <c r="F88" s="18"/>
      <c r="G88" s="19"/>
      <c r="H88" s="20"/>
      <c r="I88" s="19"/>
      <c r="K88" s="22"/>
      <c r="L88" s="22"/>
    </row>
    <row r="89" spans="1:12" ht="26.25" customHeight="1" x14ac:dyDescent="0.2">
      <c r="A89" s="24"/>
      <c r="B89" s="19"/>
      <c r="C89" s="17"/>
      <c r="D89" s="17"/>
      <c r="F89" s="18"/>
      <c r="G89" s="19"/>
      <c r="H89" s="20"/>
      <c r="I89" s="19"/>
      <c r="K89" s="22"/>
      <c r="L89" s="22"/>
    </row>
    <row r="90" spans="1:12" ht="26.25" customHeight="1" x14ac:dyDescent="0.2">
      <c r="A90" s="24"/>
      <c r="B90" s="19"/>
      <c r="C90" s="17"/>
      <c r="D90" s="17"/>
      <c r="F90" s="18"/>
      <c r="G90" s="19"/>
      <c r="H90" s="20"/>
      <c r="I90" s="19"/>
      <c r="K90" s="22"/>
      <c r="L90" s="22"/>
    </row>
    <row r="91" spans="1:12" ht="26.25" customHeight="1" x14ac:dyDescent="0.2">
      <c r="A91" s="24"/>
      <c r="B91" s="19"/>
      <c r="C91" s="17"/>
      <c r="D91" s="17"/>
      <c r="F91" s="18"/>
      <c r="G91" s="19"/>
      <c r="H91" s="20"/>
      <c r="I91" s="19"/>
      <c r="K91" s="22"/>
      <c r="L91" s="22"/>
    </row>
    <row r="92" spans="1:12" ht="26.25" customHeight="1" x14ac:dyDescent="0.2">
      <c r="A92" s="24"/>
      <c r="B92" s="19"/>
      <c r="C92" s="17"/>
      <c r="D92" s="17"/>
      <c r="F92" s="18"/>
      <c r="G92" s="19"/>
      <c r="H92" s="20"/>
      <c r="I92" s="19"/>
      <c r="K92" s="22"/>
      <c r="L92" s="22"/>
    </row>
    <row r="93" spans="1:12" ht="26.25" customHeight="1" x14ac:dyDescent="0.2">
      <c r="A93" s="24"/>
      <c r="B93" s="19"/>
      <c r="C93" s="17"/>
      <c r="D93" s="17"/>
      <c r="F93" s="18"/>
      <c r="G93" s="19"/>
      <c r="H93" s="20"/>
      <c r="I93" s="19"/>
      <c r="K93" s="22"/>
      <c r="L93" s="22"/>
    </row>
    <row r="94" spans="1:12" ht="26.25" customHeight="1" x14ac:dyDescent="0.2">
      <c r="A94" s="24"/>
      <c r="B94" s="19"/>
      <c r="C94" s="17"/>
      <c r="D94" s="17"/>
      <c r="F94" s="18"/>
      <c r="G94" s="19"/>
      <c r="H94" s="20"/>
      <c r="I94" s="19"/>
      <c r="K94" s="22"/>
      <c r="L94" s="22"/>
    </row>
    <row r="95" spans="1:12" ht="26.25" customHeight="1" x14ac:dyDescent="0.2">
      <c r="A95" s="24"/>
      <c r="B95" s="19"/>
      <c r="C95" s="17"/>
      <c r="D95" s="17"/>
      <c r="F95" s="18"/>
      <c r="G95" s="19"/>
      <c r="H95" s="20"/>
      <c r="I95" s="19"/>
      <c r="K95" s="22"/>
      <c r="L95" s="22"/>
    </row>
    <row r="96" spans="1:12" x14ac:dyDescent="0.2">
      <c r="A96" s="24"/>
    </row>
    <row r="97" spans="1:10" x14ac:dyDescent="0.2">
      <c r="A97" s="24"/>
    </row>
    <row r="98" spans="1:10" x14ac:dyDescent="0.2">
      <c r="A98" s="24"/>
    </row>
    <row r="99" spans="1:10" x14ac:dyDescent="0.2">
      <c r="A99" s="24"/>
    </row>
    <row r="100" spans="1:10" x14ac:dyDescent="0.2">
      <c r="A100" s="24"/>
    </row>
    <row r="101" spans="1:10" x14ac:dyDescent="0.2">
      <c r="A101" s="24"/>
    </row>
    <row r="102" spans="1:10" x14ac:dyDescent="0.2">
      <c r="A102" s="24"/>
    </row>
    <row r="103" spans="1:10" x14ac:dyDescent="0.2">
      <c r="A103" s="24"/>
    </row>
    <row r="104" spans="1:10" x14ac:dyDescent="0.2">
      <c r="A104" s="24"/>
    </row>
    <row r="105" spans="1:10" x14ac:dyDescent="0.2">
      <c r="A105" s="24"/>
    </row>
    <row r="106" spans="1:10" x14ac:dyDescent="0.2">
      <c r="A106" s="24"/>
    </row>
    <row r="107" spans="1:10" x14ac:dyDescent="0.2">
      <c r="A107" s="25"/>
      <c r="E107" s="8"/>
      <c r="H107" s="8"/>
      <c r="J107" s="8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rowBreaks count="5" manualBreakCount="5">
    <brk id="14" min="1" max="11" man="1"/>
    <brk id="21" min="1" max="11" man="1"/>
    <brk id="28" min="1" max="11" man="1"/>
    <brk id="35" min="1" max="11" man="1"/>
    <brk id="43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I9" workbookViewId="0">
      <selection activeCell="AF79" sqref="AF7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"/>
  <sheetViews>
    <sheetView topLeftCell="A46" workbookViewId="0">
      <selection activeCell="H81" sqref="H81"/>
    </sheetView>
  </sheetViews>
  <sheetFormatPr baseColWidth="10" defaultRowHeight="15" x14ac:dyDescent="0.25"/>
  <cols>
    <col min="3" max="3" width="13.140625" customWidth="1"/>
    <col min="4" max="4" width="12.85546875" customWidth="1"/>
  </cols>
  <sheetData>
    <row r="7" spans="15:15" x14ac:dyDescent="0.25">
      <c r="O7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PAGOS FACT PROV  OCTUBRE 2023</vt:lpstr>
      <vt:lpstr>1</vt:lpstr>
      <vt:lpstr>Hoja1</vt:lpstr>
      <vt:lpstr>'PAGOS FACT PROV  OCTUBRE 2023'!Área_de_impresión</vt:lpstr>
      <vt:lpstr>'PAGOS FACT PROV  OCTUBRE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2023-11-10T13:30:50Z</cp:lastPrinted>
  <dcterms:created xsi:type="dcterms:W3CDTF">2022-04-19T19:11:37Z</dcterms:created>
  <dcterms:modified xsi:type="dcterms:W3CDTF">2023-11-10T13:33:03Z</dcterms:modified>
</cp:coreProperties>
</file>