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Y:\Arch-Piso-9\Proyectos y Documentos\00-Proyectos y Documentos\PLANIFICACIÓN 2023\Evaluación física-financiera\2T\Informe\"/>
    </mc:Choice>
  </mc:AlternateContent>
  <xr:revisionPtr revIDLastSave="0" documentId="13_ncr:1_{0F3DBDC8-AF90-442E-BB9F-74EBFA865704}" xr6:coauthVersionLast="47" xr6:coauthVersionMax="47" xr10:uidLastSave="{00000000-0000-0000-0000-000000000000}"/>
  <bookViews>
    <workbookView xWindow="-120" yWindow="-120" windowWidth="29040" windowHeight="15840" xr2:uid="{4338FEAE-DB8E-4C02-BE6D-DDC1311F061E}"/>
  </bookViews>
  <sheets>
    <sheet name="Hoja1" sheetId="1" r:id="rId1"/>
    <sheet name="Hoja2" sheetId="2" r:id="rId2"/>
  </sheets>
  <externalReferences>
    <externalReference r:id="rId3"/>
  </externalReferences>
  <definedNames>
    <definedName name="_xlnm.Print_Area" localSheetId="0">Hoja1!$A$1:$J$49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9" i="1" l="1"/>
  <c r="J29" i="1" l="1"/>
  <c r="J30" i="1"/>
  <c r="Q21" i="2"/>
  <c r="Q20" i="2"/>
  <c r="L30" i="2" l="1"/>
  <c r="O21" i="2"/>
  <c r="O20" i="2"/>
  <c r="K21" i="2"/>
  <c r="K20" i="2"/>
  <c r="I30" i="1" l="1"/>
  <c r="I25" i="1" l="1"/>
  <c r="C16" i="1"/>
  <c r="C15" i="1"/>
  <c r="C14" i="1"/>
</calcChain>
</file>

<file path=xl/sharedStrings.xml><?xml version="1.0" encoding="utf-8"?>
<sst xmlns="http://schemas.openxmlformats.org/spreadsheetml/2006/main" count="81" uniqueCount="77">
  <si>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</si>
  <si>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</si>
  <si>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</si>
  <si>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</si>
  <si>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</si>
  <si>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</si>
  <si>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</si>
  <si>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</si>
  <si>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</si>
  <si>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</si>
  <si>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</si>
  <si>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</si>
  <si>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</si>
  <si>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</si>
  <si>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</si>
  <si>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</si>
  <si>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</si>
  <si>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</si>
  <si>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</si>
  <si>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</si>
  <si>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</si>
  <si>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</si>
  <si>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</si>
  <si>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</si>
  <si>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</si>
  <si>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</si>
  <si>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</si>
  <si>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</si>
  <si>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</si>
  <si>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</si>
  <si>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</si>
  <si>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</si>
  <si>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</si>
  <si>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</si>
  <si>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</si>
  <si>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</si>
  <si>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</si>
  <si>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</si>
  <si>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</si>
  <si>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</si>
  <si>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</si>
  <si>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</si>
  <si>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</si>
  <si>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</si>
  <si>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</si>
  <si>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</si>
  <si>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 xml:space="preserve"> Presupuesto Anual</t>
  </si>
  <si>
    <t>1.1.1</t>
  </si>
  <si>
    <t xml:space="preserve">0220- Ministerio de Economía, Planificación y Desarrollo </t>
  </si>
  <si>
    <t xml:space="preserve">01- Ministerio de Economía, Planificación y Desarrollo </t>
  </si>
  <si>
    <t xml:space="preserve">0009- Oficina Nacional de Estadística </t>
  </si>
  <si>
    <t xml:space="preserve">Satisfacer la demanda de estadísticas oficiales, mediante su producción, divulgación y la
coordinación de los servicios estadísticos, para la toma de decisiones públicas y privadas en
contribución a la mejora de la calidad de vida de la población y el desarrollo nacional. </t>
  </si>
  <si>
    <t>Ser reconocida como la entidad coordinadora del Sistema Estadístico Nacional, modelo en la
producción y divulgación de estadísticas oportunas, confiables, accesibles y de calidad.</t>
  </si>
  <si>
    <t>12-Generación de estadísticas nacionales</t>
  </si>
  <si>
    <t xml:space="preserve">Consiste en la recolección, procesamiento y producción de estadísticas oficiales de diferentes sectores de la vida nacional a fin de fortalecer la gestión y toma de decisiones en materia de desarrollo económico-social y la creación de políticas públicas.  </t>
  </si>
  <si>
    <t>Son los ciudadanos consultores de las estadísticas, el sector privado (empresas), sector público (ministerios), organismos internacionales y la academia.</t>
  </si>
  <si>
    <t>Aumentar en un 2% la cantidad de bases de datos, series e indicadores estadísticos producidos y disponibles para la toma de decisiones en materia de las políticas públicas actuales, que impulsen el desarrollo económico y social del país.</t>
  </si>
  <si>
    <t>5882-Sector público, privado, sociedad civil y organismos internacionales disponen de información estadística oficial</t>
  </si>
  <si>
    <t>Disponibilidad de información estadística oficial con oportunidad y de calidad proveniente de censos, encuestas y registros administrativos, de fácil acceso y comprensión para la toma de decisiones.</t>
  </si>
  <si>
    <t>6799-Sistema Estadístico Nacional dispone de normas y estándares de calidad</t>
  </si>
  <si>
    <t>Armonizar y estandarizar la producción estadística del Sistema Estadístico Nacional (SEN), a través de políticas y normas técnicas aplicables a los procesos, procedimientos y métodos para el diseño, recolección, tratamiento, análisis, procesamiento, integración, compilación y difusión de estadísticas oficiales de calidad, comparables, oportunas y coherentes para la toma de decisión.</t>
  </si>
  <si>
    <r>
      <t>5882-</t>
    </r>
    <r>
      <rPr>
        <i/>
        <sz val="11"/>
        <color theme="1"/>
        <rFont val="Calibri"/>
        <family val="2"/>
        <scheme val="minor"/>
      </rPr>
      <t>Sector público, privado, sociedad civil y organismos internacionales disponen de información estadística oficial</t>
    </r>
  </si>
  <si>
    <t>Número de bases de datos, series e indicadores producidos y disponibles a partir de censos, encuestas y registros administrativos</t>
  </si>
  <si>
    <t>Cantidad de normativas disponibles para operaciones estadísticas en sectores priorizados</t>
  </si>
  <si>
    <t>Informe de Evaluación semestral de las Metas Físicas-Financieras</t>
  </si>
  <si>
    <t>Programación semestral</t>
  </si>
  <si>
    <t xml:space="preserve">Ejecución semestral </t>
  </si>
  <si>
    <t>Ejecutado</t>
  </si>
  <si>
    <t xml:space="preserve">Progranado </t>
  </si>
  <si>
    <r>
      <rPr>
        <b/>
        <sz val="11"/>
        <color theme="1"/>
        <rFont val="Calibri"/>
        <family val="2"/>
        <scheme val="minor"/>
      </rPr>
      <t>Trimestre enero-marzo:</t>
    </r>
    <r>
      <rPr>
        <i/>
        <sz val="11"/>
        <color theme="1"/>
        <rFont val="Calibri"/>
        <family val="2"/>
        <scheme val="minor"/>
      </rPr>
      <t xml:space="preserve">  Se lograron los 335 indicadores que se programaron, todas las evidencias se encuentran archivadas y fueron entregadas al área correspondiente en la DIGEPRES, además, se subio a la plataforma de SIGEF. Este logro, corresponde al 100% de la ejecución con respecto a lo programado para el año.                
</t>
    </r>
    <r>
      <rPr>
        <b/>
        <i/>
        <sz val="11"/>
        <color theme="1"/>
        <rFont val="Calibri"/>
        <family val="2"/>
        <scheme val="minor"/>
      </rPr>
      <t xml:space="preserve">
Trimestre abril-junio:</t>
    </r>
    <r>
      <rPr>
        <i/>
        <sz val="11"/>
        <color theme="1"/>
        <rFont val="Calibri"/>
        <family val="2"/>
        <scheme val="minor"/>
      </rPr>
      <t xml:space="preserve"> Se puso a disposición información estadística correspondiente a 705 indicadores, series y bases de datos, vinculados a la demanda, según la programación asociada a los instrumentos de planificación y otros compromisos nacionales e internacionales. Este logro corresponde al 100% de la ejecución del período, con respecto a lo programado para el año.              </t>
    </r>
  </si>
  <si>
    <r>
      <rPr>
        <b/>
        <sz val="11"/>
        <color theme="1"/>
        <rFont val="Calibri"/>
        <family val="2"/>
        <scheme val="minor"/>
      </rPr>
      <t>Trimestre enero-marzo:</t>
    </r>
    <r>
      <rPr>
        <i/>
        <sz val="11"/>
        <color theme="1"/>
        <rFont val="Calibri"/>
        <family val="2"/>
        <scheme val="minor"/>
      </rPr>
      <t xml:space="preserve"> No hubo desviación en la ejecución de metas con respecto a lo programado. Mientras que la desviación de un 8% en la ejecución financiera se debe a la modificación solicitada de inclusión de la actividad programática 0010 Levantamiento de la Información, con la finalidad de programar los gastos relacionados a la Encuesta de Cobertura y Calidad del X Censo Nacional de Población y Vivienda. Por lo que, la diferencia en la ejecución de ciertas partidas modificadas, relacionadas a esta encuesta se verá reflejada en el 2do trimestre, ya que el levantamiento inicia en abril.
</t>
    </r>
    <r>
      <rPr>
        <b/>
        <sz val="11"/>
        <color theme="1"/>
        <rFont val="Calibri"/>
        <family val="2"/>
        <scheme val="minor"/>
      </rPr>
      <t>Trimestre abril-junio</t>
    </r>
    <r>
      <rPr>
        <i/>
        <sz val="11"/>
        <color theme="1"/>
        <rFont val="Calibri"/>
        <family val="2"/>
        <scheme val="minor"/>
      </rPr>
      <t xml:space="preserve">: No hubo desviación en la ejecución de metas con respecto a lo programado. Mientras que la desviación de un 27.77% en la ejecución financiera se debe a los recursos asignados a posteriori para el pago pendiente de una parte del personal  que trabajó en el levantamiento del X Censo Nacional de Población y Vivienda en el año 2022. Por este motivo, se solicitó al Ministerio de Economia, Planificación y Desarrollo (MEPyD) y a la Dirección General de Presupuesto (DIGEPRES) un aumento a la asignación aprobada para dicho proyecto, esto con la finalidad de poder cumplir con este compromiso. Para tales fines, recibimos una asignación extraordinaria en respuesta a nuestra solicitud no. 00477, de fecha 18 de mayo por parte de DIGEPRES de (RD$29,000,000.00 por la ampliación de las fechas de levantamiento y RD$11,000,000.00 para pago de viáticos) y vía el MEPyD, una asignación de RD$29,000,000.00 con el mismo concepto, mediante la modificación no. 0063. </t>
    </r>
  </si>
  <si>
    <r>
      <rPr>
        <b/>
        <sz val="11"/>
        <color theme="1"/>
        <rFont val="Calibri"/>
        <family val="2"/>
        <scheme val="minor"/>
      </rPr>
      <t>Trimestre enero-marzo:</t>
    </r>
    <r>
      <rPr>
        <b/>
        <i/>
        <sz val="11"/>
        <color theme="1"/>
        <rFont val="Calibri"/>
        <family val="2"/>
        <scheme val="minor"/>
      </rPr>
      <t xml:space="preserve"> </t>
    </r>
    <r>
      <rPr>
        <i/>
        <sz val="11"/>
        <color theme="1"/>
        <rFont val="Calibri"/>
        <family val="2"/>
        <scheme val="minor"/>
      </rPr>
      <t xml:space="preserve">No hubo programación física para este producto en este trimestre.
</t>
    </r>
    <r>
      <rPr>
        <b/>
        <sz val="11"/>
        <color theme="1"/>
        <rFont val="Calibri"/>
        <family val="2"/>
        <scheme val="minor"/>
      </rPr>
      <t>Trimestre abril-junio</t>
    </r>
    <r>
      <rPr>
        <i/>
        <sz val="11"/>
        <color theme="1"/>
        <rFont val="Calibri"/>
        <family val="2"/>
        <scheme val="minor"/>
      </rPr>
      <t xml:space="preserve">: En el trimestre abril-junio, se publicaron y pusieron a disposición del Sistema Estadístico Nacional 2 instrumentos metodologicos: 1. Caja de herramientas para la implementación del código nacional de buenas prácticas, que consta de 3 guías, y  2 . Un manual metodológico. Este logro corresponde al 100% de la ejecución con respecto a lo programado para el año.    </t>
    </r>
  </si>
  <si>
    <t xml:space="preserve">Mejorar la gestión de riesgos para las actividades que están propensas a sufrir cambios. </t>
  </si>
  <si>
    <r>
      <t>Beneficiarios:</t>
    </r>
    <r>
      <rPr>
        <sz val="11"/>
        <color rgb="FF000000"/>
        <rFont val="Century Gothic"/>
        <family val="2"/>
      </rPr>
      <t xml:space="preserve"> </t>
    </r>
  </si>
  <si>
    <r>
      <t>6799-</t>
    </r>
    <r>
      <rPr>
        <sz val="11"/>
        <color theme="1"/>
        <rFont val="Calibri"/>
        <family val="2"/>
        <scheme val="minor"/>
      </rPr>
      <t>Sistema Estadístico Nacional dispone de normas y estándares de calidad</t>
    </r>
  </si>
  <si>
    <r>
      <rPr>
        <b/>
        <sz val="11"/>
        <color theme="1"/>
        <rFont val="Calibri"/>
        <family val="2"/>
        <scheme val="minor"/>
      </rPr>
      <t xml:space="preserve">Trimestre enero-marzo: </t>
    </r>
    <r>
      <rPr>
        <sz val="11"/>
        <color theme="1"/>
        <rFont val="Calibri"/>
        <family val="2"/>
        <scheme val="minor"/>
      </rPr>
      <t>No hubo programación física para este producto en este trimestre. La desviación de un 23% en la ejecución financiera se debe a que para este trimestre se tenía previsto la contratación de un servicio de Consultoría individual para apoyar el proceso de Adaptación de la Clasificación Internacional de Delitos con fines Estadísticos en República Dominicana, la cual no pudo ejecutarse, debido a mejoras en la oferta y Términos de Referencia (TDRs), identificadas posteriormente a la programación. Con relación a la programación de fondos para la contratación de servicio de catering, se tuvieron que reprogramar las actividades para el 2do trimestre ya que el personal asociado a este producto se designó como apoyo al proceso de critica en el procesamiento de los datos del X Censo Nacional de Población y Vivienda, durante el primer trimestre.</t>
    </r>
    <r>
      <rPr>
        <i/>
        <sz val="11"/>
        <color theme="1"/>
        <rFont val="Calibri"/>
        <family val="2"/>
        <scheme val="minor"/>
      </rPr>
      <t xml:space="preserve">
</t>
    </r>
    <r>
      <rPr>
        <b/>
        <sz val="11"/>
        <color theme="1"/>
        <rFont val="Calibri"/>
        <family val="2"/>
        <scheme val="minor"/>
      </rPr>
      <t xml:space="preserve">Trimestre abril-junio: </t>
    </r>
    <r>
      <rPr>
        <i/>
        <sz val="11"/>
        <color theme="1"/>
        <rFont val="Calibri"/>
        <family val="2"/>
        <scheme val="minor"/>
      </rPr>
      <t xml:space="preserve">No hubo desviación en la ejecución de metas con respecto a lo programado. La desviación de un 2.17% en la ejecución financiera se debe a que nos encontramos en el proceso de realiazición de concursos,con la finalidad de completar 11 vacantes disponibles de la Dirección Normativas y Metodologias. 
</t>
    </r>
  </si>
  <si>
    <r>
      <rPr>
        <b/>
        <sz val="11"/>
        <rFont val="Calibri"/>
        <family val="2"/>
      </rPr>
      <t>Nota:</t>
    </r>
    <r>
      <rPr>
        <sz val="11"/>
        <rFont val="Calibri"/>
        <family val="2"/>
      </rPr>
      <t xml:space="preserve"> Las secciones III, IV, V y VI deben ser repetidas, la misma cantidad de programas sustantivos (codificados desde 11 al 95) que tenga la unidad ejecutora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</si>
</sst>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quot;$&quot;* #,##0.00_);_(&quot;$&quot;* \(#,##0.00\);_(&quot;$&quot;* &quot;-&quot;??_);_(@_)"/>
    <numFmt numFmtId="165" formatCode="dd/mm/yyyy;@"/>
    <numFmt numFmtId="166" formatCode="&quot;$&quot;#,##0.00"/>
    <numFmt numFmtId="167" formatCode="[$-10409]0%"/>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sz val="11"/>
      <name val="Calibri"/>
      <family val="2"/>
    </font>
    <font>
      <b/>
      <sz val="11"/>
      <name val="Calibri"/>
      <family val="2"/>
    </font>
    <font>
      <b/>
      <sz val="11"/>
      <color rgb="FF000000"/>
      <name val="Calibri"/>
      <family val="2"/>
    </font>
    <font>
      <b/>
      <sz val="11"/>
      <color theme="0"/>
      <name val="Century Gothic"/>
      <family val="2"/>
    </font>
    <font>
      <i/>
      <sz val="11"/>
      <color theme="1"/>
      <name val="Calibri"/>
      <family val="2"/>
      <scheme val="minor"/>
    </font>
    <font>
      <sz val="8"/>
      <name val="Calibri"/>
      <family val="2"/>
      <scheme val="minor"/>
    </font>
    <font>
      <b/>
      <i/>
      <sz val="11"/>
      <color theme="1"/>
      <name val="Calibri"/>
      <family val="2"/>
      <scheme val="minor"/>
    </font>
    <font>
      <b/>
      <sz val="11"/>
      <color theme="0"/>
      <name val="Calibri"/>
      <family val="2"/>
      <scheme val="minor"/>
    </font>
    <font>
      <sz val="11"/>
      <color rgb="FF000000"/>
      <name val="Calibri"/>
      <family val="2"/>
      <scheme val="minor"/>
    </font>
    <font>
      <sz val="11"/>
      <color rgb="FF000000"/>
      <name val="Century Gothic"/>
      <family val="2"/>
    </font>
  </fonts>
  <fills count="11">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theme="4" tint="0.79998168889431442"/>
        <bgColor indexed="64"/>
      </patternFill>
    </fill>
  </fills>
  <borders count="58">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right/>
      <top style="thin">
        <color theme="0" tint="-0.34998626667073579"/>
      </top>
      <bottom style="thin">
        <color theme="2" tint="-9.9978637043366805E-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1" tint="0.499984740745262"/>
      </top>
      <bottom style="thin">
        <color indexed="64"/>
      </bottom>
      <diagonal/>
    </border>
    <border>
      <left style="thin">
        <color indexed="64"/>
      </left>
      <right/>
      <top style="thin">
        <color indexed="64"/>
      </top>
      <bottom/>
      <diagonal/>
    </border>
    <border>
      <left/>
      <right style="thin">
        <color indexed="64"/>
      </right>
      <top style="thin">
        <color theme="1" tint="0.499984740745262"/>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theme="1" tint="0.499984740745262"/>
      </top>
      <bottom style="thin">
        <color indexed="64"/>
      </bottom>
      <diagonal/>
    </border>
    <border>
      <left style="thin">
        <color theme="1" tint="0.499984740745262"/>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indexed="64"/>
      </right>
      <top style="thin">
        <color indexed="64"/>
      </top>
      <bottom style="thin">
        <color theme="1" tint="0.499984740745262"/>
      </bottom>
      <diagonal/>
    </border>
    <border>
      <left style="thin">
        <color theme="1" tint="0.499984740745262"/>
      </left>
      <right/>
      <top style="thin">
        <color theme="1" tint="0.499984740745262"/>
      </top>
      <bottom style="thin">
        <color indexed="64"/>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indexed="64"/>
      </right>
      <top style="thin">
        <color theme="1" tint="0.499984740745262"/>
      </top>
      <bottom/>
      <diagonal/>
    </border>
    <border>
      <left style="thin">
        <color indexed="64"/>
      </left>
      <right/>
      <top style="thin">
        <color theme="1" tint="0.499984740745262"/>
      </top>
      <bottom/>
      <diagonal/>
    </border>
    <border>
      <left style="thin">
        <color theme="1" tint="0.499984740745262"/>
      </left>
      <right/>
      <top style="thin">
        <color indexed="64"/>
      </top>
      <bottom/>
      <diagonal/>
    </border>
    <border>
      <left style="thin">
        <color indexed="64"/>
      </left>
      <right style="thin">
        <color theme="1" tint="0.499984740745262"/>
      </right>
      <top style="thin">
        <color indexed="64"/>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indexed="64"/>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34998626667073579"/>
      </left>
      <right style="thin">
        <color theme="0" tint="-0.34998626667073579"/>
      </right>
      <top/>
      <bottom/>
      <diagonal/>
    </border>
    <border>
      <left/>
      <right style="thin">
        <color theme="0" tint="-0.34998626667073579"/>
      </right>
      <top/>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109">
    <xf numFmtId="0" fontId="0" fillId="0" borderId="0" xfId="0"/>
    <xf numFmtId="0" fontId="0" fillId="0" borderId="0" xfId="0" applyProtection="1">
      <protection locked="0"/>
    </xf>
    <xf numFmtId="0" fontId="3" fillId="0" borderId="17" xfId="0" applyFont="1" applyBorder="1" applyAlignment="1">
      <alignment vertical="center"/>
    </xf>
    <xf numFmtId="0" fontId="4" fillId="0" borderId="0" xfId="0" applyFont="1" applyProtection="1">
      <protection locked="0"/>
    </xf>
    <xf numFmtId="0" fontId="3" fillId="0" borderId="17" xfId="0" applyFont="1" applyBorder="1" applyAlignment="1">
      <alignment vertical="center" wrapText="1"/>
    </xf>
    <xf numFmtId="0" fontId="3" fillId="0" borderId="17" xfId="0" applyFont="1" applyBorder="1" applyAlignment="1" applyProtection="1">
      <alignment vertical="center" wrapText="1"/>
      <protection locked="0"/>
    </xf>
    <xf numFmtId="0" fontId="2" fillId="0" borderId="17" xfId="0" applyFont="1" applyBorder="1"/>
    <xf numFmtId="166" fontId="0" fillId="0" borderId="0" xfId="0" applyNumberFormat="1"/>
    <xf numFmtId="166" fontId="2" fillId="0" borderId="0" xfId="0" applyNumberFormat="1" applyFont="1"/>
    <xf numFmtId="166" fontId="10" fillId="9" borderId="33" xfId="0" applyNumberFormat="1" applyFont="1" applyFill="1" applyBorder="1" applyAlignment="1" applyProtection="1">
      <alignment horizontal="right" vertical="center" wrapText="1"/>
      <protection locked="0"/>
    </xf>
    <xf numFmtId="49" fontId="8" fillId="0" borderId="20" xfId="0" quotePrefix="1" applyNumberFormat="1" applyFont="1" applyBorder="1" applyAlignment="1" applyProtection="1">
      <alignment horizontal="left" vertical="center" wrapText="1"/>
      <protection locked="0"/>
    </xf>
    <xf numFmtId="0" fontId="8" fillId="0" borderId="20" xfId="0" applyFont="1" applyBorder="1" applyAlignment="1" applyProtection="1">
      <alignment horizontal="left" vertical="center" wrapText="1"/>
      <protection locked="0"/>
    </xf>
    <xf numFmtId="0" fontId="0" fillId="6" borderId="20" xfId="0" applyFont="1" applyFill="1" applyBorder="1" applyAlignment="1">
      <alignment horizontal="left" vertical="center" wrapText="1"/>
    </xf>
    <xf numFmtId="164" fontId="4" fillId="0" borderId="25" xfId="2" applyFont="1" applyFill="1" applyBorder="1" applyAlignment="1" applyProtection="1">
      <alignment horizontal="center" vertical="center" wrapText="1" readingOrder="1"/>
      <protection locked="0"/>
    </xf>
    <xf numFmtId="164" fontId="4" fillId="0" borderId="26" xfId="2" applyFont="1" applyFill="1" applyBorder="1" applyAlignment="1" applyProtection="1">
      <alignment horizontal="center" vertical="center" wrapText="1" readingOrder="1"/>
      <protection locked="0"/>
    </xf>
    <xf numFmtId="10" fontId="4" fillId="7" borderId="26" xfId="1" applyNumberFormat="1" applyFont="1" applyFill="1" applyBorder="1" applyAlignment="1" applyProtection="1">
      <alignment horizontal="center" vertical="center" wrapText="1" readingOrder="1"/>
    </xf>
    <xf numFmtId="10" fontId="4" fillId="7" borderId="27" xfId="1" applyNumberFormat="1" applyFont="1" applyFill="1" applyBorder="1" applyAlignment="1" applyProtection="1">
      <alignment horizontal="center" vertical="center" wrapText="1" readingOrder="1"/>
    </xf>
    <xf numFmtId="0" fontId="6" fillId="8" borderId="26" xfId="0" applyFont="1" applyFill="1" applyBorder="1" applyAlignment="1">
      <alignment horizontal="center" vertical="center" wrapText="1" readingOrder="1"/>
    </xf>
    <xf numFmtId="0" fontId="4" fillId="6" borderId="26" xfId="0" applyFont="1" applyFill="1" applyBorder="1" applyAlignment="1">
      <alignment vertical="top" wrapText="1"/>
    </xf>
    <xf numFmtId="0" fontId="4" fillId="6" borderId="27" xfId="0" applyFont="1" applyFill="1" applyBorder="1" applyAlignment="1">
      <alignment vertical="top" wrapText="1"/>
    </xf>
    <xf numFmtId="164" fontId="4" fillId="0" borderId="23" xfId="2" applyFont="1" applyFill="1" applyBorder="1" applyAlignment="1" applyProtection="1">
      <alignment horizontal="center" vertical="center" wrapText="1" readingOrder="1"/>
      <protection locked="0"/>
    </xf>
    <xf numFmtId="164" fontId="4" fillId="0" borderId="32" xfId="2" applyFont="1" applyFill="1" applyBorder="1" applyAlignment="1" applyProtection="1">
      <alignment horizontal="center" vertical="center" wrapText="1" readingOrder="1"/>
      <protection locked="0"/>
    </xf>
    <xf numFmtId="164" fontId="4" fillId="0" borderId="22" xfId="2" applyFont="1" applyFill="1" applyBorder="1" applyAlignment="1" applyProtection="1">
      <alignment horizontal="center" vertical="center" wrapText="1" readingOrder="1"/>
      <protection locked="0"/>
    </xf>
    <xf numFmtId="0" fontId="8" fillId="0" borderId="0" xfId="0" applyFont="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5" fillId="6" borderId="21" xfId="0" applyFont="1" applyFill="1" applyBorder="1" applyAlignment="1">
      <alignment horizontal="center" vertical="center" wrapText="1" readingOrder="1"/>
    </xf>
    <xf numFmtId="0" fontId="5" fillId="6" borderId="22" xfId="0" applyFont="1" applyFill="1" applyBorder="1" applyAlignment="1">
      <alignment horizontal="center" vertical="center" wrapText="1" readingOrder="1"/>
    </xf>
    <xf numFmtId="0" fontId="5" fillId="6" borderId="23" xfId="0" applyFont="1" applyFill="1" applyBorder="1" applyAlignment="1">
      <alignment horizontal="center" vertical="center" wrapText="1" readingOrder="1"/>
    </xf>
    <xf numFmtId="0" fontId="5" fillId="6" borderId="24" xfId="0" applyFont="1" applyFill="1" applyBorder="1" applyAlignment="1">
      <alignment horizontal="center" vertical="center" wrapText="1" readingOrder="1"/>
    </xf>
    <xf numFmtId="0" fontId="5" fillId="6" borderId="32" xfId="0" applyFont="1" applyFill="1" applyBorder="1" applyAlignment="1">
      <alignment horizontal="center" vertical="center" wrapText="1" readingOrder="1"/>
    </xf>
    <xf numFmtId="0" fontId="5" fillId="0" borderId="0" xfId="0" applyFont="1" applyAlignment="1" applyProtection="1">
      <alignment horizontal="center"/>
      <protection locked="0"/>
    </xf>
    <xf numFmtId="0" fontId="8" fillId="0" borderId="29" xfId="0" applyFont="1" applyBorder="1" applyAlignment="1" applyProtection="1">
      <alignment horizontal="left" vertical="center" wrapText="1"/>
      <protection locked="0"/>
    </xf>
    <xf numFmtId="0" fontId="8" fillId="0" borderId="30" xfId="0" applyFont="1" applyBorder="1" applyAlignment="1" applyProtection="1">
      <alignment horizontal="left" vertical="center" wrapText="1"/>
      <protection locked="0"/>
    </xf>
    <xf numFmtId="0" fontId="8" fillId="0" borderId="31" xfId="0" applyFont="1" applyBorder="1" applyAlignment="1" applyProtection="1">
      <alignment horizontal="left" vertical="center" wrapText="1"/>
      <protection locked="0"/>
    </xf>
    <xf numFmtId="0" fontId="5" fillId="0" borderId="0"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3" fillId="9" borderId="1" xfId="0" applyFont="1" applyFill="1" applyBorder="1" applyAlignment="1">
      <alignmen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9" borderId="5" xfId="0" applyFont="1" applyFill="1" applyBorder="1" applyAlignment="1">
      <alignment vertical="top" wrapText="1"/>
    </xf>
    <xf numFmtId="0" fontId="3" fillId="2" borderId="5"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9" borderId="9" xfId="0" applyFont="1" applyFill="1" applyBorder="1" applyAlignment="1">
      <alignment vertical="top"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165" fontId="12" fillId="0" borderId="12" xfId="0" applyNumberFormat="1" applyFont="1" applyFill="1" applyBorder="1" applyAlignment="1">
      <alignment horizontal="center" vertical="center" wrapText="1"/>
    </xf>
    <xf numFmtId="0" fontId="12" fillId="0" borderId="13" xfId="0" applyFont="1" applyFill="1" applyBorder="1" applyAlignment="1">
      <alignment horizontal="center" vertical="center" wrapText="1"/>
    </xf>
    <xf numFmtId="0" fontId="0" fillId="0" borderId="14" xfId="0" applyFont="1" applyBorder="1" applyAlignment="1">
      <alignment horizontal="center"/>
    </xf>
    <xf numFmtId="0" fontId="0" fillId="0" borderId="15" xfId="0" applyFont="1" applyBorder="1" applyAlignment="1">
      <alignment horizontal="center"/>
    </xf>
    <xf numFmtId="0" fontId="0" fillId="0" borderId="0" xfId="0" applyFont="1" applyAlignment="1">
      <alignment horizontal="center"/>
    </xf>
    <xf numFmtId="0" fontId="0" fillId="0" borderId="16" xfId="0" applyFont="1" applyBorder="1" applyAlignment="1">
      <alignment horizontal="center"/>
    </xf>
    <xf numFmtId="0" fontId="0" fillId="3" borderId="17" xfId="0" applyFont="1" applyFill="1" applyBorder="1" applyAlignment="1">
      <alignment horizontal="center"/>
    </xf>
    <xf numFmtId="0" fontId="0" fillId="3" borderId="0" xfId="0" applyFont="1" applyFill="1" applyAlignment="1">
      <alignment horizontal="center"/>
    </xf>
    <xf numFmtId="0" fontId="0" fillId="3" borderId="18" xfId="0" applyFont="1" applyFill="1" applyBorder="1" applyAlignment="1">
      <alignment horizontal="center"/>
    </xf>
    <xf numFmtId="0" fontId="11" fillId="4" borderId="17" xfId="0" applyFont="1" applyFill="1" applyBorder="1" applyAlignment="1">
      <alignment horizontal="left" vertical="center"/>
    </xf>
    <xf numFmtId="0" fontId="11" fillId="4" borderId="0" xfId="0" applyFont="1" applyFill="1" applyAlignment="1">
      <alignment horizontal="left" vertical="center"/>
    </xf>
    <xf numFmtId="0" fontId="11" fillId="4" borderId="18" xfId="0" applyFont="1" applyFill="1" applyBorder="1" applyAlignment="1">
      <alignment horizontal="left" vertical="center"/>
    </xf>
    <xf numFmtId="0" fontId="2" fillId="5" borderId="17" xfId="0" applyFont="1" applyFill="1" applyBorder="1" applyAlignment="1">
      <alignment horizontal="left" vertical="center"/>
    </xf>
    <xf numFmtId="0" fontId="2" fillId="5" borderId="0" xfId="0" applyFont="1" applyFill="1" applyAlignment="1">
      <alignment horizontal="left" vertical="center"/>
    </xf>
    <xf numFmtId="0" fontId="2" fillId="5" borderId="18" xfId="0" applyFont="1" applyFill="1" applyBorder="1" applyAlignment="1">
      <alignment horizontal="left" vertical="center"/>
    </xf>
    <xf numFmtId="0" fontId="0" fillId="6" borderId="19" xfId="0" applyFont="1" applyFill="1" applyBorder="1" applyAlignment="1">
      <alignment horizontal="center" vertical="center" wrapText="1"/>
    </xf>
    <xf numFmtId="0" fontId="0" fillId="6" borderId="19" xfId="0" applyFont="1" applyFill="1" applyBorder="1" applyAlignment="1">
      <alignment horizontal="center" vertical="center"/>
    </xf>
    <xf numFmtId="0" fontId="0" fillId="0" borderId="19" xfId="0" applyFont="1" applyBorder="1" applyAlignment="1" applyProtection="1">
      <alignment horizontal="center" vertical="center" wrapText="1"/>
      <protection locked="0"/>
    </xf>
    <xf numFmtId="0" fontId="0" fillId="0" borderId="17" xfId="0" applyFont="1" applyBorder="1"/>
    <xf numFmtId="0" fontId="0" fillId="0" borderId="0" xfId="0" applyFont="1"/>
    <xf numFmtId="0" fontId="6" fillId="8" borderId="28" xfId="0" applyFont="1" applyFill="1" applyBorder="1" applyAlignment="1">
      <alignment horizontal="center" vertical="center" wrapText="1" readingOrder="1"/>
    </xf>
    <xf numFmtId="0" fontId="2" fillId="5" borderId="17" xfId="0" applyFont="1" applyFill="1" applyBorder="1" applyAlignment="1">
      <alignment horizontal="left" vertical="center" wrapText="1"/>
    </xf>
    <xf numFmtId="0" fontId="2" fillId="5" borderId="0" xfId="0" applyFont="1" applyFill="1" applyAlignment="1">
      <alignment horizontal="left" vertical="center" wrapText="1"/>
    </xf>
    <xf numFmtId="0" fontId="2" fillId="5" borderId="18" xfId="0" applyFont="1" applyFill="1" applyBorder="1" applyAlignment="1">
      <alignment horizontal="left" vertical="center" wrapText="1"/>
    </xf>
    <xf numFmtId="0" fontId="4" fillId="0" borderId="0" xfId="0" applyFont="1" applyAlignment="1">
      <alignment horizontal="left" vertical="center" wrapText="1"/>
    </xf>
    <xf numFmtId="0" fontId="3" fillId="10" borderId="19" xfId="0" applyFont="1" applyFill="1" applyBorder="1" applyAlignment="1" applyProtection="1">
      <alignment vertical="center" wrapText="1"/>
      <protection locked="0"/>
    </xf>
    <xf numFmtId="0" fontId="10" fillId="10" borderId="34" xfId="0" applyFont="1" applyFill="1" applyBorder="1" applyAlignment="1" applyProtection="1">
      <alignment horizontal="left" vertical="top" wrapText="1"/>
      <protection locked="0"/>
    </xf>
    <xf numFmtId="0" fontId="10" fillId="10" borderId="35" xfId="0" applyFont="1" applyFill="1" applyBorder="1" applyAlignment="1" applyProtection="1">
      <alignment horizontal="left" vertical="top" wrapText="1"/>
      <protection locked="0"/>
    </xf>
    <xf numFmtId="0" fontId="3" fillId="10" borderId="29" xfId="0" applyFont="1" applyFill="1" applyBorder="1" applyAlignment="1" applyProtection="1">
      <alignment vertical="center" wrapText="1"/>
      <protection locked="0"/>
    </xf>
    <xf numFmtId="0" fontId="10" fillId="10" borderId="30" xfId="0" applyFont="1" applyFill="1" applyBorder="1" applyAlignment="1" applyProtection="1">
      <alignment horizontal="left" vertical="top" wrapText="1"/>
      <protection locked="0"/>
    </xf>
    <xf numFmtId="0" fontId="10" fillId="10" borderId="31" xfId="0" applyFont="1" applyFill="1" applyBorder="1" applyAlignment="1" applyProtection="1">
      <alignment horizontal="left" vertical="top" wrapText="1"/>
      <protection locked="0"/>
    </xf>
    <xf numFmtId="0" fontId="3" fillId="0" borderId="37" xfId="0" applyFont="1" applyBorder="1" applyAlignment="1" applyProtection="1">
      <alignment vertical="center" wrapText="1"/>
      <protection locked="0"/>
    </xf>
    <xf numFmtId="0" fontId="3" fillId="0" borderId="36" xfId="0" applyFont="1" applyBorder="1" applyAlignment="1" applyProtection="1">
      <alignment vertical="center" wrapText="1"/>
      <protection locked="0"/>
    </xf>
    <xf numFmtId="0" fontId="8" fillId="0" borderId="39" xfId="0" applyFont="1" applyBorder="1" applyAlignment="1" applyProtection="1">
      <alignment horizontal="left" vertical="top" wrapText="1"/>
      <protection locked="0"/>
    </xf>
    <xf numFmtId="0" fontId="8" fillId="0" borderId="40" xfId="0" applyFont="1" applyBorder="1" applyAlignment="1" applyProtection="1">
      <alignment horizontal="left" vertical="top" wrapText="1"/>
      <protection locked="0"/>
    </xf>
    <xf numFmtId="0" fontId="8" fillId="0" borderId="41" xfId="0" applyFont="1" applyBorder="1" applyAlignment="1" applyProtection="1">
      <alignment horizontal="justify" vertical="top" wrapText="1"/>
      <protection locked="0"/>
    </xf>
    <xf numFmtId="0" fontId="8" fillId="0" borderId="38" xfId="0" applyFont="1" applyBorder="1" applyAlignment="1" applyProtection="1">
      <alignment horizontal="justify" vertical="top" wrapText="1"/>
      <protection locked="0"/>
    </xf>
    <xf numFmtId="0" fontId="8" fillId="0" borderId="42" xfId="0" applyFont="1" applyBorder="1" applyAlignment="1" applyProtection="1">
      <alignment horizontal="left" vertical="top" wrapText="1"/>
      <protection locked="0"/>
    </xf>
    <xf numFmtId="0" fontId="8" fillId="0" borderId="43" xfId="0" applyFont="1" applyBorder="1" applyAlignment="1" applyProtection="1">
      <alignment horizontal="left" vertical="top" wrapText="1"/>
      <protection locked="0"/>
    </xf>
    <xf numFmtId="0" fontId="8" fillId="0" borderId="44" xfId="0" applyFont="1" applyBorder="1" applyAlignment="1" applyProtection="1">
      <alignment horizontal="left" vertical="top" wrapText="1"/>
      <protection locked="0"/>
    </xf>
    <xf numFmtId="0" fontId="8" fillId="0" borderId="45" xfId="0" applyFont="1" applyBorder="1" applyAlignment="1" applyProtection="1">
      <alignment horizontal="justify" vertical="top" wrapText="1"/>
      <protection locked="0"/>
    </xf>
    <xf numFmtId="0" fontId="8" fillId="0" borderId="46" xfId="0" applyFont="1" applyBorder="1" applyAlignment="1" applyProtection="1">
      <alignment horizontal="justify" vertical="top" wrapText="1"/>
      <protection locked="0"/>
    </xf>
    <xf numFmtId="0" fontId="8" fillId="0" borderId="47" xfId="0" applyFont="1" applyBorder="1" applyAlignment="1" applyProtection="1">
      <alignment horizontal="justify" vertical="top" wrapText="1"/>
      <protection locked="0"/>
    </xf>
    <xf numFmtId="0" fontId="8" fillId="0" borderId="48" xfId="0" applyFont="1" applyBorder="1" applyAlignment="1" applyProtection="1">
      <alignment horizontal="justify" vertical="top" wrapText="1"/>
      <protection locked="0"/>
    </xf>
    <xf numFmtId="0" fontId="3" fillId="0" borderId="49" xfId="0" applyFont="1" applyBorder="1" applyAlignment="1" applyProtection="1">
      <alignment vertical="center" wrapText="1"/>
      <protection locked="0"/>
    </xf>
    <xf numFmtId="0" fontId="8" fillId="0" borderId="50" xfId="0" applyFont="1" applyBorder="1" applyAlignment="1" applyProtection="1">
      <alignment horizontal="left" vertical="top" wrapText="1"/>
      <protection locked="0"/>
    </xf>
    <xf numFmtId="0" fontId="3" fillId="0" borderId="51" xfId="0" applyFont="1" applyBorder="1" applyAlignment="1" applyProtection="1">
      <alignment vertical="center" wrapText="1"/>
      <protection locked="0"/>
    </xf>
    <xf numFmtId="0" fontId="8" fillId="0" borderId="52" xfId="0" applyFont="1" applyBorder="1" applyAlignment="1" applyProtection="1">
      <alignment horizontal="left" vertical="top" wrapText="1"/>
      <protection locked="0"/>
    </xf>
    <xf numFmtId="0" fontId="8" fillId="0" borderId="53" xfId="0" applyFont="1" applyBorder="1" applyAlignment="1" applyProtection="1">
      <alignment horizontal="left" vertical="top" wrapText="1"/>
      <protection locked="0"/>
    </xf>
    <xf numFmtId="0" fontId="8" fillId="0" borderId="54" xfId="0" applyFont="1" applyBorder="1" applyAlignment="1" applyProtection="1">
      <alignment horizontal="left" vertical="top" wrapText="1"/>
      <protection locked="0"/>
    </xf>
    <xf numFmtId="0" fontId="6" fillId="8" borderId="56" xfId="0" applyFont="1" applyFill="1" applyBorder="1" applyAlignment="1">
      <alignment horizontal="center" vertical="center" wrapText="1" readingOrder="1"/>
    </xf>
    <xf numFmtId="0" fontId="10" fillId="0" borderId="55" xfId="0" applyFont="1" applyBorder="1" applyAlignment="1" applyProtection="1">
      <alignment horizontal="center" vertical="center" wrapText="1"/>
      <protection locked="0"/>
    </xf>
    <xf numFmtId="0" fontId="10" fillId="0" borderId="55" xfId="0" applyFont="1" applyBorder="1" applyAlignment="1" applyProtection="1">
      <alignment horizontal="left" vertical="top" wrapText="1"/>
      <protection locked="0"/>
    </xf>
    <xf numFmtId="0" fontId="8" fillId="0" borderId="55" xfId="0" applyFont="1" applyBorder="1" applyAlignment="1" applyProtection="1">
      <alignment horizontal="left" vertical="top" wrapText="1"/>
      <protection locked="0"/>
    </xf>
    <xf numFmtId="0" fontId="6" fillId="8" borderId="57" xfId="0" applyFont="1" applyFill="1" applyBorder="1" applyAlignment="1">
      <alignment horizontal="center" vertical="center" wrapText="1" readingOrder="1"/>
    </xf>
    <xf numFmtId="167" fontId="4" fillId="7" borderId="32" xfId="0" applyNumberFormat="1" applyFont="1" applyFill="1" applyBorder="1" applyAlignment="1" applyProtection="1">
      <alignment horizontal="center" vertical="center" wrapText="1" readingOrder="1"/>
      <protection locked="0"/>
    </xf>
    <xf numFmtId="166" fontId="10" fillId="9" borderId="55" xfId="0" applyNumberFormat="1" applyFont="1" applyFill="1" applyBorder="1" applyAlignment="1" applyProtection="1">
      <alignment horizontal="left" vertical="center" wrapText="1"/>
      <protection locked="0"/>
    </xf>
    <xf numFmtId="1" fontId="10" fillId="0" borderId="55" xfId="0" applyNumberFormat="1" applyFont="1" applyBorder="1" applyAlignment="1" applyProtection="1">
      <alignment horizontal="center" vertical="center" wrapText="1"/>
      <protection locked="0"/>
    </xf>
  </cellXfs>
  <cellStyles count="3">
    <cellStyle name="Moneda" xfId="2" builtinId="4"/>
    <cellStyle name="Normal" xfId="0" builtinId="0"/>
    <cellStyle name="Porcentaje" xfId="1" builtinId="5"/>
  </cellStyles>
  <dxfs count="15">
    <dxf>
      <font>
        <b/>
        <i/>
        <strike val="0"/>
        <condense val="0"/>
        <extend val="0"/>
        <outline val="0"/>
        <shadow val="0"/>
        <u val="none"/>
        <vertAlign val="baseline"/>
        <sz val="11"/>
        <color auto="1"/>
        <name val="Calibri"/>
        <scheme val="none"/>
      </font>
      <numFmt numFmtId="2" formatCode="0.00"/>
      <fill>
        <patternFill patternType="solid">
          <fgColor indexed="64"/>
          <bgColor theme="6" tint="0.79998168889431442"/>
        </patternFill>
      </fill>
      <alignment horizontal="left" vertical="top" textRotation="0" wrapText="1"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protection locked="0" hidden="0"/>
    </dxf>
    <dxf>
      <font>
        <b/>
        <i/>
        <strike val="0"/>
        <condense val="0"/>
        <extend val="0"/>
        <outline val="0"/>
        <shadow val="0"/>
        <u val="none"/>
        <vertAlign val="baseline"/>
        <sz val="11"/>
        <color auto="1"/>
        <name val="Calibri"/>
        <scheme val="none"/>
      </font>
      <numFmt numFmtId="169" formatCode="[$-10409]#,##0.00;\-#,##0.00"/>
      <fill>
        <patternFill patternType="none">
          <fgColor indexed="64"/>
          <bgColor indexed="65"/>
        </patternFill>
      </fill>
      <alignment horizontal="left" vertical="top" textRotation="0" wrapText="1"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protection locked="0" hidden="0"/>
    </dxf>
    <dxf>
      <font>
        <b/>
        <i/>
        <strike val="0"/>
        <condense val="0"/>
        <extend val="0"/>
        <outline val="0"/>
        <shadow val="0"/>
        <u val="none"/>
        <vertAlign val="baseline"/>
        <sz val="11"/>
        <color auto="1"/>
        <name val="Calibri"/>
        <scheme val="none"/>
      </font>
      <numFmt numFmtId="170" formatCode="[$-10409]#,##0;\-#,##0"/>
      <fill>
        <patternFill patternType="none">
          <fgColor indexed="64"/>
          <bgColor indexed="65"/>
        </patternFill>
      </fill>
      <alignment horizontal="left" vertical="top" textRotation="0" wrapText="1"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protection locked="0" hidden="0"/>
    </dxf>
    <dxf>
      <font>
        <b/>
        <i/>
        <strike val="0"/>
        <condense val="0"/>
        <extend val="0"/>
        <outline val="0"/>
        <shadow val="0"/>
        <u val="none"/>
        <vertAlign val="baseline"/>
        <sz val="11"/>
        <color auto="1"/>
        <name val="Calibri"/>
        <family val="2"/>
        <scheme val="none"/>
      </font>
      <numFmt numFmtId="169" formatCode="[$-10409]#,##0.00;\-#,##0.00"/>
      <alignment horizontal="left" vertical="top" textRotation="0" wrapText="1"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protection locked="0" hidden="0"/>
    </dxf>
    <dxf>
      <font>
        <b/>
        <i/>
        <strike val="0"/>
        <condense val="0"/>
        <extend val="0"/>
        <outline val="0"/>
        <shadow val="0"/>
        <u val="none"/>
        <vertAlign val="baseline"/>
        <sz val="11"/>
        <color auto="1"/>
        <name val="Calibri"/>
        <family val="2"/>
        <scheme val="none"/>
      </font>
      <numFmt numFmtId="169" formatCode="[$-10409]#,##0.00;\-#,##0.00"/>
      <alignment horizontal="left" vertical="top" textRotation="0" wrapText="1"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protection locked="0" hidden="0"/>
    </dxf>
    <dxf>
      <font>
        <b/>
        <i/>
        <strike val="0"/>
        <condense val="0"/>
        <extend val="0"/>
        <outline val="0"/>
        <shadow val="0"/>
        <u val="none"/>
        <vertAlign val="baseline"/>
        <sz val="11"/>
        <color auto="1"/>
        <name val="Calibri"/>
        <scheme val="none"/>
      </font>
      <numFmt numFmtId="169" formatCode="[$-10409]#,##0.00;\-#,##0.00"/>
      <fill>
        <patternFill patternType="none">
          <fgColor indexed="64"/>
          <bgColor indexed="65"/>
        </patternFill>
      </fill>
      <alignment horizontal="left" vertical="top" textRotation="0" wrapText="1"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protection locked="0" hidden="0"/>
    </dxf>
    <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1"/>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11"/>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i/>
        <strike val="0"/>
        <condense val="0"/>
        <extend val="0"/>
        <outline val="0"/>
        <shadow val="0"/>
        <u val="none"/>
        <vertAlign val="baseline"/>
        <sz val="11"/>
        <color auto="1"/>
        <name val="Calibri"/>
        <scheme val="none"/>
      </font>
      <numFmt numFmtId="170" formatCode="[$-10409]#,##0;\-#,##0"/>
      <fill>
        <patternFill patternType="none">
          <fgColor indexed="64"/>
          <bgColor indexed="65"/>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bottom style="thin">
          <color theme="0" tint="-0.34998626667073579"/>
        </bottom>
      </border>
    </dxf>
    <dxf>
      <border outline="0">
        <left style="thin">
          <color indexed="64"/>
        </left>
        <right style="thin">
          <color indexed="64"/>
        </right>
        <top style="thin">
          <color theme="0" tint="-0.34998626667073579"/>
        </top>
        <bottom style="thin">
          <color theme="0" tint="-0.34998626667073579"/>
        </bottom>
      </border>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28575</xdr:rowOff>
    </xdr:from>
    <xdr:ext cx="1322070" cy="752896"/>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28575"/>
          <a:ext cx="1322070" cy="752896"/>
        </a:xfrm>
        <a:prstGeom prst="rect">
          <a:avLst/>
        </a:prstGeom>
      </xdr:spPr>
    </xdr:pic>
    <xdr:clientData/>
  </xdr:oneCellAnchor>
  <xdr:twoCellAnchor editAs="oneCell">
    <xdr:from>
      <xdr:col>2</xdr:col>
      <xdr:colOff>38100</xdr:colOff>
      <xdr:row>43</xdr:row>
      <xdr:rowOff>352425</xdr:rowOff>
    </xdr:from>
    <xdr:to>
      <xdr:col>3</xdr:col>
      <xdr:colOff>1577719</xdr:colOff>
      <xdr:row>49</xdr:row>
      <xdr:rowOff>0</xdr:rowOff>
    </xdr:to>
    <xdr:pic>
      <xdr:nvPicPr>
        <xdr:cNvPr id="4" name="Imagen 3" descr="Texto, Carta&#10;&#10;Descripción generada automáticamente">
          <a:extLst>
            <a:ext uri="{FF2B5EF4-FFF2-40B4-BE49-F238E27FC236}">
              <a16:creationId xmlns:a16="http://schemas.microsoft.com/office/drawing/2014/main" id="{BB4AABB0-CCC4-49EF-9411-247C4CDD71B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67200" y="18249900"/>
          <a:ext cx="2387344" cy="990600"/>
        </a:xfrm>
        <a:prstGeom prst="rect">
          <a:avLst/>
        </a:prstGeom>
        <a:noFill/>
        <a:ln>
          <a:noFill/>
        </a:ln>
      </xdr:spPr>
    </xdr:pic>
    <xdr:clientData/>
  </xdr:twoCellAnchor>
  <xdr:twoCellAnchor editAs="oneCell">
    <xdr:from>
      <xdr:col>4</xdr:col>
      <xdr:colOff>238125</xdr:colOff>
      <xdr:row>43</xdr:row>
      <xdr:rowOff>371475</xdr:rowOff>
    </xdr:from>
    <xdr:to>
      <xdr:col>5</xdr:col>
      <xdr:colOff>523875</xdr:colOff>
      <xdr:row>48</xdr:row>
      <xdr:rowOff>152557</xdr:rowOff>
    </xdr:to>
    <xdr:pic>
      <xdr:nvPicPr>
        <xdr:cNvPr id="5" name="Imagen 4">
          <a:extLst>
            <a:ext uri="{FF2B5EF4-FFF2-40B4-BE49-F238E27FC236}">
              <a16:creationId xmlns:a16="http://schemas.microsoft.com/office/drawing/2014/main" id="{ED8AC519-0764-4101-B1FC-5E3C7D17BDC1}"/>
            </a:ext>
          </a:extLst>
        </xdr:cNvPr>
        <xdr:cNvPicPr>
          <a:picLocks noChangeAspect="1"/>
        </xdr:cNvPicPr>
      </xdr:nvPicPr>
      <xdr:blipFill>
        <a:blip xmlns:r="http://schemas.openxmlformats.org/officeDocument/2006/relationships" r:embed="rId3"/>
        <a:stretch>
          <a:fillRect/>
        </a:stretch>
      </xdr:blipFill>
      <xdr:spPr>
        <a:xfrm>
          <a:off x="6905625" y="18268950"/>
          <a:ext cx="1133475" cy="9336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geigob-my.sharepoint.com/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30" totalsRowShown="0" headerRowDxfId="7" dataDxfId="6" headerRowBorderDxfId="13" tableBorderDxfId="14" totalsRowBorderDxfId="12">
  <tableColumns count="10">
    <tableColumn id="1" xr3:uid="{DC1B7B10-25DF-444B-B97E-464EC471DB5B}" name="Producto" dataDxfId="11"/>
    <tableColumn id="2" xr3:uid="{C61E64BC-B5A5-45F4-8F84-130CBA355D9D}" name="Indicador" dataDxfId="10"/>
    <tableColumn id="3" xr3:uid="{3AC7971E-A8AB-4C13-830D-AC13829EAC0E}" name="Física_x000a_(A)" dataDxfId="9"/>
    <tableColumn id="4" xr3:uid="{8DB7EDBB-DB79-4CBD-AD68-D153CE19B0A8}" name="Financiera_x000a_(B)" dataDxfId="5"/>
    <tableColumn id="9" xr3:uid="{AC3E8DE2-D537-4CBB-AD59-753602F58C3E}" name="Física_x000a_(C)" dataDxfId="4"/>
    <tableColumn id="10" xr3:uid="{25C7EA1D-EAE0-4DC9-9FB1-C0E265B640E6}" name="Financiera_x000a_(D)" dataDxfId="3"/>
    <tableColumn id="5" xr3:uid="{C2FDA61C-9281-4FCB-A3FE-246521A85EA0}" name="Física _x000a_(E)" dataDxfId="2"/>
    <tableColumn id="6" xr3:uid="{B07D8104-8103-4848-A228-6FBAE528EF68}" name="Financiera _x000a_ (F)" dataDxfId="1"/>
    <tableColumn id="7" xr3:uid="{F97ACE16-1124-4543-AD0A-CBAA1878A36A}" name="Física _x000a_(%)_x000a_ G=E/C" dataDxfId="0" dataCellStyle="Porcentaje">
      <calculatedColumnFormula>Tabla1[[#This Row],[Física 
(E)]]/Tabla1[[#This Row],[Física
(C)]]*100</calculatedColumnFormula>
    </tableColumn>
    <tableColumn id="8" xr3:uid="{CAB2F777-24BA-4EFC-82F9-153B93171D9B}" name="Financiero _x000a_(%) _x000a_H=F/D" dataDxfId="8">
      <calculatedColumnFormula>IF(H29&gt;0,H29/Tabla1[[#This Row],[Financiera
(D)]],0)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sheetPr>
    <pageSetUpPr fitToPage="1"/>
  </sheetPr>
  <dimension ref="A1:K48"/>
  <sheetViews>
    <sheetView showGridLines="0" tabSelected="1" view="pageBreakPreview" zoomScaleNormal="100" zoomScaleSheetLayoutView="100" workbookViewId="0">
      <selection activeCell="C30" sqref="C30"/>
    </sheetView>
  </sheetViews>
  <sheetFormatPr baseColWidth="10" defaultRowHeight="15" x14ac:dyDescent="0.25"/>
  <cols>
    <col min="1" max="1" width="28.85546875" style="3" customWidth="1"/>
    <col min="2" max="2" width="34.5703125" style="3" customWidth="1"/>
    <col min="3" max="3" width="12.7109375" style="3" customWidth="1"/>
    <col min="4" max="4" width="23.85546875" style="3" bestFit="1" customWidth="1"/>
    <col min="5" max="5" width="12.7109375" style="3" customWidth="1"/>
    <col min="6" max="6" width="23.85546875" style="3" bestFit="1" customWidth="1"/>
    <col min="7" max="7" width="12.7109375" style="3" customWidth="1"/>
    <col min="8" max="8" width="20.42578125" style="3" customWidth="1"/>
    <col min="9" max="10" width="12.7109375" style="3" customWidth="1"/>
    <col min="11" max="11" width="11.42578125" style="3"/>
  </cols>
  <sheetData>
    <row r="1" spans="1:11" ht="15.75" thickBot="1" x14ac:dyDescent="0.3">
      <c r="A1" s="36"/>
      <c r="B1" s="37" t="s">
        <v>64</v>
      </c>
      <c r="C1" s="38"/>
      <c r="D1" s="38"/>
      <c r="E1" s="38"/>
      <c r="F1" s="38"/>
      <c r="G1" s="38"/>
      <c r="H1" s="38"/>
      <c r="I1" s="38"/>
      <c r="J1" s="39"/>
      <c r="K1" s="1"/>
    </row>
    <row r="2" spans="1:11" ht="30.75" thickBot="1" x14ac:dyDescent="0.3">
      <c r="A2" s="40"/>
      <c r="B2" s="41" t="s">
        <v>0</v>
      </c>
      <c r="C2" s="42"/>
      <c r="D2" s="41" t="s">
        <v>1</v>
      </c>
      <c r="E2" s="43"/>
      <c r="F2" s="43"/>
      <c r="G2" s="42"/>
      <c r="H2" s="44"/>
      <c r="I2" s="45" t="s">
        <v>2</v>
      </c>
      <c r="J2" s="46" t="s">
        <v>3</v>
      </c>
      <c r="K2" s="1"/>
    </row>
    <row r="3" spans="1:11" ht="20.25" customHeight="1" thickBot="1" x14ac:dyDescent="0.3">
      <c r="A3" s="47"/>
      <c r="B3" s="48" t="s">
        <v>4</v>
      </c>
      <c r="C3" s="49"/>
      <c r="D3" s="48"/>
      <c r="E3" s="49"/>
      <c r="F3" s="49"/>
      <c r="G3" s="49"/>
      <c r="H3" s="50"/>
      <c r="I3" s="51"/>
      <c r="J3" s="52"/>
      <c r="K3" s="1"/>
    </row>
    <row r="4" spans="1:11" ht="9" customHeight="1" x14ac:dyDescent="0.25">
      <c r="A4" s="53"/>
      <c r="B4" s="54"/>
      <c r="C4" s="54"/>
      <c r="D4" s="55"/>
      <c r="E4" s="55"/>
      <c r="F4" s="55"/>
      <c r="G4" s="55"/>
      <c r="H4" s="55"/>
      <c r="I4" s="54"/>
      <c r="J4" s="56"/>
      <c r="K4" s="1"/>
    </row>
    <row r="5" spans="1:11" ht="3" customHeight="1" x14ac:dyDescent="0.25">
      <c r="A5" s="57"/>
      <c r="B5" s="58"/>
      <c r="C5" s="58"/>
      <c r="D5" s="58"/>
      <c r="E5" s="58"/>
      <c r="F5" s="58"/>
      <c r="G5" s="58"/>
      <c r="H5" s="58"/>
      <c r="I5" s="58"/>
      <c r="J5" s="59"/>
      <c r="K5" s="1"/>
    </row>
    <row r="6" spans="1:11" x14ac:dyDescent="0.25">
      <c r="A6" s="60" t="s">
        <v>5</v>
      </c>
      <c r="B6" s="61"/>
      <c r="C6" s="61"/>
      <c r="D6" s="61"/>
      <c r="E6" s="61"/>
      <c r="F6" s="61"/>
      <c r="G6" s="61"/>
      <c r="H6" s="61"/>
      <c r="I6" s="61"/>
      <c r="J6" s="62"/>
      <c r="K6" s="1"/>
    </row>
    <row r="7" spans="1:11" x14ac:dyDescent="0.25">
      <c r="A7" s="63" t="s">
        <v>6</v>
      </c>
      <c r="B7" s="64"/>
      <c r="C7" s="64"/>
      <c r="D7" s="64"/>
      <c r="E7" s="64"/>
      <c r="F7" s="64"/>
      <c r="G7" s="64"/>
      <c r="H7" s="64"/>
      <c r="I7" s="64"/>
      <c r="J7" s="65"/>
      <c r="K7" s="1"/>
    </row>
    <row r="8" spans="1:11" x14ac:dyDescent="0.25">
      <c r="A8" s="2" t="s">
        <v>7</v>
      </c>
      <c r="B8" s="10" t="s">
        <v>48</v>
      </c>
      <c r="C8" s="10"/>
      <c r="D8" s="10"/>
      <c r="E8" s="10"/>
      <c r="F8" s="10"/>
      <c r="G8" s="10"/>
      <c r="H8" s="10"/>
      <c r="I8" s="10"/>
      <c r="J8" s="10"/>
      <c r="K8" s="1"/>
    </row>
    <row r="9" spans="1:11" ht="15" customHeight="1" x14ac:dyDescent="0.25">
      <c r="A9" s="6" t="s">
        <v>35</v>
      </c>
      <c r="B9" s="10" t="s">
        <v>49</v>
      </c>
      <c r="C9" s="10"/>
      <c r="D9" s="10"/>
      <c r="E9" s="10"/>
      <c r="F9" s="10"/>
      <c r="G9" s="10"/>
      <c r="H9" s="10"/>
      <c r="I9" s="10"/>
      <c r="J9" s="10"/>
      <c r="K9" s="1"/>
    </row>
    <row r="10" spans="1:11" x14ac:dyDescent="0.25">
      <c r="A10" s="6" t="s">
        <v>36</v>
      </c>
      <c r="B10" s="10" t="s">
        <v>50</v>
      </c>
      <c r="C10" s="10"/>
      <c r="D10" s="10"/>
      <c r="E10" s="10"/>
      <c r="F10" s="10"/>
      <c r="G10" s="10"/>
      <c r="H10" s="10"/>
      <c r="I10" s="10"/>
      <c r="J10" s="10"/>
      <c r="K10" s="1"/>
    </row>
    <row r="11" spans="1:11" ht="51" customHeight="1" x14ac:dyDescent="0.25">
      <c r="A11" s="2" t="s">
        <v>8</v>
      </c>
      <c r="B11" s="11" t="s">
        <v>51</v>
      </c>
      <c r="C11" s="11"/>
      <c r="D11" s="11"/>
      <c r="E11" s="11"/>
      <c r="F11" s="11"/>
      <c r="G11" s="11"/>
      <c r="H11" s="11"/>
      <c r="I11" s="11"/>
      <c r="J11" s="11"/>
    </row>
    <row r="12" spans="1:11" ht="27.75" customHeight="1" x14ac:dyDescent="0.25">
      <c r="A12" s="2" t="s">
        <v>9</v>
      </c>
      <c r="B12" s="11" t="s">
        <v>52</v>
      </c>
      <c r="C12" s="11"/>
      <c r="D12" s="11"/>
      <c r="E12" s="11"/>
      <c r="F12" s="11"/>
      <c r="G12" s="11"/>
      <c r="H12" s="11"/>
      <c r="I12" s="11"/>
      <c r="J12" s="11"/>
    </row>
    <row r="13" spans="1:11" x14ac:dyDescent="0.25">
      <c r="A13" s="60" t="s">
        <v>10</v>
      </c>
      <c r="B13" s="61"/>
      <c r="C13" s="61"/>
      <c r="D13" s="61"/>
      <c r="E13" s="61"/>
      <c r="F13" s="61"/>
      <c r="G13" s="61"/>
      <c r="H13" s="61"/>
      <c r="I13" s="61"/>
      <c r="J13" s="62"/>
    </row>
    <row r="14" spans="1:11" x14ac:dyDescent="0.25">
      <c r="A14" s="2" t="s">
        <v>11</v>
      </c>
      <c r="B14" s="66">
        <v>1</v>
      </c>
      <c r="C14" s="12" t="str">
        <f>IFERROR(VLOOKUP(B14,'[1]Validacion datos'!A2:B5,2,FALSE),"")</f>
        <v>DESARROLLO INSTITUCIONAL</v>
      </c>
      <c r="D14" s="12"/>
      <c r="E14" s="12"/>
      <c r="F14" s="12"/>
      <c r="G14" s="12"/>
      <c r="H14" s="12"/>
      <c r="I14" s="12"/>
      <c r="J14" s="12"/>
    </row>
    <row r="15" spans="1:11" x14ac:dyDescent="0.25">
      <c r="A15" s="2" t="s">
        <v>12</v>
      </c>
      <c r="B15" s="67">
        <v>1.1000000000000001</v>
      </c>
      <c r="C15" s="12" t="str">
        <f>IFERROR(VLOOKUP(B15,'[1]Validacion datos'!A8:B26,2,FALSE),"")</f>
        <v>Administración pública transparente, eficiente y orientada</v>
      </c>
      <c r="D15" s="12"/>
      <c r="E15" s="12"/>
      <c r="F15" s="12"/>
      <c r="G15" s="12"/>
      <c r="H15" s="12"/>
      <c r="I15" s="12"/>
      <c r="J15" s="12"/>
    </row>
    <row r="16" spans="1:11" ht="25.5" customHeight="1" x14ac:dyDescent="0.25">
      <c r="A16" s="2" t="s">
        <v>13</v>
      </c>
      <c r="B16" s="68" t="s">
        <v>47</v>
      </c>
      <c r="C16" s="12"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12"/>
      <c r="E16" s="12"/>
      <c r="F16" s="12"/>
      <c r="G16" s="12"/>
      <c r="H16" s="12"/>
      <c r="I16" s="12"/>
      <c r="J16" s="12"/>
    </row>
    <row r="17" spans="1:11" x14ac:dyDescent="0.25">
      <c r="A17" s="60" t="s">
        <v>14</v>
      </c>
      <c r="B17" s="61"/>
      <c r="C17" s="61"/>
      <c r="D17" s="61"/>
      <c r="E17" s="61"/>
      <c r="F17" s="61"/>
      <c r="G17" s="61"/>
      <c r="H17" s="61"/>
      <c r="I17" s="61"/>
      <c r="J17" s="62"/>
    </row>
    <row r="18" spans="1:11" x14ac:dyDescent="0.25">
      <c r="A18" s="2" t="s">
        <v>15</v>
      </c>
      <c r="B18" s="23" t="s">
        <v>53</v>
      </c>
      <c r="C18" s="23"/>
      <c r="D18" s="23"/>
      <c r="E18" s="23"/>
      <c r="F18" s="23"/>
      <c r="G18" s="23"/>
      <c r="H18" s="23"/>
      <c r="I18" s="23"/>
      <c r="J18" s="24"/>
    </row>
    <row r="19" spans="1:11" ht="39.75" customHeight="1" x14ac:dyDescent="0.25">
      <c r="A19" s="4" t="s">
        <v>16</v>
      </c>
      <c r="B19" s="23" t="s">
        <v>54</v>
      </c>
      <c r="C19" s="23"/>
      <c r="D19" s="23"/>
      <c r="E19" s="23"/>
      <c r="F19" s="23"/>
      <c r="G19" s="23"/>
      <c r="H19" s="23"/>
      <c r="I19" s="23"/>
      <c r="J19" s="24"/>
    </row>
    <row r="20" spans="1:11" ht="20.25" customHeight="1" x14ac:dyDescent="0.25">
      <c r="A20" s="4" t="s">
        <v>73</v>
      </c>
      <c r="B20" s="23" t="s">
        <v>55</v>
      </c>
      <c r="C20" s="23"/>
      <c r="D20" s="23"/>
      <c r="E20" s="23"/>
      <c r="F20" s="23"/>
      <c r="G20" s="23"/>
      <c r="H20" s="23"/>
      <c r="I20" s="23"/>
      <c r="J20" s="24"/>
    </row>
    <row r="21" spans="1:11" ht="36.75" customHeight="1" x14ac:dyDescent="0.25">
      <c r="A21" s="4" t="s">
        <v>37</v>
      </c>
      <c r="B21" s="23" t="s">
        <v>56</v>
      </c>
      <c r="C21" s="23"/>
      <c r="D21" s="23"/>
      <c r="E21" s="23"/>
      <c r="F21" s="23"/>
      <c r="G21" s="23"/>
      <c r="H21" s="23"/>
      <c r="I21" s="23"/>
      <c r="J21" s="24"/>
      <c r="K21" s="1"/>
    </row>
    <row r="22" spans="1:11" x14ac:dyDescent="0.25">
      <c r="A22" s="60" t="s">
        <v>17</v>
      </c>
      <c r="B22" s="61"/>
      <c r="C22" s="61"/>
      <c r="D22" s="61"/>
      <c r="E22" s="61"/>
      <c r="F22" s="61"/>
      <c r="G22" s="61"/>
      <c r="H22" s="61"/>
      <c r="I22" s="61"/>
      <c r="J22" s="62"/>
    </row>
    <row r="23" spans="1:11" x14ac:dyDescent="0.25">
      <c r="A23" s="63" t="s">
        <v>18</v>
      </c>
      <c r="B23" s="64"/>
      <c r="C23" s="64"/>
      <c r="D23" s="64"/>
      <c r="E23" s="64"/>
      <c r="F23" s="64"/>
      <c r="G23" s="64"/>
      <c r="H23" s="64"/>
      <c r="I23" s="64"/>
      <c r="J23" s="65"/>
      <c r="K23" s="1"/>
    </row>
    <row r="24" spans="1:11" ht="15" customHeight="1" x14ac:dyDescent="0.25">
      <c r="A24" s="25" t="s">
        <v>19</v>
      </c>
      <c r="B24" s="26"/>
      <c r="C24" s="27" t="s">
        <v>20</v>
      </c>
      <c r="D24" s="29"/>
      <c r="E24" s="29"/>
      <c r="F24" s="29" t="s">
        <v>21</v>
      </c>
      <c r="G24" s="29"/>
      <c r="H24" s="26"/>
      <c r="I24" s="27" t="s">
        <v>22</v>
      </c>
      <c r="J24" s="28"/>
    </row>
    <row r="25" spans="1:11" x14ac:dyDescent="0.25">
      <c r="A25" s="13">
        <v>748644672</v>
      </c>
      <c r="B25" s="14"/>
      <c r="C25" s="20">
        <v>809222962.53999996</v>
      </c>
      <c r="D25" s="21"/>
      <c r="E25" s="22"/>
      <c r="F25" s="20">
        <v>328019734.12</v>
      </c>
      <c r="G25" s="21"/>
      <c r="H25" s="22"/>
      <c r="I25" s="15">
        <f>+IF(F25&gt;0,F25/C25,0)</f>
        <v>0.40535149063294895</v>
      </c>
      <c r="J25" s="16"/>
    </row>
    <row r="26" spans="1:11" x14ac:dyDescent="0.25">
      <c r="A26" s="63" t="s">
        <v>23</v>
      </c>
      <c r="B26" s="64"/>
      <c r="C26" s="64"/>
      <c r="D26" s="64"/>
      <c r="E26" s="64"/>
      <c r="F26" s="64"/>
      <c r="G26" s="64"/>
      <c r="H26" s="64"/>
      <c r="I26" s="64"/>
      <c r="J26" s="65"/>
      <c r="K26" s="1"/>
    </row>
    <row r="27" spans="1:11" x14ac:dyDescent="0.25">
      <c r="A27" s="69"/>
      <c r="B27" s="70"/>
      <c r="C27" s="17" t="s">
        <v>46</v>
      </c>
      <c r="D27" s="18"/>
      <c r="E27" s="17" t="s">
        <v>65</v>
      </c>
      <c r="F27" s="18"/>
      <c r="G27" s="17" t="s">
        <v>66</v>
      </c>
      <c r="H27" s="17"/>
      <c r="I27" s="17" t="s">
        <v>24</v>
      </c>
      <c r="J27" s="19"/>
    </row>
    <row r="28" spans="1:11" ht="45" x14ac:dyDescent="0.25">
      <c r="A28" s="105" t="s">
        <v>25</v>
      </c>
      <c r="B28" s="101" t="s">
        <v>26</v>
      </c>
      <c r="C28" s="101" t="s">
        <v>38</v>
      </c>
      <c r="D28" s="101" t="s">
        <v>39</v>
      </c>
      <c r="E28" s="101" t="s">
        <v>40</v>
      </c>
      <c r="F28" s="101" t="s">
        <v>41</v>
      </c>
      <c r="G28" s="101" t="s">
        <v>42</v>
      </c>
      <c r="H28" s="101" t="s">
        <v>43</v>
      </c>
      <c r="I28" s="101" t="s">
        <v>44</v>
      </c>
      <c r="J28" s="71" t="s">
        <v>45</v>
      </c>
    </row>
    <row r="29" spans="1:11" ht="60" x14ac:dyDescent="0.25">
      <c r="A29" s="103" t="s">
        <v>61</v>
      </c>
      <c r="B29" s="104" t="s">
        <v>62</v>
      </c>
      <c r="C29" s="102">
        <v>2171</v>
      </c>
      <c r="D29" s="107">
        <v>498666273</v>
      </c>
      <c r="E29" s="102">
        <v>1040</v>
      </c>
      <c r="F29" s="107">
        <v>190149305.66999999</v>
      </c>
      <c r="G29" s="102">
        <v>1040</v>
      </c>
      <c r="H29" s="107">
        <v>207163051.84999999</v>
      </c>
      <c r="I29" s="108">
        <f>Tabla1[[#This Row],[Física 
(E)]]/Tabla1[[#This Row],[Física
(C)]]*100</f>
        <v>100</v>
      </c>
      <c r="J29" s="106">
        <f>IF(H29&gt;0,H29/Tabla1[[#This Row],[Financiera
(D)]],0)</f>
        <v>1.0894757207766355</v>
      </c>
    </row>
    <row r="30" spans="1:11" ht="61.5" customHeight="1" x14ac:dyDescent="0.25">
      <c r="A30" s="103" t="s">
        <v>74</v>
      </c>
      <c r="B30" s="104" t="s">
        <v>63</v>
      </c>
      <c r="C30" s="102">
        <v>5</v>
      </c>
      <c r="D30" s="107">
        <v>56772496.130000003</v>
      </c>
      <c r="E30" s="102">
        <v>2</v>
      </c>
      <c r="F30" s="107">
        <v>25039648.899999999</v>
      </c>
      <c r="G30" s="102">
        <v>2</v>
      </c>
      <c r="H30" s="107">
        <v>21529304.719999999</v>
      </c>
      <c r="I30" s="102">
        <f>Tabla1[[#This Row],[Física 
(E)]]/Tabla1[[#This Row],[Física
(C)]]*100</f>
        <v>100</v>
      </c>
      <c r="J30" s="106">
        <f>IF(H30&gt;0,H30/Tabla1[[#This Row],[Financiera
(D)]],0)</f>
        <v>0.85980857023917778</v>
      </c>
    </row>
    <row r="31" spans="1:11" x14ac:dyDescent="0.25">
      <c r="A31" s="60" t="s">
        <v>27</v>
      </c>
      <c r="B31" s="61"/>
      <c r="C31" s="61"/>
      <c r="D31" s="61"/>
      <c r="E31" s="61"/>
      <c r="F31" s="61"/>
      <c r="G31" s="61"/>
      <c r="H31" s="61"/>
      <c r="I31" s="61"/>
      <c r="J31" s="62"/>
    </row>
    <row r="32" spans="1:11" x14ac:dyDescent="0.25">
      <c r="A32" s="63" t="s">
        <v>28</v>
      </c>
      <c r="B32" s="64"/>
      <c r="C32" s="64"/>
      <c r="D32" s="64"/>
      <c r="E32" s="64"/>
      <c r="F32" s="64"/>
      <c r="G32" s="64"/>
      <c r="H32" s="64"/>
      <c r="I32" s="64"/>
      <c r="J32" s="65"/>
      <c r="K32" s="1"/>
    </row>
    <row r="33" spans="1:11" ht="18.75" customHeight="1" x14ac:dyDescent="0.25">
      <c r="A33" s="79" t="s">
        <v>29</v>
      </c>
      <c r="B33" s="80" t="s">
        <v>57</v>
      </c>
      <c r="C33" s="80"/>
      <c r="D33" s="80"/>
      <c r="E33" s="80"/>
      <c r="F33" s="80"/>
      <c r="G33" s="80"/>
      <c r="H33" s="80"/>
      <c r="I33" s="80"/>
      <c r="J33" s="81"/>
    </row>
    <row r="34" spans="1:11" ht="35.25" customHeight="1" x14ac:dyDescent="0.25">
      <c r="A34" s="82" t="s">
        <v>30</v>
      </c>
      <c r="B34" s="88" t="s">
        <v>58</v>
      </c>
      <c r="C34" s="89"/>
      <c r="D34" s="89"/>
      <c r="E34" s="89"/>
      <c r="F34" s="89"/>
      <c r="G34" s="89"/>
      <c r="H34" s="89"/>
      <c r="I34" s="89"/>
      <c r="J34" s="90"/>
    </row>
    <row r="35" spans="1:11" ht="81" customHeight="1" x14ac:dyDescent="0.25">
      <c r="A35" s="95" t="s">
        <v>31</v>
      </c>
      <c r="B35" s="92" t="s">
        <v>69</v>
      </c>
      <c r="C35" s="93"/>
      <c r="D35" s="93"/>
      <c r="E35" s="93"/>
      <c r="F35" s="93"/>
      <c r="G35" s="93"/>
      <c r="H35" s="93"/>
      <c r="I35" s="93"/>
      <c r="J35" s="94"/>
    </row>
    <row r="36" spans="1:11" ht="171.75" customHeight="1" x14ac:dyDescent="0.25">
      <c r="A36" s="83" t="s">
        <v>32</v>
      </c>
      <c r="B36" s="91" t="s">
        <v>70</v>
      </c>
      <c r="C36" s="86"/>
      <c r="D36" s="86"/>
      <c r="E36" s="86"/>
      <c r="F36" s="86"/>
      <c r="G36" s="86"/>
      <c r="H36" s="86"/>
      <c r="I36" s="86"/>
      <c r="J36" s="87"/>
    </row>
    <row r="37" spans="1:11" x14ac:dyDescent="0.25">
      <c r="A37" s="76" t="s">
        <v>29</v>
      </c>
      <c r="B37" s="77" t="s">
        <v>59</v>
      </c>
      <c r="C37" s="77"/>
      <c r="D37" s="77"/>
      <c r="E37" s="77"/>
      <c r="F37" s="77"/>
      <c r="G37" s="77"/>
      <c r="H37" s="77"/>
      <c r="I37" s="77"/>
      <c r="J37" s="78"/>
    </row>
    <row r="38" spans="1:11" ht="45" customHeight="1" x14ac:dyDescent="0.25">
      <c r="A38" s="97" t="s">
        <v>30</v>
      </c>
      <c r="B38" s="96" t="s">
        <v>60</v>
      </c>
      <c r="C38" s="84"/>
      <c r="D38" s="84"/>
      <c r="E38" s="84"/>
      <c r="F38" s="84"/>
      <c r="G38" s="84"/>
      <c r="H38" s="84"/>
      <c r="I38" s="84"/>
      <c r="J38" s="85"/>
    </row>
    <row r="39" spans="1:11" ht="84" customHeight="1" x14ac:dyDescent="0.25">
      <c r="A39" s="5" t="s">
        <v>31</v>
      </c>
      <c r="B39" s="98" t="s">
        <v>71</v>
      </c>
      <c r="C39" s="99"/>
      <c r="D39" s="99"/>
      <c r="E39" s="99"/>
      <c r="F39" s="99"/>
      <c r="G39" s="99"/>
      <c r="H39" s="99"/>
      <c r="I39" s="99"/>
      <c r="J39" s="100"/>
    </row>
    <row r="40" spans="1:11" ht="140.25" customHeight="1" x14ac:dyDescent="0.25">
      <c r="A40" s="95" t="s">
        <v>32</v>
      </c>
      <c r="B40" s="92" t="s">
        <v>75</v>
      </c>
      <c r="C40" s="93"/>
      <c r="D40" s="93"/>
      <c r="E40" s="93"/>
      <c r="F40" s="93"/>
      <c r="G40" s="93"/>
      <c r="H40" s="93"/>
      <c r="I40" s="93"/>
      <c r="J40" s="94"/>
    </row>
    <row r="41" spans="1:11" x14ac:dyDescent="0.25">
      <c r="A41" s="60" t="s">
        <v>33</v>
      </c>
      <c r="B41" s="61"/>
      <c r="C41" s="61"/>
      <c r="D41" s="61"/>
      <c r="E41" s="61"/>
      <c r="F41" s="61"/>
      <c r="G41" s="61"/>
      <c r="H41" s="61"/>
      <c r="I41" s="61"/>
      <c r="J41" s="62"/>
    </row>
    <row r="42" spans="1:11" x14ac:dyDescent="0.25">
      <c r="A42" s="72" t="s">
        <v>34</v>
      </c>
      <c r="B42" s="73"/>
      <c r="C42" s="73"/>
      <c r="D42" s="73"/>
      <c r="E42" s="73"/>
      <c r="F42" s="73"/>
      <c r="G42" s="73"/>
      <c r="H42" s="73"/>
      <c r="I42" s="73"/>
      <c r="J42" s="74"/>
      <c r="K42" s="1"/>
    </row>
    <row r="43" spans="1:11" ht="21" customHeight="1" x14ac:dyDescent="0.25">
      <c r="A43" s="31" t="s">
        <v>72</v>
      </c>
      <c r="B43" s="32"/>
      <c r="C43" s="32"/>
      <c r="D43" s="32"/>
      <c r="E43" s="32"/>
      <c r="F43" s="32"/>
      <c r="G43" s="32"/>
      <c r="H43" s="32"/>
      <c r="I43" s="32"/>
      <c r="J43" s="33"/>
    </row>
    <row r="44" spans="1:11" ht="30.75" customHeight="1" x14ac:dyDescent="0.25">
      <c r="A44" s="75" t="s">
        <v>76</v>
      </c>
      <c r="B44" s="75"/>
      <c r="C44" s="75"/>
      <c r="D44" s="75"/>
      <c r="E44" s="75"/>
      <c r="F44" s="75"/>
      <c r="G44" s="75"/>
      <c r="H44" s="75"/>
      <c r="I44" s="75"/>
      <c r="J44" s="75"/>
    </row>
    <row r="46" spans="1:11" x14ac:dyDescent="0.25">
      <c r="C46" s="35"/>
      <c r="D46" s="35"/>
      <c r="E46" s="35"/>
    </row>
    <row r="47" spans="1:11" x14ac:dyDescent="0.25">
      <c r="C47" s="34"/>
      <c r="D47" s="34"/>
      <c r="E47" s="34"/>
    </row>
    <row r="48" spans="1:11" x14ac:dyDescent="0.25">
      <c r="C48" s="30"/>
      <c r="D48" s="30"/>
      <c r="E48" s="30"/>
    </row>
  </sheetData>
  <mergeCells count="55">
    <mergeCell ref="C15:J15"/>
    <mergeCell ref="C46:E46"/>
    <mergeCell ref="C47:E47"/>
    <mergeCell ref="C48:E48"/>
    <mergeCell ref="A41:J41"/>
    <mergeCell ref="A42:J42"/>
    <mergeCell ref="A43:J43"/>
    <mergeCell ref="A44:J44"/>
    <mergeCell ref="B37:J37"/>
    <mergeCell ref="B38:J38"/>
    <mergeCell ref="B39:J39"/>
    <mergeCell ref="B40:J40"/>
    <mergeCell ref="C16:J16"/>
    <mergeCell ref="A17:J17"/>
    <mergeCell ref="B18:J18"/>
    <mergeCell ref="B19:J19"/>
    <mergeCell ref="B20:J20"/>
    <mergeCell ref="B21:J21"/>
    <mergeCell ref="A31:J31"/>
    <mergeCell ref="A32:J32"/>
    <mergeCell ref="A22:J22"/>
    <mergeCell ref="A23:J23"/>
    <mergeCell ref="A24:B24"/>
    <mergeCell ref="I24:J24"/>
    <mergeCell ref="C24:E24"/>
    <mergeCell ref="F24:H24"/>
    <mergeCell ref="B33:J33"/>
    <mergeCell ref="B34:J34"/>
    <mergeCell ref="B35:J35"/>
    <mergeCell ref="B36:J36"/>
    <mergeCell ref="A25:B25"/>
    <mergeCell ref="I25:J25"/>
    <mergeCell ref="A26:J26"/>
    <mergeCell ref="C27:D27"/>
    <mergeCell ref="G27:H27"/>
    <mergeCell ref="I27:J27"/>
    <mergeCell ref="C25:E25"/>
    <mergeCell ref="F25:H25"/>
    <mergeCell ref="E27:F27"/>
    <mergeCell ref="A5:J5"/>
    <mergeCell ref="A6:J6"/>
    <mergeCell ref="A7:J7"/>
    <mergeCell ref="B1:J1"/>
    <mergeCell ref="B2:C2"/>
    <mergeCell ref="D2:H2"/>
    <mergeCell ref="B3:C3"/>
    <mergeCell ref="D3:H3"/>
    <mergeCell ref="A4:J4"/>
    <mergeCell ref="B8:J8"/>
    <mergeCell ref="B11:J11"/>
    <mergeCell ref="B12:J12"/>
    <mergeCell ref="A13:J13"/>
    <mergeCell ref="C14:J14"/>
    <mergeCell ref="B9:J9"/>
    <mergeCell ref="B10:J10"/>
  </mergeCells>
  <phoneticPr fontId="9" type="noConversion"/>
  <dataValidations xWindow="756" yWindow="793" count="16">
    <dataValidation allowBlank="1" showInputMessage="1" showErrorMessage="1" prompt="Monto ejecutado en el trimestre" sqref="H28" xr:uid="{90E46E24-8E3F-4224-9F5D-F387CD76556E}"/>
    <dataValidation allowBlank="1" showInputMessage="1" showErrorMessage="1" prompt="Meta alcanzada en el trimestre" sqref="G28" xr:uid="{078E0B3D-C3D5-4323-9A6F-7DD5AA0A91C9}"/>
    <dataValidation allowBlank="1" showInputMessage="1" showErrorMessage="1" prompt="Monto presupuestado para el producto" sqref="F28 D28" xr:uid="{247AEBBA-5BB4-404D-982B-514E41C68A75}"/>
    <dataValidation allowBlank="1" showInputMessage="1" showErrorMessage="1" prompt="Meta anual del indicador" sqref="E28 C28" xr:uid="{F1CB8B99-164D-4F51-9E69-AECE57493A93}"/>
    <dataValidation allowBlank="1" showInputMessage="1" showErrorMessage="1" prompt="Nombre del indicador" sqref="B28" xr:uid="{3FF3C7F1-052B-4689-97E1-0EEC782A6AE3}"/>
    <dataValidation allowBlank="1" showInputMessage="1" showErrorMessage="1" prompt="Nombre de cada producto" sqref="A28" xr:uid="{2947E0C5-61A1-48DD-8DCD-04F9232477FC}"/>
    <dataValidation allowBlank="1" showInputMessage="1" showErrorMessage="1" prompt="¿En qué consiste el programa?" sqref="B19:J19" xr:uid="{2E94A1FA-9C8A-476F-9FA7-68E8C8A158E1}"/>
    <dataValidation allowBlank="1" showInputMessage="1" showErrorMessage="1" prompt="Presupuesto del programa" sqref="A25:C25 F25" xr:uid="{FB9FE385-D8B9-4122-AF05-C68B8CBDECAB}"/>
    <dataValidation allowBlank="1" showInputMessage="1" showErrorMessage="1" prompt="Oportunidades de mejora identificadas" sqref="A43:J43" xr:uid="{DA848EFB-3FC8-4206-B557-B09F4E34DBE3}"/>
    <dataValidation allowBlank="1" showInputMessage="1" showErrorMessage="1" prompt="De existir desvío, explicar razones." sqref="B36 C36:J37 I29:I30 B30:H30" xr:uid="{3458344A-2CE9-4393-9E4E-745857776460}"/>
    <dataValidation allowBlank="1" showInputMessage="1" showErrorMessage="1" prompt="1. Describir lo plasmado en el presupuesto_x000a_2. Describir lo alcanzado en términos financieros y de producción " sqref="B35:J35 B39:J39" xr:uid="{695BAAAC-4DD0-4CCB-86ED-6A9EB7692876}"/>
    <dataValidation allowBlank="1" showInputMessage="1" showErrorMessage="1" prompt="¿En qué consiste el producto? su objetivo" sqref="B34:J34" xr:uid="{F298E9F5-7838-4E76-B016-86A5AE064148}"/>
    <dataValidation allowBlank="1" showInputMessage="1" showErrorMessage="1" prompt="Nombre del producto" sqref="B33:J33 A29:H29" xr:uid="{F3C8682F-AC73-4F0A-9462-876EC453EC55}"/>
    <dataValidation allowBlank="1" showInputMessage="1" showErrorMessage="1" prompt="¿A quién va dirigido el programa?, ¿qué característica tiene esta población que requiere ser beneficiada?" sqref="B20:J20" xr:uid="{51B810D5-9207-46B5-AE2F-3D36306347AE}"/>
    <dataValidation allowBlank="1" showInputMessage="1" prompt="Nombre del capítulo" sqref="B8:J10" xr:uid="{73C82012-D4C4-478F-B9D1-1EE61C45F876}"/>
    <dataValidation allowBlank="1" sqref="A8" xr:uid="{4E4D531B-D39C-42CD-8509-9C2E6575184D}"/>
  </dataValidations>
  <pageMargins left="0.7" right="0.7" top="0.75" bottom="0.75" header="0.3" footer="0.3"/>
  <pageSetup scale="46" fitToHeight="0"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036A8-D202-4BB0-AF1B-D3E53D5E7E60}">
  <dimension ref="I19:R31"/>
  <sheetViews>
    <sheetView workbookViewId="0">
      <selection activeCell="P24" sqref="P24"/>
    </sheetView>
  </sheetViews>
  <sheetFormatPr baseColWidth="10" defaultRowHeight="15" x14ac:dyDescent="0.25"/>
  <cols>
    <col min="9" max="9" width="23.5703125" customWidth="1"/>
    <col min="10" max="10" width="14.7109375" bestFit="1" customWidth="1"/>
    <col min="11" max="11" width="16.42578125" bestFit="1" customWidth="1"/>
    <col min="13" max="13" width="14.7109375" bestFit="1" customWidth="1"/>
    <col min="14" max="14" width="13.7109375" bestFit="1" customWidth="1"/>
    <col min="15" max="15" width="14.7109375" bestFit="1" customWidth="1"/>
  </cols>
  <sheetData>
    <row r="19" spans="9:18" x14ac:dyDescent="0.25">
      <c r="I19" t="s">
        <v>68</v>
      </c>
      <c r="M19" t="s">
        <v>67</v>
      </c>
    </row>
    <row r="20" spans="9:18" x14ac:dyDescent="0.25">
      <c r="I20" s="7">
        <v>1334232335</v>
      </c>
      <c r="J20" s="7">
        <v>841338717</v>
      </c>
      <c r="K20" s="8">
        <f>I20+J20</f>
        <v>2175571052</v>
      </c>
      <c r="M20" s="7">
        <v>247336977</v>
      </c>
      <c r="N20" s="7">
        <v>54088096</v>
      </c>
      <c r="O20" s="8">
        <f>M20+N20</f>
        <v>301425073</v>
      </c>
      <c r="Q20">
        <f>O20/K20*100</f>
        <v>13.854986382674115</v>
      </c>
      <c r="R20" s="7"/>
    </row>
    <row r="21" spans="9:18" x14ac:dyDescent="0.25">
      <c r="I21" s="7">
        <v>17425383</v>
      </c>
      <c r="J21" s="7">
        <v>14475704</v>
      </c>
      <c r="K21" s="8">
        <f>I21+J21</f>
        <v>31901087</v>
      </c>
      <c r="M21" s="7">
        <v>6306123</v>
      </c>
      <c r="N21" s="7">
        <v>10316867</v>
      </c>
      <c r="O21" s="8">
        <f>M21+N21</f>
        <v>16622990</v>
      </c>
      <c r="Q21">
        <f>O21/K21*100</f>
        <v>52.107910931060118</v>
      </c>
    </row>
    <row r="30" spans="9:18" x14ac:dyDescent="0.25">
      <c r="K30" s="9">
        <v>54088096</v>
      </c>
      <c r="L30">
        <f>K30/K31*100</f>
        <v>6.4288133788570194</v>
      </c>
    </row>
    <row r="31" spans="9:18" x14ac:dyDescent="0.25">
      <c r="K31" s="9">
        <v>841338717</v>
      </c>
    </row>
  </sheetData>
  <dataValidations count="1">
    <dataValidation allowBlank="1" showInputMessage="1" showErrorMessage="1" prompt="Nombre del producto" sqref="K31" xr:uid="{24D4AF55-F6F1-4705-B50C-8749ED306A9B}"/>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Sonia Luisana Cristo Santos</cp:lastModifiedBy>
  <cp:lastPrinted>2023-07-12T16:10:58Z</cp:lastPrinted>
  <dcterms:created xsi:type="dcterms:W3CDTF">2021-03-22T15:50:10Z</dcterms:created>
  <dcterms:modified xsi:type="dcterms:W3CDTF">2023-07-12T16:15:48Z</dcterms:modified>
</cp:coreProperties>
</file>