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rch-Piso-9\Nomina Contraloria\NOMINAS SASP 2026\PORTAL DE TRANSPARENCIA\ENERO\"/>
    </mc:Choice>
  </mc:AlternateContent>
  <xr:revisionPtr revIDLastSave="0" documentId="13_ncr:1_{8B2F4A90-D2A0-40DD-94AD-812B096BC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Suplencia!$A$1:$M$38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G17" i="1"/>
  <c r="L16" i="1"/>
  <c r="M16" i="1" s="1"/>
  <c r="M15" i="1"/>
  <c r="L14" i="1"/>
  <c r="M14" i="1" s="1"/>
  <c r="H10" i="1"/>
  <c r="L10" i="1" s="1"/>
  <c r="M10" i="1" s="1"/>
  <c r="L9" i="1"/>
  <c r="M9" i="1" s="1"/>
  <c r="L12" i="1"/>
  <c r="M12" i="1" s="1"/>
  <c r="L11" i="1"/>
  <c r="M11" i="1" s="1"/>
  <c r="H15" i="1" l="1"/>
  <c r="J15" i="1"/>
  <c r="L15" i="1" l="1"/>
  <c r="L13" i="1"/>
  <c r="M13" i="1" s="1"/>
</calcChain>
</file>

<file path=xl/sharedStrings.xml><?xml version="1.0" encoding="utf-8"?>
<sst xmlns="http://schemas.openxmlformats.org/spreadsheetml/2006/main" count="59" uniqueCount="45">
  <si>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</si>
  <si>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</si>
  <si>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</si>
  <si>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</si>
  <si>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</si>
  <si>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</si>
  <si>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</si>
  <si>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</si>
  <si>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</si>
  <si>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</si>
  <si>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</si>
  <si>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</si>
  <si>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</si>
  <si>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</si>
  <si>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</si>
  <si>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</si>
  <si>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</si>
  <si>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DIVISION DE DISEÑO Y PUBLICACIONES-ONE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</si>
  <si>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</si>
  <si>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</si>
  <si>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</si>
  <si>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</si>
  <si>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</si>
  <si>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</si>
  <si>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</si>
  <si>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</si>
  <si>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</si>
  <si>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</si>
  <si>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</si>
  <si>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</si>
  <si>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</si>
  <si>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</si>
  <si>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</si>
  <si>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</si>
  <si>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</si>
  <si>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</si>
  <si>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CONTADOR(A) INTERINA</t>
  </si>
  <si>
    <t>CONTADOR INTERINO</t>
  </si>
  <si>
    <t>DIVISIÓN DE FORMULACIÓN, MONITOREO Y EVALUACIÓN DE PLANES, PROGRAMAS Y PROYECTOS-ONE</t>
  </si>
  <si>
    <t>MINISTERIO DE HACIENDA Y ECONOMÍA</t>
  </si>
  <si>
    <t xml:space="preserve">PAOLA ESMERALDA RODRIGUEZ ADAMES </t>
  </si>
  <si>
    <t xml:space="preserve">        Total general: 8</t>
  </si>
  <si>
    <t>DIRECTORA INTERINA DEPARTAMENTO ESTADISTICAS DEMOGRAFICAS SOCIALES Y AMBIENTALES</t>
  </si>
  <si>
    <t xml:space="preserve">DEPARTAMENTO DE ESTADISTICAS AMBIENTALES 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</si>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</sst>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/>
    <xf numFmtId="43" fontId="2" fillId="0" borderId="0" xfId="1" applyFont="1"/>
    <xf numFmtId="0" fontId="0" fillId="4" borderId="0" xfId="0" applyFill="1" applyAlignment="1">
      <alignment horizontal="center"/>
    </xf>
    <xf numFmtId="43" fontId="2" fillId="4" borderId="0" xfId="1" applyFont="1" applyFill="1"/>
    <xf numFmtId="43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43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43" fontId="1" fillId="2" borderId="9" xfId="1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4" xfId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23</xdr:row>
      <xdr:rowOff>19050</xdr:rowOff>
    </xdr:from>
    <xdr:to>
      <xdr:col>6</xdr:col>
      <xdr:colOff>590550</xdr:colOff>
      <xdr:row>38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showGridLines="0" tabSelected="1" topLeftCell="C3" zoomScaleNormal="100" zoomScaleSheetLayoutView="95" zoomScalePageLayoutView="40" workbookViewId="0">
      <selection activeCell="E16" sqref="E16"/>
    </sheetView>
  </sheetViews>
  <sheetFormatPr baseColWidth="10" defaultColWidth="11.42578125" defaultRowHeight="15" x14ac:dyDescent="0.25"/>
  <cols>
    <col min="1" max="1" width="3.5703125" customWidth="1"/>
    <col min="2" max="2" width="39.28515625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6.25" x14ac:dyDescent="0.4">
      <c r="A2" s="11"/>
      <c r="B2" s="34" t="s">
        <v>39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6.25" x14ac:dyDescent="0.4">
      <c r="A3" s="11"/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20.25" x14ac:dyDescent="0.3">
      <c r="A4" s="11"/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0.25" x14ac:dyDescent="0.3">
      <c r="A5" s="11"/>
      <c r="B5" s="32" t="s">
        <v>20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1" thickBot="1" x14ac:dyDescent="0.35">
      <c r="A6" s="11"/>
      <c r="B6" s="32" t="s">
        <v>44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0" t="s">
        <v>21</v>
      </c>
      <c r="B7" s="28" t="s">
        <v>10</v>
      </c>
      <c r="C7" s="22" t="s">
        <v>22</v>
      </c>
      <c r="D7" s="22" t="s">
        <v>2</v>
      </c>
      <c r="E7" s="30" t="s">
        <v>14</v>
      </c>
      <c r="F7" s="22" t="s">
        <v>12</v>
      </c>
      <c r="G7" s="24" t="s">
        <v>3</v>
      </c>
      <c r="H7" s="24" t="s">
        <v>4</v>
      </c>
      <c r="I7" s="24" t="s">
        <v>5</v>
      </c>
      <c r="J7" s="24" t="s">
        <v>6</v>
      </c>
      <c r="K7" s="24" t="s">
        <v>7</v>
      </c>
      <c r="L7" s="24" t="s">
        <v>8</v>
      </c>
      <c r="M7" s="26" t="s">
        <v>9</v>
      </c>
    </row>
    <row r="8" spans="1:13" ht="15.75" thickBot="1" x14ac:dyDescent="0.3">
      <c r="A8" s="21"/>
      <c r="B8" s="29"/>
      <c r="C8" s="23"/>
      <c r="D8" s="23"/>
      <c r="E8" s="31"/>
      <c r="F8" s="23"/>
      <c r="G8" s="25"/>
      <c r="H8" s="25"/>
      <c r="I8" s="25"/>
      <c r="J8" s="25"/>
      <c r="K8" s="25"/>
      <c r="L8" s="25"/>
      <c r="M8" s="27"/>
    </row>
    <row r="9" spans="1:13" s="1" customFormat="1" ht="32.25" customHeight="1" x14ac:dyDescent="0.25">
      <c r="A9" s="8">
        <v>1</v>
      </c>
      <c r="B9" s="1" t="s">
        <v>23</v>
      </c>
      <c r="C9" s="19" t="s">
        <v>38</v>
      </c>
      <c r="D9" s="18" t="s">
        <v>29</v>
      </c>
      <c r="E9" s="8" t="s">
        <v>15</v>
      </c>
      <c r="F9" s="8" t="s">
        <v>11</v>
      </c>
      <c r="G9" s="9">
        <v>55000</v>
      </c>
      <c r="H9" s="9">
        <v>1578.5</v>
      </c>
      <c r="I9" s="9">
        <v>12382.29</v>
      </c>
      <c r="J9" s="9">
        <v>1672</v>
      </c>
      <c r="K9" s="9">
        <v>0</v>
      </c>
      <c r="L9" s="9">
        <f>H9+I9+J9+K9</f>
        <v>15632.79</v>
      </c>
      <c r="M9" s="9">
        <f t="shared" ref="M9:M10" si="0">G9-L9</f>
        <v>39367.21</v>
      </c>
    </row>
    <row r="10" spans="1:13" s="1" customFormat="1" ht="30" x14ac:dyDescent="0.25">
      <c r="A10" s="8">
        <v>2</v>
      </c>
      <c r="B10" s="1" t="s">
        <v>18</v>
      </c>
      <c r="C10" s="1" t="s">
        <v>17</v>
      </c>
      <c r="D10" s="18" t="s">
        <v>30</v>
      </c>
      <c r="E10" s="8" t="s">
        <v>15</v>
      </c>
      <c r="F10" s="8" t="s">
        <v>19</v>
      </c>
      <c r="G10" s="6">
        <v>44500</v>
      </c>
      <c r="H10" s="9">
        <f>G10*0.0287</f>
        <v>1277.1500000000001</v>
      </c>
      <c r="I10" s="9">
        <v>8295.2000000000007</v>
      </c>
      <c r="J10" s="9">
        <v>1352.8</v>
      </c>
      <c r="K10" s="9">
        <v>0</v>
      </c>
      <c r="L10" s="9">
        <f>H10+I10+J10+K10</f>
        <v>10925.15</v>
      </c>
      <c r="M10" s="9">
        <f t="shared" si="0"/>
        <v>33574.85</v>
      </c>
    </row>
    <row r="11" spans="1:13" s="1" customFormat="1" x14ac:dyDescent="0.25">
      <c r="A11" s="8">
        <v>3</v>
      </c>
      <c r="B11" s="1" t="s">
        <v>33</v>
      </c>
      <c r="C11" t="s">
        <v>34</v>
      </c>
      <c r="D11" s="16" t="s">
        <v>36</v>
      </c>
      <c r="E11" s="2" t="s">
        <v>15</v>
      </c>
      <c r="F11" s="2" t="s">
        <v>11</v>
      </c>
      <c r="G11" s="7">
        <v>8000</v>
      </c>
      <c r="H11" s="7">
        <v>229.6</v>
      </c>
      <c r="I11" s="7">
        <v>1489.64</v>
      </c>
      <c r="J11" s="7">
        <v>243.2</v>
      </c>
      <c r="K11" s="7">
        <v>0</v>
      </c>
      <c r="L11" s="9">
        <f t="shared" ref="L11" si="1">H11+I11+J11+K11</f>
        <v>1962.44</v>
      </c>
      <c r="M11" s="7">
        <f t="shared" ref="M11:M13" si="2">G11-L11</f>
        <v>6037.5599999999995</v>
      </c>
    </row>
    <row r="12" spans="1:13" s="1" customFormat="1" x14ac:dyDescent="0.25">
      <c r="A12" s="8">
        <v>4</v>
      </c>
      <c r="B12" s="1" t="s">
        <v>35</v>
      </c>
      <c r="C12" t="s">
        <v>34</v>
      </c>
      <c r="D12" s="16" t="s">
        <v>37</v>
      </c>
      <c r="E12" s="2" t="s">
        <v>15</v>
      </c>
      <c r="F12" s="2" t="s">
        <v>19</v>
      </c>
      <c r="G12" s="7">
        <v>8000</v>
      </c>
      <c r="H12" s="7">
        <v>229.6</v>
      </c>
      <c r="I12" s="7">
        <v>1505.44</v>
      </c>
      <c r="J12" s="7">
        <v>243.2</v>
      </c>
      <c r="K12" s="7">
        <v>0</v>
      </c>
      <c r="L12" s="9">
        <f t="shared" ref="L12" si="3">H12+I12+J12+K12</f>
        <v>1978.24</v>
      </c>
      <c r="M12" s="7">
        <f t="shared" si="2"/>
        <v>6021.76</v>
      </c>
    </row>
    <row r="13" spans="1:13" s="1" customFormat="1" ht="45" x14ac:dyDescent="0.25">
      <c r="A13" s="8">
        <v>5</v>
      </c>
      <c r="B13" s="1" t="s">
        <v>25</v>
      </c>
      <c r="C13" s="1" t="s">
        <v>26</v>
      </c>
      <c r="D13" s="18" t="s">
        <v>31</v>
      </c>
      <c r="E13" s="8" t="s">
        <v>15</v>
      </c>
      <c r="F13" s="8" t="s">
        <v>19</v>
      </c>
      <c r="G13" s="6">
        <v>19000</v>
      </c>
      <c r="H13" s="9">
        <v>545.29999999999995</v>
      </c>
      <c r="I13" s="9">
        <v>4469.28</v>
      </c>
      <c r="J13" s="9">
        <v>577.6</v>
      </c>
      <c r="K13" s="9">
        <v>0</v>
      </c>
      <c r="L13" s="9">
        <f t="shared" ref="L13" si="4">H13+I13+J13+K13</f>
        <v>5592.18</v>
      </c>
      <c r="M13" s="9">
        <f t="shared" si="2"/>
        <v>13407.82</v>
      </c>
    </row>
    <row r="14" spans="1:13" s="1" customFormat="1" ht="30" x14ac:dyDescent="0.25">
      <c r="A14" s="8">
        <v>6</v>
      </c>
      <c r="B14" s="1" t="s">
        <v>24</v>
      </c>
      <c r="C14" s="12" t="s">
        <v>27</v>
      </c>
      <c r="D14" s="17" t="s">
        <v>28</v>
      </c>
      <c r="E14" s="10" t="s">
        <v>15</v>
      </c>
      <c r="F14" s="15" t="s">
        <v>11</v>
      </c>
      <c r="G14" s="9">
        <v>28500</v>
      </c>
      <c r="H14" s="9">
        <v>817.95</v>
      </c>
      <c r="I14" s="9">
        <v>6703.91</v>
      </c>
      <c r="J14" s="9">
        <v>866.4</v>
      </c>
      <c r="K14" s="9">
        <v>0</v>
      </c>
      <c r="L14" s="9">
        <f>H14+I14+J14+K14</f>
        <v>8388.26</v>
      </c>
      <c r="M14" s="9">
        <f t="shared" ref="M14" si="5">G14-L14</f>
        <v>20111.739999999998</v>
      </c>
    </row>
    <row r="15" spans="1:13" ht="30" x14ac:dyDescent="0.25">
      <c r="A15" s="8">
        <v>7</v>
      </c>
      <c r="B15" t="s">
        <v>13</v>
      </c>
      <c r="C15" t="s">
        <v>16</v>
      </c>
      <c r="D15" s="16" t="s">
        <v>32</v>
      </c>
      <c r="E15" s="2" t="s">
        <v>15</v>
      </c>
      <c r="F15" s="2" t="s">
        <v>11</v>
      </c>
      <c r="G15" s="6">
        <v>35000</v>
      </c>
      <c r="H15" s="6">
        <f t="shared" ref="H15" si="6">G15*0.0287</f>
        <v>1004.5</v>
      </c>
      <c r="I15" s="6">
        <v>7956.27</v>
      </c>
      <c r="J15" s="6">
        <f t="shared" ref="J15" si="7">G15*0.0304</f>
        <v>1064</v>
      </c>
      <c r="K15" s="6">
        <v>0</v>
      </c>
      <c r="L15" s="9">
        <f>H15+I15+J15+K15</f>
        <v>10024.77</v>
      </c>
      <c r="M15" s="6">
        <f>+G15-L15</f>
        <v>24975.23</v>
      </c>
    </row>
    <row r="16" spans="1:13" ht="45" x14ac:dyDescent="0.25">
      <c r="A16" s="8">
        <v>8</v>
      </c>
      <c r="B16" s="1" t="s">
        <v>40</v>
      </c>
      <c r="C16" t="s">
        <v>43</v>
      </c>
      <c r="D16" s="16" t="s">
        <v>42</v>
      </c>
      <c r="E16" s="2" t="s">
        <v>15</v>
      </c>
      <c r="F16" s="2" t="s">
        <v>11</v>
      </c>
      <c r="G16" s="6">
        <v>45000</v>
      </c>
      <c r="H16" s="6">
        <v>1291.5</v>
      </c>
      <c r="I16" s="6">
        <v>10585.12</v>
      </c>
      <c r="J16" s="6">
        <v>1368</v>
      </c>
      <c r="K16" s="6"/>
      <c r="L16" s="9">
        <f>H16+I16+J16+K16</f>
        <v>13244.62</v>
      </c>
      <c r="M16" s="6">
        <f>+G16-L16</f>
        <v>31755.379999999997</v>
      </c>
    </row>
    <row r="17" spans="1:13" ht="15.75" x14ac:dyDescent="0.25">
      <c r="A17" s="13" t="s">
        <v>41</v>
      </c>
      <c r="B17" s="14"/>
      <c r="C17" s="3"/>
      <c r="D17" s="3"/>
      <c r="E17" s="3"/>
      <c r="F17" s="3"/>
      <c r="G17" s="4">
        <f>SUM(G9:G16)</f>
        <v>243000</v>
      </c>
      <c r="H17" s="4">
        <f t="shared" ref="H17:M17" si="8">SUM(H9:H16)</f>
        <v>6974.0999999999995</v>
      </c>
      <c r="I17" s="4">
        <f t="shared" si="8"/>
        <v>53387.15</v>
      </c>
      <c r="J17" s="4">
        <f t="shared" si="8"/>
        <v>7387.2</v>
      </c>
      <c r="K17" s="4">
        <f t="shared" si="8"/>
        <v>0</v>
      </c>
      <c r="L17" s="4">
        <f t="shared" si="8"/>
        <v>67748.45</v>
      </c>
      <c r="M17" s="4">
        <f t="shared" si="8"/>
        <v>175251.55</v>
      </c>
    </row>
    <row r="21" spans="1:13" s="5" customFormat="1" ht="24.95" customHeight="1" x14ac:dyDescent="0.25">
      <c r="B21"/>
      <c r="C21"/>
      <c r="D21"/>
      <c r="E21"/>
      <c r="F21"/>
      <c r="G21"/>
      <c r="H21"/>
      <c r="I21"/>
      <c r="J21"/>
      <c r="K21"/>
      <c r="L21"/>
      <c r="M21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2" min="1" max="10" man="1"/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Ollantay Robert Rivera Sosa</cp:lastModifiedBy>
  <cp:lastPrinted>2025-02-24T12:53:22Z</cp:lastPrinted>
  <dcterms:created xsi:type="dcterms:W3CDTF">2016-11-10T20:16:03Z</dcterms:created>
  <dcterms:modified xsi:type="dcterms:W3CDTF">2026-01-28T14:15:56Z</dcterms:modified>
</cp:coreProperties>
</file>