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EJECUCION PRESUPUESTARIA 2026\"/>
    </mc:Choice>
  </mc:AlternateContent>
  <xr:revisionPtr revIDLastSave="0" documentId="13_ncr:1_{08021662-E5BE-4D8F-96DA-C4F240818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ENERO 2026" sheetId="8" r:id="rId1"/>
    <sheet name="Hoja1" sheetId="9" r:id="rId2"/>
  </sheets>
  <definedNames>
    <definedName name="_xlnm.Print_Area" localSheetId="0">'Plantilla Ejecucion ENERO 2026'!$A$1:$R$60</definedName>
    <definedName name="_xlnm.Print_Titles" localSheetId="0">'Plantilla Ejecucion ENERO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8" l="1"/>
  <c r="E19" i="8" l="1"/>
  <c r="N35" i="8"/>
  <c r="R41" i="8"/>
  <c r="E41" i="8"/>
  <c r="D38" i="8"/>
  <c r="D35" i="8"/>
  <c r="M35" i="8"/>
  <c r="R37" i="8"/>
  <c r="E37" i="8"/>
  <c r="H26" i="8"/>
  <c r="G16" i="8" l="1"/>
  <c r="D10" i="8"/>
  <c r="C10" i="8"/>
  <c r="R32" i="8" l="1"/>
  <c r="R29" i="8"/>
  <c r="G38" i="8" l="1"/>
  <c r="R45" i="8"/>
  <c r="R44" i="8"/>
  <c r="R42" i="8"/>
  <c r="R40" i="8"/>
  <c r="R39" i="8"/>
  <c r="R36" i="8"/>
  <c r="R34" i="8"/>
  <c r="R33" i="8"/>
  <c r="R31" i="8"/>
  <c r="R30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2" i="8"/>
  <c r="E39" i="8"/>
  <c r="E36" i="8"/>
  <c r="E28" i="8"/>
  <c r="E29" i="8"/>
  <c r="E30" i="8"/>
  <c r="E31" i="8"/>
  <c r="E32" i="8"/>
  <c r="E33" i="8"/>
  <c r="E34" i="8"/>
  <c r="E27" i="8"/>
  <c r="E18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3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P43" i="8" l="1"/>
  <c r="P46" i="8" s="1"/>
  <c r="Q43" i="8"/>
  <c r="O43" i="8"/>
  <c r="N43" i="8"/>
  <c r="N46" i="8" s="1"/>
  <c r="M46" i="8"/>
  <c r="G43" i="8"/>
  <c r="H43" i="8"/>
  <c r="M43" i="8"/>
  <c r="I43" i="8"/>
  <c r="J43" i="8"/>
  <c r="L46" i="8"/>
  <c r="G46" i="8"/>
  <c r="F46" i="8"/>
  <c r="J46" i="8"/>
  <c r="H46" i="8"/>
  <c r="K46" i="8"/>
  <c r="L43" i="8"/>
  <c r="K43" i="8"/>
  <c r="I46" i="8"/>
  <c r="F43" i="8"/>
  <c r="D43" i="8"/>
  <c r="R35" i="8"/>
  <c r="R10" i="8"/>
  <c r="E35" i="8"/>
  <c r="R16" i="8"/>
  <c r="R38" i="8"/>
  <c r="R26" i="8"/>
  <c r="C46" i="8"/>
  <c r="E43" i="8" l="1"/>
  <c r="D46" i="8"/>
  <c r="E46" i="8" s="1"/>
  <c r="O46" i="8" l="1"/>
  <c r="R43" i="8"/>
  <c r="R46" i="8" s="1"/>
  <c r="G23" i="9" s="1"/>
  <c r="Q46" i="8"/>
</calcChain>
</file>

<file path=xl/sharedStrings.xml><?xml version="1.0" encoding="utf-8"?>
<sst xmlns="http://schemas.openxmlformats.org/spreadsheetml/2006/main" count="64" uniqueCount="64">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</sst>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57</xdr:row>
      <xdr:rowOff>78442</xdr:rowOff>
    </xdr:from>
    <xdr:to>
      <xdr:col>4</xdr:col>
      <xdr:colOff>113826</xdr:colOff>
      <xdr:row>59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3038475</xdr:colOff>
      <xdr:row>54</xdr:row>
      <xdr:rowOff>190499</xdr:rowOff>
    </xdr:from>
    <xdr:to>
      <xdr:col>3</xdr:col>
      <xdr:colOff>1047750</xdr:colOff>
      <xdr:row>58</xdr:row>
      <xdr:rowOff>152398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16716374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54</xdr:row>
      <xdr:rowOff>142875</xdr:rowOff>
    </xdr:from>
    <xdr:to>
      <xdr:col>1</xdr:col>
      <xdr:colOff>2238375</xdr:colOff>
      <xdr:row>58</xdr:row>
      <xdr:rowOff>38100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66875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54</xdr:row>
      <xdr:rowOff>38100</xdr:rowOff>
    </xdr:from>
    <xdr:to>
      <xdr:col>4</xdr:col>
      <xdr:colOff>38100</xdr:colOff>
      <xdr:row>60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648DC58-2BC9-45DE-8D29-1AEEFC80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656397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54</xdr:row>
      <xdr:rowOff>104775</xdr:rowOff>
    </xdr:from>
    <xdr:to>
      <xdr:col>17</xdr:col>
      <xdr:colOff>180975</xdr:colOff>
      <xdr:row>58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DBF515F-E8DC-4D50-9A42-C027360D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6630650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5"/>
  <sheetViews>
    <sheetView showGridLines="0" tabSelected="1" showWhiteSpace="0" view="pageBreakPreview" topLeftCell="A46" zoomScaleNormal="100" zoomScaleSheetLayoutView="100" workbookViewId="0">
      <selection activeCell="E63" sqref="E63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5.28515625" style="5" hidden="1" customWidth="1"/>
    <col min="8" max="8" width="15.5703125" style="5" hidden="1" customWidth="1"/>
    <col min="9" max="9" width="16.28515625" style="5" hidden="1" customWidth="1"/>
    <col min="10" max="10" width="15.7109375" style="5" hidden="1" customWidth="1"/>
    <col min="11" max="11" width="17.85546875" style="5" hidden="1" customWidth="1"/>
    <col min="12" max="12" width="15.5703125" style="5" hidden="1" customWidth="1"/>
    <col min="13" max="13" width="16.140625" style="5" hidden="1" customWidth="1"/>
    <col min="14" max="14" width="16.5703125" style="5" hidden="1" customWidth="1"/>
    <col min="15" max="15" width="15.28515625" style="5" hidden="1" customWidth="1"/>
    <col min="16" max="16" width="15.5703125" style="5" hidden="1" customWidth="1"/>
    <col min="17" max="17" width="15.4257812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9" t="s">
        <v>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45"/>
    </row>
    <row r="2" spans="1:29" ht="18.75" customHeight="1" x14ac:dyDescent="0.25">
      <c r="B2" s="59" t="s">
        <v>44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5"/>
    </row>
    <row r="3" spans="1:29" ht="18.75" customHeight="1" x14ac:dyDescent="0.25">
      <c r="B3" s="59">
        <v>2026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9" ht="18.75" x14ac:dyDescent="0.25">
      <c r="B4" s="59" t="s">
        <v>42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45"/>
    </row>
    <row r="5" spans="1:29" ht="15.75" customHeight="1" x14ac:dyDescent="0.3"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45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6"/>
    </row>
    <row r="7" spans="1:29" ht="16.5" thickBot="1" x14ac:dyDescent="0.3">
      <c r="A7" s="6"/>
      <c r="B7" s="63" t="s">
        <v>0</v>
      </c>
      <c r="C7" s="65" t="s">
        <v>53</v>
      </c>
      <c r="D7" s="61" t="s">
        <v>54</v>
      </c>
      <c r="E7" s="61" t="s">
        <v>57</v>
      </c>
      <c r="F7" s="67" t="s">
        <v>55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39"/>
      <c r="R7" s="57" t="s">
        <v>58</v>
      </c>
    </row>
    <row r="8" spans="1:29" ht="24.75" customHeight="1" thickBot="1" x14ac:dyDescent="0.3">
      <c r="A8" s="6"/>
      <c r="B8" s="64"/>
      <c r="C8" s="66"/>
      <c r="D8" s="62"/>
      <c r="E8" s="62"/>
      <c r="F8" s="43" t="s">
        <v>30</v>
      </c>
      <c r="G8" s="43" t="s">
        <v>31</v>
      </c>
      <c r="H8" s="43" t="s">
        <v>32</v>
      </c>
      <c r="I8" s="43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4" t="s">
        <v>41</v>
      </c>
      <c r="R8" s="58"/>
    </row>
    <row r="9" spans="1:29" ht="42.75" customHeight="1" x14ac:dyDescent="0.25">
      <c r="A9" s="6"/>
      <c r="B9" s="15" t="s">
        <v>1</v>
      </c>
      <c r="C9" s="34"/>
      <c r="D9" s="34"/>
      <c r="E9" s="47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511721508</v>
      </c>
      <c r="D10" s="36">
        <f>SUM(D11:D15)</f>
        <v>-576000</v>
      </c>
      <c r="E10" s="36">
        <f>+C10+D10</f>
        <v>511145508</v>
      </c>
      <c r="F10" s="20">
        <f>SUM(F11:F15)</f>
        <v>31374114.760000002</v>
      </c>
      <c r="G10" s="20">
        <f t="shared" ref="G10:P10" si="0">SUM(G11:G15)</f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31374114.760000002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-4827875</v>
      </c>
      <c r="E11" s="18">
        <f>+C11+D11</f>
        <v>395903909</v>
      </c>
      <c r="F11" s="18">
        <v>27032367.18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2" si="2">SUM(F11:Q11)</f>
        <v>27032367.18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2273737</v>
      </c>
      <c r="E12" s="18">
        <f t="shared" ref="E12:E15" si="3">+C12+D12</f>
        <v>66748935</v>
      </c>
      <c r="F12" s="18">
        <v>375205.69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375205.69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3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1978138</v>
      </c>
      <c r="E15" s="18">
        <f t="shared" si="3"/>
        <v>48292664</v>
      </c>
      <c r="F15" s="18">
        <v>3966541.89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3966541.89</v>
      </c>
    </row>
    <row r="16" spans="1:29" ht="15.75" x14ac:dyDescent="0.25">
      <c r="A16" s="6"/>
      <c r="B16" s="17" t="s">
        <v>6</v>
      </c>
      <c r="C16" s="36">
        <f>+SUM(C17:C25)</f>
        <v>126618477</v>
      </c>
      <c r="D16" s="36">
        <f>SUM(D17:D25)</f>
        <v>1013378</v>
      </c>
      <c r="E16" s="36">
        <f>+C16+D16</f>
        <v>127631855</v>
      </c>
      <c r="F16" s="20">
        <f t="shared" ref="F16:H16" si="4">SUM(F17:F25)</f>
        <v>1264309.22</v>
      </c>
      <c r="G16" s="20">
        <f>SUM(G17:G25)</f>
        <v>0</v>
      </c>
      <c r="H16" s="20">
        <f t="shared" si="4"/>
        <v>0</v>
      </c>
      <c r="I16" s="20">
        <f>SUM(I17:I25)</f>
        <v>0</v>
      </c>
      <c r="J16" s="20">
        <f t="shared" ref="J16:P16" si="5">SUM(J17:J25)</f>
        <v>0</v>
      </c>
      <c r="K16" s="20">
        <f t="shared" si="5"/>
        <v>0</v>
      </c>
      <c r="L16" s="20">
        <f t="shared" si="5"/>
        <v>0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1264309.22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201286</v>
      </c>
      <c r="E17" s="18">
        <f>+C17+D17</f>
        <v>19379515</v>
      </c>
      <c r="F17" s="18">
        <v>600330.76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600330.76</v>
      </c>
    </row>
    <row r="18" spans="1:25" ht="30.75" customHeight="1" x14ac:dyDescent="0.25">
      <c r="A18" s="6"/>
      <c r="B18" s="9" t="s">
        <v>8</v>
      </c>
      <c r="C18" s="18">
        <v>660000</v>
      </c>
      <c r="D18" s="18">
        <v>45095</v>
      </c>
      <c r="E18" s="18">
        <f t="shared" ref="E18:E25" si="7">+C18+D18</f>
        <v>705095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0</v>
      </c>
      <c r="E19" s="18">
        <f>+C19+D19</f>
        <v>50365871</v>
      </c>
      <c r="F19" s="18">
        <v>177216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177216</v>
      </c>
    </row>
    <row r="20" spans="1:25" ht="27.75" customHeight="1" x14ac:dyDescent="0.25">
      <c r="A20" s="6"/>
      <c r="B20" s="9" t="s">
        <v>10</v>
      </c>
      <c r="C20" s="18">
        <v>8981283</v>
      </c>
      <c r="D20" s="18">
        <v>90000</v>
      </c>
      <c r="E20" s="18">
        <f t="shared" si="7"/>
        <v>9071283</v>
      </c>
      <c r="F20" s="18">
        <v>112800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112800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720000</v>
      </c>
      <c r="E21" s="18">
        <f t="shared" si="7"/>
        <v>18007600</v>
      </c>
      <c r="F21" s="18">
        <v>140000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140000</v>
      </c>
    </row>
    <row r="22" spans="1:25" ht="24" customHeight="1" x14ac:dyDescent="0.25">
      <c r="A22" s="6"/>
      <c r="B22" s="9" t="s">
        <v>12</v>
      </c>
      <c r="C22" s="35">
        <v>9651000</v>
      </c>
      <c r="D22" s="18">
        <v>192000</v>
      </c>
      <c r="E22" s="18">
        <f t="shared" si="7"/>
        <v>9843000</v>
      </c>
      <c r="F22" s="18">
        <v>233962.46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233962.46</v>
      </c>
    </row>
    <row r="23" spans="1:25" ht="26.25" customHeight="1" x14ac:dyDescent="0.25">
      <c r="A23" s="6"/>
      <c r="B23" s="9" t="s">
        <v>13</v>
      </c>
      <c r="C23" s="35">
        <v>3650000</v>
      </c>
      <c r="D23" s="18">
        <v>0</v>
      </c>
      <c r="E23" s="18">
        <f t="shared" si="7"/>
        <v>3650000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0</v>
      </c>
    </row>
    <row r="24" spans="1:25" ht="46.5" customHeight="1" x14ac:dyDescent="0.25">
      <c r="A24" s="6"/>
      <c r="B24" s="9" t="s">
        <v>14</v>
      </c>
      <c r="C24" s="35">
        <v>12175012</v>
      </c>
      <c r="D24" s="18">
        <v>15000</v>
      </c>
      <c r="E24" s="18">
        <f t="shared" si="7"/>
        <v>12190012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0</v>
      </c>
    </row>
    <row r="25" spans="1:25" ht="42" customHeight="1" x14ac:dyDescent="0.25">
      <c r="A25" s="6"/>
      <c r="B25" s="9" t="s">
        <v>50</v>
      </c>
      <c r="C25" s="35">
        <v>4669482</v>
      </c>
      <c r="D25" s="18">
        <v>-250003</v>
      </c>
      <c r="E25" s="18">
        <f t="shared" si="7"/>
        <v>4419479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0</v>
      </c>
    </row>
    <row r="26" spans="1:25" ht="15.75" x14ac:dyDescent="0.25">
      <c r="A26" s="6"/>
      <c r="B26" s="17" t="s">
        <v>15</v>
      </c>
      <c r="C26" s="36">
        <f>+SUM(C27:C34)</f>
        <v>28337603</v>
      </c>
      <c r="D26" s="36">
        <f>SUM(D27:D34)</f>
        <v>-571498</v>
      </c>
      <c r="E26" s="36">
        <f>+C26+D26</f>
        <v>27766105</v>
      </c>
      <c r="F26" s="20">
        <f t="shared" ref="F26:Q26" si="8">SUM(F27:F34)</f>
        <v>7740</v>
      </c>
      <c r="G26" s="20">
        <f t="shared" si="8"/>
        <v>0</v>
      </c>
      <c r="H26" s="20">
        <f t="shared" si="8"/>
        <v>0</v>
      </c>
      <c r="I26" s="20">
        <f t="shared" si="8"/>
        <v>0</v>
      </c>
      <c r="J26" s="20">
        <f t="shared" si="8"/>
        <v>0</v>
      </c>
      <c r="K26" s="20">
        <f t="shared" si="8"/>
        <v>0</v>
      </c>
      <c r="L26" s="20">
        <f t="shared" si="8"/>
        <v>0</v>
      </c>
      <c r="M26" s="20">
        <f t="shared" si="8"/>
        <v>0</v>
      </c>
      <c r="N26" s="20">
        <f t="shared" si="8"/>
        <v>0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7740</v>
      </c>
    </row>
    <row r="27" spans="1:25" ht="15.75" x14ac:dyDescent="0.25">
      <c r="A27" s="6"/>
      <c r="B27" s="9" t="s">
        <v>16</v>
      </c>
      <c r="C27" s="35">
        <v>1328925</v>
      </c>
      <c r="D27" s="18">
        <v>40000</v>
      </c>
      <c r="E27" s="18">
        <f>+C27+D27</f>
        <v>1368925</v>
      </c>
      <c r="F27" s="18">
        <v>7740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7740</v>
      </c>
    </row>
    <row r="28" spans="1:25" ht="15.75" x14ac:dyDescent="0.25">
      <c r="A28" s="6"/>
      <c r="B28" s="9" t="s">
        <v>17</v>
      </c>
      <c r="C28" s="35">
        <v>866695</v>
      </c>
      <c r="D28" s="18">
        <v>7800</v>
      </c>
      <c r="E28" s="18">
        <f t="shared" ref="E28:E34" si="9">+C28+D28</f>
        <v>874495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5">
        <v>1930950</v>
      </c>
      <c r="D29" s="18">
        <v>100000</v>
      </c>
      <c r="E29" s="18">
        <f t="shared" si="9"/>
        <v>2030950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f>SUM(F29:Q29)</f>
        <v>0</v>
      </c>
      <c r="Y29" s="2"/>
    </row>
    <row r="30" spans="1:25" ht="27.75" customHeight="1" x14ac:dyDescent="0.25">
      <c r="A30" s="6"/>
      <c r="B30" s="9" t="s">
        <v>19</v>
      </c>
      <c r="C30" s="35">
        <v>70008</v>
      </c>
      <c r="D30" s="18">
        <v>37458</v>
      </c>
      <c r="E30" s="18">
        <f t="shared" si="9"/>
        <v>107466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0</v>
      </c>
    </row>
    <row r="31" spans="1:25" ht="25.5" customHeight="1" x14ac:dyDescent="0.25">
      <c r="A31" s="6"/>
      <c r="B31" s="9" t="s">
        <v>20</v>
      </c>
      <c r="C31" s="35">
        <v>281000</v>
      </c>
      <c r="D31" s="18">
        <v>0</v>
      </c>
      <c r="E31" s="18">
        <f t="shared" si="9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8000</v>
      </c>
      <c r="D32" s="18">
        <v>5000</v>
      </c>
      <c r="E32" s="18">
        <f t="shared" si="9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18" ht="46.5" customHeight="1" x14ac:dyDescent="0.25">
      <c r="A33" s="6"/>
      <c r="B33" s="9" t="s">
        <v>21</v>
      </c>
      <c r="C33" s="35">
        <v>10732544</v>
      </c>
      <c r="D33" s="18">
        <v>384000</v>
      </c>
      <c r="E33" s="18">
        <f t="shared" si="9"/>
        <v>11116544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2"/>
        <v>0</v>
      </c>
    </row>
    <row r="34" spans="1:18" ht="42" customHeight="1" x14ac:dyDescent="0.25">
      <c r="A34" s="6"/>
      <c r="B34" s="9" t="s">
        <v>22</v>
      </c>
      <c r="C34" s="35">
        <v>13119481</v>
      </c>
      <c r="D34" s="18">
        <v>-1145756</v>
      </c>
      <c r="E34" s="18">
        <f t="shared" si="9"/>
        <v>11973725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2"/>
        <v>0</v>
      </c>
    </row>
    <row r="35" spans="1:18" ht="15.75" x14ac:dyDescent="0.25">
      <c r="A35" s="6"/>
      <c r="B35" s="17" t="s">
        <v>48</v>
      </c>
      <c r="C35" s="36">
        <f>+SUM(C36:C36)</f>
        <v>0</v>
      </c>
      <c r="D35" s="36">
        <f>SUM(D36:D37)</f>
        <v>0</v>
      </c>
      <c r="E35" s="36">
        <f>+C35+D35</f>
        <v>0</v>
      </c>
      <c r="F35" s="20">
        <f t="shared" ref="F35:Q35" si="10">SUM(F36:F36)</f>
        <v>0</v>
      </c>
      <c r="G35" s="20">
        <f t="shared" si="10"/>
        <v>0</v>
      </c>
      <c r="H35" s="20">
        <f t="shared" si="10"/>
        <v>0</v>
      </c>
      <c r="I35" s="20">
        <f t="shared" si="10"/>
        <v>0</v>
      </c>
      <c r="J35" s="20">
        <f t="shared" si="10"/>
        <v>0</v>
      </c>
      <c r="K35" s="20">
        <f t="shared" si="10"/>
        <v>0</v>
      </c>
      <c r="L35" s="20">
        <f t="shared" si="10"/>
        <v>0</v>
      </c>
      <c r="M35" s="20">
        <f>SUM(M36:M37)</f>
        <v>0</v>
      </c>
      <c r="N35" s="20">
        <f>SUM(N36:N37)</f>
        <v>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0</v>
      </c>
    </row>
    <row r="37" spans="1:18" ht="31.5" x14ac:dyDescent="0.25">
      <c r="A37" s="6"/>
      <c r="B37" s="9" t="s">
        <v>62</v>
      </c>
      <c r="C37" s="35">
        <v>0</v>
      </c>
      <c r="D37" s="35">
        <v>0</v>
      </c>
      <c r="E37" s="35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ref="R37" si="11">SUM(F37:Q37)</f>
        <v>0</v>
      </c>
    </row>
    <row r="38" spans="1:18" ht="15.75" x14ac:dyDescent="0.25">
      <c r="A38" s="6"/>
      <c r="B38" s="17" t="s">
        <v>23</v>
      </c>
      <c r="C38" s="36">
        <f>+SUM(C39:C42)</f>
        <v>2288864</v>
      </c>
      <c r="D38" s="42">
        <f>SUM(D39:D42)</f>
        <v>134120</v>
      </c>
      <c r="E38" s="42">
        <f>+C38+D38</f>
        <v>2422984</v>
      </c>
      <c r="F38" s="20">
        <f t="shared" ref="F38:Q38" si="12">SUM(F39:F42)</f>
        <v>0</v>
      </c>
      <c r="G38" s="20">
        <f t="shared" si="12"/>
        <v>0</v>
      </c>
      <c r="H38" s="20">
        <f t="shared" si="12"/>
        <v>0</v>
      </c>
      <c r="I38" s="20">
        <f t="shared" si="12"/>
        <v>0</v>
      </c>
      <c r="J38" s="20">
        <f t="shared" si="12"/>
        <v>0</v>
      </c>
      <c r="K38" s="20">
        <f t="shared" si="12"/>
        <v>0</v>
      </c>
      <c r="L38" s="20">
        <f t="shared" si="12"/>
        <v>0</v>
      </c>
      <c r="M38" s="20">
        <f t="shared" si="12"/>
        <v>0</v>
      </c>
      <c r="N38" s="20">
        <f t="shared" si="12"/>
        <v>0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20">
        <f t="shared" si="2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2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2" si="13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2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ref="E41" si="14">+C41+D41</f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ref="R41" si="15">SUM(F41:Q41)</f>
        <v>0</v>
      </c>
    </row>
    <row r="42" spans="1:18" ht="31.5" x14ac:dyDescent="0.25">
      <c r="A42" s="6"/>
      <c r="B42" s="9" t="s">
        <v>26</v>
      </c>
      <c r="C42" s="18">
        <v>37870</v>
      </c>
      <c r="D42" s="18">
        <v>4000</v>
      </c>
      <c r="E42" s="18">
        <f t="shared" si="13"/>
        <v>41870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2"/>
        <v>0</v>
      </c>
    </row>
    <row r="43" spans="1:18" ht="15.75" x14ac:dyDescent="0.25">
      <c r="A43" s="6"/>
      <c r="B43" s="56" t="s">
        <v>27</v>
      </c>
      <c r="C43" s="55">
        <f>+C38+C35+C26+C16+C10</f>
        <v>668966452</v>
      </c>
      <c r="D43" s="55">
        <f>+D38+D35+D26+D16+D10</f>
        <v>0</v>
      </c>
      <c r="E43" s="55">
        <f>+C43+D43</f>
        <v>668966452</v>
      </c>
      <c r="F43" s="55">
        <f>+F38+F35+F26+F16+F10</f>
        <v>32646163.98</v>
      </c>
      <c r="G43" s="55">
        <f>+G38+G35+G26+G16+G10</f>
        <v>0</v>
      </c>
      <c r="H43" s="55">
        <f>+H35+H26+H16+H10</f>
        <v>0</v>
      </c>
      <c r="I43" s="55">
        <f t="shared" ref="I43:O43" si="16">+I38+I35+I26+I16+I10</f>
        <v>0</v>
      </c>
      <c r="J43" s="55">
        <f t="shared" si="16"/>
        <v>0</v>
      </c>
      <c r="K43" s="55">
        <f t="shared" si="16"/>
        <v>0</v>
      </c>
      <c r="L43" s="55">
        <f t="shared" si="16"/>
        <v>0</v>
      </c>
      <c r="M43" s="55">
        <f t="shared" si="16"/>
        <v>0</v>
      </c>
      <c r="N43" s="55">
        <f t="shared" si="16"/>
        <v>0</v>
      </c>
      <c r="O43" s="55">
        <f t="shared" si="16"/>
        <v>0</v>
      </c>
      <c r="P43" s="55">
        <f>+P38+P26+P16+P10</f>
        <v>0</v>
      </c>
      <c r="Q43" s="55">
        <f>+Q38+Q35+Q26+Q16+Q10</f>
        <v>0</v>
      </c>
      <c r="R43" s="55">
        <f>+F43+G43+H43+I43+J43+K43+L43+M43+N43+O43+P43+Q43</f>
        <v>32646163.98</v>
      </c>
    </row>
    <row r="44" spans="1:18" ht="15.75" x14ac:dyDescent="0.25">
      <c r="A44" s="6"/>
      <c r="B44" s="56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>
        <f t="shared" ref="R44:R45" si="17">SUM(F44:Q44)</f>
        <v>0</v>
      </c>
    </row>
    <row r="45" spans="1:18" ht="15.75" x14ac:dyDescent="0.25">
      <c r="A45" s="25"/>
      <c r="B45" s="6"/>
      <c r="C45" s="18"/>
      <c r="D45" s="37"/>
      <c r="E45" s="3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">
        <f t="shared" si="17"/>
        <v>0</v>
      </c>
    </row>
    <row r="46" spans="1:18" ht="15.75" x14ac:dyDescent="0.25">
      <c r="A46" s="25"/>
      <c r="B46" s="1" t="s">
        <v>45</v>
      </c>
      <c r="C46" s="21">
        <f>+C43</f>
        <v>668966452</v>
      </c>
      <c r="D46" s="21">
        <f>+D43</f>
        <v>0</v>
      </c>
      <c r="E46" s="38">
        <f>+C46+D46</f>
        <v>668966452</v>
      </c>
      <c r="F46" s="22">
        <f>F10+F16+F26+F35</f>
        <v>32646163.98</v>
      </c>
      <c r="G46" s="22">
        <f t="shared" ref="G46:M46" si="18">G10+G16+G26+G35+G38</f>
        <v>0</v>
      </c>
      <c r="H46" s="22">
        <f t="shared" si="18"/>
        <v>0</v>
      </c>
      <c r="I46" s="22">
        <f t="shared" si="18"/>
        <v>0</v>
      </c>
      <c r="J46" s="22">
        <f t="shared" si="18"/>
        <v>0</v>
      </c>
      <c r="K46" s="22">
        <f t="shared" si="18"/>
        <v>0</v>
      </c>
      <c r="L46" s="22">
        <f t="shared" si="18"/>
        <v>0</v>
      </c>
      <c r="M46" s="22">
        <f t="shared" si="18"/>
        <v>0</v>
      </c>
      <c r="N46" s="22">
        <f>SUM(N43:N45)</f>
        <v>0</v>
      </c>
      <c r="O46" s="22">
        <f>SUM(O43:O45)</f>
        <v>0</v>
      </c>
      <c r="P46" s="22">
        <f>+P43</f>
        <v>0</v>
      </c>
      <c r="Q46" s="22">
        <f>+Q43</f>
        <v>0</v>
      </c>
      <c r="R46" s="22">
        <f>+R43</f>
        <v>32646163.98</v>
      </c>
    </row>
    <row r="47" spans="1:18" ht="15.75" x14ac:dyDescent="0.25">
      <c r="A47" s="25"/>
      <c r="B47" s="71" t="s">
        <v>56</v>
      </c>
      <c r="C47" s="71"/>
      <c r="D47" s="25"/>
      <c r="E47" s="25"/>
      <c r="F47" s="25"/>
      <c r="G47" s="25"/>
      <c r="H47" s="25"/>
      <c r="I47" s="25"/>
      <c r="J47" s="6"/>
      <c r="K47" s="11"/>
      <c r="L47" s="11"/>
      <c r="M47" s="11"/>
      <c r="N47" s="11"/>
      <c r="O47" s="7"/>
      <c r="P47" s="7"/>
      <c r="Q47" s="7"/>
    </row>
    <row r="48" spans="1:18" ht="15.75" x14ac:dyDescent="0.25">
      <c r="A48" s="25"/>
      <c r="B48" s="50" t="s">
        <v>59</v>
      </c>
      <c r="C48" s="51"/>
      <c r="D48" s="48"/>
      <c r="E48" s="48"/>
      <c r="F48" s="41"/>
      <c r="G48" s="41"/>
      <c r="H48" s="41"/>
      <c r="I48" s="41"/>
      <c r="J48" s="41"/>
      <c r="K48" s="41"/>
      <c r="L48" s="41"/>
      <c r="M48" s="11"/>
      <c r="N48" s="11"/>
      <c r="O48" s="7"/>
      <c r="P48" s="7"/>
      <c r="Q48" s="7"/>
    </row>
    <row r="49" spans="1:29" ht="48.75" customHeight="1" x14ac:dyDescent="0.25">
      <c r="A49" s="25"/>
      <c r="B49" s="52" t="s">
        <v>60</v>
      </c>
      <c r="C49" s="53"/>
      <c r="D49" s="51"/>
      <c r="E49" s="51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  <c r="T49" s="4"/>
      <c r="U49">
        <v>120334</v>
      </c>
    </row>
    <row r="50" spans="1:29" ht="15.75" customHeight="1" x14ac:dyDescent="0.25">
      <c r="A50" s="25"/>
      <c r="B50" s="52" t="s">
        <v>61</v>
      </c>
      <c r="C50" s="52"/>
      <c r="D50" s="53"/>
      <c r="E50" s="53"/>
      <c r="F50" s="25"/>
      <c r="G50" s="25"/>
      <c r="H50" s="25"/>
      <c r="I50" s="25"/>
      <c r="J50" s="6"/>
      <c r="K50" s="11"/>
      <c r="L50" s="11"/>
      <c r="M50" s="11"/>
      <c r="N50" s="11"/>
      <c r="O50" s="7"/>
      <c r="P50" s="7"/>
      <c r="Q50" s="7"/>
    </row>
    <row r="51" spans="1:29" ht="15.75" customHeight="1" x14ac:dyDescent="0.25">
      <c r="A51" s="25"/>
      <c r="B51" s="52"/>
      <c r="C51" s="52"/>
      <c r="D51" s="52"/>
      <c r="E51" s="52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  <c r="T51" s="4"/>
    </row>
    <row r="52" spans="1:29" ht="15.75" x14ac:dyDescent="0.25">
      <c r="A52" s="25"/>
      <c r="B52" s="52"/>
      <c r="C52" s="52"/>
      <c r="D52" s="52"/>
      <c r="E52" s="52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</row>
    <row r="53" spans="1:29" ht="15.75" x14ac:dyDescent="0.25">
      <c r="A53" s="25"/>
      <c r="B53" s="25"/>
      <c r="C53" s="25"/>
      <c r="D53" s="52"/>
      <c r="E53" s="52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  <c r="U53" s="4"/>
    </row>
    <row r="54" spans="1:29" ht="15.75" x14ac:dyDescent="0.25">
      <c r="A54" s="25"/>
      <c r="B54" s="25"/>
      <c r="C54" s="25"/>
      <c r="D54" s="40"/>
      <c r="E54" s="40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25"/>
      <c r="B55" s="48"/>
      <c r="C55" s="48"/>
      <c r="D55" s="25"/>
      <c r="E55" s="25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D56" s="48"/>
      <c r="E56" s="48"/>
      <c r="F56" s="48"/>
      <c r="G56" s="48"/>
      <c r="H56" s="48"/>
      <c r="I56" s="48"/>
      <c r="J56" s="48"/>
      <c r="K56" s="48"/>
      <c r="L56" s="48"/>
      <c r="M56" s="7"/>
      <c r="N56" s="7"/>
      <c r="O56" s="24"/>
      <c r="P56" s="7"/>
      <c r="Q56" s="7"/>
    </row>
    <row r="57" spans="1:29" ht="18.75" x14ac:dyDescent="0.3">
      <c r="A57" s="32"/>
      <c r="D57" s="49"/>
      <c r="E57" s="49"/>
      <c r="F57" s="6"/>
      <c r="G57" s="6"/>
      <c r="H57" s="6"/>
      <c r="I57" s="6"/>
      <c r="J57" s="6"/>
      <c r="K57" s="6"/>
      <c r="L57" s="11"/>
      <c r="M57" s="5" t="s">
        <v>51</v>
      </c>
      <c r="N57" s="32"/>
      <c r="O57" s="32"/>
      <c r="P57" s="24"/>
      <c r="Q57" s="7"/>
    </row>
    <row r="58" spans="1:29" ht="18.75" x14ac:dyDescent="0.3">
      <c r="A58" s="6"/>
      <c r="E58" s="14"/>
      <c r="F58" s="14"/>
      <c r="G58" s="14"/>
      <c r="H58" s="14"/>
      <c r="I58" s="28"/>
      <c r="J58" s="14"/>
      <c r="K58" s="14"/>
      <c r="L58" s="14"/>
      <c r="N58" s="23"/>
      <c r="O58" s="10"/>
      <c r="P58" s="7"/>
      <c r="Q58" s="7"/>
    </row>
    <row r="59" spans="1:29" ht="18.75" x14ac:dyDescent="0.3">
      <c r="A59" s="6"/>
      <c r="F59" s="26"/>
      <c r="G59" s="26"/>
      <c r="H59" s="14"/>
      <c r="I59" s="14"/>
      <c r="J59" s="30"/>
      <c r="K59" s="27"/>
      <c r="L59" s="27"/>
      <c r="M59" s="27"/>
    </row>
    <row r="60" spans="1:29" s="5" customFormat="1" ht="15.75" customHeight="1" x14ac:dyDescent="0.3">
      <c r="A60"/>
      <c r="B60" s="19"/>
      <c r="C60" s="19"/>
      <c r="D60"/>
      <c r="E60"/>
      <c r="F60" s="14"/>
      <c r="G60" s="14"/>
      <c r="H60" s="14"/>
      <c r="I60" s="14"/>
      <c r="J60" s="29"/>
      <c r="K60" s="14"/>
      <c r="L60" s="14"/>
      <c r="M60" s="14"/>
      <c r="R60"/>
      <c r="S60"/>
      <c r="T60"/>
      <c r="U60"/>
      <c r="V60"/>
      <c r="W60"/>
      <c r="X60"/>
      <c r="Y60"/>
      <c r="Z60"/>
      <c r="AA60"/>
      <c r="AB60"/>
      <c r="AC60"/>
    </row>
    <row r="61" spans="1:29" s="5" customFormat="1" ht="18.75" x14ac:dyDescent="0.3">
      <c r="A61"/>
      <c r="B61" s="19"/>
      <c r="C61" s="19"/>
      <c r="D61" s="19"/>
      <c r="E61" s="19"/>
      <c r="F61" s="19"/>
      <c r="H61" s="19"/>
      <c r="I61" s="19"/>
      <c r="J61" s="19"/>
      <c r="K61" s="19"/>
      <c r="L61" s="19"/>
      <c r="M61" s="19"/>
      <c r="P61" s="12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27"/>
      <c r="C62" s="27"/>
      <c r="D62" s="19"/>
      <c r="E62" s="19"/>
      <c r="F62" s="14"/>
      <c r="G62" s="19"/>
      <c r="H62" s="19"/>
      <c r="I62" s="19"/>
      <c r="K62" s="19"/>
      <c r="L62" s="19"/>
      <c r="M62" s="19"/>
      <c r="R62"/>
      <c r="S62"/>
      <c r="T62" s="4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4"/>
      <c r="C63" s="14"/>
      <c r="D63" s="27"/>
      <c r="E63" s="27"/>
      <c r="F63" s="32"/>
      <c r="G63" s="7"/>
      <c r="H63" s="7"/>
      <c r="I63" s="7"/>
      <c r="J63" s="25" t="s">
        <v>52</v>
      </c>
      <c r="K63" s="25"/>
      <c r="L63" s="25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/>
      <c r="C64"/>
      <c r="D64" s="14"/>
      <c r="E64" s="14"/>
      <c r="F64" s="7"/>
      <c r="G64" s="7"/>
      <c r="H64" s="7"/>
      <c r="I64" s="7"/>
      <c r="J64" s="32"/>
      <c r="K64" s="32"/>
      <c r="L64" s="32"/>
      <c r="P64" s="12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/>
      <c r="E65"/>
      <c r="H65" s="31"/>
      <c r="J65" s="33"/>
      <c r="K65" s="33"/>
      <c r="L65" s="33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I66" s="32"/>
      <c r="J66" s="32"/>
      <c r="K66" s="32"/>
      <c r="L66" s="14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5.75" x14ac:dyDescent="0.25">
      <c r="A67"/>
      <c r="B67"/>
      <c r="C67"/>
      <c r="D67"/>
      <c r="E67"/>
      <c r="I67" s="7"/>
      <c r="J67" s="7"/>
      <c r="Q67" s="1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x14ac:dyDescent="0.25">
      <c r="A69"/>
      <c r="B69"/>
      <c r="C69"/>
      <c r="D69"/>
      <c r="E69"/>
      <c r="R69"/>
      <c r="S69"/>
      <c r="T69"/>
      <c r="U69"/>
      <c r="V69"/>
      <c r="W69"/>
      <c r="X69"/>
      <c r="Y69"/>
      <c r="Z69"/>
      <c r="AA69"/>
      <c r="AB69"/>
      <c r="AC69"/>
    </row>
    <row r="72" spans="1:29" ht="18.75" x14ac:dyDescent="0.3">
      <c r="G72" s="69"/>
      <c r="H72" s="69"/>
      <c r="I72" s="69"/>
    </row>
    <row r="73" spans="1:29" s="5" customFormat="1" ht="18.75" x14ac:dyDescent="0.3">
      <c r="A73"/>
      <c r="B73"/>
      <c r="C73"/>
      <c r="D73"/>
      <c r="E73"/>
      <c r="G73" s="70"/>
      <c r="H73" s="70"/>
      <c r="I73" s="70"/>
      <c r="R7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ht="18.75" x14ac:dyDescent="0.3">
      <c r="A74"/>
      <c r="B74"/>
      <c r="C74"/>
      <c r="D74"/>
      <c r="E74"/>
      <c r="G74" s="69"/>
      <c r="H74" s="69"/>
      <c r="I74" s="69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x14ac:dyDescent="0.25">
      <c r="A75"/>
      <c r="B75"/>
      <c r="C75"/>
      <c r="D75"/>
      <c r="E75"/>
      <c r="R75"/>
      <c r="S75"/>
      <c r="T75"/>
      <c r="U75"/>
      <c r="V75"/>
      <c r="W75"/>
      <c r="X75"/>
      <c r="Y75"/>
      <c r="Z75"/>
      <c r="AA75"/>
      <c r="AB75"/>
      <c r="AC75"/>
    </row>
  </sheetData>
  <mergeCells count="32">
    <mergeCell ref="G72:I72"/>
    <mergeCell ref="G73:I73"/>
    <mergeCell ref="G74:I74"/>
    <mergeCell ref="B47:C47"/>
    <mergeCell ref="P43:P44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Q43:Q44"/>
    <mergeCell ref="R43:R44"/>
    <mergeCell ref="B43:B44"/>
    <mergeCell ref="C43:C44"/>
    <mergeCell ref="E43:E44"/>
    <mergeCell ref="F43:F44"/>
    <mergeCell ref="D43:D44"/>
    <mergeCell ref="G43:G44"/>
    <mergeCell ref="H43:H44"/>
    <mergeCell ref="N43:N44"/>
    <mergeCell ref="O43:O44"/>
    <mergeCell ref="I43:I44"/>
    <mergeCell ref="J43:J44"/>
    <mergeCell ref="K43:K44"/>
    <mergeCell ref="L43:L44"/>
    <mergeCell ref="M43:M44"/>
  </mergeCells>
  <printOptions horizontalCentered="1"/>
  <pageMargins left="0.51" right="0.34" top="0.56999999999999995" bottom="0.51" header="0.31496062992125984" footer="0.31496062992125984"/>
  <pageSetup scale="60" fitToHeight="0" orientation="portrait" r:id="rId1"/>
  <headerFooter>
    <oddFooter>&amp;RPág. &amp;P / &amp;N</oddFooter>
  </headerFooter>
  <rowBreaks count="2" manualBreakCount="2">
    <brk id="37" max="16383" man="1"/>
    <brk id="60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G26" sqref="G26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4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  <row r="22" spans="7:7" x14ac:dyDescent="0.25">
      <c r="G22" s="2">
        <v>120334</v>
      </c>
    </row>
    <row r="23" spans="7:7" x14ac:dyDescent="0.25">
      <c r="G23" s="4">
        <f>+G22+'Plantilla Ejecucion ENERO 2026'!R46</f>
        <v>32766497.98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ENERO 2026</vt:lpstr>
      <vt:lpstr>Hoja1</vt:lpstr>
      <vt:lpstr>'Plantilla Ejecucion ENERO 2026'!Área_de_impresión</vt:lpstr>
      <vt:lpstr>'Plantilla Ejecucion ENERO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2026-02-11T11:16:44Z</cp:lastPrinted>
  <dcterms:created xsi:type="dcterms:W3CDTF">2018-04-17T18:57:16Z</dcterms:created>
  <dcterms:modified xsi:type="dcterms:W3CDTF">2026-02-11T11:16:47Z</dcterms:modified>
</cp:coreProperties>
</file>