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Históricos\Portal Web\"/>
    </mc:Choice>
  </mc:AlternateContent>
  <xr:revisionPtr revIDLastSave="0" documentId="13_ncr:1_{0B5A8A9E-B1E7-4020-8B94-BD4284A98D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O16" i="1"/>
  <c r="P6" i="1"/>
  <c r="O6" i="1"/>
  <c r="N6" i="1"/>
  <c r="N16" i="1" s="1"/>
  <c r="M6" i="1"/>
  <c r="M16" i="1" s="1"/>
  <c r="L6" i="1"/>
  <c r="L16" i="1" s="1"/>
  <c r="K6" i="1"/>
  <c r="K16" i="1" s="1"/>
  <c r="J6" i="1"/>
  <c r="J16" i="1" s="1"/>
  <c r="I6" i="1"/>
  <c r="I16" i="1" s="1"/>
  <c r="H6" i="1"/>
  <c r="H16" i="1" s="1"/>
  <c r="G6" i="1"/>
  <c r="G16" i="1" s="1"/>
  <c r="F6" i="1"/>
  <c r="F16" i="1" s="1"/>
  <c r="E6" i="1"/>
  <c r="E16" i="1" s="1"/>
  <c r="D6" i="1"/>
  <c r="D16" i="1" s="1"/>
  <c r="C6" i="1"/>
  <c r="C16" i="1" s="1"/>
  <c r="B6" i="1"/>
  <c r="B16" i="1" s="1"/>
</calcChain>
</file>

<file path=xl/sharedStrings.xml><?xml version="1.0" encoding="utf-8"?>
<sst xmlns="http://schemas.openxmlformats.org/spreadsheetml/2006/main" count="32" uniqueCount="20">
  <si>
    <t>Oro</t>
  </si>
  <si>
    <t>Ferroníquel</t>
  </si>
  <si>
    <t>Cobre</t>
  </si>
  <si>
    <t>Plata</t>
  </si>
  <si>
    <t>Bauxita</t>
  </si>
  <si>
    <t>Piedra caliza</t>
  </si>
  <si>
    <t>Zinc</t>
  </si>
  <si>
    <t>Otros minerales</t>
  </si>
  <si>
    <t>Participación de las exportaciones mineras respecto a las exportaciones totales</t>
  </si>
  <si>
    <t>Exportaciones totales</t>
  </si>
  <si>
    <r>
      <t>Minerales</t>
    </r>
    <r>
      <rPr>
        <b/>
        <i/>
        <sz val="9"/>
        <rFont val="Tahoma"/>
        <family val="2"/>
      </rPr>
      <t/>
    </r>
  </si>
  <si>
    <t>Exportaciones</t>
  </si>
  <si>
    <t>(Millones de US$)</t>
  </si>
  <si>
    <t>*Cifras sujetas a rectificación.</t>
  </si>
  <si>
    <t>Elaboración: Oficina Nacional de Estadística</t>
  </si>
  <si>
    <t>Fuente: Procesado en la ONE en base a  Registros Administrativos suministrados por la Dirección General de Aduanas.</t>
  </si>
  <si>
    <t>Nota: n/d: información no disponible</t>
  </si>
  <si>
    <t xml:space="preserve">                     -  </t>
  </si>
  <si>
    <t xml:space="preserve">                           -  </t>
  </si>
  <si>
    <t>REPÚBLICA DOMINICANA: Volumen y participación de las exportaciones mineras, 2010-2024*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</si>
</sst>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(* #,##0.0_);_(* \(#,##0.0\);_(* &quot;-&quot;??_);_(@_)"/>
    <numFmt numFmtId="166" formatCode="0.0%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9"/>
      <name val="Tahoma"/>
      <family val="2"/>
    </font>
    <font>
      <b/>
      <sz val="9"/>
      <name val="Roboto"/>
    </font>
    <font>
      <sz val="9"/>
      <name val="Roboto"/>
    </font>
    <font>
      <sz val="7"/>
      <name val="Roboto"/>
    </font>
    <font>
      <sz val="9"/>
      <color theme="1"/>
      <name val="Roboto"/>
    </font>
    <font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9" fontId="2" fillId="0" borderId="0"/>
    <xf numFmtId="0" fontId="2" fillId="0" borderId="0"/>
  </cellStyleXfs>
  <cellXfs count="21">
    <xf numFmtId="0" fontId="0" fillId="0" borderId="0" xfId="0"/>
    <xf numFmtId="165" fontId="5" fillId="0" borderId="0" xfId="1" applyNumberFormat="1" applyFont="1" applyFill="1" applyBorder="1" applyAlignment="1">
      <alignment horizontal="left" indent="1"/>
    </xf>
    <xf numFmtId="165" fontId="4" fillId="0" borderId="0" xfId="1" applyNumberFormat="1" applyFont="1" applyFill="1" applyBorder="1" applyAlignment="1">
      <alignment horizontal="right" vertical="center"/>
    </xf>
    <xf numFmtId="166" fontId="4" fillId="0" borderId="1" xfId="2" applyNumberFormat="1" applyFont="1" applyFill="1" applyBorder="1" applyAlignment="1">
      <alignment horizontal="right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64" fontId="4" fillId="0" borderId="0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4" fillId="0" borderId="1" xfId="3" applyFont="1" applyFill="1" applyBorder="1" applyAlignment="1">
      <alignment vertical="center" wrapText="1"/>
    </xf>
    <xf numFmtId="0" fontId="7" fillId="0" borderId="0" xfId="0" applyFont="1"/>
    <xf numFmtId="0" fontId="6" fillId="2" borderId="0" xfId="6" applyFont="1" applyFill="1" applyAlignment="1">
      <alignment horizontal="left" vertical="center"/>
    </xf>
    <xf numFmtId="0" fontId="8" fillId="2" borderId="0" xfId="6" applyFont="1" applyFill="1"/>
    <xf numFmtId="0" fontId="6" fillId="0" borderId="0" xfId="5" applyNumberFormat="1" applyFont="1" applyAlignment="1">
      <alignment horizontal="left" wrapText="1"/>
    </xf>
    <xf numFmtId="165" fontId="4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/>
    </xf>
    <xf numFmtId="4" fontId="7" fillId="0" borderId="0" xfId="0" applyNumberFormat="1" applyFont="1"/>
    <xf numFmtId="167" fontId="7" fillId="0" borderId="0" xfId="0" applyNumberFormat="1" applyFont="1"/>
    <xf numFmtId="0" fontId="7" fillId="0" borderId="0" xfId="0" applyFont="1" applyAlignment="1"/>
    <xf numFmtId="0" fontId="7" fillId="0" borderId="0" xfId="0" applyFont="1" applyAlignment="1">
      <alignment wrapText="1"/>
    </xf>
    <xf numFmtId="0" fontId="6" fillId="0" borderId="0" xfId="5" applyNumberFormat="1" applyFont="1" applyAlignment="1">
      <alignment horizontal="left" wrapText="1"/>
    </xf>
    <xf numFmtId="49" fontId="6" fillId="0" borderId="0" xfId="5" applyFont="1" applyAlignment="1">
      <alignment horizontal="left" wrapText="1"/>
    </xf>
  </cellXfs>
  <cellStyles count="7">
    <cellStyle name="Comma [0]_(B-VI) Ene-mar 2005 (cuadro base)" xfId="3" xr:uid="{00000000-0005-0000-0000-000000000000}"/>
    <cellStyle name="Millares" xfId="1" builtinId="3"/>
    <cellStyle name="Normal" xfId="0" builtinId="0"/>
    <cellStyle name="Normal 10 2" xfId="6" xr:uid="{00000000-0005-0000-0000-000003000000}"/>
    <cellStyle name="Normal_(B-VI) Ene-mar 2005 (cuadro base)" xfId="5" xr:uid="{00000000-0005-0000-0000-000004000000}"/>
    <cellStyle name="Normal_Exportaciones 2007" xfId="4" xr:uid="{00000000-0005-0000-0000-000005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752475</xdr:colOff>
      <xdr:row>1</xdr:row>
      <xdr:rowOff>47625</xdr:rowOff>
    </xdr:from>
    <xdr:to>
      <xdr:col>14</xdr:col>
      <xdr:colOff>703769</xdr:colOff>
      <xdr:row>1</xdr:row>
      <xdr:rowOff>364644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9650" y="238125"/>
          <a:ext cx="713294" cy="317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showGridLines="0" tabSelected="1"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P15" sqref="P15"/>
    </sheetView>
  </sheetViews>
  <sheetFormatPr baseColWidth="10" defaultColWidth="11.42578125" defaultRowHeight="15" x14ac:dyDescent="0.25"/>
  <cols>
    <col min="1" max="1" width="40.5703125" customWidth="1"/>
    <col min="10" max="10" width="14.140625" customWidth="1"/>
  </cols>
  <sheetData>
    <row r="2" spans="1:16" ht="36.75" x14ac:dyDescent="0.25">
      <c r="A2" s="18" t="s">
        <v>19</v>
      </c>
      <c r="B2" s="17"/>
      <c r="C2" s="17"/>
      <c r="D2" s="17"/>
      <c r="E2" s="17"/>
      <c r="F2" s="17"/>
      <c r="G2" s="17"/>
    </row>
    <row r="3" spans="1:16" x14ac:dyDescent="0.25">
      <c r="A3" s="9" t="s">
        <v>12</v>
      </c>
    </row>
    <row r="5" spans="1:16" x14ac:dyDescent="0.25">
      <c r="A5" s="4" t="s">
        <v>11</v>
      </c>
      <c r="B5" s="4">
        <v>2010</v>
      </c>
      <c r="C5" s="4">
        <v>2011</v>
      </c>
      <c r="D5" s="4">
        <v>2012</v>
      </c>
      <c r="E5" s="4">
        <v>2013</v>
      </c>
      <c r="F5" s="4">
        <v>2014</v>
      </c>
      <c r="G5" s="4">
        <v>2015</v>
      </c>
      <c r="H5" s="4">
        <v>2016</v>
      </c>
      <c r="I5" s="4">
        <v>2017</v>
      </c>
      <c r="J5" s="4">
        <v>2018</v>
      </c>
      <c r="K5" s="5">
        <v>2019</v>
      </c>
      <c r="L5" s="4">
        <v>2020</v>
      </c>
      <c r="M5" s="4">
        <v>2021</v>
      </c>
      <c r="N5" s="4">
        <v>2022</v>
      </c>
      <c r="O5" s="4">
        <v>2023</v>
      </c>
      <c r="P5" s="4">
        <v>2024</v>
      </c>
    </row>
    <row r="6" spans="1:16" x14ac:dyDescent="0.25">
      <c r="A6" s="6" t="s">
        <v>10</v>
      </c>
      <c r="B6" s="2">
        <f>SUM(B7:B14)</f>
        <v>124.04</v>
      </c>
      <c r="C6" s="2">
        <f t="shared" ref="C6:O6" si="0">SUM(C7:C14)</f>
        <v>407.94000000000005</v>
      </c>
      <c r="D6" s="2">
        <f t="shared" si="0"/>
        <v>750.89999999999986</v>
      </c>
      <c r="E6" s="2">
        <f t="shared" si="0"/>
        <v>1678.1</v>
      </c>
      <c r="F6" s="2">
        <f t="shared" si="0"/>
        <v>1854.2800000000002</v>
      </c>
      <c r="G6" s="2">
        <f>SUM(G7:G14)</f>
        <v>1461.2299999999998</v>
      </c>
      <c r="H6" s="2">
        <f t="shared" si="0"/>
        <v>1884.17</v>
      </c>
      <c r="I6" s="2">
        <f t="shared" si="0"/>
        <v>1856.53</v>
      </c>
      <c r="J6" s="2">
        <f t="shared" si="0"/>
        <v>1864.75</v>
      </c>
      <c r="K6" s="2">
        <f t="shared" si="0"/>
        <v>2195.36</v>
      </c>
      <c r="L6" s="2">
        <f t="shared" si="0"/>
        <v>2255.139999999999</v>
      </c>
      <c r="M6" s="2">
        <f t="shared" si="0"/>
        <v>2443.58</v>
      </c>
      <c r="N6" s="2">
        <f t="shared" si="0"/>
        <v>2138.9406599696003</v>
      </c>
      <c r="O6" s="2">
        <f t="shared" si="0"/>
        <v>1767.192542003701</v>
      </c>
      <c r="P6" s="13">
        <f>SUM(P7:P14)</f>
        <v>1908.8333771786001</v>
      </c>
    </row>
    <row r="7" spans="1:16" x14ac:dyDescent="0.25">
      <c r="A7" s="1" t="s">
        <v>0</v>
      </c>
      <c r="B7" s="15">
        <v>3.14</v>
      </c>
      <c r="C7" s="15">
        <v>10.64</v>
      </c>
      <c r="D7" s="15">
        <v>228.7</v>
      </c>
      <c r="E7" s="15">
        <v>1221.0999999999999</v>
      </c>
      <c r="F7" s="15">
        <v>1581.98</v>
      </c>
      <c r="G7" s="15">
        <v>1270.33</v>
      </c>
      <c r="H7" s="15">
        <v>1637.57</v>
      </c>
      <c r="I7" s="15">
        <v>1548.13</v>
      </c>
      <c r="J7" s="15">
        <v>1458.45</v>
      </c>
      <c r="K7" s="15">
        <v>1629.06</v>
      </c>
      <c r="L7" s="15">
        <v>1766.24</v>
      </c>
      <c r="M7" s="15">
        <v>1747.98</v>
      </c>
      <c r="N7" s="16">
        <v>1377.9114789529001</v>
      </c>
      <c r="O7" s="16">
        <v>1175.0366007175001</v>
      </c>
      <c r="P7" s="16">
        <v>1525.2906714047999</v>
      </c>
    </row>
    <row r="8" spans="1:16" x14ac:dyDescent="0.25">
      <c r="A8" s="1" t="s">
        <v>1</v>
      </c>
      <c r="B8" s="14" t="s">
        <v>17</v>
      </c>
      <c r="C8" s="14">
        <v>277.3</v>
      </c>
      <c r="D8" s="14">
        <v>267.7</v>
      </c>
      <c r="E8" s="14">
        <v>157</v>
      </c>
      <c r="F8" s="14">
        <v>0</v>
      </c>
      <c r="G8" s="14">
        <v>0</v>
      </c>
      <c r="H8" s="14">
        <v>91.7</v>
      </c>
      <c r="I8" s="14">
        <v>157.1</v>
      </c>
      <c r="J8" s="14">
        <v>236.8</v>
      </c>
      <c r="K8" s="14">
        <v>354.8</v>
      </c>
      <c r="L8" s="14">
        <v>335.5</v>
      </c>
      <c r="M8" s="14">
        <v>440.5</v>
      </c>
      <c r="N8" s="16">
        <v>536.38484515649998</v>
      </c>
      <c r="O8" s="16">
        <v>318.6552904792</v>
      </c>
      <c r="P8" s="16">
        <v>0</v>
      </c>
    </row>
    <row r="9" spans="1:16" x14ac:dyDescent="0.25">
      <c r="A9" s="1" t="s">
        <v>2</v>
      </c>
      <c r="B9" s="14" t="s">
        <v>17</v>
      </c>
      <c r="C9" s="14" t="s">
        <v>17</v>
      </c>
      <c r="D9" s="14">
        <v>105.5</v>
      </c>
      <c r="E9" s="14">
        <v>77.8</v>
      </c>
      <c r="F9" s="14">
        <v>60.3</v>
      </c>
      <c r="G9" s="14">
        <v>33.799999999999997</v>
      </c>
      <c r="H9" s="14">
        <v>52.9</v>
      </c>
      <c r="I9" s="14">
        <v>50.6</v>
      </c>
      <c r="J9" s="14">
        <v>55.3</v>
      </c>
      <c r="K9" s="14">
        <v>26.3</v>
      </c>
      <c r="L9" s="14">
        <v>16.2</v>
      </c>
      <c r="M9" s="14">
        <v>43.3</v>
      </c>
      <c r="N9" s="16">
        <v>42.565469277799998</v>
      </c>
      <c r="O9" s="16">
        <v>80.718748131799998</v>
      </c>
      <c r="P9" s="16">
        <v>116.4104255438</v>
      </c>
    </row>
    <row r="10" spans="1:16" x14ac:dyDescent="0.25">
      <c r="A10" s="1" t="s">
        <v>3</v>
      </c>
      <c r="B10" s="14">
        <v>4.3</v>
      </c>
      <c r="C10" s="14">
        <v>5.8</v>
      </c>
      <c r="D10" s="14">
        <v>2.6</v>
      </c>
      <c r="E10" s="14">
        <v>38.9</v>
      </c>
      <c r="F10" s="14">
        <v>53.8</v>
      </c>
      <c r="G10" s="14">
        <v>12.8</v>
      </c>
      <c r="H10" s="14">
        <v>0.8</v>
      </c>
      <c r="I10" s="14">
        <v>0.9</v>
      </c>
      <c r="J10" s="14">
        <v>1.3</v>
      </c>
      <c r="K10" s="14">
        <v>1.2</v>
      </c>
      <c r="L10" s="14">
        <v>1.2</v>
      </c>
      <c r="M10" s="14">
        <v>1.4</v>
      </c>
      <c r="N10" s="16">
        <v>4.8973324464000001</v>
      </c>
      <c r="O10" s="16">
        <v>0.75807227170000002</v>
      </c>
      <c r="P10" s="16">
        <v>0.66310278749999996</v>
      </c>
    </row>
    <row r="11" spans="1:16" x14ac:dyDescent="0.25">
      <c r="A11" s="1" t="s">
        <v>4</v>
      </c>
      <c r="B11" s="14" t="s">
        <v>17</v>
      </c>
      <c r="C11" s="14" t="s">
        <v>17</v>
      </c>
      <c r="D11" s="14">
        <v>0.3</v>
      </c>
      <c r="E11" s="14">
        <v>20.100000000000001</v>
      </c>
      <c r="F11" s="14">
        <v>30.4</v>
      </c>
      <c r="G11" s="14">
        <v>27.6</v>
      </c>
      <c r="H11" s="14">
        <v>3.4</v>
      </c>
      <c r="I11" s="14">
        <v>0.1</v>
      </c>
      <c r="J11" s="14">
        <v>0.2</v>
      </c>
      <c r="K11" s="14">
        <v>0.2</v>
      </c>
      <c r="L11" s="14" t="s">
        <v>17</v>
      </c>
      <c r="M11" s="14">
        <v>1.7</v>
      </c>
      <c r="N11" s="16">
        <v>2.3577422205</v>
      </c>
      <c r="O11" s="16">
        <v>0</v>
      </c>
      <c r="P11" s="16">
        <v>0</v>
      </c>
    </row>
    <row r="12" spans="1:16" x14ac:dyDescent="0.25">
      <c r="A12" s="1" t="s">
        <v>5</v>
      </c>
      <c r="B12" s="14">
        <v>2.4</v>
      </c>
      <c r="C12" s="14">
        <v>2.2999999999999998</v>
      </c>
      <c r="D12" s="14">
        <v>1.4</v>
      </c>
      <c r="E12" s="14">
        <v>1.7</v>
      </c>
      <c r="F12" s="14">
        <v>2.4</v>
      </c>
      <c r="G12" s="14">
        <v>2</v>
      </c>
      <c r="H12" s="14" t="s">
        <v>17</v>
      </c>
      <c r="I12" s="14" t="s">
        <v>17</v>
      </c>
      <c r="J12" s="14" t="s">
        <v>18</v>
      </c>
      <c r="K12" s="14">
        <v>0.4</v>
      </c>
      <c r="L12" s="14">
        <v>0.6</v>
      </c>
      <c r="M12" s="14">
        <v>1</v>
      </c>
      <c r="N12" s="16">
        <v>0.79859999999999998</v>
      </c>
      <c r="O12" s="16">
        <v>4.0000000000000003E-5</v>
      </c>
      <c r="P12" s="16">
        <v>0.44235368349999998</v>
      </c>
    </row>
    <row r="13" spans="1:16" x14ac:dyDescent="0.25">
      <c r="A13" s="1" t="s">
        <v>6</v>
      </c>
      <c r="B13" s="14" t="s">
        <v>17</v>
      </c>
      <c r="C13" s="14" t="s">
        <v>17</v>
      </c>
      <c r="D13" s="14" t="s">
        <v>17</v>
      </c>
      <c r="E13" s="14" t="s">
        <v>17</v>
      </c>
      <c r="F13" s="14" t="s">
        <v>17</v>
      </c>
      <c r="G13" s="14">
        <v>6.3</v>
      </c>
      <c r="H13" s="14">
        <v>6.6</v>
      </c>
      <c r="I13" s="14">
        <v>9.3000000000000007</v>
      </c>
      <c r="J13" s="14">
        <v>10</v>
      </c>
      <c r="K13" s="14">
        <v>13.1</v>
      </c>
      <c r="L13" s="14">
        <v>4.2</v>
      </c>
      <c r="M13" s="14">
        <v>12.7</v>
      </c>
      <c r="N13" s="16">
        <v>13.2251919155</v>
      </c>
      <c r="O13" s="16">
        <v>21.619675957999998</v>
      </c>
      <c r="P13" s="16">
        <v>30.299011006000001</v>
      </c>
    </row>
    <row r="14" spans="1:16" x14ac:dyDescent="0.25">
      <c r="A14" s="1" t="s">
        <v>7</v>
      </c>
      <c r="B14" s="14">
        <v>114.2</v>
      </c>
      <c r="C14" s="14">
        <v>111.9</v>
      </c>
      <c r="D14" s="14">
        <v>144.69999999999999</v>
      </c>
      <c r="E14" s="14">
        <v>161.5</v>
      </c>
      <c r="F14" s="14">
        <v>125.4</v>
      </c>
      <c r="G14" s="14">
        <v>108.4</v>
      </c>
      <c r="H14" s="14">
        <v>91.2</v>
      </c>
      <c r="I14" s="14">
        <v>90.4</v>
      </c>
      <c r="J14" s="14">
        <v>102.7</v>
      </c>
      <c r="K14" s="14">
        <v>170.3</v>
      </c>
      <c r="L14" s="14">
        <v>131.19999999999999</v>
      </c>
      <c r="M14" s="14">
        <v>195</v>
      </c>
      <c r="N14" s="16">
        <v>160.80000000000001</v>
      </c>
      <c r="O14" s="16">
        <v>170.40411444550099</v>
      </c>
      <c r="P14" s="16">
        <v>235.72781275299999</v>
      </c>
    </row>
    <row r="15" spans="1:16" x14ac:dyDescent="0.25">
      <c r="A15" s="7" t="s">
        <v>9</v>
      </c>
      <c r="B15" s="13">
        <v>6823.7</v>
      </c>
      <c r="C15" s="13">
        <v>8506.1</v>
      </c>
      <c r="D15" s="13">
        <v>9078.6</v>
      </c>
      <c r="E15" s="13">
        <v>9581.5</v>
      </c>
      <c r="F15" s="13">
        <v>9927.7999999999993</v>
      </c>
      <c r="G15" s="13">
        <v>9388.7000000000007</v>
      </c>
      <c r="H15" s="13">
        <v>9785.2000000000007</v>
      </c>
      <c r="I15" s="13">
        <v>10224.700000000001</v>
      </c>
      <c r="J15" s="13">
        <v>10758</v>
      </c>
      <c r="K15" s="13">
        <v>11287.2</v>
      </c>
      <c r="L15" s="13">
        <v>9844.1</v>
      </c>
      <c r="M15" s="13">
        <v>11643.2</v>
      </c>
      <c r="N15" s="13">
        <v>12390.3</v>
      </c>
      <c r="O15" s="13">
        <v>11931.953786030201</v>
      </c>
      <c r="P15" s="13">
        <v>12923.945677330599</v>
      </c>
    </row>
    <row r="16" spans="1:16" ht="24" x14ac:dyDescent="0.25">
      <c r="A16" s="8" t="s">
        <v>8</v>
      </c>
      <c r="B16" s="3">
        <f>B6/B15</f>
        <v>1.8177821416533554E-2</v>
      </c>
      <c r="C16" s="3">
        <f t="shared" ref="C16:N16" si="1">C6/C15</f>
        <v>4.7958523882860538E-2</v>
      </c>
      <c r="D16" s="3">
        <f t="shared" si="1"/>
        <v>8.2710990681382573E-2</v>
      </c>
      <c r="E16" s="3">
        <f t="shared" si="1"/>
        <v>0.17513959192193287</v>
      </c>
      <c r="F16" s="3">
        <f t="shared" si="1"/>
        <v>0.18677652652148516</v>
      </c>
      <c r="G16" s="3">
        <f t="shared" si="1"/>
        <v>0.15563709565754574</v>
      </c>
      <c r="H16" s="3">
        <f t="shared" si="1"/>
        <v>0.19255303928381637</v>
      </c>
      <c r="I16" s="3">
        <f t="shared" si="1"/>
        <v>0.18157305348812189</v>
      </c>
      <c r="J16" s="3">
        <f t="shared" si="1"/>
        <v>0.17333612195575385</v>
      </c>
      <c r="K16" s="3">
        <f t="shared" si="1"/>
        <v>0.19449996456162733</v>
      </c>
      <c r="L16" s="3">
        <f t="shared" si="1"/>
        <v>0.22908544204142572</v>
      </c>
      <c r="M16" s="3">
        <f t="shared" si="1"/>
        <v>0.20987185653428608</v>
      </c>
      <c r="N16" s="3">
        <f t="shared" si="1"/>
        <v>0.17263025592355313</v>
      </c>
      <c r="O16" s="3">
        <f>O6/O15</f>
        <v>0.14810588221291221</v>
      </c>
      <c r="P16" s="3">
        <f>P6/P15</f>
        <v>0.14769741569920183</v>
      </c>
    </row>
    <row r="17" spans="1:8" x14ac:dyDescent="0.25">
      <c r="A17" s="19" t="s">
        <v>13</v>
      </c>
      <c r="B17" s="19"/>
      <c r="C17" s="19"/>
      <c r="D17" s="19"/>
      <c r="E17" s="19"/>
      <c r="F17" s="19"/>
      <c r="G17" s="19"/>
      <c r="H17" s="19"/>
    </row>
    <row r="18" spans="1:8" x14ac:dyDescent="0.25">
      <c r="A18" s="12" t="s">
        <v>16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20" t="s">
        <v>14</v>
      </c>
      <c r="B19" s="20"/>
      <c r="C19" s="20"/>
      <c r="D19" s="20"/>
      <c r="E19" s="20"/>
      <c r="F19" s="20"/>
      <c r="G19" s="20"/>
      <c r="H19" s="20"/>
    </row>
    <row r="20" spans="1:8" s="11" customFormat="1" ht="10.5" customHeight="1" x14ac:dyDescent="0.2">
      <c r="A20" s="10" t="s">
        <v>15</v>
      </c>
    </row>
  </sheetData>
  <mergeCells count="2">
    <mergeCell ref="A17:H17"/>
    <mergeCell ref="A19:H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Ronny Manuel Dipre Contreras</cp:lastModifiedBy>
  <dcterms:created xsi:type="dcterms:W3CDTF">2022-06-24T14:36:02Z</dcterms:created>
  <dcterms:modified xsi:type="dcterms:W3CDTF">2025-06-25T13:28:27Z</dcterms:modified>
</cp:coreProperties>
</file>