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2. Mensuales\"/>
    </mc:Choice>
  </mc:AlternateContent>
  <xr:revisionPtr revIDLastSave="0" documentId="13_ncr:1_{9714AE63-7FE2-4FF9-9D84-7394E48E5B95}" xr6:coauthVersionLast="47" xr6:coauthVersionMax="47" xr10:uidLastSave="{00000000-0000-0000-0000-000000000000}"/>
  <bookViews>
    <workbookView showHorizontalScroll="0" showVerticalScroll="0" xWindow="-23148" yWindow="720" windowWidth="23256" windowHeight="12576" activeTab="12" xr2:uid="{00000000-000D-0000-FFFF-FFFF00000000}"/>
  </bookViews>
  <sheets>
    <sheet name="2013" sheetId="16" r:id="rId1"/>
    <sheet name="2014" sheetId="17" r:id="rId2"/>
    <sheet name="2015" sheetId="18" r:id="rId3"/>
    <sheet name="2016" sheetId="19" r:id="rId4"/>
    <sheet name="2017" sheetId="20" r:id="rId5"/>
    <sheet name="2018" sheetId="21" r:id="rId6"/>
    <sheet name="2019" sheetId="22" r:id="rId7"/>
    <sheet name="2020" sheetId="15" r:id="rId8"/>
    <sheet name="2021" sheetId="14" r:id="rId9"/>
    <sheet name="2022" sheetId="23" r:id="rId10"/>
    <sheet name="2023" sheetId="12" r:id="rId11"/>
    <sheet name="2024" sheetId="24" r:id="rId12"/>
    <sheet name="2025" sheetId="25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'[6]344.13'!#REF!</definedName>
    <definedName name="____aaa99">'[6]344.13'!#REF!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[7]ER!#REF!</definedName>
    <definedName name="__123Graph_B" hidden="1">[8]FLUJO!$B$7929:$C$7929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[7]ER!#REF!</definedName>
    <definedName name="__123Graph_C" hidden="1">[8]FLUJO!$B$7936:$C$7936</definedName>
    <definedName name="__123Graph_CREER" hidden="1">[7]ER!#REF!</definedName>
    <definedName name="__123Graph_D" hidden="1">[8]FLUJO!$B$7942:$C$7942</definedName>
    <definedName name="__123Graph_E" hidden="1">[9]PFMON!#REF!</definedName>
    <definedName name="__123Graph_X" hidden="1">[8]FLUJO!$B$7906:$C$7906</definedName>
    <definedName name="__aaa98">'[10]344.13'!#REF!</definedName>
    <definedName name="__aaa99">'[10]344.13'!#REF!</definedName>
    <definedName name="__dga11">#REF!</definedName>
    <definedName name="__dga12">#REF!</definedName>
    <definedName name="__f">#REF!</definedName>
    <definedName name="__fc">'[2]1.03'!$H$12</definedName>
    <definedName name="__r">'[10]333.02'!#REF!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[7]ER!#REF!</definedName>
    <definedName name="_4__123Graph_BCPI_ER_LOG" hidden="1">[7]ER!#REF!</definedName>
    <definedName name="_5__123Graph_BIBA_IBRD" hidden="1">[7]WB!#REF!</definedName>
    <definedName name="_aa98">'[6]344.13'!#REF!</definedName>
    <definedName name="_aa99">'[4]344.13'!#REF!</definedName>
    <definedName name="_aa997">'[4]344.13'!#REF!</definedName>
    <definedName name="_aaa98">'[11]344.13'!#REF!</definedName>
    <definedName name="_aaa99">'[11]344.13'!#REF!</definedName>
    <definedName name="_dga11">#REF!</definedName>
    <definedName name="_dga12">#REF!</definedName>
    <definedName name="_f">#REF!</definedName>
    <definedName name="_fc">'[12]1.03'!$H$12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>'[11]333.02'!#REF!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'[10]333.09'!$D$10</definedName>
    <definedName name="aa">'[10]333.05'!#REF!</definedName>
    <definedName name="aa_10">'[10]333.05'!#REF!</definedName>
    <definedName name="aa_11">'[10]333.05'!#REF!</definedName>
    <definedName name="aaa">'[10]333.06'!$N$9</definedName>
    <definedName name="aaa98_10">'[10]344.13'!#REF!</definedName>
    <definedName name="aaa98_11">'[10]344.13'!#REF!</definedName>
    <definedName name="aaa99_10">'[10]344.13'!#REF!</definedName>
    <definedName name="aaa99_11">'[10]344.13'!#REF!</definedName>
    <definedName name="aaaa">#REF!</definedName>
    <definedName name="aaaa_10">#REF!</definedName>
    <definedName name="aaaa_11">#REF!</definedName>
    <definedName name="aaaaa">#REF!</definedName>
    <definedName name="ab">'[10]333.03'!$F$12</definedName>
    <definedName name="AC">'[13]6.03'!$L$20</definedName>
    <definedName name="AccessDatabase" hidden="1">"\\De2kp-42538\BOLETIN\Claga\CLAGA2000.mdb"</definedName>
    <definedName name="ACUMULADO">#N/A</definedName>
    <definedName name="adolescentes">#REF!</definedName>
    <definedName name="ai">'[10]333.09'!$F$10</definedName>
    <definedName name="alan">'[14]1'!#REF!</definedName>
    <definedName name="ALL">#REF!</definedName>
    <definedName name="Año">[15]BD!$D$7:$AZ$7</definedName>
    <definedName name="AñoA">#REF!</definedName>
    <definedName name="AñoVE">#REF!</definedName>
    <definedName name="ap">'[10]331-04'!#REF!</definedName>
    <definedName name="ap_10">'[10]331-04'!#REF!</definedName>
    <definedName name="ap_11">'[10]331-04'!#REF!</definedName>
    <definedName name="Area1">'[16]Form AN01-46'!$A$2:$N$20027</definedName>
    <definedName name="AS">'[10]333.02'!$D$7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'[10]333.09'!#REF!</definedName>
    <definedName name="b_10">'[10]333.09'!#REF!</definedName>
    <definedName name="b_11">'[10]333.09'!#REF!</definedName>
    <definedName name="BAL">#REF!</definedName>
    <definedName name="_xlnm.Database">#REF!</definedName>
    <definedName name="bb">'[10]333.05'!#REF!</definedName>
    <definedName name="bb_10">'[10]333.05'!#REF!</definedName>
    <definedName name="bb_11">'[10]333.05'!#REF!</definedName>
    <definedName name="bbb">#REF!</definedName>
    <definedName name="bbb_10">#REF!</definedName>
    <definedName name="bbb_11">#REF!</definedName>
    <definedName name="bbbb">'[17]3.22-11'!$H$7</definedName>
    <definedName name="bbbbb">'[17]3.22-11'!$J$7</definedName>
    <definedName name="bc" hidden="1">#REF!</definedName>
    <definedName name="BCH_10G">#REF!</definedName>
    <definedName name="BCRD15" hidden="1">#REF!</definedName>
    <definedName name="BD">[15]BD!$D$10:$AZ$944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'[14]2'!$H$13</definedName>
    <definedName name="cc">'[13]8.03'!$E$9</definedName>
    <definedName name="ccentral">#REF!</definedName>
    <definedName name="ccentral.">'[18]3.23-10'!#REF!</definedName>
    <definedName name="ccentral1">'[18]3.23-10'!#REF!</definedName>
    <definedName name="ccentral2">#REF!</definedName>
    <definedName name="ccentral3">'[18]3.23-10'!#REF!</definedName>
    <definedName name="ccuu">#REF!</definedName>
    <definedName name="ccuu_10">#REF!</definedName>
    <definedName name="ccuu_11">#REF!</definedName>
    <definedName name="cerw">'[14]6'!$I$13</definedName>
    <definedName name="cibao">#REF!</definedName>
    <definedName name="cibao1.">'[18]3.23-10'!#REF!</definedName>
    <definedName name="cibao2">#REF!</definedName>
    <definedName name="cibao33">'[18]3.23-10'!#REF!</definedName>
    <definedName name="coccident">#REF!</definedName>
    <definedName name="coccident2">#REF!</definedName>
    <definedName name="Codigo">[15]BD!$B$10:$B$944</definedName>
    <definedName name="CodigoA">#REF!</definedName>
    <definedName name="CodigoVE">#REF!</definedName>
    <definedName name="Const">'[5]331-04'!#REF!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[15]BD!$D$9:$AZ$9</definedName>
    <definedName name="cuuuu">#REF!</definedName>
    <definedName name="cuuuu_10">#REF!</definedName>
    <definedName name="cuuuu_11">#REF!</definedName>
    <definedName name="cvb">#REF!</definedName>
    <definedName name="cvc">'[12]6.03'!$D$8</definedName>
    <definedName name="d">'[10]333.09'!#REF!</definedName>
    <definedName name="d_10">'[10]333.09'!#REF!</definedName>
    <definedName name="d_11">'[10]333.09'!#REF!</definedName>
    <definedName name="dd">'[10]333.05'!$B$9</definedName>
    <definedName name="ddd">#REF!</definedName>
    <definedName name="dddd">'[10]333.06'!$J$7</definedName>
    <definedName name="ddddd">#REF!</definedName>
    <definedName name="dfg">'[1]333.02'!#REF!</definedName>
    <definedName name="dfhd">'[14]2'!$B$13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'[10]333.02'!#REF!</definedName>
    <definedName name="di_10">'[10]333.02'!#REF!</definedName>
    <definedName name="di_11">'[10]333.02'!#REF!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'[18]3.23-10'!#REF!</definedName>
    <definedName name="ds">'[10]333.08'!$D$7</definedName>
    <definedName name="dsa">#REF!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d">#REF!</definedName>
    <definedName name="ecewt">'[14]5'!$B$13</definedName>
    <definedName name="ed">'[10]333.02'!$F$11</definedName>
    <definedName name="edc">#REF!</definedName>
    <definedName name="ee">'[10]333.06'!#REF!</definedName>
    <definedName name="ee_10">'[10]333.06'!#REF!</definedName>
    <definedName name="ee_11">'[10]333.06'!#REF!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ata">'[10]343-05'!#REF!</definedName>
    <definedName name="fds">'[1]333.02'!#REF!</definedName>
    <definedName name="ff">'[10]333.03'!$D$12</definedName>
    <definedName name="fff">'[10]333.06'!#REF!</definedName>
    <definedName name="fff_10">'[10]333.06'!#REF!</definedName>
    <definedName name="fff_11">'[10]333.06'!#REF!</definedName>
    <definedName name="ffff">'[13]5.03'!$B$10</definedName>
    <definedName name="fg">#REF!</definedName>
    <definedName name="fg_10">#REF!</definedName>
    <definedName name="fg_11">#REF!</definedName>
    <definedName name="fge">'[14]10'!$F$12</definedName>
    <definedName name="fgf">#REF!</definedName>
    <definedName name="fgf_1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>'[10]333.08'!$F$7</definedName>
    <definedName name="FUENTE">#REF!</definedName>
    <definedName name="g">'[10]333.02'!$B$11</definedName>
    <definedName name="gbfhhs">#REF!</definedName>
    <definedName name="gdgfds">'[12]4.03'!$B$10</definedName>
    <definedName name="gdsert">'[12]1.03'!$B$11</definedName>
    <definedName name="geb">'[14]8'!$P$13</definedName>
    <definedName name="gf">#REF!</definedName>
    <definedName name="gf_10">#REF!</definedName>
    <definedName name="gf_11">#REF!</definedName>
    <definedName name="gfd">#REF!</definedName>
    <definedName name="gfdgdgdgdg">'[10]333.10'!#REF!</definedName>
    <definedName name="gfdgdgdgdg_10">'[10]333.10'!#REF!</definedName>
    <definedName name="gfdgdgdgdg_11">'[10]333.10'!#REF!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'[19]14.3'!$F$9</definedName>
    <definedName name="ggggg">'[19]14.3'!$H$9</definedName>
    <definedName name="ghj">#REF!</definedName>
    <definedName name="gt">'[10]343-01'!#REF!</definedName>
    <definedName name="gt_10">'[10]343-01'!#REF!</definedName>
    <definedName name="gt_11">'[10]343-01'!#REF!</definedName>
    <definedName name="gtdfgh">'[12]1.03'!#REF!</definedName>
    <definedName name="H">#REF!</definedName>
    <definedName name="ha">#REF!</definedName>
    <definedName name="haa">#REF!</definedName>
    <definedName name="haaa">#REF!</definedName>
    <definedName name="HatoMayor">'[10]343-05'!#REF!</definedName>
    <definedName name="HatoMayor2">'[10]343-05'!#REF!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'[19]14.2'!$H$8</definedName>
    <definedName name="hhhhhhhhhhh">'[12]6.03'!$G$8</definedName>
    <definedName name="hhyt">'[14]1'!#REF!</definedName>
    <definedName name="hjk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'[20]8.03'!$I$8</definedName>
    <definedName name="hyr">'[14]1'!#REF!</definedName>
    <definedName name="i">'[10]333.09'!$J$10</definedName>
    <definedName name="ii">'[10]333.08'!$H$7</definedName>
    <definedName name="iii">'[13]18.03'!$J$11</definedName>
    <definedName name="iiii">'[13]18.03'!$B$11</definedName>
    <definedName name="iiiii">'[13]18.03'!$H$11</definedName>
    <definedName name="iiiiii">'[13]30.03'!$B$9</definedName>
    <definedName name="IIO">#REF!</definedName>
    <definedName name="ijn">#REF!</definedName>
    <definedName name="ik">'[14]3'!$B$14</definedName>
    <definedName name="iki">#REF!</definedName>
    <definedName name="ikm">#REF!</definedName>
    <definedName name="io">'[10]333.08'!$B$7</definedName>
    <definedName name="iop">#REF!</definedName>
    <definedName name="iou">'[14]1'!$B$14</definedName>
    <definedName name="iuy">#REF!</definedName>
    <definedName name="j">#REF!</definedName>
    <definedName name="jhy">#REF!</definedName>
    <definedName name="jj">'[10]333.04'!#REF!</definedName>
    <definedName name="jj_10">'[10]333.04'!#REF!</definedName>
    <definedName name="jj_11">'[10]333.04'!#REF!</definedName>
    <definedName name="jjj">'[10]333.06'!#REF!</definedName>
    <definedName name="jjj_10">'[10]333.06'!#REF!</definedName>
    <definedName name="jjj_11">'[10]333.06'!#REF!</definedName>
    <definedName name="jkl">#REF!</definedName>
    <definedName name="jp">#REF!</definedName>
    <definedName name="jpp">#REF!</definedName>
    <definedName name="juan">'[21]3.20-02'!$J$9</definedName>
    <definedName name="juil">'[11]333.02'!#REF!</definedName>
    <definedName name="jul">'[10]333.02'!#REF!</definedName>
    <definedName name="jul_10">'[10]333.02'!#REF!</definedName>
    <definedName name="jul_11">'[10]333.02'!#REF!</definedName>
    <definedName name="JULIO4">'[10]333-11'!$C$8</definedName>
    <definedName name="JULIO4_10">'[10]333-11'!$C$8</definedName>
    <definedName name="JULIO4_11">'[10]333-11'!$C$8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'[10]333.04'!$B$11</definedName>
    <definedName name="kjh">#REF!</definedName>
    <definedName name="kjkl">'[20]8.03'!$H$8</definedName>
    <definedName name="kk">'[10]333.06'!#REF!</definedName>
    <definedName name="kk_10">'[10]333.06'!#REF!</definedName>
    <definedName name="kk_11">'[10]333.06'!#REF!</definedName>
    <definedName name="kkk">#REF!</definedName>
    <definedName name="kkk_10">#REF!</definedName>
    <definedName name="kkk_11">#REF!</definedName>
    <definedName name="kkkk">'[13]11.03'!$J$11</definedName>
    <definedName name="kkkkk">'[13]12.03'!$B$10</definedName>
    <definedName name="kkkkkk">'[13]13.03'!$B$10</definedName>
    <definedName name="kkkkkkk">'[13]13.03'!$D$10</definedName>
    <definedName name="kl">'[13]15.03'!$D$9</definedName>
    <definedName name="klk">'[13]16.03'!$C$9</definedName>
    <definedName name="kll">'[13]17.03'!$C$9</definedName>
    <definedName name="klm">'[11]333.09'!#REF!</definedName>
    <definedName name="klñ">#REF!</definedName>
    <definedName name="L" hidden="1">#REF!</definedName>
    <definedName name="l_10">'[10]333.03'!#REF!</definedName>
    <definedName name="l_11">'[10]333.03'!#REF!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'[10]333.06'!$H$9</definedName>
    <definedName name="lkj">#REF!</definedName>
    <definedName name="lkjh">#REF!</definedName>
    <definedName name="lkl">'[13]16.03'!$E$9</definedName>
    <definedName name="ll">'[10]333.03'!#REF!</definedName>
    <definedName name="ll_10">'[10]333.03'!#REF!</definedName>
    <definedName name="ll_11">'[10]333.03'!#REF!</definedName>
    <definedName name="llk">'[13]17.03'!$E$9</definedName>
    <definedName name="lll">'[10]333.06'!$B$9</definedName>
    <definedName name="llll">'[13]10.03'!$H$11</definedName>
    <definedName name="lllll">'[13]14.03'!$D$20</definedName>
    <definedName name="llllll">'[13]14.03'!$H$20</definedName>
    <definedName name="lllllll">'[13]14.03'!$L$20</definedName>
    <definedName name="llllllll">'[13]14.03'!$P$20</definedName>
    <definedName name="lo">'[14]3'!$D$14</definedName>
    <definedName name="m">#REF!</definedName>
    <definedName name="m_10">'[10]333.06'!#REF!</definedName>
    <definedName name="m_11">'[10]333.06'!#REF!</definedName>
    <definedName name="mali">'[10]333.07'!#REF!</definedName>
    <definedName name="mali_10">'[10]333.07'!#REF!</definedName>
    <definedName name="mali_11">'[10]333.07'!#REF!</definedName>
    <definedName name="mary">#REF!</definedName>
    <definedName name="mbnihfs">#REF!</definedName>
    <definedName name="mm">'[10]333.06'!#REF!</definedName>
    <definedName name="mm_10">'[10]333.06'!#REF!</definedName>
    <definedName name="mm_11">'[10]333.06'!#REF!</definedName>
    <definedName name="mmm">'[10]333.06'!#REF!</definedName>
    <definedName name="mmm_10">'[10]333.06'!#REF!</definedName>
    <definedName name="mmm_11">'[10]333.06'!#REF!</definedName>
    <definedName name="mmmm">'[12]2.03'!$J$11</definedName>
    <definedName name="mmmmm">'[10]333.06'!#REF!</definedName>
    <definedName name="mmmmm_10">'[10]333.06'!#REF!</definedName>
    <definedName name="mmmmm_11">'[10]333.06'!#REF!</definedName>
    <definedName name="mmmnmnb">'[12]2.03'!$H$11</definedName>
    <definedName name="mmnb">'[12]2.03'!$B$11</definedName>
    <definedName name="mn">'[22]13.1'!$B$7</definedName>
    <definedName name="mnb">#REF!</definedName>
    <definedName name="mnbv">#REF!</definedName>
    <definedName name="mnm">'[12]5.03'!$D$21</definedName>
    <definedName name="mnmnb">'[12]2.03'!$D$11</definedName>
    <definedName name="MonseñorNouel">'[10]343-05'!#REF!</definedName>
    <definedName name="MonseñorNouel2">'[10]343-05'!#REF!</definedName>
    <definedName name="MonteCristi">'[10]343-05'!#REF!</definedName>
    <definedName name="MonteCristi2">'[10]343-05'!#REF!</definedName>
    <definedName name="MontePlata">'[10]343-05'!#REF!</definedName>
    <definedName name="MontePlata2">'[10]343-05'!#REF!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'[10]333.10'!#REF!</definedName>
    <definedName name="nb_10">'[10]333.10'!#REF!</definedName>
    <definedName name="nb_11">'[10]333.10'!#REF!</definedName>
    <definedName name="nmbnvmvbh">'[12]2.03'!$J$13</definedName>
    <definedName name="nn">#REF!</definedName>
    <definedName name="nn_10">#REF!</definedName>
    <definedName name="nn_11">#REF!</definedName>
    <definedName name="nngvb">'[12]1.03'!$H$11</definedName>
    <definedName name="nnn">#REF!</definedName>
    <definedName name="nnn_10">#REF!</definedName>
    <definedName name="nnn_11">#REF!</definedName>
    <definedName name="nnnnnnnnnnh">'[12]1.03'!#REF!</definedName>
    <definedName name="no" hidden="1">#REF!</definedName>
    <definedName name="ñ">'[13]25.03'!$G$9</definedName>
    <definedName name="ñlk">#REF!</definedName>
    <definedName name="ññ">'[13]31.03'!$D$9</definedName>
    <definedName name="o">'[10]333.04'!$D$11</definedName>
    <definedName name="ocoa">'[10]333.04'!#REF!</definedName>
    <definedName name="OCTUBRE">#N/A</definedName>
    <definedName name="oiu">#REF!</definedName>
    <definedName name="okm">#REF!</definedName>
    <definedName name="ol">'[14]3'!$H$14</definedName>
    <definedName name="olm">'[1]333.02'!#REF!</definedName>
    <definedName name="oo">'[10]333.09'!$H$10</definedName>
    <definedName name="ooo">'[10]333.06'!#REF!</definedName>
    <definedName name="ooo_10">'[10]333.06'!#REF!</definedName>
    <definedName name="ooo_11">'[10]333.06'!#REF!</definedName>
    <definedName name="oooo">'[13]29.03'!$D$9</definedName>
    <definedName name="ooooo">#REF!</definedName>
    <definedName name="ooooooo">'[13]18.03'!#REF!</definedName>
    <definedName name="op">'[14]1'!$C$14</definedName>
    <definedName name="opa">#REF!</definedName>
    <definedName name="oppo">'[14]1'!$G$14</definedName>
    <definedName name="p">#REF!</definedName>
    <definedName name="pablo">#REF!</definedName>
    <definedName name="pablo1">#REF!</definedName>
    <definedName name="Pedernales">'[10]343-05'!#REF!</definedName>
    <definedName name="Pedernales2">'[10]343-05'!#REF!</definedName>
    <definedName name="Peravia">'[10]343-05'!#REF!</definedName>
    <definedName name="Peravia2">'[10]343-05'!#REF!</definedName>
    <definedName name="Periodo">[15]BD!$D$8:$AZ$8</definedName>
    <definedName name="PeriodoA">#REF!</definedName>
    <definedName name="PeriodoVE">#REF!</definedName>
    <definedName name="perla">#REF!</definedName>
    <definedName name="ph">#REF!</definedName>
    <definedName name="PIB">[15]Codigos!$H$2:$I$11</definedName>
    <definedName name="PIO">'[10]333-11'!$E$8</definedName>
    <definedName name="PIO_10">'[10]333-11'!$E$8</definedName>
    <definedName name="PIO_11">'[10]333-11'!$E$8</definedName>
    <definedName name="PJ">'[10]331-04'!#REF!</definedName>
    <definedName name="PJ_10">'[10]331-04'!#REF!</definedName>
    <definedName name="PJ_11">'[10]331-04'!#REF!</definedName>
    <definedName name="pkk">#REF!</definedName>
    <definedName name="PL">'[10]331-04'!#REF!</definedName>
    <definedName name="PL_10">'[10]331-04'!#REF!</definedName>
    <definedName name="PL_11">'[10]331-04'!#REF!</definedName>
    <definedName name="pñm">#REF!</definedName>
    <definedName name="po">'[14]3'!$J$14</definedName>
    <definedName name="poi">#REF!</definedName>
    <definedName name="poiu">#REF!</definedName>
    <definedName name="poko">'[12]1.03'!$D$11</definedName>
    <definedName name="polok">#REF!</definedName>
    <definedName name="polok_10">#REF!</definedName>
    <definedName name="polok_11">#REF!</definedName>
    <definedName name="pop">'[10]333.04'!#REF!</definedName>
    <definedName name="pop_10">'[10]333.04'!#REF!</definedName>
    <definedName name="pop_11">'[10]333.04'!#REF!</definedName>
    <definedName name="popop">'[10]333.04'!#REF!</definedName>
    <definedName name="popop_10">'[10]333.04'!#REF!</definedName>
    <definedName name="popop_11">'[10]333.04'!#REF!</definedName>
    <definedName name="popp">'[10]333.04'!#REF!</definedName>
    <definedName name="popp_10">'[10]333.04'!#REF!</definedName>
    <definedName name="popp_11">'[10]333.04'!#REF!</definedName>
    <definedName name="pp">#REF!</definedName>
    <definedName name="ppp">'[10]333.04'!#REF!</definedName>
    <definedName name="ppp_10">'[10]333.04'!#REF!</definedName>
    <definedName name="ppp_11">'[10]333.04'!#REF!</definedName>
    <definedName name="pppp">'[13]31.03'!$B$9</definedName>
    <definedName name="ppppp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>'[10]331-04'!$D$7</definedName>
    <definedName name="ps">#REF!</definedName>
    <definedName name="pss">#REF!</definedName>
    <definedName name="PuertoPlata">'[10]343-05'!#REF!</definedName>
    <definedName name="PuertoPlata2">'[10]343-05'!#REF!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'[12]1.03'!$J$11</definedName>
    <definedName name="rere">'[12]3.03'!$D$10</definedName>
    <definedName name="res">#REF!</definedName>
    <definedName name="res_10">#REF!</definedName>
    <definedName name="res_11">#REF!</definedName>
    <definedName name="rew">#REF!</definedName>
    <definedName name="rey">'[14]8'!$B$13</definedName>
    <definedName name="rfv">#REF!</definedName>
    <definedName name="ROS">#N/A</definedName>
    <definedName name="rou">#REF!</definedName>
    <definedName name="rr">'[10]333.05'!$D$9</definedName>
    <definedName name="rrr">'[10]333.06'!$L$9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'[14]5'!$D$13</definedName>
    <definedName name="rty">#REF!</definedName>
    <definedName name="rtyh">'[14]1'!#REF!</definedName>
    <definedName name="rvf">#REF!</definedName>
    <definedName name="s">'[10]333.09'!$B$10</definedName>
    <definedName name="Salcedo">'[10]343-05'!#REF!</definedName>
    <definedName name="Salcedo2">'[10]343-05'!#REF!</definedName>
    <definedName name="Samaná">'[10]343-05'!#REF!</definedName>
    <definedName name="Samaná2">'[10]343-05'!#REF!</definedName>
    <definedName name="SánchezRamírez">'[10]343-05'!#REF!</definedName>
    <definedName name="SánchezRamírez2">'[10]343-05'!#REF!</definedName>
    <definedName name="SanCristóbal">'[10]343-05'!#REF!</definedName>
    <definedName name="SanCristóbal2">'[10]343-05'!#REF!</definedName>
    <definedName name="SanJuan">'[10]343-05'!#REF!</definedName>
    <definedName name="SanJuan2">'[10]343-05'!#REF!</definedName>
    <definedName name="SanPedroMacorís">'[10]343-05'!#REF!</definedName>
    <definedName name="SanPedroMacorís2">'[10]343-05'!#REF!</definedName>
    <definedName name="Santiago">'[10]343-05'!#REF!</definedName>
    <definedName name="Santiago2">'[10]343-05'!#REF!</definedName>
    <definedName name="SantiagoRodríguez">'[10]343-05'!#REF!</definedName>
    <definedName name="SantiagoRodríguez2">'[10]343-05'!#REF!</definedName>
    <definedName name="sd">#REF!</definedName>
    <definedName name="sd_10">#REF!</definedName>
    <definedName name="sd_11">#REF!</definedName>
    <definedName name="sdf">#REF!</definedName>
    <definedName name="sdfg">'[14]2'!$D$13</definedName>
    <definedName name="sdfgr">'[12]1.03'!#REF!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'[14]2'!$F$13</definedName>
    <definedName name="ss">'[10]343-01'!#REF!</definedName>
    <definedName name="ss_10">'[10]343-01'!#REF!</definedName>
    <definedName name="ss_11">'[10]343-01'!#REF!</definedName>
    <definedName name="sss">'[10]333.02'!#REF!</definedName>
    <definedName name="sss_10">'[10]333.02'!#REF!</definedName>
    <definedName name="sss_11">'[10]333.02'!#REF!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'[10]333.02'!#REF!</definedName>
    <definedName name="t_10">'[10]333.02'!#REF!</definedName>
    <definedName name="t_11">'[10]333.02'!#REF!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[23]A!$A$1:$T$54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">'[24]2015'!#REF!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[15]Codigos!$A$2:$E$8</definedName>
    <definedName name="tt">#REF!</definedName>
    <definedName name="tt_10">'[10]344.13'!#REF!</definedName>
    <definedName name="tt_11">'[10]344.13'!#REF!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'[10]333.03'!#REF!</definedName>
    <definedName name="u_10">'[10]333.03'!#REF!</definedName>
    <definedName name="u_11">'[10]333.03'!#REF!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'[14]1'!$F$14</definedName>
    <definedName name="ujm">#REF!</definedName>
    <definedName name="umj">#REF!</definedName>
    <definedName name="utyu">'[14]6'!$B$13</definedName>
    <definedName name="uu">'[10]333.04'!#REF!</definedName>
    <definedName name="uu_10">'[10]333.04'!#REF!</definedName>
    <definedName name="uu_11">'[10]333.04'!#REF!</definedName>
    <definedName name="uuuu">'[25]344.13'!#REF!</definedName>
    <definedName name="uuuuu">'[10]333.04'!#REF!</definedName>
    <definedName name="uuuuu_10">'[10]333.04'!#REF!</definedName>
    <definedName name="uuuuu_11">'[10]333.04'!#REF!</definedName>
    <definedName name="uyt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'[10]343-05'!#REF!</definedName>
    <definedName name="Valverde2">'[10]343-05'!#REF!</definedName>
    <definedName name="vbfgbdfbg">'[26]3.22-11'!$B$7</definedName>
    <definedName name="vbn">#REF!</definedName>
    <definedName name="VBV">#REF!</definedName>
    <definedName name="VBV_10">#REF!</definedName>
    <definedName name="VBV_11">#REF!</definedName>
    <definedName name="vd">'[13]8.03'!$C$9</definedName>
    <definedName name="vfc">#REF!</definedName>
    <definedName name="vfc_10">#REF!</definedName>
    <definedName name="vfc_11">#REF!</definedName>
    <definedName name="vfdx">'[12]3.03'!$B$10</definedName>
    <definedName name="vfv">'[10]333.07'!#REF!</definedName>
    <definedName name="vfv_10">'[10]333.07'!#REF!</definedName>
    <definedName name="vfv_11">'[10]333.07'!#REF!</definedName>
    <definedName name="vfxv">'[10]333.07'!#REF!</definedName>
    <definedName name="vfxv_10">'[10]333.07'!#REF!</definedName>
    <definedName name="vfxv_11">'[10]333.07'!#REF!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'[14]6'!$P$13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 hidden="1">#REF!</definedName>
    <definedName name="xcv">#REF!</definedName>
    <definedName name="xx">'[13]27.03'!$B$9</definedName>
    <definedName name="xxx">'[13]27.03'!$D$9</definedName>
    <definedName name="xxxx">'[13]28.03'!$B$9</definedName>
    <definedName name="xzcxz">'[12]1.03'!$B$12</definedName>
    <definedName name="y">'[10]333.02'!$D$11</definedName>
    <definedName name="ygv">#REF!</definedName>
    <definedName name="yhn">#REF!</definedName>
    <definedName name="ynh">#REF!</definedName>
    <definedName name="yt">'[27]331-16'!#REF!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'[18]3.23-10'!#REF!</definedName>
    <definedName name="yuyu">#REF!</definedName>
    <definedName name="yuyu_10">#REF!</definedName>
    <definedName name="yuyu_11">#REF!</definedName>
    <definedName name="yy">'[13]22.03'!$D$10</definedName>
    <definedName name="yyy">'[13]19.03'!$B$11</definedName>
    <definedName name="yyyy">'[13]19.03'!$D$11</definedName>
    <definedName name="yyyyy">'[13]19.03'!$H$11</definedName>
    <definedName name="yyyyyy">'[13]19.03'!$J$11</definedName>
    <definedName name="z">'[10]333.03'!#REF!</definedName>
    <definedName name="z_10">'[10]333.03'!#REF!</definedName>
    <definedName name="z_11">'[10]333.03'!#REF!</definedName>
    <definedName name="zas">'[13]26.03'!$D$9</definedName>
    <definedName name="zsz">'[13]25.03'!$D$9</definedName>
    <definedName name="zx">'[13]24.03'!$L$20</definedName>
    <definedName name="zxc">#REF!</definedName>
    <definedName name="zxcv">'[12]5.03'!$P$21</definedName>
    <definedName name="zxcx">'[13]28.03'!$D$9</definedName>
    <definedName name="zxz">'[13]24.03'!$P$20</definedName>
    <definedName name="zxzx">'[13]26.03'!$B$9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5" l="1"/>
  <c r="D5" i="25"/>
  <c r="E5" i="25"/>
  <c r="F5" i="25"/>
  <c r="G5" i="25"/>
  <c r="H5" i="25"/>
  <c r="I5" i="25"/>
  <c r="J5" i="25"/>
  <c r="K5" i="25"/>
  <c r="L5" i="25"/>
  <c r="M5" i="25"/>
  <c r="N5" i="25"/>
  <c r="D6" i="25"/>
  <c r="E6" i="25"/>
  <c r="F6" i="25"/>
  <c r="G6" i="25"/>
  <c r="B6" i="25" s="1"/>
  <c r="H6" i="25"/>
  <c r="I6" i="25"/>
  <c r="J6" i="25"/>
  <c r="K6" i="25"/>
  <c r="L6" i="25"/>
  <c r="M6" i="25"/>
  <c r="N6" i="25"/>
  <c r="C6" i="25"/>
  <c r="D7" i="25"/>
  <c r="E7" i="25"/>
  <c r="F7" i="25"/>
  <c r="G7" i="25"/>
  <c r="H7" i="25"/>
  <c r="I7" i="25"/>
  <c r="J7" i="25"/>
  <c r="K7" i="25"/>
  <c r="L7" i="25"/>
  <c r="M7" i="25"/>
  <c r="N7" i="25"/>
  <c r="C7" i="25"/>
  <c r="B183" i="25"/>
  <c r="B181" i="25"/>
  <c r="B167" i="25"/>
  <c r="B165" i="25"/>
  <c r="B123" i="25"/>
  <c r="B122" i="25"/>
  <c r="B121" i="25"/>
  <c r="B107" i="25"/>
  <c r="B106" i="25"/>
  <c r="B105" i="25"/>
  <c r="B95" i="25"/>
  <c r="B94" i="25"/>
  <c r="B93" i="25"/>
  <c r="B90" i="25"/>
  <c r="B27" i="25"/>
  <c r="B26" i="25"/>
  <c r="B25" i="25"/>
  <c r="B29" i="25"/>
  <c r="B30" i="25"/>
  <c r="B31" i="25"/>
  <c r="B7" i="24"/>
  <c r="B6" i="24"/>
  <c r="B5" i="24"/>
  <c r="D7" i="24"/>
  <c r="E7" i="24"/>
  <c r="F7" i="24"/>
  <c r="G7" i="24"/>
  <c r="H7" i="24"/>
  <c r="I7" i="24"/>
  <c r="J7" i="24"/>
  <c r="K7" i="24"/>
  <c r="L7" i="24"/>
  <c r="M7" i="24"/>
  <c r="N7" i="24"/>
  <c r="D6" i="24"/>
  <c r="E6" i="24"/>
  <c r="F6" i="24"/>
  <c r="G6" i="24"/>
  <c r="H6" i="24"/>
  <c r="I6" i="24"/>
  <c r="J6" i="24"/>
  <c r="K6" i="24"/>
  <c r="L6" i="24"/>
  <c r="M6" i="24"/>
  <c r="N6" i="24"/>
  <c r="D5" i="24"/>
  <c r="E5" i="24"/>
  <c r="F5" i="24"/>
  <c r="G5" i="24"/>
  <c r="H5" i="24"/>
  <c r="I5" i="24"/>
  <c r="J5" i="24"/>
  <c r="K5" i="24"/>
  <c r="L5" i="24"/>
  <c r="M5" i="24"/>
  <c r="N5" i="24"/>
  <c r="C7" i="24"/>
  <c r="C6" i="24"/>
  <c r="C5" i="24"/>
  <c r="C5" i="16" l="1"/>
  <c r="B71" i="16"/>
  <c r="B70" i="16"/>
  <c r="B69" i="16"/>
  <c r="B67" i="16"/>
  <c r="B66" i="16"/>
  <c r="B65" i="16"/>
  <c r="B63" i="16"/>
  <c r="B62" i="16"/>
  <c r="B61" i="16"/>
  <c r="B59" i="16"/>
  <c r="B58" i="16"/>
  <c r="B57" i="16"/>
  <c r="B55" i="16"/>
  <c r="B54" i="16"/>
  <c r="B53" i="16"/>
  <c r="B51" i="16"/>
  <c r="B50" i="16"/>
  <c r="B49" i="16"/>
  <c r="B47" i="16"/>
  <c r="B46" i="16"/>
  <c r="B45" i="16"/>
  <c r="B43" i="16"/>
  <c r="B42" i="16"/>
  <c r="B41" i="16"/>
  <c r="B39" i="16"/>
  <c r="B38" i="16"/>
  <c r="B37" i="16"/>
  <c r="B35" i="16"/>
  <c r="B34" i="16"/>
  <c r="B33" i="16"/>
  <c r="B31" i="16"/>
  <c r="B30" i="16"/>
  <c r="B29" i="16"/>
  <c r="B27" i="16"/>
  <c r="B26" i="16"/>
  <c r="B25" i="16"/>
  <c r="B23" i="16"/>
  <c r="B22" i="16"/>
  <c r="B21" i="16"/>
  <c r="B19" i="16"/>
  <c r="B18" i="16"/>
  <c r="B17" i="16"/>
  <c r="B15" i="16"/>
  <c r="B14" i="16"/>
  <c r="B13" i="16"/>
  <c r="B11" i="16"/>
  <c r="B10" i="16"/>
  <c r="B9" i="16"/>
  <c r="B71" i="17"/>
  <c r="B70" i="17"/>
  <c r="B69" i="17"/>
  <c r="B67" i="17"/>
  <c r="B66" i="17"/>
  <c r="B65" i="17"/>
  <c r="B63" i="17"/>
  <c r="B62" i="17"/>
  <c r="B61" i="17"/>
  <c r="B59" i="17"/>
  <c r="B58" i="17"/>
  <c r="B57" i="17"/>
  <c r="B55" i="17"/>
  <c r="B54" i="17"/>
  <c r="B53" i="17"/>
  <c r="B51" i="17"/>
  <c r="B50" i="17"/>
  <c r="B49" i="17"/>
  <c r="B47" i="17"/>
  <c r="B46" i="17"/>
  <c r="B45" i="17"/>
  <c r="B43" i="17"/>
  <c r="B42" i="17"/>
  <c r="B41" i="17"/>
  <c r="B39" i="17"/>
  <c r="B38" i="17"/>
  <c r="B37" i="17"/>
  <c r="B35" i="17"/>
  <c r="B34" i="17"/>
  <c r="B33" i="17"/>
  <c r="B31" i="17"/>
  <c r="B30" i="17"/>
  <c r="B29" i="17"/>
  <c r="B27" i="17"/>
  <c r="B26" i="17"/>
  <c r="B25" i="17"/>
  <c r="B23" i="17"/>
  <c r="B22" i="17"/>
  <c r="B21" i="17"/>
  <c r="B19" i="17"/>
  <c r="B18" i="17"/>
  <c r="B17" i="17"/>
  <c r="B15" i="17"/>
  <c r="B14" i="17"/>
  <c r="B13" i="17"/>
  <c r="B11" i="17"/>
  <c r="B10" i="17"/>
  <c r="B9" i="17"/>
  <c r="B7" i="17"/>
  <c r="B6" i="17"/>
  <c r="B5" i="17"/>
  <c r="C5" i="18"/>
  <c r="B71" i="18"/>
  <c r="B70" i="18"/>
  <c r="B69" i="18"/>
  <c r="B67" i="18"/>
  <c r="B66" i="18"/>
  <c r="B65" i="18"/>
  <c r="B63" i="18"/>
  <c r="B62" i="18"/>
  <c r="B61" i="18"/>
  <c r="B59" i="18"/>
  <c r="B58" i="18"/>
  <c r="B57" i="18"/>
  <c r="B55" i="18"/>
  <c r="B54" i="18"/>
  <c r="B53" i="18"/>
  <c r="B47" i="18"/>
  <c r="B46" i="18"/>
  <c r="B45" i="18"/>
  <c r="B43" i="18"/>
  <c r="B42" i="18"/>
  <c r="B41" i="18"/>
  <c r="B39" i="18"/>
  <c r="B38" i="18"/>
  <c r="B37" i="18"/>
  <c r="B35" i="18"/>
  <c r="B34" i="18"/>
  <c r="B33" i="18"/>
  <c r="B31" i="18"/>
  <c r="B30" i="18"/>
  <c r="B29" i="18"/>
  <c r="B27" i="18"/>
  <c r="B26" i="18"/>
  <c r="B25" i="18"/>
  <c r="B23" i="18"/>
  <c r="B22" i="18"/>
  <c r="B21" i="18"/>
  <c r="B19" i="18"/>
  <c r="B18" i="18"/>
  <c r="B17" i="18"/>
  <c r="B15" i="18"/>
  <c r="B14" i="18"/>
  <c r="B13" i="18"/>
  <c r="B11" i="18"/>
  <c r="B10" i="18"/>
  <c r="B9" i="18"/>
  <c r="B5" i="18"/>
  <c r="C5" i="19"/>
  <c r="B79" i="19"/>
  <c r="B78" i="19"/>
  <c r="B77" i="19"/>
  <c r="B75" i="19"/>
  <c r="B74" i="19"/>
  <c r="B73" i="19"/>
  <c r="B71" i="19"/>
  <c r="B70" i="19"/>
  <c r="B69" i="19"/>
  <c r="B67" i="19"/>
  <c r="B66" i="19"/>
  <c r="B65" i="19"/>
  <c r="B63" i="19"/>
  <c r="B62" i="19"/>
  <c r="B61" i="19"/>
  <c r="B59" i="19"/>
  <c r="B58" i="19"/>
  <c r="B57" i="19"/>
  <c r="B55" i="19"/>
  <c r="B54" i="19"/>
  <c r="B53" i="19"/>
  <c r="B51" i="19"/>
  <c r="B50" i="19"/>
  <c r="B49" i="19"/>
  <c r="B47" i="19"/>
  <c r="B46" i="19"/>
  <c r="B45" i="19"/>
  <c r="B43" i="19"/>
  <c r="B42" i="19"/>
  <c r="B41" i="19"/>
  <c r="B39" i="19"/>
  <c r="B38" i="19"/>
  <c r="B37" i="19"/>
  <c r="B35" i="19"/>
  <c r="B34" i="19"/>
  <c r="B33" i="19"/>
  <c r="B31" i="19"/>
  <c r="B30" i="19"/>
  <c r="B29" i="19"/>
  <c r="B27" i="19"/>
  <c r="B26" i="19"/>
  <c r="B25" i="19"/>
  <c r="B23" i="19"/>
  <c r="B22" i="19"/>
  <c r="B21" i="19"/>
  <c r="B19" i="19"/>
  <c r="B18" i="19"/>
  <c r="B17" i="19"/>
  <c r="B15" i="19"/>
  <c r="B14" i="19"/>
  <c r="B13" i="19"/>
  <c r="B11" i="19"/>
  <c r="B10" i="19"/>
  <c r="B9" i="19"/>
  <c r="C5" i="20"/>
  <c r="B83" i="20"/>
  <c r="B82" i="20"/>
  <c r="B81" i="20"/>
  <c r="B79" i="20"/>
  <c r="B78" i="20"/>
  <c r="B77" i="20"/>
  <c r="B75" i="20"/>
  <c r="B74" i="20"/>
  <c r="B73" i="20"/>
  <c r="B71" i="20"/>
  <c r="B70" i="20"/>
  <c r="B69" i="20"/>
  <c r="B67" i="20"/>
  <c r="B66" i="20"/>
  <c r="B65" i="20"/>
  <c r="B63" i="20"/>
  <c r="B62" i="20"/>
  <c r="B61" i="20"/>
  <c r="B59" i="20"/>
  <c r="B58" i="20"/>
  <c r="B57" i="20"/>
  <c r="B55" i="20"/>
  <c r="B54" i="20"/>
  <c r="B53" i="20"/>
  <c r="B51" i="20"/>
  <c r="B50" i="20"/>
  <c r="B49" i="20"/>
  <c r="B47" i="20"/>
  <c r="B46" i="20"/>
  <c r="B45" i="20"/>
  <c r="B43" i="20"/>
  <c r="B42" i="20"/>
  <c r="B41" i="20"/>
  <c r="B39" i="20"/>
  <c r="B38" i="20"/>
  <c r="B37" i="20"/>
  <c r="B35" i="20"/>
  <c r="B34" i="20"/>
  <c r="B33" i="20"/>
  <c r="B31" i="20"/>
  <c r="B30" i="20"/>
  <c r="B29" i="20"/>
  <c r="B27" i="20"/>
  <c r="B26" i="20"/>
  <c r="B25" i="20"/>
  <c r="B23" i="20"/>
  <c r="B22" i="20"/>
  <c r="B21" i="20"/>
  <c r="B19" i="20"/>
  <c r="B18" i="20"/>
  <c r="B17" i="20"/>
  <c r="B15" i="20"/>
  <c r="B14" i="20"/>
  <c r="B13" i="20"/>
  <c r="B11" i="20"/>
  <c r="B10" i="20"/>
  <c r="B9" i="20"/>
  <c r="B5" i="20"/>
  <c r="C5" i="21"/>
  <c r="B87" i="21"/>
  <c r="B86" i="21"/>
  <c r="B85" i="21"/>
  <c r="B83" i="21"/>
  <c r="B82" i="21"/>
  <c r="B81" i="21"/>
  <c r="B79" i="21"/>
  <c r="B78" i="21"/>
  <c r="B77" i="21"/>
  <c r="B75" i="21"/>
  <c r="B74" i="21"/>
  <c r="B73" i="21"/>
  <c r="B71" i="21"/>
  <c r="B70" i="21"/>
  <c r="B69" i="21"/>
  <c r="B67" i="21"/>
  <c r="B66" i="21"/>
  <c r="B65" i="21"/>
  <c r="B63" i="21"/>
  <c r="B62" i="21"/>
  <c r="B61" i="21"/>
  <c r="B59" i="21"/>
  <c r="B58" i="21"/>
  <c r="B57" i="21"/>
  <c r="B55" i="21"/>
  <c r="B54" i="21"/>
  <c r="B53" i="21"/>
  <c r="B51" i="21"/>
  <c r="B50" i="21"/>
  <c r="B49" i="21"/>
  <c r="B47" i="21"/>
  <c r="B46" i="21"/>
  <c r="B45" i="21"/>
  <c r="B43" i="21"/>
  <c r="B42" i="21"/>
  <c r="B41" i="21"/>
  <c r="B39" i="21"/>
  <c r="B38" i="21"/>
  <c r="B37" i="21"/>
  <c r="B35" i="21"/>
  <c r="B34" i="21"/>
  <c r="B33" i="21"/>
  <c r="B31" i="21"/>
  <c r="B30" i="21"/>
  <c r="B29" i="21"/>
  <c r="B27" i="21"/>
  <c r="B25" i="21"/>
  <c r="B23" i="21"/>
  <c r="B22" i="21"/>
  <c r="B21" i="21"/>
  <c r="B19" i="21"/>
  <c r="B18" i="21"/>
  <c r="B17" i="21"/>
  <c r="B15" i="21"/>
  <c r="B14" i="21"/>
  <c r="B13" i="21"/>
  <c r="B11" i="21"/>
  <c r="B10" i="21"/>
  <c r="B9" i="21"/>
  <c r="C5" i="22"/>
  <c r="B111" i="22"/>
  <c r="B110" i="22"/>
  <c r="B109" i="22"/>
  <c r="B107" i="22"/>
  <c r="B106" i="22"/>
  <c r="B105" i="22"/>
  <c r="B103" i="22"/>
  <c r="B102" i="22"/>
  <c r="B101" i="22"/>
  <c r="B99" i="22"/>
  <c r="B98" i="22"/>
  <c r="B97" i="22"/>
  <c r="B95" i="22"/>
  <c r="B94" i="22"/>
  <c r="B93" i="22"/>
  <c r="B91" i="22"/>
  <c r="B90" i="22"/>
  <c r="B89" i="22"/>
  <c r="B87" i="22"/>
  <c r="B86" i="22"/>
  <c r="B85" i="22"/>
  <c r="B83" i="22"/>
  <c r="B82" i="22"/>
  <c r="B81" i="22"/>
  <c r="B79" i="22"/>
  <c r="B78" i="22"/>
  <c r="B77" i="22"/>
  <c r="B75" i="22"/>
  <c r="B74" i="22"/>
  <c r="B73" i="22"/>
  <c r="B71" i="22"/>
  <c r="B70" i="22"/>
  <c r="B69" i="22"/>
  <c r="B67" i="22"/>
  <c r="B66" i="22"/>
  <c r="B65" i="22"/>
  <c r="B63" i="22"/>
  <c r="B62" i="22"/>
  <c r="B61" i="22"/>
  <c r="B59" i="22"/>
  <c r="B58" i="22"/>
  <c r="B57" i="22"/>
  <c r="B55" i="22"/>
  <c r="B54" i="22"/>
  <c r="B53" i="22"/>
  <c r="B51" i="22"/>
  <c r="B50" i="22"/>
  <c r="B49" i="22"/>
  <c r="B47" i="22"/>
  <c r="B46" i="22"/>
  <c r="B45" i="22"/>
  <c r="B43" i="22"/>
  <c r="B42" i="22"/>
  <c r="B41" i="22"/>
  <c r="B39" i="22"/>
  <c r="B38" i="22"/>
  <c r="B37" i="22"/>
  <c r="B35" i="22"/>
  <c r="B34" i="22"/>
  <c r="B33" i="22"/>
  <c r="B31" i="22"/>
  <c r="B30" i="22"/>
  <c r="B29" i="22"/>
  <c r="B27" i="22"/>
  <c r="B26" i="22"/>
  <c r="B25" i="22"/>
  <c r="B23" i="22"/>
  <c r="B22" i="22"/>
  <c r="B21" i="22"/>
  <c r="B19" i="22"/>
  <c r="B18" i="22"/>
  <c r="B17" i="22"/>
  <c r="B15" i="22"/>
  <c r="B14" i="22"/>
  <c r="B13" i="22"/>
  <c r="B11" i="22"/>
  <c r="B10" i="22"/>
  <c r="B9" i="22"/>
  <c r="B5" i="22"/>
  <c r="C5" i="23"/>
  <c r="C5" i="14"/>
  <c r="B5" i="14" s="1"/>
  <c r="D5" i="15"/>
  <c r="E5" i="15"/>
  <c r="F5" i="15"/>
  <c r="G5" i="15"/>
  <c r="H5" i="15"/>
  <c r="I5" i="15"/>
  <c r="J5" i="15"/>
  <c r="K5" i="15"/>
  <c r="L5" i="15"/>
  <c r="M5" i="15"/>
  <c r="N5" i="15"/>
  <c r="D6" i="15"/>
  <c r="E6" i="15"/>
  <c r="F6" i="15"/>
  <c r="G6" i="15"/>
  <c r="H6" i="15"/>
  <c r="I6" i="15"/>
  <c r="J6" i="15"/>
  <c r="K6" i="15"/>
  <c r="L6" i="15"/>
  <c r="M6" i="15"/>
  <c r="N6" i="15"/>
  <c r="D7" i="15"/>
  <c r="E7" i="15"/>
  <c r="F7" i="15"/>
  <c r="G7" i="15"/>
  <c r="H7" i="15"/>
  <c r="I7" i="15"/>
  <c r="J7" i="15"/>
  <c r="K7" i="15"/>
  <c r="L7" i="15"/>
  <c r="M7" i="15"/>
  <c r="N7" i="15"/>
  <c r="C6" i="15"/>
  <c r="C7" i="15"/>
  <c r="C5" i="15"/>
  <c r="B111" i="15"/>
  <c r="B110" i="15"/>
  <c r="B109" i="15"/>
  <c r="B107" i="15"/>
  <c r="B106" i="15"/>
  <c r="B105" i="15"/>
  <c r="B103" i="15"/>
  <c r="B102" i="15"/>
  <c r="B101" i="15"/>
  <c r="B99" i="15"/>
  <c r="B98" i="15"/>
  <c r="B97" i="15"/>
  <c r="B95" i="15"/>
  <c r="B94" i="15"/>
  <c r="B93" i="15"/>
  <c r="B91" i="15"/>
  <c r="B90" i="15"/>
  <c r="B89" i="15"/>
  <c r="B87" i="15"/>
  <c r="B86" i="15"/>
  <c r="B85" i="15"/>
  <c r="B83" i="15"/>
  <c r="B82" i="15"/>
  <c r="B81" i="15"/>
  <c r="B79" i="15"/>
  <c r="B78" i="15"/>
  <c r="B77" i="15"/>
  <c r="B75" i="15"/>
  <c r="B74" i="15"/>
  <c r="B73" i="15"/>
  <c r="B71" i="15"/>
  <c r="B70" i="15"/>
  <c r="B69" i="15"/>
  <c r="B67" i="15"/>
  <c r="B66" i="15"/>
  <c r="B65" i="15"/>
  <c r="B59" i="15"/>
  <c r="B58" i="15"/>
  <c r="B57" i="15"/>
  <c r="B55" i="15"/>
  <c r="B54" i="15"/>
  <c r="B53" i="15"/>
  <c r="B51" i="15"/>
  <c r="B50" i="15"/>
  <c r="B49" i="15"/>
  <c r="B47" i="15"/>
  <c r="B46" i="15"/>
  <c r="B45" i="15"/>
  <c r="B43" i="15"/>
  <c r="B42" i="15"/>
  <c r="B41" i="15"/>
  <c r="B39" i="15"/>
  <c r="B38" i="15"/>
  <c r="B37" i="15"/>
  <c r="B35" i="15"/>
  <c r="B34" i="15"/>
  <c r="B33" i="15"/>
  <c r="B31" i="15"/>
  <c r="B30" i="15"/>
  <c r="B29" i="15"/>
  <c r="B27" i="15"/>
  <c r="B26" i="15"/>
  <c r="B25" i="15"/>
  <c r="B23" i="15"/>
  <c r="B22" i="15"/>
  <c r="B21" i="15"/>
  <c r="B15" i="15"/>
  <c r="B14" i="15"/>
  <c r="B13" i="15"/>
  <c r="B11" i="15"/>
  <c r="B10" i="15"/>
  <c r="B9" i="15"/>
  <c r="B115" i="14"/>
  <c r="B114" i="14"/>
  <c r="B113" i="14"/>
  <c r="B111" i="14"/>
  <c r="B110" i="14"/>
  <c r="B109" i="14"/>
  <c r="B107" i="14"/>
  <c r="B106" i="14"/>
  <c r="B105" i="14"/>
  <c r="B103" i="14"/>
  <c r="B102" i="14"/>
  <c r="B101" i="14"/>
  <c r="B99" i="14"/>
  <c r="B98" i="14"/>
  <c r="B97" i="14"/>
  <c r="B95" i="14"/>
  <c r="B94" i="14"/>
  <c r="B93" i="14"/>
  <c r="B91" i="14"/>
  <c r="B90" i="14"/>
  <c r="B89" i="14"/>
  <c r="B87" i="14"/>
  <c r="B86" i="14"/>
  <c r="B85" i="14"/>
  <c r="B83" i="14"/>
  <c r="B82" i="14"/>
  <c r="B81" i="14"/>
  <c r="B79" i="14"/>
  <c r="B78" i="14"/>
  <c r="B77" i="14"/>
  <c r="B75" i="14"/>
  <c r="B74" i="14"/>
  <c r="B73" i="14"/>
  <c r="B71" i="14"/>
  <c r="B70" i="14"/>
  <c r="B69" i="14"/>
  <c r="B63" i="14"/>
  <c r="B62" i="14"/>
  <c r="B61" i="14"/>
  <c r="B59" i="14"/>
  <c r="B58" i="14"/>
  <c r="B57" i="14"/>
  <c r="B55" i="14"/>
  <c r="B54" i="14"/>
  <c r="B53" i="14"/>
  <c r="B51" i="14"/>
  <c r="B50" i="14"/>
  <c r="B49" i="14"/>
  <c r="B47" i="14"/>
  <c r="B46" i="14"/>
  <c r="B45" i="14"/>
  <c r="B43" i="14"/>
  <c r="B42" i="14"/>
  <c r="B41" i="14"/>
  <c r="B39" i="14"/>
  <c r="B38" i="14"/>
  <c r="B37" i="14"/>
  <c r="B35" i="14"/>
  <c r="B34" i="14"/>
  <c r="B33" i="14"/>
  <c r="B31" i="14"/>
  <c r="B30" i="14"/>
  <c r="B29" i="14"/>
  <c r="B27" i="14"/>
  <c r="B26" i="14"/>
  <c r="B25" i="14"/>
  <c r="B23" i="14"/>
  <c r="B22" i="14"/>
  <c r="B21" i="14"/>
  <c r="B19" i="14"/>
  <c r="B18" i="14"/>
  <c r="B17" i="14"/>
  <c r="B15" i="14"/>
  <c r="B14" i="14"/>
  <c r="B13" i="14"/>
  <c r="B11" i="14"/>
  <c r="B10" i="14"/>
  <c r="B9" i="14"/>
  <c r="B7" i="14"/>
  <c r="B6" i="14"/>
  <c r="B123" i="23"/>
  <c r="B122" i="23"/>
  <c r="B121" i="23"/>
  <c r="B119" i="23"/>
  <c r="B118" i="23"/>
  <c r="B117" i="23"/>
  <c r="B115" i="23"/>
  <c r="B114" i="23"/>
  <c r="B113" i="23"/>
  <c r="B111" i="23"/>
  <c r="B110" i="23"/>
  <c r="B109" i="23"/>
  <c r="B107" i="23"/>
  <c r="B106" i="23"/>
  <c r="B105" i="23"/>
  <c r="B103" i="23"/>
  <c r="B102" i="23"/>
  <c r="B101" i="23"/>
  <c r="B99" i="23"/>
  <c r="B98" i="23"/>
  <c r="B97" i="23"/>
  <c r="B95" i="23"/>
  <c r="B94" i="23"/>
  <c r="B93" i="23"/>
  <c r="B91" i="23"/>
  <c r="B90" i="23"/>
  <c r="B89" i="23"/>
  <c r="B87" i="23"/>
  <c r="B86" i="23"/>
  <c r="B85" i="23"/>
  <c r="B83" i="23"/>
  <c r="B82" i="23"/>
  <c r="B81" i="23"/>
  <c r="B79" i="23"/>
  <c r="B78" i="23"/>
  <c r="B77" i="23"/>
  <c r="B75" i="23"/>
  <c r="B74" i="23"/>
  <c r="B73" i="23"/>
  <c r="B71" i="23"/>
  <c r="B67" i="23"/>
  <c r="B66" i="23"/>
  <c r="B65" i="23"/>
  <c r="B63" i="23"/>
  <c r="B62" i="23"/>
  <c r="B61" i="23"/>
  <c r="B59" i="23"/>
  <c r="B58" i="23"/>
  <c r="B57" i="23"/>
  <c r="B55" i="23"/>
  <c r="B54" i="23"/>
  <c r="B53" i="23"/>
  <c r="B51" i="23"/>
  <c r="B50" i="23"/>
  <c r="B49" i="23"/>
  <c r="B47" i="23"/>
  <c r="B46" i="23"/>
  <c r="B45" i="23"/>
  <c r="B43" i="23"/>
  <c r="B42" i="23"/>
  <c r="B41" i="23"/>
  <c r="B39" i="23"/>
  <c r="B38" i="23"/>
  <c r="B37" i="23"/>
  <c r="B35" i="23"/>
  <c r="B34" i="23"/>
  <c r="B33" i="23"/>
  <c r="B31" i="23"/>
  <c r="B30" i="23"/>
  <c r="B29" i="23"/>
  <c r="B27" i="23"/>
  <c r="B25" i="23"/>
  <c r="B23" i="23"/>
  <c r="B22" i="23"/>
  <c r="B21" i="23"/>
  <c r="B19" i="23"/>
  <c r="B18" i="23"/>
  <c r="B17" i="23"/>
  <c r="B15" i="23"/>
  <c r="B14" i="23"/>
  <c r="B13" i="23"/>
  <c r="B11" i="23"/>
  <c r="B10" i="23"/>
  <c r="B9" i="23"/>
  <c r="B139" i="12"/>
  <c r="B138" i="12"/>
  <c r="B137" i="12"/>
  <c r="B135" i="12"/>
  <c r="B134" i="12"/>
  <c r="B133" i="12"/>
  <c r="B131" i="12"/>
  <c r="B130" i="12"/>
  <c r="B129" i="12"/>
  <c r="B127" i="12"/>
  <c r="B126" i="12"/>
  <c r="B125" i="12"/>
  <c r="B123" i="12"/>
  <c r="B122" i="12"/>
  <c r="B121" i="12"/>
  <c r="B119" i="12"/>
  <c r="B118" i="12"/>
  <c r="B117" i="12"/>
  <c r="B115" i="12"/>
  <c r="B114" i="12"/>
  <c r="B113" i="12"/>
  <c r="B111" i="12"/>
  <c r="B110" i="12"/>
  <c r="B109" i="12"/>
  <c r="B107" i="12"/>
  <c r="B106" i="12"/>
  <c r="B105" i="12"/>
  <c r="B103" i="12"/>
  <c r="B102" i="12"/>
  <c r="B101" i="12"/>
  <c r="B99" i="12"/>
  <c r="B98" i="12"/>
  <c r="B97" i="12"/>
  <c r="B95" i="12"/>
  <c r="B94" i="12"/>
  <c r="B93" i="12"/>
  <c r="B91" i="12"/>
  <c r="B90" i="12"/>
  <c r="B89" i="12"/>
  <c r="B87" i="12"/>
  <c r="B86" i="12"/>
  <c r="B85" i="12"/>
  <c r="B83" i="12"/>
  <c r="B82" i="12"/>
  <c r="B81" i="12"/>
  <c r="B77" i="12"/>
  <c r="B79" i="12"/>
  <c r="B78" i="12"/>
  <c r="B75" i="12"/>
  <c r="B74" i="12"/>
  <c r="B73" i="12"/>
  <c r="B71" i="12"/>
  <c r="B70" i="12"/>
  <c r="B69" i="12"/>
  <c r="B67" i="12"/>
  <c r="B66" i="12"/>
  <c r="B65" i="12"/>
  <c r="B63" i="12"/>
  <c r="B62" i="12"/>
  <c r="B61" i="12"/>
  <c r="B59" i="12"/>
  <c r="B58" i="12"/>
  <c r="B57" i="12"/>
  <c r="B55" i="12"/>
  <c r="B54" i="12"/>
  <c r="B53" i="12"/>
  <c r="B51" i="12"/>
  <c r="B50" i="12"/>
  <c r="B49" i="12"/>
  <c r="B47" i="12"/>
  <c r="B46" i="12"/>
  <c r="B45" i="12"/>
  <c r="B43" i="12"/>
  <c r="B42" i="12"/>
  <c r="B41" i="12"/>
  <c r="B39" i="12"/>
  <c r="B38" i="12"/>
  <c r="B37" i="12"/>
  <c r="B35" i="12"/>
  <c r="B34" i="12"/>
  <c r="B33" i="12"/>
  <c r="B31" i="12"/>
  <c r="B30" i="12"/>
  <c r="B29" i="12"/>
  <c r="B27" i="12"/>
  <c r="B26" i="12"/>
  <c r="B25" i="12"/>
  <c r="B23" i="12"/>
  <c r="B22" i="12"/>
  <c r="B21" i="12"/>
  <c r="B19" i="12"/>
  <c r="B18" i="12"/>
  <c r="B17" i="12"/>
  <c r="B15" i="12"/>
  <c r="B14" i="12"/>
  <c r="B13" i="12"/>
  <c r="B11" i="12"/>
  <c r="B10" i="12"/>
  <c r="B9" i="12"/>
  <c r="B155" i="24"/>
  <c r="B154" i="24"/>
  <c r="B153" i="24"/>
  <c r="B151" i="24"/>
  <c r="B150" i="24"/>
  <c r="B149" i="24"/>
  <c r="B147" i="24"/>
  <c r="B146" i="24"/>
  <c r="B145" i="24"/>
  <c r="B143" i="24"/>
  <c r="B142" i="24"/>
  <c r="B141" i="24"/>
  <c r="B139" i="24"/>
  <c r="B138" i="24"/>
  <c r="B137" i="24"/>
  <c r="B135" i="24"/>
  <c r="B134" i="24"/>
  <c r="B133" i="24"/>
  <c r="B131" i="24"/>
  <c r="B130" i="24"/>
  <c r="B129" i="24"/>
  <c r="B127" i="24"/>
  <c r="B126" i="24"/>
  <c r="B125" i="24"/>
  <c r="B123" i="24"/>
  <c r="B122" i="24"/>
  <c r="B121" i="24"/>
  <c r="B119" i="24"/>
  <c r="B118" i="24"/>
  <c r="B117" i="24"/>
  <c r="B115" i="24"/>
  <c r="B114" i="24"/>
  <c r="B113" i="24"/>
  <c r="B111" i="24"/>
  <c r="B110" i="24"/>
  <c r="B109" i="24"/>
  <c r="B107" i="24"/>
  <c r="B106" i="24"/>
  <c r="B105" i="24"/>
  <c r="B103" i="24"/>
  <c r="B102" i="24"/>
  <c r="B101" i="24"/>
  <c r="B99" i="24"/>
  <c r="B98" i="24"/>
  <c r="B97" i="24"/>
  <c r="B95" i="24"/>
  <c r="B94" i="24"/>
  <c r="B93" i="24"/>
  <c r="B91" i="24"/>
  <c r="B90" i="24"/>
  <c r="B89" i="24"/>
  <c r="B87" i="24"/>
  <c r="B86" i="24"/>
  <c r="B85" i="24"/>
  <c r="B83" i="24"/>
  <c r="B79" i="24"/>
  <c r="B78" i="24"/>
  <c r="B77" i="24"/>
  <c r="B75" i="24"/>
  <c r="B74" i="24"/>
  <c r="B73" i="24"/>
  <c r="B71" i="24"/>
  <c r="B70" i="24"/>
  <c r="B69" i="24"/>
  <c r="B67" i="24"/>
  <c r="B66" i="24"/>
  <c r="B65" i="24"/>
  <c r="B63" i="24"/>
  <c r="B62" i="24"/>
  <c r="B61" i="24"/>
  <c r="B59" i="24"/>
  <c r="B58" i="24"/>
  <c r="B57" i="24"/>
  <c r="B55" i="24"/>
  <c r="B54" i="24"/>
  <c r="B53" i="24"/>
  <c r="B51" i="24"/>
  <c r="B50" i="24"/>
  <c r="B49" i="24"/>
  <c r="B47" i="24"/>
  <c r="B46" i="24"/>
  <c r="B45" i="24"/>
  <c r="B43" i="24"/>
  <c r="B42" i="24"/>
  <c r="B41" i="24"/>
  <c r="B39" i="24"/>
  <c r="B38" i="24"/>
  <c r="B37" i="24"/>
  <c r="B35" i="24"/>
  <c r="B33" i="24"/>
  <c r="B31" i="24"/>
  <c r="B30" i="24"/>
  <c r="B29" i="24"/>
  <c r="B27" i="24"/>
  <c r="B26" i="24"/>
  <c r="B25" i="24"/>
  <c r="B23" i="24"/>
  <c r="B22" i="24"/>
  <c r="B21" i="24"/>
  <c r="B19" i="24"/>
  <c r="B18" i="24"/>
  <c r="B17" i="24"/>
  <c r="B15" i="24"/>
  <c r="B14" i="24"/>
  <c r="B13" i="24"/>
  <c r="B11" i="24"/>
  <c r="B10" i="24"/>
  <c r="B9" i="24"/>
  <c r="B191" i="25"/>
  <c r="B190" i="25"/>
  <c r="B189" i="25"/>
  <c r="B187" i="25"/>
  <c r="B186" i="25"/>
  <c r="B185" i="25"/>
  <c r="B179" i="25"/>
  <c r="B178" i="25"/>
  <c r="B177" i="25"/>
  <c r="B175" i="25"/>
  <c r="B174" i="25"/>
  <c r="B173" i="25"/>
  <c r="B171" i="25"/>
  <c r="B170" i="25"/>
  <c r="B169" i="25"/>
  <c r="B163" i="25"/>
  <c r="B162" i="25"/>
  <c r="B161" i="25"/>
  <c r="B159" i="25"/>
  <c r="B158" i="25"/>
  <c r="B157" i="25"/>
  <c r="B155" i="25"/>
  <c r="B154" i="25"/>
  <c r="B153" i="25"/>
  <c r="B151" i="25"/>
  <c r="B150" i="25"/>
  <c r="B149" i="25"/>
  <c r="B147" i="25"/>
  <c r="B146" i="25"/>
  <c r="B145" i="25"/>
  <c r="B143" i="25"/>
  <c r="B142" i="25"/>
  <c r="B141" i="25"/>
  <c r="B139" i="25"/>
  <c r="B138" i="25"/>
  <c r="B137" i="25"/>
  <c r="B135" i="25"/>
  <c r="B134" i="25"/>
  <c r="B133" i="25"/>
  <c r="B131" i="25"/>
  <c r="B130" i="25"/>
  <c r="B129" i="25"/>
  <c r="B127" i="25"/>
  <c r="B126" i="25"/>
  <c r="B125" i="25"/>
  <c r="B119" i="25"/>
  <c r="B118" i="25"/>
  <c r="B117" i="25"/>
  <c r="B115" i="25"/>
  <c r="B114" i="25"/>
  <c r="B113" i="25"/>
  <c r="B111" i="25"/>
  <c r="B110" i="25"/>
  <c r="B109" i="25"/>
  <c r="B103" i="25"/>
  <c r="B102" i="25"/>
  <c r="B101" i="25"/>
  <c r="B99" i="25"/>
  <c r="B91" i="25"/>
  <c r="B89" i="25"/>
  <c r="B87" i="25"/>
  <c r="B86" i="25"/>
  <c r="B85" i="25"/>
  <c r="B83" i="25"/>
  <c r="B82" i="25"/>
  <c r="B81" i="25"/>
  <c r="B79" i="25"/>
  <c r="B78" i="25"/>
  <c r="B77" i="25"/>
  <c r="B75" i="25"/>
  <c r="B74" i="25"/>
  <c r="B73" i="25"/>
  <c r="B71" i="25"/>
  <c r="B70" i="25"/>
  <c r="B69" i="25"/>
  <c r="B67" i="25"/>
  <c r="B66" i="25"/>
  <c r="B65" i="25"/>
  <c r="B63" i="25"/>
  <c r="B62" i="25"/>
  <c r="B61" i="25"/>
  <c r="B59" i="25"/>
  <c r="B58" i="25"/>
  <c r="B57" i="25"/>
  <c r="B55" i="25"/>
  <c r="B54" i="25"/>
  <c r="B53" i="25"/>
  <c r="B51" i="25"/>
  <c r="B50" i="25"/>
  <c r="B49" i="25"/>
  <c r="B39" i="25"/>
  <c r="B37" i="25"/>
  <c r="B47" i="25"/>
  <c r="B46" i="25"/>
  <c r="B45" i="25"/>
  <c r="B43" i="25"/>
  <c r="B42" i="25"/>
  <c r="B41" i="25"/>
  <c r="B35" i="25"/>
  <c r="B34" i="25"/>
  <c r="B33" i="25"/>
  <c r="B23" i="25"/>
  <c r="B22" i="25"/>
  <c r="B21" i="25"/>
  <c r="B19" i="25"/>
  <c r="B18" i="25"/>
  <c r="B17" i="25"/>
  <c r="B15" i="25"/>
  <c r="B14" i="25"/>
  <c r="B13" i="25"/>
  <c r="B10" i="25"/>
  <c r="B9" i="25"/>
  <c r="B11" i="25"/>
  <c r="B5" i="25" l="1"/>
  <c r="B5" i="15"/>
  <c r="B7" i="15"/>
  <c r="B6" i="15"/>
  <c r="B7" i="25"/>
  <c r="D7" i="22" l="1"/>
  <c r="E7" i="22"/>
  <c r="F7" i="22"/>
  <c r="G7" i="22"/>
  <c r="H7" i="22"/>
  <c r="I7" i="22"/>
  <c r="J7" i="22"/>
  <c r="K7" i="22"/>
  <c r="L7" i="22"/>
  <c r="M7" i="22"/>
  <c r="N7" i="22"/>
  <c r="D6" i="22"/>
  <c r="E6" i="22"/>
  <c r="F6" i="22"/>
  <c r="G6" i="22"/>
  <c r="H6" i="22"/>
  <c r="I6" i="22"/>
  <c r="J6" i="22"/>
  <c r="K6" i="22"/>
  <c r="L6" i="22"/>
  <c r="M6" i="22"/>
  <c r="N6" i="22"/>
  <c r="D5" i="22"/>
  <c r="E5" i="22"/>
  <c r="F5" i="22"/>
  <c r="G5" i="22"/>
  <c r="H5" i="22"/>
  <c r="I5" i="22"/>
  <c r="J5" i="22"/>
  <c r="K5" i="22"/>
  <c r="L5" i="22"/>
  <c r="M5" i="22"/>
  <c r="N5" i="22"/>
  <c r="C7" i="22"/>
  <c r="C6" i="22"/>
  <c r="B6" i="22" s="1"/>
  <c r="B7" i="22" l="1"/>
  <c r="C5" i="12"/>
  <c r="F5" i="12"/>
  <c r="N7" i="12"/>
  <c r="N6" i="12"/>
  <c r="N5" i="12"/>
  <c r="D7" i="18"/>
  <c r="E7" i="18"/>
  <c r="F7" i="18"/>
  <c r="G7" i="18"/>
  <c r="H7" i="18"/>
  <c r="I7" i="18"/>
  <c r="J7" i="18"/>
  <c r="K7" i="18"/>
  <c r="L7" i="18"/>
  <c r="M7" i="18"/>
  <c r="N7" i="18"/>
  <c r="C7" i="18"/>
  <c r="B7" i="18" s="1"/>
  <c r="D6" i="14" l="1"/>
  <c r="E6" i="14"/>
  <c r="F6" i="14"/>
  <c r="G6" i="14"/>
  <c r="H6" i="14"/>
  <c r="I6" i="14"/>
  <c r="J6" i="14"/>
  <c r="K6" i="14"/>
  <c r="L6" i="14"/>
  <c r="M6" i="14"/>
  <c r="N6" i="14"/>
  <c r="D7" i="14"/>
  <c r="E7" i="14"/>
  <c r="F7" i="14"/>
  <c r="G7" i="14"/>
  <c r="H7" i="14"/>
  <c r="I7" i="14"/>
  <c r="J7" i="14"/>
  <c r="K7" i="14"/>
  <c r="L7" i="14"/>
  <c r="M7" i="14"/>
  <c r="N7" i="14"/>
  <c r="C7" i="14"/>
  <c r="C6" i="14"/>
  <c r="D5" i="14"/>
  <c r="E5" i="14"/>
  <c r="F5" i="14"/>
  <c r="G5" i="14"/>
  <c r="H5" i="14"/>
  <c r="I5" i="14"/>
  <c r="J5" i="14"/>
  <c r="K5" i="14"/>
  <c r="L5" i="14"/>
  <c r="M5" i="14"/>
  <c r="N5" i="14"/>
  <c r="D7" i="12" l="1"/>
  <c r="E7" i="12"/>
  <c r="F7" i="12"/>
  <c r="G7" i="12"/>
  <c r="H7" i="12"/>
  <c r="I7" i="12"/>
  <c r="J7" i="12"/>
  <c r="K7" i="12"/>
  <c r="L7" i="12"/>
  <c r="C7" i="12"/>
  <c r="M7" i="12"/>
  <c r="D6" i="12"/>
  <c r="E6" i="12"/>
  <c r="F6" i="12"/>
  <c r="G6" i="12"/>
  <c r="H6" i="12"/>
  <c r="I6" i="12"/>
  <c r="J6" i="12"/>
  <c r="K6" i="12"/>
  <c r="L6" i="12"/>
  <c r="M6" i="12"/>
  <c r="C6" i="12"/>
  <c r="D5" i="12"/>
  <c r="E5" i="12"/>
  <c r="G5" i="12"/>
  <c r="H5" i="12"/>
  <c r="I5" i="12"/>
  <c r="J5" i="12"/>
  <c r="K5" i="12"/>
  <c r="L5" i="12"/>
  <c r="M5" i="12"/>
  <c r="D5" i="16"/>
  <c r="E5" i="16"/>
  <c r="F5" i="16"/>
  <c r="G5" i="16"/>
  <c r="H5" i="16"/>
  <c r="I5" i="16"/>
  <c r="J5" i="16"/>
  <c r="K5" i="16"/>
  <c r="L5" i="16"/>
  <c r="M5" i="16"/>
  <c r="N5" i="16"/>
  <c r="D6" i="16"/>
  <c r="E6" i="16"/>
  <c r="F6" i="16"/>
  <c r="G6" i="16"/>
  <c r="H6" i="16"/>
  <c r="I6" i="16"/>
  <c r="J6" i="16"/>
  <c r="K6" i="16"/>
  <c r="L6" i="16"/>
  <c r="M6" i="16"/>
  <c r="N6" i="16"/>
  <c r="D7" i="16"/>
  <c r="E7" i="16"/>
  <c r="F7" i="16"/>
  <c r="G7" i="16"/>
  <c r="H7" i="16"/>
  <c r="I7" i="16"/>
  <c r="J7" i="16"/>
  <c r="K7" i="16"/>
  <c r="L7" i="16"/>
  <c r="M7" i="16"/>
  <c r="N7" i="16"/>
  <c r="C7" i="16"/>
  <c r="C6" i="16"/>
  <c r="B7" i="16" l="1"/>
  <c r="B6" i="16"/>
  <c r="B5" i="16"/>
  <c r="B5" i="12"/>
  <c r="B6" i="12"/>
  <c r="B7" i="12"/>
  <c r="N7" i="23"/>
  <c r="M7" i="23"/>
  <c r="L7" i="23"/>
  <c r="K7" i="23"/>
  <c r="J7" i="23"/>
  <c r="I7" i="23"/>
  <c r="H7" i="23"/>
  <c r="G7" i="23"/>
  <c r="F7" i="23"/>
  <c r="E7" i="23"/>
  <c r="D7" i="23"/>
  <c r="C7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 s="1"/>
  <c r="N5" i="23"/>
  <c r="M5" i="23"/>
  <c r="L5" i="23"/>
  <c r="K5" i="23"/>
  <c r="J5" i="23"/>
  <c r="I5" i="23"/>
  <c r="H5" i="23"/>
  <c r="G5" i="23"/>
  <c r="F5" i="23"/>
  <c r="E5" i="23"/>
  <c r="D5" i="23"/>
  <c r="B5" i="23" l="1"/>
  <c r="B7" i="23"/>
  <c r="B63" i="15"/>
  <c r="B61" i="15"/>
  <c r="B19" i="15"/>
  <c r="B17" i="15"/>
  <c r="I5" i="21"/>
  <c r="B5" i="21"/>
  <c r="D5" i="21"/>
  <c r="E5" i="21"/>
  <c r="F5" i="21"/>
  <c r="G5" i="21"/>
  <c r="H5" i="21"/>
  <c r="J5" i="21"/>
  <c r="K5" i="21"/>
  <c r="L5" i="21"/>
  <c r="M5" i="21"/>
  <c r="N5" i="21"/>
  <c r="D6" i="21"/>
  <c r="E6" i="21"/>
  <c r="F6" i="21"/>
  <c r="G6" i="21"/>
  <c r="H6" i="21"/>
  <c r="I6" i="21"/>
  <c r="J6" i="21"/>
  <c r="K6" i="21"/>
  <c r="L6" i="21"/>
  <c r="M6" i="21"/>
  <c r="N6" i="21"/>
  <c r="D7" i="21"/>
  <c r="E7" i="21"/>
  <c r="F7" i="21"/>
  <c r="G7" i="21"/>
  <c r="H7" i="21"/>
  <c r="I7" i="21"/>
  <c r="J7" i="21"/>
  <c r="K7" i="21"/>
  <c r="L7" i="21"/>
  <c r="M7" i="21"/>
  <c r="N7" i="21"/>
  <c r="C7" i="21"/>
  <c r="C6" i="21"/>
  <c r="B6" i="21" s="1"/>
  <c r="D5" i="20"/>
  <c r="E5" i="20"/>
  <c r="F5" i="20"/>
  <c r="G5" i="20"/>
  <c r="H5" i="20"/>
  <c r="I5" i="20"/>
  <c r="J5" i="20"/>
  <c r="K5" i="20"/>
  <c r="L5" i="20"/>
  <c r="M5" i="20"/>
  <c r="N5" i="20"/>
  <c r="D6" i="20"/>
  <c r="E6" i="20"/>
  <c r="F6" i="20"/>
  <c r="G6" i="20"/>
  <c r="H6" i="20"/>
  <c r="I6" i="20"/>
  <c r="J6" i="20"/>
  <c r="K6" i="20"/>
  <c r="L6" i="20"/>
  <c r="M6" i="20"/>
  <c r="N6" i="20"/>
  <c r="D7" i="20"/>
  <c r="E7" i="20"/>
  <c r="F7" i="20"/>
  <c r="G7" i="20"/>
  <c r="H7" i="20"/>
  <c r="I7" i="20"/>
  <c r="J7" i="20"/>
  <c r="K7" i="20"/>
  <c r="L7" i="20"/>
  <c r="M7" i="20"/>
  <c r="N7" i="20"/>
  <c r="C7" i="20"/>
  <c r="C6" i="20"/>
  <c r="B6" i="20" l="1"/>
  <c r="B7" i="20"/>
  <c r="B7" i="21"/>
  <c r="D5" i="19"/>
  <c r="E5" i="19"/>
  <c r="F5" i="19"/>
  <c r="G5" i="19"/>
  <c r="H5" i="19"/>
  <c r="I5" i="19"/>
  <c r="J5" i="19"/>
  <c r="K5" i="19"/>
  <c r="L5" i="19"/>
  <c r="M5" i="19"/>
  <c r="N5" i="19"/>
  <c r="D6" i="19"/>
  <c r="E6" i="19"/>
  <c r="F6" i="19"/>
  <c r="G6" i="19"/>
  <c r="H6" i="19"/>
  <c r="I6" i="19"/>
  <c r="J6" i="19"/>
  <c r="K6" i="19"/>
  <c r="L6" i="19"/>
  <c r="M6" i="19"/>
  <c r="N6" i="19"/>
  <c r="D7" i="19"/>
  <c r="E7" i="19"/>
  <c r="F7" i="19"/>
  <c r="G7" i="19"/>
  <c r="H7" i="19"/>
  <c r="I7" i="19"/>
  <c r="J7" i="19"/>
  <c r="K7" i="19"/>
  <c r="L7" i="19"/>
  <c r="M7" i="19"/>
  <c r="N7" i="19"/>
  <c r="C7" i="19"/>
  <c r="C6" i="19"/>
  <c r="B5" i="19"/>
  <c r="B51" i="18"/>
  <c r="B49" i="18"/>
  <c r="N6" i="18"/>
  <c r="M6" i="18"/>
  <c r="L6" i="18"/>
  <c r="K6" i="18"/>
  <c r="J6" i="18"/>
  <c r="I6" i="18"/>
  <c r="H6" i="18"/>
  <c r="G6" i="18"/>
  <c r="F6" i="18"/>
  <c r="E6" i="18"/>
  <c r="D6" i="18"/>
  <c r="C6" i="18"/>
  <c r="B6" i="18" s="1"/>
  <c r="N5" i="18"/>
  <c r="M5" i="18"/>
  <c r="L5" i="18"/>
  <c r="K5" i="18"/>
  <c r="J5" i="18"/>
  <c r="I5" i="18"/>
  <c r="H5" i="18"/>
  <c r="G5" i="18"/>
  <c r="F5" i="18"/>
  <c r="E5" i="18"/>
  <c r="D5" i="18"/>
  <c r="C5" i="17"/>
  <c r="N7" i="17"/>
  <c r="M7" i="17"/>
  <c r="L7" i="17"/>
  <c r="K7" i="17"/>
  <c r="J7" i="17"/>
  <c r="I7" i="17"/>
  <c r="H7" i="17"/>
  <c r="G7" i="17"/>
  <c r="F7" i="17"/>
  <c r="E7" i="17"/>
  <c r="D7" i="17"/>
  <c r="C7" i="17"/>
  <c r="N6" i="17"/>
  <c r="M6" i="17"/>
  <c r="L6" i="17"/>
  <c r="K6" i="17"/>
  <c r="J6" i="17"/>
  <c r="I6" i="17"/>
  <c r="H6" i="17"/>
  <c r="G6" i="17"/>
  <c r="F6" i="17"/>
  <c r="E6" i="17"/>
  <c r="D6" i="17"/>
  <c r="C6" i="17"/>
  <c r="N5" i="17"/>
  <c r="M5" i="17"/>
  <c r="L5" i="17"/>
  <c r="K5" i="17"/>
  <c r="J5" i="17"/>
  <c r="I5" i="17"/>
  <c r="H5" i="17"/>
  <c r="G5" i="17"/>
  <c r="F5" i="17"/>
  <c r="E5" i="17"/>
  <c r="D5" i="17"/>
  <c r="B6" i="19" l="1"/>
  <c r="B7" i="19"/>
  <c r="B67" i="14"/>
</calcChain>
</file>

<file path=xl/sharedStrings.xml><?xml version="1.0" encoding="utf-8"?>
<sst xmlns="http://schemas.openxmlformats.org/spreadsheetml/2006/main" count="1686" uniqueCount="184">
  <si>
    <t>Total</t>
  </si>
  <si>
    <t>Capacidad (mw)</t>
  </si>
  <si>
    <t>Disponibilidad real promedio (mw)</t>
  </si>
  <si>
    <t>Generación (gwh)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</si>
  <si>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</si>
  <si>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</si>
  <si>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</si>
  <si>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</si>
  <si>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</si>
  <si>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</si>
  <si>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</si>
  <si>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</si>
  <si>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</si>
  <si>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</si>
  <si>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</si>
  <si>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</si>
  <si>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SENI: Sistema Elétrico Nacional Interconectado</t>
  </si>
  <si>
    <t>mw: Megawatts</t>
  </si>
  <si>
    <t>Fuente:  Registros administrativos, Sector Energía, Informe mensual de operaciones, Organismo Coordinador del Sistema Eléctrico Nacional Interconectado</t>
  </si>
  <si>
    <t>Total  capacidad instalada,  promedio simple</t>
  </si>
  <si>
    <t>Total de generación de energía eléctrica se calcula con la suma de los meses correspondientes</t>
  </si>
  <si>
    <t xml:space="preserve">gwh : Gigawatts hora  </t>
  </si>
  <si>
    <t>AES Andrés</t>
  </si>
  <si>
    <t>Lear Invesments</t>
  </si>
  <si>
    <t>Montecristi Solar FV, S.A.S.</t>
  </si>
  <si>
    <t>Capacidad 
(mw)</t>
  </si>
  <si>
    <t>Emerald Solar Energy, S. R. L..</t>
  </si>
  <si>
    <t>Grupo Eólico Dominicana, S. A.</t>
  </si>
  <si>
    <t>Parques Eolicos del Caribe, S. A.</t>
  </si>
  <si>
    <t>Poseidon Energίa Renovable, S. A.</t>
  </si>
  <si>
    <t>Dominican Power Partners, L. D. C.</t>
  </si>
  <si>
    <t>Empresa Generadora de Electricidad Itabo, S. A.</t>
  </si>
  <si>
    <t>Corporación Dominicana de Empresas Electricas Estatales, C. D. E. E. E.</t>
  </si>
  <si>
    <t>Generadora La Vega-Palamara, S. A.</t>
  </si>
  <si>
    <t>Bersal, S. A.</t>
  </si>
  <si>
    <t>Compañía Electrica de Puerto Plata, S. A.</t>
  </si>
  <si>
    <t>Compañía Electrica de San Pedro de Macorís</t>
  </si>
  <si>
    <t>Complejo Metalurgico Dominicano, C. por A.</t>
  </si>
  <si>
    <t>Generadora San Felipe Lp (GSF)</t>
  </si>
  <si>
    <t>Los Origenes Power Plant, S. R. L.</t>
  </si>
  <si>
    <t xml:space="preserve">San Pedro Bio-Energy, S. R. L. </t>
  </si>
  <si>
    <t xml:space="preserve">Transcontinental Capital Corporation (Bermura), L T. D. </t>
  </si>
  <si>
    <t>Electronic J.R.C., S. R. L.</t>
  </si>
  <si>
    <t>Total disponibilidad real promedio, promedio simple</t>
  </si>
  <si>
    <r>
      <t>Agua Clara, S. A.S.</t>
    </r>
    <r>
      <rPr>
        <b/>
        <vertAlign val="superscript"/>
        <sz val="9"/>
        <color theme="1"/>
        <rFont val="Roboto"/>
      </rPr>
      <t>1</t>
    </r>
  </si>
  <si>
    <t>WCG Energy, L. T. D.</t>
  </si>
  <si>
    <t>1: La generadora IC Power DR Operations, SAS cambio el nombre por Agua Clara, S. A. S.</t>
  </si>
  <si>
    <t>AES Andrés DR, S. A.</t>
  </si>
  <si>
    <t>AES Dominicana Renewable Energy, S. R. L.</t>
  </si>
  <si>
    <t>Empresa de Generación Hidroeléctrica Dominicana</t>
  </si>
  <si>
    <t>Empresa Generadora de Electricidad de Haina, S. A.</t>
  </si>
  <si>
    <t>LAESA, L. T. D.</t>
  </si>
  <si>
    <t>Corporación Dominicana de Empresas Estatales (CDEEE)</t>
  </si>
  <si>
    <t>Koror Business, S. R. L</t>
  </si>
  <si>
    <r>
      <t>*</t>
    </r>
    <r>
      <rPr>
        <sz val="7"/>
        <color theme="1"/>
        <rFont val="Roboto"/>
      </rPr>
      <t xml:space="preserve">Cifras sujetas a rectificacion </t>
    </r>
  </si>
  <si>
    <t xml:space="preserve">*Cifras sujetas a rectificacion </t>
  </si>
  <si>
    <t>Nota: SENI: Sistema Elétrico Nacional Interconectado</t>
  </si>
  <si>
    <t>Nota: Total  capacidad instalada,  promedio simple</t>
  </si>
  <si>
    <t>Monterio Power Corporation, L. T. D.</t>
  </si>
  <si>
    <t>Agua Clara, S. A.S.1</t>
  </si>
  <si>
    <t xml:space="preserve">Total </t>
  </si>
  <si>
    <t>Descripción</t>
  </si>
  <si>
    <r>
      <t xml:space="preserve">San Pedro </t>
    </r>
    <r>
      <rPr>
        <b/>
        <i/>
        <sz val="9"/>
        <color theme="1"/>
        <rFont val="Roboto"/>
      </rPr>
      <t>Bio-Energy</t>
    </r>
    <r>
      <rPr>
        <b/>
        <sz val="9"/>
        <color theme="1"/>
        <rFont val="Roboto"/>
      </rPr>
      <t xml:space="preserve">, S. R. L. </t>
    </r>
  </si>
  <si>
    <r>
      <t xml:space="preserve">Pueblo Viejo </t>
    </r>
    <r>
      <rPr>
        <b/>
        <i/>
        <sz val="9"/>
        <color theme="1"/>
        <rFont val="Roboto"/>
      </rPr>
      <t>Dominicana Corporation</t>
    </r>
  </si>
  <si>
    <r>
      <t xml:space="preserve">Monterio </t>
    </r>
    <r>
      <rPr>
        <b/>
        <i/>
        <sz val="9"/>
        <color theme="1"/>
        <rFont val="Roboto"/>
      </rPr>
      <t>Power Corpration, L. T. D.</t>
    </r>
  </si>
  <si>
    <r>
      <t xml:space="preserve">Los Origenes </t>
    </r>
    <r>
      <rPr>
        <b/>
        <i/>
        <sz val="9"/>
        <color theme="1"/>
        <rFont val="Roboto"/>
      </rPr>
      <t>Power Plant</t>
    </r>
    <r>
      <rPr>
        <b/>
        <sz val="9"/>
        <color theme="1"/>
        <rFont val="Roboto"/>
      </rPr>
      <t>, S. R. L.</t>
    </r>
  </si>
  <si>
    <r>
      <t xml:space="preserve">AES Dominicana </t>
    </r>
    <r>
      <rPr>
        <b/>
        <i/>
        <sz val="9"/>
        <color theme="1"/>
        <rFont val="Roboto"/>
      </rPr>
      <t>Renewable Energy</t>
    </r>
    <r>
      <rPr>
        <b/>
        <sz val="9"/>
        <color theme="1"/>
        <rFont val="Roboto"/>
      </rPr>
      <t>, S. R. L.</t>
    </r>
  </si>
  <si>
    <r>
      <t xml:space="preserve">Pueblo Viejo Dominicana </t>
    </r>
    <r>
      <rPr>
        <b/>
        <i/>
        <sz val="9"/>
        <color theme="1"/>
        <rFont val="Roboto"/>
      </rPr>
      <t>Corporation</t>
    </r>
  </si>
  <si>
    <r>
      <t xml:space="preserve">San Pedro </t>
    </r>
    <r>
      <rPr>
        <b/>
        <i/>
        <sz val="9"/>
        <color theme="1"/>
        <rFont val="Roboto"/>
      </rPr>
      <t>Bio-Energy,</t>
    </r>
    <r>
      <rPr>
        <b/>
        <sz val="9"/>
        <color theme="1"/>
        <rFont val="Roboto"/>
      </rPr>
      <t xml:space="preserve"> S. R. L. </t>
    </r>
  </si>
  <si>
    <t>Siba Energy Corporation</t>
  </si>
  <si>
    <t>LAESA LTD</t>
  </si>
  <si>
    <t>Aes Andres DR, S.A.</t>
  </si>
  <si>
    <t>Compañia de Electrica de Puerto Plata, S.A.</t>
  </si>
  <si>
    <t>Compañia Electrica de San Pedro de Macoris</t>
  </si>
  <si>
    <t>Capacidad
(mw)</t>
  </si>
  <si>
    <t>Disponibilidad Real Promedio
(mw)</t>
  </si>
  <si>
    <t>Generación
(gwh)</t>
  </si>
  <si>
    <t>Corporación Dominicana de Empresas Electricas Estatales, (CDEEE)</t>
  </si>
  <si>
    <t>Dominican Power Partners, L.D.C.</t>
  </si>
  <si>
    <t>Complejo Metalurgico Dominicana, C. Por A.</t>
  </si>
  <si>
    <t>Empresa Generación Hidroeléctrica Dominicana</t>
  </si>
  <si>
    <t>Generadora Palamara la Vega, S. A.</t>
  </si>
  <si>
    <t>Generadora San Felipe LP (GSF)</t>
  </si>
  <si>
    <t>Transcontinental Capital Corporation (BERMUDA), L. T. D.</t>
  </si>
  <si>
    <r>
      <t xml:space="preserve">Los Origenes </t>
    </r>
    <r>
      <rPr>
        <b/>
        <i/>
        <sz val="9"/>
        <color theme="1"/>
        <rFont val="Robote"/>
      </rPr>
      <t>Power Plant</t>
    </r>
    <r>
      <rPr>
        <b/>
        <sz val="9"/>
        <color theme="1"/>
        <rFont val="Robote"/>
      </rPr>
      <t>, S. R. L.</t>
    </r>
  </si>
  <si>
    <r>
      <t xml:space="preserve">Pueblo Viejo Dominicana </t>
    </r>
    <r>
      <rPr>
        <b/>
        <i/>
        <sz val="9"/>
        <color theme="1"/>
        <rFont val="Robote"/>
      </rPr>
      <t>Corporation</t>
    </r>
  </si>
  <si>
    <t>Elctrinic J. R. C. S. R. L.</t>
  </si>
  <si>
    <t>n/a</t>
  </si>
  <si>
    <t>Lear Investmens</t>
  </si>
  <si>
    <t xml:space="preserve">San Pedro Bio-energy, S. R. L. </t>
  </si>
  <si>
    <t>Montecristi Solar FV, S. A. S.</t>
  </si>
  <si>
    <r>
      <t xml:space="preserve">San Pedro </t>
    </r>
    <r>
      <rPr>
        <b/>
        <i/>
        <sz val="9"/>
        <color theme="1"/>
        <rFont val="Robote"/>
      </rPr>
      <t>Bio-energy</t>
    </r>
    <r>
      <rPr>
        <b/>
        <sz val="9"/>
        <color theme="1"/>
        <rFont val="Robote"/>
      </rPr>
      <t xml:space="preserve">, S. R. L. </t>
    </r>
  </si>
  <si>
    <t>Compañia de Electricidad de Puerto Plata, S. A.</t>
  </si>
  <si>
    <t>Dominican Power Partnera, L. D. C.</t>
  </si>
  <si>
    <t>Electronic, J. R. C, S. R. L.</t>
  </si>
  <si>
    <t>Emerald Solar Energy, S. R. L.</t>
  </si>
  <si>
    <t>Empresa Generación Hodroeléctrica Dominicana</t>
  </si>
  <si>
    <t>Generadora Palamara La Vega, S. A.</t>
  </si>
  <si>
    <t>Lear Investmets</t>
  </si>
  <si>
    <t xml:space="preserve">Montecristi Solar FV, S. A. S. </t>
  </si>
  <si>
    <t>Monterio Power Corpration, L. T. D.</t>
  </si>
  <si>
    <t xml:space="preserve">Parques Eólicos del Caribe, S. A. </t>
  </si>
  <si>
    <t xml:space="preserve">Poseidon Energia Renovable, S. A. </t>
  </si>
  <si>
    <t>Pueblo Viejo Dominicana Corporation</t>
  </si>
  <si>
    <t>Transcontinental Capital Corporation (Bermuda), L. T. D.</t>
  </si>
  <si>
    <t>Enren, S. R. L.</t>
  </si>
  <si>
    <t>Promedio</t>
  </si>
  <si>
    <t>EFD Ecoener Fotovoltaica Dominicana, S. R. L.</t>
  </si>
  <si>
    <t>Empresa de Generación Punta Catalina</t>
  </si>
  <si>
    <t>Matrisol, S. A. S.</t>
  </si>
  <si>
    <t>AES Andres DR, S.A.</t>
  </si>
  <si>
    <t>Agua Clara, S. A. S.</t>
  </si>
  <si>
    <t>Lear Invertments</t>
  </si>
  <si>
    <t>Poseidon Energia Renovable, S. A.</t>
  </si>
  <si>
    <t xml:space="preserve">San Pedro Bio-Energy, S.R. L. </t>
  </si>
  <si>
    <t xml:space="preserve">WCG Energy, L. T. D. </t>
  </si>
  <si>
    <t>Grupo Eólico Dominicano, S. A.</t>
  </si>
  <si>
    <r>
      <t>Matrisol, S. A. S.</t>
    </r>
    <r>
      <rPr>
        <b/>
        <vertAlign val="superscript"/>
        <sz val="9"/>
        <color theme="1"/>
        <rFont val="Roboto"/>
      </rPr>
      <t>2</t>
    </r>
  </si>
  <si>
    <r>
      <t>Siba Energy Corporation</t>
    </r>
    <r>
      <rPr>
        <b/>
        <i/>
        <vertAlign val="superscript"/>
        <sz val="9"/>
        <color theme="1"/>
        <rFont val="Roboto"/>
      </rPr>
      <t>3</t>
    </r>
  </si>
  <si>
    <r>
      <t>Phinie &amp; CO Development, S. R. L.</t>
    </r>
    <r>
      <rPr>
        <b/>
        <vertAlign val="superscript"/>
        <sz val="9"/>
        <color theme="1"/>
        <rFont val="Roboto"/>
      </rPr>
      <t>3</t>
    </r>
  </si>
  <si>
    <r>
      <t>Karpowership Dominican Republic, S. A. S.</t>
    </r>
    <r>
      <rPr>
        <b/>
        <i/>
        <vertAlign val="superscript"/>
        <sz val="9"/>
        <color theme="1"/>
        <rFont val="Roboto"/>
      </rPr>
      <t>3</t>
    </r>
  </si>
  <si>
    <r>
      <t>Enren, S. R. L.</t>
    </r>
    <r>
      <rPr>
        <b/>
        <vertAlign val="superscript"/>
        <sz val="9"/>
        <color theme="1"/>
        <rFont val="Roboto"/>
      </rPr>
      <t>3</t>
    </r>
  </si>
  <si>
    <r>
      <t>EFD Ecoener Fotovoltaica Dominicana, S. R. L.</t>
    </r>
    <r>
      <rPr>
        <b/>
        <i/>
        <vertAlign val="superscript"/>
        <sz val="9"/>
        <color theme="1"/>
        <rFont val="Roboto"/>
      </rPr>
      <t>3</t>
    </r>
  </si>
  <si>
    <r>
      <t>Descripción</t>
    </r>
    <r>
      <rPr>
        <b/>
        <vertAlign val="superscript"/>
        <sz val="9"/>
        <color theme="1"/>
        <rFont val="Roboto"/>
      </rPr>
      <t>2</t>
    </r>
  </si>
  <si>
    <r>
      <rPr>
        <vertAlign val="superscript"/>
        <sz val="7"/>
        <color rgb="FF0D0D0D"/>
        <rFont val="Roboto"/>
      </rPr>
      <t>2</t>
    </r>
    <r>
      <rPr>
        <sz val="7"/>
        <color rgb="FF0D0D0D"/>
        <rFont val="Roboto"/>
      </rPr>
      <t>La suma de los promedios de las capacidad y disponibilidad real de las centrales energéticas, difiere del promedio de las sumas mensuales debido a que no se consideran los meses en los que la central no está en operación.</t>
    </r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</si>
  <si>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La generadora IC Power DR Operations, SAS cambio el nombre por Agua Clara, S. A. S.</t>
    </r>
  </si>
  <si>
    <t>2: Conforme a la resolución SIE-0007-2022-MEM en su artículo 1, las unidades del Agente CEPP (CEPP 1 y CEPP) salen de operación comercial a partir del 22 de febrero de 2022.</t>
  </si>
  <si>
    <r>
      <t>Febrero</t>
    </r>
    <r>
      <rPr>
        <b/>
        <vertAlign val="superscript"/>
        <sz val="9"/>
        <color theme="1"/>
        <rFont val="Roboto"/>
      </rPr>
      <t>2</t>
    </r>
  </si>
  <si>
    <r>
      <rPr>
        <vertAlign val="superscript"/>
        <sz val="7"/>
        <color rgb="FF0D0D0D"/>
        <rFont val="Roboto"/>
      </rPr>
      <t>3</t>
    </r>
    <r>
      <rPr>
        <sz val="7"/>
        <color rgb="FF0D0D0D"/>
        <rFont val="Roboto"/>
      </rPr>
      <t>: Phinie &amp; CO Development, S. R. L,</t>
    </r>
    <r>
      <rPr>
        <vertAlign val="superscript"/>
        <sz val="7"/>
        <color rgb="FF0D0D0D"/>
        <rFont val="Roboto"/>
      </rPr>
      <t xml:space="preserve"> </t>
    </r>
    <r>
      <rPr>
        <sz val="7"/>
        <color rgb="FF0D0D0D"/>
        <rFont val="Roboto"/>
      </rPr>
      <t>2023 año entran en operación en el OC-SENI.</t>
    </r>
  </si>
  <si>
    <r>
      <t>AES Dominicana Renewable Energy, S. R. L.</t>
    </r>
    <r>
      <rPr>
        <b/>
        <i/>
        <vertAlign val="superscript"/>
        <sz val="9"/>
        <color theme="1"/>
        <rFont val="Roboto"/>
      </rPr>
      <t>2</t>
    </r>
  </si>
  <si>
    <t>2: febrero es el mes que AES Dominicana Renewable Energy, S. R. L. inicia sus operaciones.</t>
  </si>
  <si>
    <t>Descrpción</t>
  </si>
  <si>
    <t xml:space="preserve">Enero </t>
  </si>
  <si>
    <t xml:space="preserve">Febrero </t>
  </si>
  <si>
    <t xml:space="preserve">Marzo </t>
  </si>
  <si>
    <t xml:space="preserve">Abril </t>
  </si>
  <si>
    <t>Capacidad Instalada (mw)</t>
  </si>
  <si>
    <t>Disponibilidad Real Promedio (mw)</t>
  </si>
  <si>
    <t>Aes Andrés DR, S. A.</t>
  </si>
  <si>
    <t>Aes Dominicana Renewable Energy, S. R. L.</t>
  </si>
  <si>
    <t>Bersal S. A.</t>
  </si>
  <si>
    <t>Compañia Eléctrica de San Pedro de Macorís</t>
  </si>
  <si>
    <t>Complejo Metalurgico Dominicano, C.por A.</t>
  </si>
  <si>
    <t>Electronic J. R. C, S. R. L</t>
  </si>
  <si>
    <t>Empresa de Generación Eléctrica Punta Catalina</t>
  </si>
  <si>
    <t>Empresa Generadora de Eléctricidad de Haina, S. A.</t>
  </si>
  <si>
    <t>Empresa Generadora de Eléctricidad Itabo, S. A.</t>
  </si>
  <si>
    <t>Karpowership Dominican Republic, S. A. S.</t>
  </si>
  <si>
    <t>Koror Business, S. R. L.</t>
  </si>
  <si>
    <t>Laesa, L. T. D.</t>
  </si>
  <si>
    <t>Lear Investments</t>
  </si>
  <si>
    <t xml:space="preserve">Maranatha Energy Investment, S. R. L. </t>
  </si>
  <si>
    <t>Parques Eólicos del Caribe, S. A.</t>
  </si>
  <si>
    <t xml:space="preserve">Phinie &amp; Co Development S. R. L. </t>
  </si>
  <si>
    <t>Poseidon Energía Renovable, S. A.</t>
  </si>
  <si>
    <t>San Pedro Bio-energy, S. R. L.</t>
  </si>
  <si>
    <t>1La generadora IC Power DR Operations, SAS cambio el nombre por Agua Clara, S. A. S.</t>
  </si>
  <si>
    <t>2La suma de los promedios de las capacidad y disponibilidad real de las centrales energéticas, difiere del promedio de las sumas mensuales debido a que no se consideran los meses en los que la central no está en operación.</t>
  </si>
  <si>
    <t>3: Phinie &amp; CO Development, S. R. L, 2023 año entran en operación en el OC-SENI.</t>
  </si>
  <si>
    <t>Desarrollo Fotovoltaicos Dss, S. A. S.</t>
  </si>
  <si>
    <t>Domicem Generacón</t>
  </si>
  <si>
    <r>
      <rPr>
        <b/>
        <sz val="9"/>
        <color theme="1"/>
        <rFont val="Robote"/>
      </rPr>
      <t>Cuadro 2.1</t>
    </r>
    <r>
      <rPr>
        <sz val="9"/>
        <color theme="1"/>
        <rFont val="Robote"/>
      </rPr>
      <t xml:space="preserve"> REPÚBLICA DOMINICANA: Capacidad instalada, disponibilidad real promedio y generación del SENI según centrales de generación, por mes, 2017*</t>
    </r>
  </si>
  <si>
    <r>
      <rPr>
        <b/>
        <sz val="9"/>
        <color theme="1"/>
        <rFont val="Robote"/>
      </rPr>
      <t>Cuadro 2.1</t>
    </r>
    <r>
      <rPr>
        <sz val="9"/>
        <color theme="1"/>
        <rFont val="Robote"/>
      </rPr>
      <t xml:space="preserve"> REPÚBLICA DOMINICANA: Capacidad instalada, disponibilidad real promedio y generación del SENI según centrales de generación, por mes, 2013*</t>
    </r>
  </si>
  <si>
    <r>
      <rPr>
        <b/>
        <sz val="9"/>
        <color theme="1"/>
        <rFont val="Robote"/>
      </rPr>
      <t>Cuadro 2.1</t>
    </r>
    <r>
      <rPr>
        <sz val="9"/>
        <color theme="1"/>
        <rFont val="Robote"/>
      </rPr>
      <t xml:space="preserve"> REPÚBLICA DOMINICANA: Capacidad instalada, disponibilidad real promedio y generación del SENI según centrales de generación, por mes, 2014*</t>
    </r>
  </si>
  <si>
    <r>
      <rPr>
        <b/>
        <sz val="9"/>
        <color theme="1"/>
        <rFont val="Robote"/>
      </rPr>
      <t>Cuadro 2.1</t>
    </r>
    <r>
      <rPr>
        <sz val="9"/>
        <color theme="1"/>
        <rFont val="Robote"/>
      </rPr>
      <t xml:space="preserve"> REPÚBLICA DOMINICANA: Capacidad instalada, disponibilidad real promedio y generación del SENI según centrales de generación, por mes, 2015*</t>
    </r>
  </si>
  <si>
    <r>
      <rPr>
        <b/>
        <sz val="9"/>
        <color theme="1"/>
        <rFont val="Robote"/>
      </rPr>
      <t>Cuadro 2.1</t>
    </r>
    <r>
      <rPr>
        <sz val="9"/>
        <color theme="1"/>
        <rFont val="Robote"/>
      </rPr>
      <t xml:space="preserve"> REPÚBLICA DOMINICANA: Capacidad instalada, disponibilidad real promedio y generación del SENI según centrales de generación, por mes, 2016*</t>
    </r>
  </si>
  <si>
    <r>
      <rPr>
        <b/>
        <sz val="9"/>
        <color theme="1"/>
        <rFont val="Robote"/>
      </rPr>
      <t>Cuadro 2.1</t>
    </r>
    <r>
      <rPr>
        <sz val="9"/>
        <color theme="1"/>
        <rFont val="Robote"/>
      </rPr>
      <t xml:space="preserve"> REPÚBLICA DOMINICANA: Capacidad instalada, disponibilidad real promedio y generación del SENI según centrales de generación, por mes, 2018*</t>
    </r>
  </si>
  <si>
    <r>
      <rPr>
        <b/>
        <sz val="9"/>
        <color theme="1"/>
        <rFont val="Robote"/>
      </rPr>
      <t>Cuadro 2.1</t>
    </r>
    <r>
      <rPr>
        <sz val="9"/>
        <color theme="1"/>
        <rFont val="Robote"/>
      </rPr>
      <t xml:space="preserve"> REPÚBLICA DOMINICANA: Capacidad instalada, disponibilidad real promedio y generación del SENI según centrales de generación, por mes, 2019*</t>
    </r>
  </si>
  <si>
    <r>
      <rPr>
        <b/>
        <sz val="9"/>
        <color theme="1"/>
        <rFont val="Robote"/>
      </rPr>
      <t>Cuadro 2.1</t>
    </r>
    <r>
      <rPr>
        <sz val="9"/>
        <color theme="1"/>
        <rFont val="Robote"/>
      </rPr>
      <t xml:space="preserve"> REPÚBLICA DOMINICANA: Capacidad instalada, disponibilidad real promedio y generación del SENI según centrales de generación, por mes, 2020*</t>
    </r>
  </si>
  <si>
    <t>Cotoperí Solar FV, S. R. L.</t>
  </si>
  <si>
    <t>Energía Renovable Bas, S. R. L.</t>
  </si>
  <si>
    <t>WCG Solar II, S. R. L.</t>
  </si>
  <si>
    <r>
      <rPr>
        <b/>
        <sz val="9"/>
        <color theme="1"/>
        <rFont val="Roboto"/>
      </rPr>
      <t>Cuadro 2.1</t>
    </r>
    <r>
      <rPr>
        <sz val="9"/>
        <color theme="1"/>
        <rFont val="Roboto"/>
      </rPr>
      <t xml:space="preserve"> REPÚBLICA DOMINICANA: Capacidad instalada, disponibilidad real promedio y generación del SENI según centrales de generación, por mes, 2025*</t>
    </r>
  </si>
  <si>
    <r>
      <rPr>
        <b/>
        <sz val="9"/>
        <color theme="1"/>
        <rFont val="Roboto"/>
      </rPr>
      <t>Cuadro 2.1</t>
    </r>
    <r>
      <rPr>
        <sz val="9"/>
        <color theme="1"/>
        <rFont val="Roboto"/>
      </rPr>
      <t xml:space="preserve"> REPÚBLICA DOMINICANA: Capacidad instalada, disponibilidad real promedio y generación del SENI según centrales de generación, por mes, 2024*</t>
    </r>
  </si>
  <si>
    <r>
      <rPr>
        <b/>
        <sz val="9"/>
        <color theme="1"/>
        <rFont val="Roboto"/>
      </rPr>
      <t>Cuadro 2.1</t>
    </r>
    <r>
      <rPr>
        <sz val="9"/>
        <color theme="1"/>
        <rFont val="Roboto"/>
      </rPr>
      <t xml:space="preserve"> REPÚBLICA DOMINICANA: Capacidad instalada, disponibilidad real promedio y generación del SENI según centrales de generación, por mes, 2023*</t>
    </r>
  </si>
  <si>
    <r>
      <rPr>
        <b/>
        <sz val="9"/>
        <color theme="1"/>
        <rFont val="Roboto"/>
      </rPr>
      <t>Cuadro 2.1</t>
    </r>
    <r>
      <rPr>
        <sz val="9"/>
        <color theme="1"/>
        <rFont val="Roboto"/>
      </rPr>
      <t xml:space="preserve"> REPÚBLICA DOMINICANA: Capacidad instalada, disponibilidad real promedio y generación del SENI según centrales de generación, por mes, 2022*</t>
    </r>
  </si>
  <si>
    <r>
      <rPr>
        <b/>
        <sz val="9"/>
        <color theme="1"/>
        <rFont val="Roboto"/>
      </rPr>
      <t>Cuadro 2.1</t>
    </r>
    <r>
      <rPr>
        <sz val="9"/>
        <color theme="1"/>
        <rFont val="Roboto"/>
      </rPr>
      <t xml:space="preserve"> REPÚBLICA DOMINICANA: Capacidad instalada, disponibilidad real promedio y generación del SENI según centrales de generación, por mes, 2021*</t>
    </r>
  </si>
  <si>
    <t xml:space="preserve">Coastal Petroleum Dominicana, S. A. </t>
  </si>
  <si>
    <t>Eterra Grupo Ecoenergetico del Caribe, S. R. L.</t>
  </si>
  <si>
    <t>Generadora Palamara la Vage, S. A.</t>
  </si>
  <si>
    <t>I. E. DR Projects I, S. R. L.</t>
  </si>
  <si>
    <t>LCV Ecoener Solares Dominicana, S. R. L.</t>
  </si>
  <si>
    <t xml:space="preserve">Renewable Energy World Dominicus (R.E.W.D.), S. R. L. </t>
  </si>
  <si>
    <t>Tropigas Dominicana, S. R.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</si>
</sst>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Roboto"/>
    </font>
    <font>
      <sz val="9"/>
      <color theme="1"/>
      <name val="Roboto"/>
    </font>
    <font>
      <sz val="7"/>
      <color theme="1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  <font>
      <b/>
      <i/>
      <sz val="9"/>
      <color theme="1"/>
      <name val="Roboto"/>
    </font>
    <font>
      <sz val="9"/>
      <color theme="1"/>
      <name val="Robote"/>
    </font>
    <font>
      <b/>
      <sz val="9"/>
      <color theme="1"/>
      <name val="Robote"/>
    </font>
    <font>
      <b/>
      <i/>
      <sz val="9"/>
      <color theme="1"/>
      <name val="Robote"/>
    </font>
    <font>
      <sz val="10"/>
      <color rgb="FF333333"/>
      <name val="Roboto"/>
    </font>
    <font>
      <sz val="8"/>
      <name val="Calibri"/>
      <family val="2"/>
      <scheme val="minor"/>
    </font>
    <font>
      <sz val="9"/>
      <color rgb="FFFF0000"/>
      <name val="Roboto"/>
    </font>
    <font>
      <sz val="7"/>
      <color rgb="FF0D0D0D"/>
      <name val="Roboto"/>
    </font>
    <font>
      <b/>
      <i/>
      <vertAlign val="superscript"/>
      <sz val="9"/>
      <color theme="1"/>
      <name val="Roboto"/>
    </font>
    <font>
      <vertAlign val="superscript"/>
      <sz val="7"/>
      <color rgb="FF0D0D0D"/>
      <name val="Roboto"/>
    </font>
    <font>
      <vertAlign val="superscript"/>
      <sz val="7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3" borderId="0" xfId="0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indent="2"/>
    </xf>
    <xf numFmtId="0" fontId="3" fillId="2" borderId="0" xfId="0" applyFont="1" applyFill="1" applyAlignment="1">
      <alignment horizontal="left" wrapText="1" indent="2"/>
    </xf>
    <xf numFmtId="0" fontId="3" fillId="2" borderId="1" xfId="0" applyFont="1" applyFill="1" applyBorder="1" applyAlignment="1">
      <alignment horizontal="left" wrapText="1" indent="2"/>
    </xf>
    <xf numFmtId="0" fontId="5" fillId="2" borderId="0" xfId="0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 wrapText="1" inden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left" indent="1"/>
    </xf>
    <xf numFmtId="0" fontId="5" fillId="2" borderId="0" xfId="0" applyFont="1" applyFill="1"/>
    <xf numFmtId="0" fontId="5" fillId="2" borderId="0" xfId="0" applyFont="1" applyFill="1" applyAlignment="1">
      <alignment horizontal="left" wrapText="1" indent="1"/>
    </xf>
    <xf numFmtId="0" fontId="7" fillId="2" borderId="0" xfId="0" applyFont="1" applyFill="1" applyAlignment="1">
      <alignment horizontal="left" indent="1"/>
    </xf>
    <xf numFmtId="0" fontId="7" fillId="2" borderId="0" xfId="0" applyFont="1" applyFill="1" applyAlignment="1">
      <alignment horizontal="left" wrapText="1" indent="1"/>
    </xf>
    <xf numFmtId="0" fontId="3" fillId="2" borderId="1" xfId="0" applyFont="1" applyFill="1" applyBorder="1" applyAlignment="1">
      <alignment horizontal="left" indent="2"/>
    </xf>
    <xf numFmtId="0" fontId="3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left" indent="1"/>
    </xf>
    <xf numFmtId="164" fontId="5" fillId="2" borderId="0" xfId="0" applyNumberFormat="1" applyFont="1" applyFill="1" applyAlignment="1">
      <alignment horizontal="left" wrapText="1" indent="1"/>
    </xf>
    <xf numFmtId="164" fontId="5" fillId="2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8" fillId="2" borderId="0" xfId="0" applyFont="1" applyFill="1"/>
    <xf numFmtId="0" fontId="9" fillId="2" borderId="2" xfId="0" applyFont="1" applyFill="1" applyBorder="1" applyAlignment="1">
      <alignment horizontal="left" indent="1"/>
    </xf>
    <xf numFmtId="0" fontId="9" fillId="2" borderId="2" xfId="0" applyFont="1" applyFill="1" applyBorder="1"/>
    <xf numFmtId="0" fontId="9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left" wrapText="1" indent="2"/>
    </xf>
    <xf numFmtId="0" fontId="8" fillId="2" borderId="0" xfId="0" applyFont="1" applyFill="1" applyAlignment="1">
      <alignment horizontal="left" indent="2"/>
    </xf>
    <xf numFmtId="0" fontId="8" fillId="2" borderId="1" xfId="0" applyFont="1" applyFill="1" applyBorder="1" applyAlignment="1">
      <alignment horizontal="left" indent="2"/>
    </xf>
    <xf numFmtId="0" fontId="10" fillId="2" borderId="0" xfId="0" applyFont="1" applyFill="1" applyAlignment="1">
      <alignment horizontal="left" indent="1"/>
    </xf>
    <xf numFmtId="0" fontId="8" fillId="0" borderId="0" xfId="0" applyFont="1" applyAlignment="1">
      <alignment horizontal="left" indent="2"/>
    </xf>
    <xf numFmtId="0" fontId="3" fillId="0" borderId="0" xfId="0" applyFont="1" applyAlignment="1">
      <alignment horizontal="left" wrapText="1" indent="2"/>
    </xf>
    <xf numFmtId="0" fontId="3" fillId="0" borderId="0" xfId="0" applyFont="1"/>
    <xf numFmtId="164" fontId="13" fillId="2" borderId="0" xfId="0" applyNumberFormat="1" applyFont="1" applyFill="1" applyAlignment="1">
      <alignment horizontal="right"/>
    </xf>
    <xf numFmtId="4" fontId="3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4" fontId="5" fillId="0" borderId="0" xfId="0" applyNumberFormat="1" applyFont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/>
    <xf numFmtId="164" fontId="11" fillId="4" borderId="0" xfId="0" applyNumberFormat="1" applyFont="1" applyFill="1" applyAlignment="1">
      <alignment horizontal="center" vertical="center" wrapText="1" readingOrder="1"/>
    </xf>
    <xf numFmtId="164" fontId="5" fillId="2" borderId="1" xfId="0" applyNumberFormat="1" applyFont="1" applyFill="1" applyBorder="1"/>
    <xf numFmtId="164" fontId="9" fillId="2" borderId="0" xfId="0" applyNumberFormat="1" applyFont="1" applyFill="1"/>
    <xf numFmtId="164" fontId="8" fillId="2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9" fillId="2" borderId="1" xfId="0" applyNumberFormat="1" applyFont="1" applyFill="1" applyBorder="1"/>
    <xf numFmtId="164" fontId="8" fillId="2" borderId="1" xfId="0" applyNumberFormat="1" applyFont="1" applyFill="1" applyBorder="1"/>
    <xf numFmtId="0" fontId="14" fillId="0" borderId="0" xfId="0" applyFont="1"/>
    <xf numFmtId="0" fontId="14" fillId="0" borderId="0" xfId="0" applyFont="1" applyAlignment="1">
      <alignment horizontal="left"/>
    </xf>
    <xf numFmtId="20" fontId="14" fillId="0" borderId="0" xfId="0" applyNumberFormat="1" applyFont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20" fontId="4" fillId="2" borderId="0" xfId="0" applyNumberFormat="1" applyFont="1" applyFill="1" applyAlignment="1">
      <alignment horizontal="left"/>
    </xf>
    <xf numFmtId="0" fontId="9" fillId="2" borderId="2" xfId="0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right"/>
    </xf>
    <xf numFmtId="4" fontId="5" fillId="2" borderId="2" xfId="0" applyNumberFormat="1" applyFont="1" applyFill="1" applyBorder="1"/>
    <xf numFmtId="4" fontId="5" fillId="2" borderId="2" xfId="0" applyNumberFormat="1" applyFont="1" applyFill="1" applyBorder="1" applyAlignment="1">
      <alignment horizontal="right"/>
    </xf>
    <xf numFmtId="4" fontId="5" fillId="2" borderId="0" xfId="0" applyNumberFormat="1" applyFont="1" applyFill="1"/>
    <xf numFmtId="4" fontId="3" fillId="2" borderId="0" xfId="0" applyNumberFormat="1" applyFont="1" applyFill="1"/>
    <xf numFmtId="165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/>
    <xf numFmtId="0" fontId="3" fillId="0" borderId="0" xfId="0" applyFont="1" applyAlignment="1">
      <alignment horizontal="left" indent="2"/>
    </xf>
    <xf numFmtId="0" fontId="7" fillId="0" borderId="0" xfId="0" applyFont="1" applyAlignment="1">
      <alignment horizontal="left" vertical="center" indent="1"/>
    </xf>
    <xf numFmtId="4" fontId="3" fillId="2" borderId="1" xfId="0" applyNumberFormat="1" applyFont="1" applyFill="1" applyBorder="1"/>
    <xf numFmtId="0" fontId="5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10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552449</xdr:colOff>
      <xdr:row>2</xdr:row>
      <xdr:rowOff>57151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FE9F6649-FC71-45A8-8C84-08ECC13B0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5" y="47625"/>
          <a:ext cx="552449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114300</xdr:rowOff>
    </xdr:from>
    <xdr:to>
      <xdr:col>13</xdr:col>
      <xdr:colOff>657224</xdr:colOff>
      <xdr:row>2</xdr:row>
      <xdr:rowOff>57151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5DEAF6D8-FE1C-4409-91FC-9B11FE69B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114300"/>
          <a:ext cx="552449" cy="24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114300</xdr:rowOff>
    </xdr:from>
    <xdr:to>
      <xdr:col>9</xdr:col>
      <xdr:colOff>0</xdr:colOff>
      <xdr:row>2</xdr:row>
      <xdr:rowOff>57151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AAA846C-9E63-4FC2-83DC-F81F9E84A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114300"/>
          <a:ext cx="476249" cy="24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142875</xdr:colOff>
      <xdr:row>1</xdr:row>
      <xdr:rowOff>0</xdr:rowOff>
    </xdr:from>
    <xdr:to>
      <xdr:col>13</xdr:col>
      <xdr:colOff>695324</xdr:colOff>
      <xdr:row>2</xdr:row>
      <xdr:rowOff>95251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06A1A5CF-038D-49B0-8BA4-766302B9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152400"/>
          <a:ext cx="552449" cy="24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114300</xdr:rowOff>
    </xdr:from>
    <xdr:to>
      <xdr:col>9</xdr:col>
      <xdr:colOff>0</xdr:colOff>
      <xdr:row>2</xdr:row>
      <xdr:rowOff>57151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DEDE8FD4-D018-402E-AC48-79D014985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114300"/>
          <a:ext cx="0" cy="24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142875</xdr:colOff>
      <xdr:row>1</xdr:row>
      <xdr:rowOff>0</xdr:rowOff>
    </xdr:from>
    <xdr:to>
      <xdr:col>13</xdr:col>
      <xdr:colOff>695324</xdr:colOff>
      <xdr:row>2</xdr:row>
      <xdr:rowOff>95251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E6492458-F6E9-4279-9E5B-96766C6E4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152400"/>
          <a:ext cx="552449" cy="247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114300</xdr:rowOff>
    </xdr:from>
    <xdr:to>
      <xdr:col>9</xdr:col>
      <xdr:colOff>0</xdr:colOff>
      <xdr:row>2</xdr:row>
      <xdr:rowOff>57151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92368CAF-E6B0-4C82-8537-DC60E604C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14300"/>
          <a:ext cx="0" cy="251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169545</xdr:colOff>
      <xdr:row>0</xdr:row>
      <xdr:rowOff>64771</xdr:rowOff>
    </xdr:from>
    <xdr:to>
      <xdr:col>13</xdr:col>
      <xdr:colOff>714374</xdr:colOff>
      <xdr:row>2</xdr:row>
      <xdr:rowOff>70487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9BDEFEDC-DCD1-4530-8232-663324767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6705" y="64771"/>
          <a:ext cx="544829" cy="310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47625</xdr:rowOff>
    </xdr:from>
    <xdr:to>
      <xdr:col>13</xdr:col>
      <xdr:colOff>561974</xdr:colOff>
      <xdr:row>2</xdr:row>
      <xdr:rowOff>57151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AB2A0861-75BA-4695-A180-40833CF27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47625"/>
          <a:ext cx="552449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57150</xdr:rowOff>
    </xdr:from>
    <xdr:to>
      <xdr:col>13</xdr:col>
      <xdr:colOff>590549</xdr:colOff>
      <xdr:row>2</xdr:row>
      <xdr:rowOff>66676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F0390872-F4E7-4722-8EAA-136B13D34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57150"/>
          <a:ext cx="552449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0</xdr:row>
      <xdr:rowOff>57150</xdr:rowOff>
    </xdr:from>
    <xdr:to>
      <xdr:col>13</xdr:col>
      <xdr:colOff>590549</xdr:colOff>
      <xdr:row>2</xdr:row>
      <xdr:rowOff>66676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96B19553-B3D0-4D0C-B77E-DAB6F8EA0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57150"/>
          <a:ext cx="552449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38100</xdr:rowOff>
    </xdr:from>
    <xdr:to>
      <xdr:col>13</xdr:col>
      <xdr:colOff>581024</xdr:colOff>
      <xdr:row>2</xdr:row>
      <xdr:rowOff>47626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43D1788-00E7-420C-89F7-4C9EF3D97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300" y="38100"/>
          <a:ext cx="552449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47625</xdr:rowOff>
    </xdr:from>
    <xdr:to>
      <xdr:col>13</xdr:col>
      <xdr:colOff>600074</xdr:colOff>
      <xdr:row>2</xdr:row>
      <xdr:rowOff>57151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BE60FAEB-D6EC-479E-A9ED-9A5BA0FD5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47625"/>
          <a:ext cx="552449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57150</xdr:rowOff>
    </xdr:from>
    <xdr:to>
      <xdr:col>13</xdr:col>
      <xdr:colOff>571499</xdr:colOff>
      <xdr:row>2</xdr:row>
      <xdr:rowOff>66676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BCAD1932-5DB1-40FF-9D4B-7A8C6896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57150"/>
          <a:ext cx="552449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0</xdr:row>
      <xdr:rowOff>66675</xdr:rowOff>
    </xdr:from>
    <xdr:to>
      <xdr:col>14</xdr:col>
      <xdr:colOff>38098</xdr:colOff>
      <xdr:row>2</xdr:row>
      <xdr:rowOff>47626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AA014EEE-31D6-4D29-815F-30C293C3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66675"/>
          <a:ext cx="438148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0</xdr:row>
      <xdr:rowOff>57150</xdr:rowOff>
    </xdr:from>
    <xdr:to>
      <xdr:col>13</xdr:col>
      <xdr:colOff>685799</xdr:colOff>
      <xdr:row>2</xdr:row>
      <xdr:rowOff>38101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3315341-F8E5-4C0E-8703-D82345495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57150"/>
          <a:ext cx="428624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gobdo-my.sharepoint.com/Estadisticas%20Sectoriales/3.%20Anuario%20de%20Estad&#237;sticas/2.%20Insumos/2020/Entregables/Anuario%20econ&#243;mico%20202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.%20Sectores%20econ&#243;micos\10.%20Transporte\3.%20Insumos\4.%20Fichas%20de%20carga\Portal%20Web\Mensual\7.23%20Corresp-intern-mes-provincia-2015-2022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karlina.silfa\AppData\Local\Microsoft\Windows\Temporary%20Internet%20Files\Low\Content.IE5\C2WQB4H0\Documents%20and%20Settings\pedro.alvarez\Configuraci&#243;n%20local\Archivos%20temporales%20de%20Internet\OLK6\Documents%20and%20Settings\neuta.ramos\Configuraci&#243;?E7F9D9CA" TargetMode="External"/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</row>
      </sheetData>
      <sheetData sheetId="3">
        <row r="10">
          <cell r="B10">
            <v>2555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</row>
      </sheetData>
      <sheetData sheetId="6">
        <row r="8">
          <cell r="D8">
            <v>313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"/>
      <sheetName val="2016"/>
      <sheetName val="2017"/>
      <sheetName val="2018"/>
      <sheetName val="2019"/>
      <sheetName val="2020"/>
      <sheetName val="2021"/>
      <sheetName val="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9"/>
  <sheetViews>
    <sheetView workbookViewId="0">
      <selection activeCell="A21" sqref="A21"/>
    </sheetView>
  </sheetViews>
  <sheetFormatPr baseColWidth="10" defaultRowHeight="12"/>
  <cols>
    <col min="1" max="1" width="53.5703125" style="28" customWidth="1"/>
    <col min="2" max="10" width="9.28515625" style="28" customWidth="1"/>
    <col min="11" max="11" width="11.28515625" style="28" customWidth="1"/>
    <col min="12" max="14" width="9.28515625" style="28" customWidth="1"/>
    <col min="15" max="16384" width="11.42578125" style="28"/>
  </cols>
  <sheetData>
    <row r="2" spans="1:14">
      <c r="A2" s="28" t="s">
        <v>162</v>
      </c>
    </row>
    <row r="4" spans="1:14">
      <c r="A4" s="29" t="s">
        <v>61</v>
      </c>
      <c r="B4" s="30" t="s">
        <v>60</v>
      </c>
      <c r="C4" s="30" t="s">
        <v>4</v>
      </c>
      <c r="D4" s="30" t="s">
        <v>5</v>
      </c>
      <c r="E4" s="30" t="s">
        <v>6</v>
      </c>
      <c r="F4" s="30" t="s">
        <v>7</v>
      </c>
      <c r="G4" s="30" t="s">
        <v>8</v>
      </c>
      <c r="H4" s="30" t="s">
        <v>9</v>
      </c>
      <c r="I4" s="30" t="s">
        <v>10</v>
      </c>
      <c r="J4" s="30" t="s">
        <v>11</v>
      </c>
      <c r="K4" s="30" t="s">
        <v>12</v>
      </c>
      <c r="L4" s="30" t="s">
        <v>13</v>
      </c>
      <c r="M4" s="30" t="s">
        <v>14</v>
      </c>
      <c r="N4" s="30" t="s">
        <v>15</v>
      </c>
    </row>
    <row r="5" spans="1:14">
      <c r="A5" s="31" t="s">
        <v>1</v>
      </c>
      <c r="B5" s="51">
        <f>AVERAGEIF(C5:N5,"&lt;&gt;0")</f>
        <v>3504.7726666666663</v>
      </c>
      <c r="C5" s="51">
        <f>SUM(C9,C13,C17,C21,C25,C29,C33,C37,C41,C45,C49,C53,C57,C61,C65,C69)</f>
        <v>3452.4599999999996</v>
      </c>
      <c r="D5" s="51">
        <f t="shared" ref="D5:N5" si="0">SUM(D9,D13,D17,D21,D25,D29,D33,D37,D41,D45,D49,D53,D57,D61,D65,D69)</f>
        <v>3452.4599999999996</v>
      </c>
      <c r="E5" s="51">
        <f t="shared" si="0"/>
        <v>3452.4599999999996</v>
      </c>
      <c r="F5" s="51">
        <f t="shared" si="0"/>
        <v>3452.4599999999996</v>
      </c>
      <c r="G5" s="51">
        <f t="shared" si="0"/>
        <v>3452.4599999999996</v>
      </c>
      <c r="H5" s="51">
        <f t="shared" si="0"/>
        <v>3452.4599999999996</v>
      </c>
      <c r="I5" s="51">
        <f t="shared" si="0"/>
        <v>3452.4599999999996</v>
      </c>
      <c r="J5" s="51">
        <f t="shared" si="0"/>
        <v>3452.4599999999996</v>
      </c>
      <c r="K5" s="51">
        <f t="shared" si="0"/>
        <v>3609.3979999999997</v>
      </c>
      <c r="L5" s="51">
        <f t="shared" si="0"/>
        <v>3609.3979999999997</v>
      </c>
      <c r="M5" s="51">
        <f t="shared" si="0"/>
        <v>3609.3979999999997</v>
      </c>
      <c r="N5" s="51">
        <f t="shared" si="0"/>
        <v>3609.3979999999997</v>
      </c>
    </row>
    <row r="6" spans="1:14">
      <c r="A6" s="31" t="s">
        <v>75</v>
      </c>
      <c r="B6" s="51">
        <f>AVERAGEIF(C6:N6,"&lt;&gt;0")</f>
        <v>1870.7348227005348</v>
      </c>
      <c r="C6" s="51">
        <f>SUM(C10,C14,C18,C22,C26,C30,C34,C38,C42,C46,C50,C54,C58,C62,C66,C70)</f>
        <v>1738.8800519713261</v>
      </c>
      <c r="D6" s="51">
        <f t="shared" ref="D6:N6" si="1">SUM(D10,D14,D18,D22,D26,D30,D34,D38,D42,D46,D50,D54,D58,D62,D66,D70)</f>
        <v>1715.9141133432524</v>
      </c>
      <c r="E6" s="51">
        <f t="shared" si="1"/>
        <v>1754.3486942204297</v>
      </c>
      <c r="F6" s="51">
        <f t="shared" si="1"/>
        <v>1771.6333108796293</v>
      </c>
      <c r="G6" s="51">
        <f t="shared" si="1"/>
        <v>2075.6122193100355</v>
      </c>
      <c r="H6" s="51">
        <f t="shared" si="1"/>
        <v>2082.5712972183596</v>
      </c>
      <c r="I6" s="51">
        <f t="shared" si="1"/>
        <v>1941.1695887096785</v>
      </c>
      <c r="J6" s="51">
        <f t="shared" si="1"/>
        <v>1964.3695208333329</v>
      </c>
      <c r="K6" s="51">
        <f t="shared" si="1"/>
        <v>1927.7443358068692</v>
      </c>
      <c r="L6" s="51">
        <f t="shared" si="1"/>
        <v>1854.6964287634423</v>
      </c>
      <c r="M6" s="51">
        <f t="shared" si="1"/>
        <v>1719.1517074074068</v>
      </c>
      <c r="N6" s="51">
        <f t="shared" si="1"/>
        <v>1902.7266039426518</v>
      </c>
    </row>
    <row r="7" spans="1:14">
      <c r="A7" s="31" t="s">
        <v>76</v>
      </c>
      <c r="B7" s="51">
        <f>SUM(C7:N7)</f>
        <v>14384.261710000001</v>
      </c>
      <c r="C7" s="51">
        <f>SUM(C11,C15,C19,C23,C27,C31,C35,C39,C43,C47,C51,C55,C59,C63,C67,C71)</f>
        <v>1121.6230699999999</v>
      </c>
      <c r="D7" s="51">
        <f t="shared" ref="D7:N7" si="2">SUM(D11,D15,D19,D23,D27,D31,D35,D39,D43,D47,D51,D55,D59,D63,D67,D71)</f>
        <v>1031.1259799999998</v>
      </c>
      <c r="E7" s="51">
        <f t="shared" si="2"/>
        <v>1167.3799800000002</v>
      </c>
      <c r="F7" s="51">
        <f t="shared" si="2"/>
        <v>1160.89068</v>
      </c>
      <c r="G7" s="51">
        <f t="shared" si="2"/>
        <v>1235.9228800000001</v>
      </c>
      <c r="H7" s="51">
        <f t="shared" si="2"/>
        <v>1227.9660800000001</v>
      </c>
      <c r="I7" s="51">
        <f t="shared" si="2"/>
        <v>1269.2686199999998</v>
      </c>
      <c r="J7" s="51">
        <f t="shared" si="2"/>
        <v>1271.3651699999998</v>
      </c>
      <c r="K7" s="51">
        <f t="shared" si="2"/>
        <v>1237.5379800000003</v>
      </c>
      <c r="L7" s="51">
        <f t="shared" si="2"/>
        <v>1280.76746</v>
      </c>
      <c r="M7" s="51">
        <f t="shared" si="2"/>
        <v>1185.2672499999999</v>
      </c>
      <c r="N7" s="51">
        <f t="shared" si="2"/>
        <v>1195.1465599999999</v>
      </c>
    </row>
    <row r="8" spans="1:14">
      <c r="A8" s="31" t="s">
        <v>71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14.25" customHeight="1">
      <c r="A9" s="32" t="s">
        <v>1</v>
      </c>
      <c r="B9" s="51">
        <f>AVERAGEIF(C9:N9,"&lt;&gt;0")</f>
        <v>319</v>
      </c>
      <c r="C9" s="52">
        <v>319</v>
      </c>
      <c r="D9" s="52">
        <v>319</v>
      </c>
      <c r="E9" s="52">
        <v>319</v>
      </c>
      <c r="F9" s="52">
        <v>319</v>
      </c>
      <c r="G9" s="52">
        <v>319</v>
      </c>
      <c r="H9" s="52">
        <v>319</v>
      </c>
      <c r="I9" s="52">
        <v>319</v>
      </c>
      <c r="J9" s="52">
        <v>319</v>
      </c>
      <c r="K9" s="52">
        <v>319</v>
      </c>
      <c r="L9" s="52">
        <v>319</v>
      </c>
      <c r="M9" s="52">
        <v>319</v>
      </c>
      <c r="N9" s="52">
        <v>319</v>
      </c>
    </row>
    <row r="10" spans="1:14">
      <c r="A10" s="33" t="s">
        <v>75</v>
      </c>
      <c r="B10" s="51">
        <f>AVERAGEIF(C10:N10,"&lt;&gt;0")</f>
        <v>281.51634372930835</v>
      </c>
      <c r="C10" s="52">
        <v>174.193548387097</v>
      </c>
      <c r="D10" s="52">
        <v>223.771428571429</v>
      </c>
      <c r="E10" s="52">
        <v>296.559901433692</v>
      </c>
      <c r="F10" s="52">
        <v>298.59645833333298</v>
      </c>
      <c r="G10" s="52">
        <v>299.971327956989</v>
      </c>
      <c r="H10" s="52">
        <v>289.87759388038899</v>
      </c>
      <c r="I10" s="52">
        <v>297.64784946236603</v>
      </c>
      <c r="J10" s="52">
        <v>299.43230286738401</v>
      </c>
      <c r="K10" s="52">
        <v>299.50324074074098</v>
      </c>
      <c r="L10" s="52">
        <v>298.64247311828001</v>
      </c>
      <c r="M10" s="52">
        <v>300</v>
      </c>
      <c r="N10" s="52">
        <v>300</v>
      </c>
    </row>
    <row r="11" spans="1:14">
      <c r="A11" s="33" t="s">
        <v>76</v>
      </c>
      <c r="B11" s="51">
        <f>SUM(C11:N11)</f>
        <v>2169.3054000000002</v>
      </c>
      <c r="C11" s="52">
        <v>107.99</v>
      </c>
      <c r="D11" s="52">
        <v>136.08699999999999</v>
      </c>
      <c r="E11" s="52">
        <v>198.85</v>
      </c>
      <c r="F11" s="52">
        <v>198.5</v>
      </c>
      <c r="G11" s="52">
        <v>198.584</v>
      </c>
      <c r="H11" s="52">
        <v>179.56700000000001</v>
      </c>
      <c r="I11" s="52">
        <v>195.011</v>
      </c>
      <c r="J11" s="52">
        <v>199.43799999999999</v>
      </c>
      <c r="K11" s="52">
        <v>189.78800000000001</v>
      </c>
      <c r="L11" s="52">
        <v>193.06399999999999</v>
      </c>
      <c r="M11" s="52">
        <v>185.52539999999999</v>
      </c>
      <c r="N11" s="52">
        <v>186.90100000000001</v>
      </c>
    </row>
    <row r="12" spans="1:14">
      <c r="A12" s="31" t="s">
        <v>72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>
      <c r="A13" s="33" t="s">
        <v>74</v>
      </c>
      <c r="B13" s="51">
        <f>AVERAGEIF(C13:N13,"&lt;&gt;0")</f>
        <v>76.86</v>
      </c>
      <c r="C13" s="52">
        <v>76.86</v>
      </c>
      <c r="D13" s="52">
        <v>76.86</v>
      </c>
      <c r="E13" s="52">
        <v>76.86</v>
      </c>
      <c r="F13" s="52">
        <v>76.86</v>
      </c>
      <c r="G13" s="52">
        <v>76.86</v>
      </c>
      <c r="H13" s="52">
        <v>76.86</v>
      </c>
      <c r="I13" s="52">
        <v>76.86</v>
      </c>
      <c r="J13" s="52">
        <v>76.86</v>
      </c>
      <c r="K13" s="52">
        <v>76.86</v>
      </c>
      <c r="L13" s="52">
        <v>76.86</v>
      </c>
      <c r="M13" s="52">
        <v>76.86</v>
      </c>
      <c r="N13" s="52">
        <v>76.86</v>
      </c>
    </row>
    <row r="14" spans="1:14">
      <c r="A14" s="33" t="s">
        <v>75</v>
      </c>
      <c r="B14" s="51">
        <f>AVERAGEIF(C14:N14,"&lt;&gt;0")</f>
        <v>42.567953022771235</v>
      </c>
      <c r="C14" s="52">
        <v>47.960020161290402</v>
      </c>
      <c r="D14" s="52">
        <v>47.687755456349301</v>
      </c>
      <c r="E14" s="52">
        <v>49.343001792115103</v>
      </c>
      <c r="F14" s="52">
        <v>44.692989583333599</v>
      </c>
      <c r="G14" s="52">
        <v>50.7397423835124</v>
      </c>
      <c r="H14" s="52">
        <v>52.391782407407199</v>
      </c>
      <c r="I14" s="52">
        <v>44.594805107526703</v>
      </c>
      <c r="J14" s="52">
        <v>53.062087813619797</v>
      </c>
      <c r="K14" s="52">
        <v>50.500895833333203</v>
      </c>
      <c r="L14" s="52">
        <v>33.382468637992901</v>
      </c>
      <c r="M14" s="52">
        <v>21.9624027777778</v>
      </c>
      <c r="N14" s="52">
        <v>14.497484318996401</v>
      </c>
    </row>
    <row r="15" spans="1:14">
      <c r="A15" s="33" t="s">
        <v>76</v>
      </c>
      <c r="B15" s="51">
        <f>SUM(C15:N15)</f>
        <v>341.77044000000001</v>
      </c>
      <c r="C15" s="52">
        <v>32.367080000000001</v>
      </c>
      <c r="D15" s="52">
        <v>30.685479999999998</v>
      </c>
      <c r="E15" s="52">
        <v>33.727130000000002</v>
      </c>
      <c r="F15" s="52">
        <v>29.715800000000002</v>
      </c>
      <c r="G15" s="52">
        <v>35.267409999999998</v>
      </c>
      <c r="H15" s="52">
        <v>36.230200000000004</v>
      </c>
      <c r="I15" s="52">
        <v>31.505500000000001</v>
      </c>
      <c r="J15" s="52">
        <v>37.176499999999997</v>
      </c>
      <c r="K15" s="52">
        <v>31.415500000000002</v>
      </c>
      <c r="L15" s="52">
        <v>21.301739999999999</v>
      </c>
      <c r="M15" s="52">
        <v>13.8238</v>
      </c>
      <c r="N15" s="52">
        <v>8.5542999999999996</v>
      </c>
    </row>
    <row r="16" spans="1:14">
      <c r="A16" s="31" t="s">
        <v>73</v>
      </c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>
      <c r="A17" s="33" t="s">
        <v>74</v>
      </c>
      <c r="B17" s="51">
        <f>AVERAGEIF(C17:N17,"&lt;&gt;0")</f>
        <v>300</v>
      </c>
      <c r="C17" s="52">
        <v>300</v>
      </c>
      <c r="D17" s="52">
        <v>300</v>
      </c>
      <c r="E17" s="52">
        <v>300</v>
      </c>
      <c r="F17" s="52">
        <v>300</v>
      </c>
      <c r="G17" s="52">
        <v>300</v>
      </c>
      <c r="H17" s="52">
        <v>300</v>
      </c>
      <c r="I17" s="52">
        <v>300</v>
      </c>
      <c r="J17" s="52">
        <v>300</v>
      </c>
      <c r="K17" s="52">
        <v>300</v>
      </c>
      <c r="L17" s="52">
        <v>300</v>
      </c>
      <c r="M17" s="52">
        <v>300</v>
      </c>
      <c r="N17" s="52">
        <v>300</v>
      </c>
    </row>
    <row r="18" spans="1:14">
      <c r="A18" s="33" t="s">
        <v>75</v>
      </c>
      <c r="B18" s="51">
        <f>AVERAGEIF(C18:N18,"&lt;&gt;0")</f>
        <v>106.83049480984965</v>
      </c>
      <c r="C18" s="52">
        <v>70.548857526881704</v>
      </c>
      <c r="D18" s="52">
        <v>83.436011904761898</v>
      </c>
      <c r="E18" s="52">
        <v>12.7137096774194</v>
      </c>
      <c r="F18" s="52">
        <v>140.416666666667</v>
      </c>
      <c r="G18" s="52">
        <v>347.010080645161</v>
      </c>
      <c r="H18" s="52">
        <v>172.19912037037</v>
      </c>
      <c r="I18" s="52">
        <v>52.124462365591398</v>
      </c>
      <c r="J18" s="52">
        <v>194.10461469534101</v>
      </c>
      <c r="K18" s="52">
        <v>99.717268518518495</v>
      </c>
      <c r="L18" s="53" t="s">
        <v>87</v>
      </c>
      <c r="M18" s="52">
        <v>2.1791666666666698</v>
      </c>
      <c r="N18" s="52">
        <v>0.68548387096774199</v>
      </c>
    </row>
    <row r="19" spans="1:14">
      <c r="A19" s="33" t="s">
        <v>76</v>
      </c>
      <c r="B19" s="51">
        <f>SUM(C19:N19)</f>
        <v>297.46250000000003</v>
      </c>
      <c r="C19" s="52">
        <v>42.170999999999999</v>
      </c>
      <c r="D19" s="52">
        <v>16.324000000000002</v>
      </c>
      <c r="E19" s="52">
        <v>3.645</v>
      </c>
      <c r="F19" s="52">
        <v>42.298000000000002</v>
      </c>
      <c r="G19" s="52">
        <v>79.109499999999997</v>
      </c>
      <c r="H19" s="52">
        <v>25.123999999999999</v>
      </c>
      <c r="I19" s="52">
        <v>11.103999999999999</v>
      </c>
      <c r="J19" s="52">
        <v>50.997</v>
      </c>
      <c r="K19" s="52">
        <v>25.794</v>
      </c>
      <c r="L19" s="53" t="s">
        <v>87</v>
      </c>
      <c r="M19" s="52">
        <v>0.63200000000000001</v>
      </c>
      <c r="N19" s="52">
        <v>0.26400000000000001</v>
      </c>
    </row>
    <row r="20" spans="1:14">
      <c r="A20" s="31" t="s">
        <v>79</v>
      </c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>
      <c r="A21" s="33" t="s">
        <v>74</v>
      </c>
      <c r="B21" s="51">
        <f>AVERAGEIF(C21:N21,"&lt;&gt;0")</f>
        <v>42</v>
      </c>
      <c r="C21" s="52">
        <v>42</v>
      </c>
      <c r="D21" s="52">
        <v>42</v>
      </c>
      <c r="E21" s="52">
        <v>42</v>
      </c>
      <c r="F21" s="52">
        <v>42</v>
      </c>
      <c r="G21" s="52">
        <v>42</v>
      </c>
      <c r="H21" s="52">
        <v>42</v>
      </c>
      <c r="I21" s="52">
        <v>42</v>
      </c>
      <c r="J21" s="52">
        <v>42</v>
      </c>
      <c r="K21" s="52">
        <v>42</v>
      </c>
      <c r="L21" s="52">
        <v>42</v>
      </c>
      <c r="M21" s="52">
        <v>42</v>
      </c>
      <c r="N21" s="52">
        <v>42</v>
      </c>
    </row>
    <row r="22" spans="1:14">
      <c r="A22" s="33" t="s">
        <v>75</v>
      </c>
      <c r="B22" s="51">
        <f>AVERAGEIF(C22:N22,"&lt;&gt;0")</f>
        <v>22.13777336371751</v>
      </c>
      <c r="C22" s="52">
        <v>19.7897871863799</v>
      </c>
      <c r="D22" s="52">
        <v>19.564000496031699</v>
      </c>
      <c r="E22" s="52">
        <v>19.4387096774194</v>
      </c>
      <c r="F22" s="52">
        <v>19.237212962963</v>
      </c>
      <c r="G22" s="52">
        <v>24.824195788530499</v>
      </c>
      <c r="H22" s="52">
        <v>28.975358796296302</v>
      </c>
      <c r="I22" s="52">
        <v>21.101086469534</v>
      </c>
      <c r="J22" s="52">
        <v>18.089265232974899</v>
      </c>
      <c r="K22" s="52">
        <v>28.065874999999998</v>
      </c>
      <c r="L22" s="52">
        <v>27.580376344086101</v>
      </c>
      <c r="M22" s="52">
        <v>18.846798611111101</v>
      </c>
      <c r="N22" s="52">
        <v>20.140613799283202</v>
      </c>
    </row>
    <row r="23" spans="1:14">
      <c r="A23" s="33" t="s">
        <v>76</v>
      </c>
      <c r="B23" s="51">
        <f>SUM(C23:N23)</f>
        <v>177.74808000000002</v>
      </c>
      <c r="C23" s="52">
        <v>14.8124</v>
      </c>
      <c r="D23" s="52">
        <v>12.851649999999999</v>
      </c>
      <c r="E23" s="52">
        <v>14.0495</v>
      </c>
      <c r="F23" s="52">
        <v>13.5619</v>
      </c>
      <c r="G23" s="52">
        <v>18.683399999999999</v>
      </c>
      <c r="H23" s="52">
        <v>20.63025</v>
      </c>
      <c r="I23" s="52">
        <v>15.3124</v>
      </c>
      <c r="J23" s="52">
        <v>13.417350000000001</v>
      </c>
      <c r="K23" s="52">
        <v>19.032800000000002</v>
      </c>
      <c r="L23" s="52">
        <v>16.245979999999999</v>
      </c>
      <c r="M23" s="52">
        <v>11.591699999999999</v>
      </c>
      <c r="N23" s="52">
        <v>7.5587499999999999</v>
      </c>
    </row>
    <row r="24" spans="1:14">
      <c r="A24" s="31" t="s">
        <v>77</v>
      </c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>
      <c r="A25" s="33" t="s">
        <v>74</v>
      </c>
      <c r="B25" s="51">
        <f>AVERAGEIF(C25:N25,"&lt;&gt;0")</f>
        <v>1.8999999999999997</v>
      </c>
      <c r="C25" s="52">
        <v>1.9</v>
      </c>
      <c r="D25" s="52">
        <v>1.9</v>
      </c>
      <c r="E25" s="52">
        <v>1.9</v>
      </c>
      <c r="F25" s="52">
        <v>1.9</v>
      </c>
      <c r="G25" s="52">
        <v>1.9</v>
      </c>
      <c r="H25" s="52">
        <v>1.9</v>
      </c>
      <c r="I25" s="52">
        <v>1.9</v>
      </c>
      <c r="J25" s="52">
        <v>1.9</v>
      </c>
      <c r="K25" s="52">
        <v>1.9</v>
      </c>
      <c r="L25" s="52">
        <v>1.9</v>
      </c>
      <c r="M25" s="52">
        <v>1.9</v>
      </c>
      <c r="N25" s="52">
        <v>1.9</v>
      </c>
    </row>
    <row r="26" spans="1:14">
      <c r="A26" s="33" t="s">
        <v>75</v>
      </c>
      <c r="B26" s="51">
        <f>AVERAGEIF(C26:N26,"&lt;&gt;0")</f>
        <v>1.2599144883050211</v>
      </c>
      <c r="C26" s="52">
        <v>1.31050627240142</v>
      </c>
      <c r="D26" s="52">
        <v>1.2329737103174501</v>
      </c>
      <c r="E26" s="52">
        <v>1.19626792114695</v>
      </c>
      <c r="F26" s="52">
        <v>1.1042870370370299</v>
      </c>
      <c r="G26" s="52">
        <v>1.1402553763440799</v>
      </c>
      <c r="H26" s="52">
        <v>1.2463472222222101</v>
      </c>
      <c r="I26" s="52">
        <v>1.17258960573476</v>
      </c>
      <c r="J26" s="52">
        <v>1.24555555555555</v>
      </c>
      <c r="K26" s="52">
        <v>1.4355648148148099</v>
      </c>
      <c r="L26" s="52">
        <v>1.33974686379927</v>
      </c>
      <c r="M26" s="52">
        <v>1.3904305555555501</v>
      </c>
      <c r="N26" s="52">
        <v>1.3044489247311699</v>
      </c>
    </row>
    <row r="27" spans="1:14">
      <c r="A27" s="33" t="s">
        <v>76</v>
      </c>
      <c r="B27" s="51">
        <f>SUM(C27:N27)</f>
        <v>10.591999999999999</v>
      </c>
      <c r="C27" s="52">
        <v>0.95899999999999996</v>
      </c>
      <c r="D27" s="52">
        <v>0.80179999999999996</v>
      </c>
      <c r="E27" s="52">
        <v>0.88729999999999998</v>
      </c>
      <c r="F27" s="52">
        <v>0.78849999999999998</v>
      </c>
      <c r="G27" s="52">
        <v>0.85119999999999996</v>
      </c>
      <c r="H27" s="52">
        <v>0.88349999999999995</v>
      </c>
      <c r="I27" s="52">
        <v>0.83979999999999999</v>
      </c>
      <c r="J27" s="52">
        <v>0.88539999999999996</v>
      </c>
      <c r="K27" s="52">
        <v>0.91959999999999997</v>
      </c>
      <c r="L27" s="52">
        <v>0.94430000000000003</v>
      </c>
      <c r="M27" s="52">
        <v>0.95379999999999998</v>
      </c>
      <c r="N27" s="52">
        <v>0.87780000000000002</v>
      </c>
    </row>
    <row r="28" spans="1:14">
      <c r="A28" s="35" t="s">
        <v>78</v>
      </c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>
      <c r="A29" s="33" t="s">
        <v>74</v>
      </c>
      <c r="B29" s="51">
        <f>AVERAGEIF(C29:N29,"&lt;&gt;0")</f>
        <v>236</v>
      </c>
      <c r="C29" s="52">
        <v>236</v>
      </c>
      <c r="D29" s="52">
        <v>236</v>
      </c>
      <c r="E29" s="52">
        <v>236</v>
      </c>
      <c r="F29" s="52">
        <v>236</v>
      </c>
      <c r="G29" s="52">
        <v>236</v>
      </c>
      <c r="H29" s="52">
        <v>236</v>
      </c>
      <c r="I29" s="52">
        <v>236</v>
      </c>
      <c r="J29" s="52">
        <v>236</v>
      </c>
      <c r="K29" s="52">
        <v>236</v>
      </c>
      <c r="L29" s="52">
        <v>236</v>
      </c>
      <c r="M29" s="52">
        <v>236</v>
      </c>
      <c r="N29" s="52">
        <v>236</v>
      </c>
    </row>
    <row r="30" spans="1:14">
      <c r="A30" s="33" t="s">
        <v>75</v>
      </c>
      <c r="B30" s="51">
        <f>AVERAGEIF(C30:N30,"&lt;&gt;0")</f>
        <v>177.35762491110552</v>
      </c>
      <c r="C30" s="52">
        <v>209.62320788530499</v>
      </c>
      <c r="D30" s="52">
        <v>160.77790178571399</v>
      </c>
      <c r="E30" s="52">
        <v>112.006048387097</v>
      </c>
      <c r="F30" s="52">
        <v>179.69699768518501</v>
      </c>
      <c r="G30" s="52">
        <v>210.07916666666699</v>
      </c>
      <c r="H30" s="52">
        <v>207.776041666667</v>
      </c>
      <c r="I30" s="52">
        <v>204.756048387097</v>
      </c>
      <c r="J30" s="52">
        <v>149.07795698924701</v>
      </c>
      <c r="K30" s="52">
        <v>209.85173611111099</v>
      </c>
      <c r="L30" s="52">
        <v>191.152777777778</v>
      </c>
      <c r="M30" s="52">
        <v>102.588888888889</v>
      </c>
      <c r="N30" s="52">
        <v>190.90472670250901</v>
      </c>
    </row>
    <row r="31" spans="1:14">
      <c r="A31" s="33" t="s">
        <v>76</v>
      </c>
      <c r="B31" s="51">
        <f>SUM(C31:N31)</f>
        <v>1274.5766800000001</v>
      </c>
      <c r="C31" s="52">
        <v>126.867</v>
      </c>
      <c r="D31" s="52">
        <v>89.2714</v>
      </c>
      <c r="E31" s="52">
        <v>69.3232</v>
      </c>
      <c r="F31" s="52">
        <v>114.21478</v>
      </c>
      <c r="G31" s="52">
        <v>127.1254</v>
      </c>
      <c r="H31" s="52">
        <v>121.06959999999999</v>
      </c>
      <c r="I31" s="52">
        <v>124.7816</v>
      </c>
      <c r="J31" s="52">
        <v>91.549499999999995</v>
      </c>
      <c r="K31" s="52">
        <v>124.8451</v>
      </c>
      <c r="L31" s="52">
        <v>113.4776</v>
      </c>
      <c r="M31" s="52">
        <v>59.660499999999999</v>
      </c>
      <c r="N31" s="52">
        <v>112.39100000000001</v>
      </c>
    </row>
    <row r="32" spans="1:14">
      <c r="A32" s="31" t="s">
        <v>80</v>
      </c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>
      <c r="A33" s="33" t="s">
        <v>74</v>
      </c>
      <c r="B33" s="51">
        <f>AVERAGEIF(C33:N33,"&lt;&gt;0")</f>
        <v>612.80000000000007</v>
      </c>
      <c r="C33" s="52">
        <v>612.79999999999995</v>
      </c>
      <c r="D33" s="52">
        <v>612.79999999999995</v>
      </c>
      <c r="E33" s="52">
        <v>612.79999999999995</v>
      </c>
      <c r="F33" s="52">
        <v>612.79999999999995</v>
      </c>
      <c r="G33" s="52">
        <v>612.79999999999995</v>
      </c>
      <c r="H33" s="52">
        <v>612.79999999999995</v>
      </c>
      <c r="I33" s="52">
        <v>612.79999999999995</v>
      </c>
      <c r="J33" s="52">
        <v>612.79999999999995</v>
      </c>
      <c r="K33" s="52">
        <v>612.79999999999995</v>
      </c>
      <c r="L33" s="52">
        <v>612.79999999999995</v>
      </c>
      <c r="M33" s="52">
        <v>612.79999999999995</v>
      </c>
      <c r="N33" s="52">
        <v>612.79999999999995</v>
      </c>
    </row>
    <row r="34" spans="1:14">
      <c r="A34" s="33" t="s">
        <v>75</v>
      </c>
      <c r="B34" s="51">
        <f>AVERAGEIF(C34:N34,"&lt;&gt;0")</f>
        <v>227.84517364947885</v>
      </c>
      <c r="C34" s="52">
        <v>208.530229390681</v>
      </c>
      <c r="D34" s="52">
        <v>204.44099082341299</v>
      </c>
      <c r="E34" s="52">
        <v>169.88640681003599</v>
      </c>
      <c r="F34" s="52">
        <v>173.25278657407401</v>
      </c>
      <c r="G34" s="52">
        <v>234.97353472222201</v>
      </c>
      <c r="H34" s="52">
        <v>292.64900657355901</v>
      </c>
      <c r="I34" s="52">
        <v>292.57496729390698</v>
      </c>
      <c r="J34" s="52">
        <v>231.39579457885301</v>
      </c>
      <c r="K34" s="52">
        <v>246.760307334647</v>
      </c>
      <c r="L34" s="52">
        <v>233.08594489247301</v>
      </c>
      <c r="M34" s="52">
        <v>222.821086574074</v>
      </c>
      <c r="N34" s="52">
        <v>223.77102822580699</v>
      </c>
    </row>
    <row r="35" spans="1:14">
      <c r="A35" s="33" t="s">
        <v>76</v>
      </c>
      <c r="B35" s="51">
        <f>SUM(C35:N35)</f>
        <v>2160.3144099999995</v>
      </c>
      <c r="C35" s="52">
        <v>163.33920000000001</v>
      </c>
      <c r="D35" s="52">
        <v>142.79211000000001</v>
      </c>
      <c r="E35" s="52">
        <v>140.42585</v>
      </c>
      <c r="F35" s="52">
        <v>142.86653999999999</v>
      </c>
      <c r="G35" s="52">
        <v>193.38095999999999</v>
      </c>
      <c r="H35" s="52">
        <v>225.57835</v>
      </c>
      <c r="I35" s="52">
        <v>230.95362</v>
      </c>
      <c r="J35" s="52">
        <v>186.36958000000001</v>
      </c>
      <c r="K35" s="52">
        <v>194.12092000000001</v>
      </c>
      <c r="L35" s="52">
        <v>189.56371999999999</v>
      </c>
      <c r="M35" s="52">
        <v>170.73454000000001</v>
      </c>
      <c r="N35" s="52">
        <v>180.18902</v>
      </c>
    </row>
    <row r="36" spans="1:14">
      <c r="A36" s="31" t="s">
        <v>50</v>
      </c>
      <c r="B36" s="5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>
      <c r="A37" s="33" t="s">
        <v>74</v>
      </c>
      <c r="B37" s="51">
        <f>AVERAGEIF(C37:N37,"&lt;&gt;0")</f>
        <v>850.79999999999984</v>
      </c>
      <c r="C37" s="52">
        <v>850.8</v>
      </c>
      <c r="D37" s="52">
        <v>850.8</v>
      </c>
      <c r="E37" s="52">
        <v>850.8</v>
      </c>
      <c r="F37" s="52">
        <v>850.8</v>
      </c>
      <c r="G37" s="52">
        <v>850.8</v>
      </c>
      <c r="H37" s="52">
        <v>850.8</v>
      </c>
      <c r="I37" s="52">
        <v>850.8</v>
      </c>
      <c r="J37" s="52">
        <v>850.8</v>
      </c>
      <c r="K37" s="52">
        <v>850.8</v>
      </c>
      <c r="L37" s="52">
        <v>850.8</v>
      </c>
      <c r="M37" s="52">
        <v>850.8</v>
      </c>
      <c r="N37" s="52">
        <v>850.8</v>
      </c>
    </row>
    <row r="38" spans="1:14">
      <c r="A38" s="33" t="s">
        <v>75</v>
      </c>
      <c r="B38" s="51">
        <f>AVERAGEIF(C38:N38,"&lt;&gt;0")</f>
        <v>201.87843449225193</v>
      </c>
      <c r="C38" s="52">
        <v>210.92296146953399</v>
      </c>
      <c r="D38" s="52">
        <v>208.713931051587</v>
      </c>
      <c r="E38" s="52">
        <v>249.84801747311801</v>
      </c>
      <c r="F38" s="52">
        <v>199.72299537037</v>
      </c>
      <c r="G38" s="52">
        <v>210.51676299283201</v>
      </c>
      <c r="H38" s="52">
        <v>186.822668981482</v>
      </c>
      <c r="I38" s="52">
        <v>179.66790770609299</v>
      </c>
      <c r="J38" s="52">
        <v>167.38821012544801</v>
      </c>
      <c r="K38" s="52">
        <v>175.94538425925899</v>
      </c>
      <c r="L38" s="52">
        <v>213.54709229390701</v>
      </c>
      <c r="M38" s="52">
        <v>166.48506712963001</v>
      </c>
      <c r="N38" s="52">
        <v>252.96021505376299</v>
      </c>
    </row>
    <row r="39" spans="1:14">
      <c r="A39" s="33" t="s">
        <v>76</v>
      </c>
      <c r="B39" s="51">
        <f>SUM(C39:N39)</f>
        <v>1745.61258</v>
      </c>
      <c r="C39" s="52">
        <v>113.32585</v>
      </c>
      <c r="D39" s="52">
        <v>115.78252999999999</v>
      </c>
      <c r="E39" s="52">
        <v>137.34845999999999</v>
      </c>
      <c r="F39" s="52">
        <v>124.11144</v>
      </c>
      <c r="G39" s="52">
        <v>129.03886</v>
      </c>
      <c r="H39" s="52">
        <v>115.64234999999999</v>
      </c>
      <c r="I39" s="52">
        <v>120.06166</v>
      </c>
      <c r="J39" s="52">
        <v>102.17359</v>
      </c>
      <c r="K39" s="52">
        <v>119.76912</v>
      </c>
      <c r="L39" s="52">
        <v>215.29599999999999</v>
      </c>
      <c r="M39" s="52">
        <v>199.84690000000001</v>
      </c>
      <c r="N39" s="52">
        <v>253.21582000000001</v>
      </c>
    </row>
    <row r="40" spans="1:14">
      <c r="A40" s="31" t="s">
        <v>31</v>
      </c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1:14">
      <c r="A41" s="33" t="s">
        <v>74</v>
      </c>
      <c r="B41" s="51">
        <f>AVERAGEIF(C41:N41,"&lt;&gt;0")</f>
        <v>294</v>
      </c>
      <c r="C41" s="52">
        <v>294</v>
      </c>
      <c r="D41" s="52">
        <v>294</v>
      </c>
      <c r="E41" s="52">
        <v>294</v>
      </c>
      <c r="F41" s="52">
        <v>294</v>
      </c>
      <c r="G41" s="52">
        <v>294</v>
      </c>
      <c r="H41" s="52">
        <v>294</v>
      </c>
      <c r="I41" s="52">
        <v>294</v>
      </c>
      <c r="J41" s="52">
        <v>294</v>
      </c>
      <c r="K41" s="52">
        <v>294</v>
      </c>
      <c r="L41" s="52">
        <v>294</v>
      </c>
      <c r="M41" s="52">
        <v>294</v>
      </c>
      <c r="N41" s="52">
        <v>294</v>
      </c>
    </row>
    <row r="42" spans="1:14">
      <c r="A42" s="33" t="s">
        <v>75</v>
      </c>
      <c r="B42" s="51">
        <f>AVERAGEIF(C42:N42,"&lt;&gt;0")</f>
        <v>211.37430588668792</v>
      </c>
      <c r="C42" s="52">
        <v>165.32131496415801</v>
      </c>
      <c r="D42" s="52">
        <v>226.76809275793599</v>
      </c>
      <c r="E42" s="52">
        <v>234.65850806451601</v>
      </c>
      <c r="F42" s="52">
        <v>180.93119212963001</v>
      </c>
      <c r="G42" s="52">
        <v>121.18622311828</v>
      </c>
      <c r="H42" s="52">
        <v>193.107314814815</v>
      </c>
      <c r="I42" s="52">
        <v>235.93116039426499</v>
      </c>
      <c r="J42" s="52">
        <v>240.358198924731</v>
      </c>
      <c r="K42" s="52">
        <v>224.652453703704</v>
      </c>
      <c r="L42" s="52">
        <v>228.19823028673801</v>
      </c>
      <c r="M42" s="52">
        <v>245.53106481481501</v>
      </c>
      <c r="N42" s="52">
        <v>239.847916666667</v>
      </c>
    </row>
    <row r="43" spans="1:14">
      <c r="A43" s="33" t="s">
        <v>76</v>
      </c>
      <c r="B43" s="51">
        <f>SUM(C43:N43)</f>
        <v>1851.8215599999999</v>
      </c>
      <c r="C43" s="52">
        <v>120.35456000000001</v>
      </c>
      <c r="D43" s="52">
        <v>151.7252</v>
      </c>
      <c r="E43" s="52">
        <v>173.96850000000001</v>
      </c>
      <c r="F43" s="52">
        <v>129.7002</v>
      </c>
      <c r="G43" s="52">
        <v>91.472999999999999</v>
      </c>
      <c r="H43" s="52">
        <v>138.69200000000001</v>
      </c>
      <c r="I43" s="52">
        <v>176.3261</v>
      </c>
      <c r="J43" s="52">
        <v>178.858</v>
      </c>
      <c r="K43" s="52">
        <v>165.84700000000001</v>
      </c>
      <c r="L43" s="52">
        <v>170.93299999999999</v>
      </c>
      <c r="M43" s="52">
        <v>176.69200000000001</v>
      </c>
      <c r="N43" s="52">
        <v>177.25200000000001</v>
      </c>
    </row>
    <row r="44" spans="1:14">
      <c r="A44" s="31" t="s">
        <v>81</v>
      </c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>
      <c r="A45" s="33" t="s">
        <v>74</v>
      </c>
      <c r="B45" s="51">
        <f>AVERAGEIF(C45:N45,"&lt;&gt;0")</f>
        <v>199.13999999999996</v>
      </c>
      <c r="C45" s="52">
        <v>199.14</v>
      </c>
      <c r="D45" s="52">
        <v>199.14</v>
      </c>
      <c r="E45" s="52">
        <v>199.14</v>
      </c>
      <c r="F45" s="52">
        <v>199.14</v>
      </c>
      <c r="G45" s="52">
        <v>199.14</v>
      </c>
      <c r="H45" s="52">
        <v>199.14</v>
      </c>
      <c r="I45" s="52">
        <v>199.14</v>
      </c>
      <c r="J45" s="52">
        <v>199.14</v>
      </c>
      <c r="K45" s="52">
        <v>199.14</v>
      </c>
      <c r="L45" s="52">
        <v>199.14</v>
      </c>
      <c r="M45" s="52">
        <v>199.14</v>
      </c>
      <c r="N45" s="52">
        <v>199.14</v>
      </c>
    </row>
    <row r="46" spans="1:14">
      <c r="A46" s="33" t="s">
        <v>75</v>
      </c>
      <c r="B46" s="51">
        <f>AVERAGEIF(C46:N46,"&lt;&gt;0")</f>
        <v>177.49394873477283</v>
      </c>
      <c r="C46" s="52">
        <v>184.98208109319</v>
      </c>
      <c r="D46" s="52">
        <v>168.484317956349</v>
      </c>
      <c r="E46" s="52">
        <v>174.13549977598501</v>
      </c>
      <c r="F46" s="52">
        <v>174.69938425926</v>
      </c>
      <c r="G46" s="52">
        <v>180.191913082437</v>
      </c>
      <c r="H46" s="52">
        <v>179.06168004043701</v>
      </c>
      <c r="I46" s="52">
        <v>185.188194444445</v>
      </c>
      <c r="J46" s="52">
        <v>177.538427419355</v>
      </c>
      <c r="K46" s="52">
        <v>174.37532013888799</v>
      </c>
      <c r="L46" s="52">
        <v>180.989478046595</v>
      </c>
      <c r="M46" s="52">
        <v>176.382078703703</v>
      </c>
      <c r="N46" s="52">
        <v>173.89900985662999</v>
      </c>
    </row>
    <row r="47" spans="1:14">
      <c r="A47" s="33" t="s">
        <v>76</v>
      </c>
      <c r="B47" s="51">
        <f>SUM(C47:N47)</f>
        <v>1164.8308100000002</v>
      </c>
      <c r="C47" s="52">
        <v>109.18938</v>
      </c>
      <c r="D47" s="52">
        <v>108.13527000000001</v>
      </c>
      <c r="E47" s="52">
        <v>110.29612</v>
      </c>
      <c r="F47" s="52">
        <v>117.25733</v>
      </c>
      <c r="G47" s="52">
        <v>117.24301</v>
      </c>
      <c r="H47" s="52">
        <v>101.57603</v>
      </c>
      <c r="I47" s="52">
        <v>109.04927000000001</v>
      </c>
      <c r="J47" s="52">
        <v>109.6885</v>
      </c>
      <c r="K47" s="52">
        <v>94.895449999999997</v>
      </c>
      <c r="L47" s="52">
        <v>69.355620000000002</v>
      </c>
      <c r="M47" s="52">
        <v>84.746530000000007</v>
      </c>
      <c r="N47" s="52">
        <v>33.398299999999999</v>
      </c>
    </row>
    <row r="48" spans="1:14">
      <c r="A48" s="31" t="s">
        <v>82</v>
      </c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>
      <c r="A49" s="33" t="s">
        <v>74</v>
      </c>
      <c r="B49" s="51">
        <f>AVERAGEIF(C49:N49,"&lt;&gt;0")</f>
        <v>185</v>
      </c>
      <c r="C49" s="52">
        <v>185</v>
      </c>
      <c r="D49" s="52">
        <v>185</v>
      </c>
      <c r="E49" s="52">
        <v>185</v>
      </c>
      <c r="F49" s="52">
        <v>185</v>
      </c>
      <c r="G49" s="52">
        <v>185</v>
      </c>
      <c r="H49" s="52">
        <v>185</v>
      </c>
      <c r="I49" s="52">
        <v>185</v>
      </c>
      <c r="J49" s="52">
        <v>185</v>
      </c>
      <c r="K49" s="52">
        <v>185</v>
      </c>
      <c r="L49" s="52">
        <v>185</v>
      </c>
      <c r="M49" s="52">
        <v>185</v>
      </c>
      <c r="N49" s="52">
        <v>185</v>
      </c>
    </row>
    <row r="50" spans="1:14">
      <c r="A50" s="33" t="s">
        <v>75</v>
      </c>
      <c r="B50" s="51">
        <f>AVERAGEIF(C50:N50,"&lt;&gt;0")</f>
        <v>113.19460870135683</v>
      </c>
      <c r="C50" s="52">
        <v>138.294086021505</v>
      </c>
      <c r="D50" s="52">
        <v>79.389112103174597</v>
      </c>
      <c r="E50" s="52">
        <v>141.359659498208</v>
      </c>
      <c r="F50" s="52">
        <v>68.543425925925902</v>
      </c>
      <c r="G50" s="52">
        <v>106.27500000000001</v>
      </c>
      <c r="H50" s="52">
        <v>179.08911574074099</v>
      </c>
      <c r="I50" s="52">
        <v>136.16111111111101</v>
      </c>
      <c r="J50" s="52">
        <v>145.24466845878101</v>
      </c>
      <c r="K50" s="52">
        <v>84.356597222222206</v>
      </c>
      <c r="L50" s="52">
        <v>0</v>
      </c>
      <c r="M50" s="52">
        <v>0</v>
      </c>
      <c r="N50" s="52">
        <v>53.233310931899602</v>
      </c>
    </row>
    <row r="51" spans="1:14">
      <c r="A51" s="33" t="s">
        <v>76</v>
      </c>
      <c r="B51" s="51">
        <f>SUM(C51:N51)</f>
        <v>542.59047999999996</v>
      </c>
      <c r="C51" s="52">
        <v>78.554000000000002</v>
      </c>
      <c r="D51" s="52">
        <v>42.183999999999997</v>
      </c>
      <c r="E51" s="52">
        <v>79.416600000000003</v>
      </c>
      <c r="F51" s="52">
        <v>43.684829999999998</v>
      </c>
      <c r="G51" s="52">
        <v>41.094000000000001</v>
      </c>
      <c r="H51" s="52">
        <v>62.099609999999998</v>
      </c>
      <c r="I51" s="52">
        <v>52.668219999999998</v>
      </c>
      <c r="J51" s="52">
        <v>94.02261</v>
      </c>
      <c r="K51" s="52">
        <v>45.511809999999997</v>
      </c>
      <c r="L51" s="52">
        <v>0</v>
      </c>
      <c r="M51" s="52">
        <v>0</v>
      </c>
      <c r="N51" s="52">
        <v>3.3548</v>
      </c>
    </row>
    <row r="52" spans="1:14">
      <c r="A52" s="35" t="s">
        <v>70</v>
      </c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>
      <c r="A53" s="33" t="s">
        <v>74</v>
      </c>
      <c r="B53" s="51">
        <f>AVERAGEIF(C53:N53,"&lt;&gt;0")</f>
        <v>110.5</v>
      </c>
      <c r="C53" s="52">
        <v>110.5</v>
      </c>
      <c r="D53" s="52">
        <v>110.5</v>
      </c>
      <c r="E53" s="52">
        <v>110.5</v>
      </c>
      <c r="F53" s="52">
        <v>110.5</v>
      </c>
      <c r="G53" s="52">
        <v>110.5</v>
      </c>
      <c r="H53" s="52">
        <v>110.5</v>
      </c>
      <c r="I53" s="52">
        <v>110.5</v>
      </c>
      <c r="J53" s="52">
        <v>110.5</v>
      </c>
      <c r="K53" s="52">
        <v>110.5</v>
      </c>
      <c r="L53" s="52">
        <v>110.5</v>
      </c>
      <c r="M53" s="52">
        <v>110.5</v>
      </c>
      <c r="N53" s="52">
        <v>110.5</v>
      </c>
    </row>
    <row r="54" spans="1:14">
      <c r="A54" s="33" t="s">
        <v>75</v>
      </c>
      <c r="B54" s="51">
        <f>AVERAGEIF(C54:N54,"&lt;&gt;0")</f>
        <v>102.92831013253458</v>
      </c>
      <c r="C54" s="52">
        <v>109.422576164874</v>
      </c>
      <c r="D54" s="52">
        <v>106.709751984126</v>
      </c>
      <c r="E54" s="52">
        <v>107.24201164874501</v>
      </c>
      <c r="F54" s="52">
        <v>107.47275462962899</v>
      </c>
      <c r="G54" s="52">
        <v>106.958682795699</v>
      </c>
      <c r="H54" s="52">
        <v>102.20699727952901</v>
      </c>
      <c r="I54" s="52">
        <v>88.171115591398205</v>
      </c>
      <c r="J54" s="52">
        <v>91.760979838709702</v>
      </c>
      <c r="K54" s="52">
        <v>98.662333333334004</v>
      </c>
      <c r="L54" s="52">
        <v>102.852399193548</v>
      </c>
      <c r="M54" s="52">
        <v>107.142068055555</v>
      </c>
      <c r="N54" s="52">
        <v>106.538051075268</v>
      </c>
    </row>
    <row r="55" spans="1:14">
      <c r="A55" s="33" t="s">
        <v>76</v>
      </c>
      <c r="B55" s="51">
        <f>SUM(C55:N55)</f>
        <v>761.58484999999996</v>
      </c>
      <c r="C55" s="52">
        <v>70.275189999999995</v>
      </c>
      <c r="D55" s="52">
        <v>64.569130000000001</v>
      </c>
      <c r="E55" s="52">
        <v>74.503020000000006</v>
      </c>
      <c r="F55" s="52">
        <v>75.20881</v>
      </c>
      <c r="G55" s="52">
        <v>73.720830000000007</v>
      </c>
      <c r="H55" s="52">
        <v>67.472040000000007</v>
      </c>
      <c r="I55" s="52">
        <v>62.519820000000003</v>
      </c>
      <c r="J55" s="52">
        <v>66.831450000000004</v>
      </c>
      <c r="K55" s="52">
        <v>66.808790000000002</v>
      </c>
      <c r="L55" s="52">
        <v>63.165689999999998</v>
      </c>
      <c r="M55" s="52">
        <v>44.78613</v>
      </c>
      <c r="N55" s="52">
        <v>31.723949999999999</v>
      </c>
    </row>
    <row r="56" spans="1:14">
      <c r="A56" s="31" t="s">
        <v>84</v>
      </c>
      <c r="B56" s="51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spans="1:14">
      <c r="A57" s="33" t="s">
        <v>74</v>
      </c>
      <c r="B57" s="51">
        <f>AVERAGEIF(C57:N57,"&lt;&gt;0")</f>
        <v>25.300000000000008</v>
      </c>
      <c r="C57" s="52">
        <v>25.3</v>
      </c>
      <c r="D57" s="52">
        <v>25.3</v>
      </c>
      <c r="E57" s="52">
        <v>25.3</v>
      </c>
      <c r="F57" s="52">
        <v>25.3</v>
      </c>
      <c r="G57" s="52">
        <v>25.3</v>
      </c>
      <c r="H57" s="52">
        <v>25.3</v>
      </c>
      <c r="I57" s="52">
        <v>25.3</v>
      </c>
      <c r="J57" s="52">
        <v>25.3</v>
      </c>
      <c r="K57" s="52">
        <v>25.3</v>
      </c>
      <c r="L57" s="52">
        <v>25.3</v>
      </c>
      <c r="M57" s="52">
        <v>25.3</v>
      </c>
      <c r="N57" s="52">
        <v>25.3</v>
      </c>
    </row>
    <row r="58" spans="1:14">
      <c r="A58" s="33" t="s">
        <v>75</v>
      </c>
      <c r="B58" s="51">
        <f>AVERAGEIF(C58:N58,"&lt;&gt;0")</f>
        <v>19.755670753595041</v>
      </c>
      <c r="C58" s="52">
        <v>14.525318100358501</v>
      </c>
      <c r="D58" s="52">
        <v>20.481976686507998</v>
      </c>
      <c r="E58" s="52">
        <v>21.785194892473299</v>
      </c>
      <c r="F58" s="52">
        <v>14.566018518518501</v>
      </c>
      <c r="G58" s="52">
        <v>18.9849596774195</v>
      </c>
      <c r="H58" s="52">
        <v>18.463803240740901</v>
      </c>
      <c r="I58" s="52">
        <v>19.431482974910601</v>
      </c>
      <c r="J58" s="52">
        <v>17.666198476702601</v>
      </c>
      <c r="K58" s="52">
        <v>20.514037037037198</v>
      </c>
      <c r="L58" s="52">
        <v>25.200327060932199</v>
      </c>
      <c r="M58" s="52">
        <v>22.403134259259499</v>
      </c>
      <c r="N58" s="52">
        <v>23.045598118279699</v>
      </c>
    </row>
    <row r="59" spans="1:14">
      <c r="A59" s="33" t="s">
        <v>76</v>
      </c>
      <c r="B59" s="51">
        <f>SUM(C59:N59)</f>
        <v>141.66912000000002</v>
      </c>
      <c r="C59" s="52">
        <v>10.4649</v>
      </c>
      <c r="D59" s="52">
        <v>13.808619999999999</v>
      </c>
      <c r="E59" s="52">
        <v>15.740600000000001</v>
      </c>
      <c r="F59" s="52">
        <v>10.6081</v>
      </c>
      <c r="G59" s="52">
        <v>14.3271</v>
      </c>
      <c r="H59" s="52">
        <v>13.4808</v>
      </c>
      <c r="I59" s="52">
        <v>14.5359</v>
      </c>
      <c r="J59" s="52">
        <v>13.1662</v>
      </c>
      <c r="K59" s="52">
        <v>12.365500000000001</v>
      </c>
      <c r="L59" s="52">
        <v>6.4406999999999996</v>
      </c>
      <c r="M59" s="52">
        <v>9.2056000000000004</v>
      </c>
      <c r="N59" s="52">
        <v>7.5251000000000001</v>
      </c>
    </row>
    <row r="60" spans="1:14">
      <c r="A60" s="35" t="s">
        <v>58</v>
      </c>
      <c r="B60" s="5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>
      <c r="A61" s="33" t="s">
        <v>74</v>
      </c>
      <c r="B61" s="51">
        <f>AVERAGEIF(C61:N61,"&lt;&gt;0")</f>
        <v>14.599999999999996</v>
      </c>
      <c r="C61" s="52">
        <v>14.6</v>
      </c>
      <c r="D61" s="52">
        <v>14.6</v>
      </c>
      <c r="E61" s="52">
        <v>14.6</v>
      </c>
      <c r="F61" s="52">
        <v>14.6</v>
      </c>
      <c r="G61" s="52">
        <v>14.6</v>
      </c>
      <c r="H61" s="52">
        <v>14.6</v>
      </c>
      <c r="I61" s="52">
        <v>14.6</v>
      </c>
      <c r="J61" s="52">
        <v>14.6</v>
      </c>
      <c r="K61" s="52">
        <v>14.6</v>
      </c>
      <c r="L61" s="52">
        <v>14.6</v>
      </c>
      <c r="M61" s="52">
        <v>14.6</v>
      </c>
      <c r="N61" s="52">
        <v>14.6</v>
      </c>
    </row>
    <row r="62" spans="1:14">
      <c r="A62" s="33" t="s">
        <v>75</v>
      </c>
      <c r="B62" s="51">
        <f>AVERAGEIF(C62:N62,"&lt;&gt;0")</f>
        <v>11.155144740374395</v>
      </c>
      <c r="C62" s="52">
        <v>14.091362007168501</v>
      </c>
      <c r="D62" s="52">
        <v>13.604020337301399</v>
      </c>
      <c r="E62" s="52">
        <v>14.066691308243501</v>
      </c>
      <c r="F62" s="52">
        <v>9.9913333333332304</v>
      </c>
      <c r="G62" s="52">
        <v>12.895492831541</v>
      </c>
      <c r="H62" s="52">
        <v>11.3142499999999</v>
      </c>
      <c r="I62" s="52">
        <v>12.635147849462401</v>
      </c>
      <c r="J62" s="52">
        <v>11.7021684587812</v>
      </c>
      <c r="K62" s="52">
        <v>13.0295462962961</v>
      </c>
      <c r="L62" s="52">
        <v>11.8571706989246</v>
      </c>
      <c r="M62" s="52">
        <v>5.9643611111111303</v>
      </c>
      <c r="N62" s="52">
        <v>2.7101926523297601</v>
      </c>
    </row>
    <row r="63" spans="1:14">
      <c r="A63" s="33" t="s">
        <v>76</v>
      </c>
      <c r="B63" s="51">
        <f>SUM(C63:N63)</f>
        <v>49.570430000000002</v>
      </c>
      <c r="C63" s="52">
        <v>6.2084099999999998</v>
      </c>
      <c r="D63" s="52">
        <v>6.0589000000000004</v>
      </c>
      <c r="E63" s="52">
        <v>6.49</v>
      </c>
      <c r="F63" s="52">
        <v>5.5968999999999998</v>
      </c>
      <c r="G63" s="52">
        <v>5.9420999999999999</v>
      </c>
      <c r="H63" s="52">
        <v>2.8445200000000002</v>
      </c>
      <c r="I63" s="52">
        <v>3.3957999999999999</v>
      </c>
      <c r="J63" s="52">
        <v>5.3750999999999998</v>
      </c>
      <c r="K63" s="52">
        <v>4.9787999999999997</v>
      </c>
      <c r="L63" s="52">
        <v>2.0373999999999999</v>
      </c>
      <c r="M63" s="52">
        <v>0.62990000000000002</v>
      </c>
      <c r="N63" s="52">
        <v>1.26E-2</v>
      </c>
    </row>
    <row r="64" spans="1:14">
      <c r="A64" s="31" t="s">
        <v>85</v>
      </c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>
      <c r="A65" s="33" t="s">
        <v>74</v>
      </c>
      <c r="B65" s="51">
        <f>AVERAGEIF(C65:N65,"&lt;&gt;0")</f>
        <v>156.93799999999999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2">
        <v>156.93799999999999</v>
      </c>
      <c r="L65" s="52">
        <v>156.93799999999999</v>
      </c>
      <c r="M65" s="52">
        <v>156.93799999999999</v>
      </c>
      <c r="N65" s="52">
        <v>156.93799999999999</v>
      </c>
    </row>
    <row r="66" spans="1:14">
      <c r="A66" s="33" t="s">
        <v>75</v>
      </c>
      <c r="B66" s="51">
        <f>AVERAGEIF(C66:N66,"&lt;&gt;0")</f>
        <v>114.30480260603355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2">
        <v>45.692722222222201</v>
      </c>
      <c r="L66" s="52">
        <v>131.89661738351299</v>
      </c>
      <c r="M66" s="52">
        <v>155.067384259259</v>
      </c>
      <c r="N66" s="52">
        <v>124.56248655914</v>
      </c>
    </row>
    <row r="67" spans="1:14">
      <c r="A67" s="33" t="s">
        <v>76</v>
      </c>
      <c r="B67" s="51">
        <f>SUM(C67:N67)</f>
        <v>336.82754999999997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2">
        <v>33.486550000000001</v>
      </c>
      <c r="L67" s="52">
        <v>100.2629</v>
      </c>
      <c r="M67" s="52">
        <v>110.1669</v>
      </c>
      <c r="N67" s="52">
        <v>92.911199999999994</v>
      </c>
    </row>
    <row r="68" spans="1:14">
      <c r="A68" s="35" t="s">
        <v>83</v>
      </c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</row>
    <row r="69" spans="1:14">
      <c r="A69" s="33" t="s">
        <v>74</v>
      </c>
      <c r="B69" s="51">
        <f>AVERAGEIF(C69:N69,"&lt;&gt;0")</f>
        <v>184.55999999999997</v>
      </c>
      <c r="C69" s="52">
        <v>184.56</v>
      </c>
      <c r="D69" s="52">
        <v>184.56</v>
      </c>
      <c r="E69" s="52">
        <v>184.56</v>
      </c>
      <c r="F69" s="52">
        <v>184.56</v>
      </c>
      <c r="G69" s="52">
        <v>184.56</v>
      </c>
      <c r="H69" s="52">
        <v>184.56</v>
      </c>
      <c r="I69" s="52">
        <v>184.56</v>
      </c>
      <c r="J69" s="52">
        <v>184.56</v>
      </c>
      <c r="K69" s="52">
        <v>184.56</v>
      </c>
      <c r="L69" s="52">
        <v>184.56</v>
      </c>
      <c r="M69" s="52">
        <v>184.56</v>
      </c>
      <c r="N69" s="52">
        <v>184.56</v>
      </c>
    </row>
    <row r="70" spans="1:14">
      <c r="A70" s="33" t="s">
        <v>75</v>
      </c>
      <c r="B70" s="51">
        <f>AVERAGEIF(C70:N70,"&lt;&gt;0")</f>
        <v>163.10582976679399</v>
      </c>
      <c r="C70" s="52">
        <v>169.36419534050199</v>
      </c>
      <c r="D70" s="52">
        <v>150.85184771825399</v>
      </c>
      <c r="E70" s="52">
        <v>150.109065860215</v>
      </c>
      <c r="F70" s="52">
        <v>158.70880787037001</v>
      </c>
      <c r="G70" s="52">
        <v>149.86488127240099</v>
      </c>
      <c r="H70" s="52">
        <v>167.390216203704</v>
      </c>
      <c r="I70" s="52">
        <v>170.01165994623699</v>
      </c>
      <c r="J70" s="52">
        <v>166.30309139784899</v>
      </c>
      <c r="K70" s="52">
        <v>154.68105324074099</v>
      </c>
      <c r="L70" s="52">
        <v>174.97132616487499</v>
      </c>
      <c r="M70" s="52">
        <v>170.387775</v>
      </c>
      <c r="N70" s="52">
        <v>174.62603718637999</v>
      </c>
    </row>
    <row r="71" spans="1:14">
      <c r="A71" s="34" t="s">
        <v>76</v>
      </c>
      <c r="B71" s="54">
        <f>SUM(C71:N71)</f>
        <v>1357.9848200000001</v>
      </c>
      <c r="C71" s="55">
        <v>124.74509999999999</v>
      </c>
      <c r="D71" s="55">
        <v>100.04889</v>
      </c>
      <c r="E71" s="55">
        <v>108.70869999999999</v>
      </c>
      <c r="F71" s="55">
        <v>112.77755000000001</v>
      </c>
      <c r="G71" s="55">
        <v>110.08211</v>
      </c>
      <c r="H71" s="55">
        <v>117.07583</v>
      </c>
      <c r="I71" s="55">
        <v>121.20393</v>
      </c>
      <c r="J71" s="55">
        <v>121.41639000000001</v>
      </c>
      <c r="K71" s="55">
        <v>107.95904</v>
      </c>
      <c r="L71" s="55">
        <v>118.67881</v>
      </c>
      <c r="M71" s="55">
        <v>116.27155</v>
      </c>
      <c r="N71" s="55">
        <v>99.016919999999999</v>
      </c>
    </row>
    <row r="72" spans="1:14">
      <c r="A72" s="1" t="s">
        <v>54</v>
      </c>
    </row>
    <row r="73" spans="1:14">
      <c r="A73" s="3" t="s">
        <v>56</v>
      </c>
    </row>
    <row r="74" spans="1:14">
      <c r="A74" s="3" t="s">
        <v>19</v>
      </c>
    </row>
    <row r="75" spans="1:14">
      <c r="A75" s="3" t="s">
        <v>43</v>
      </c>
    </row>
    <row r="76" spans="1:14">
      <c r="A76" s="3" t="s">
        <v>20</v>
      </c>
    </row>
    <row r="77" spans="1:14">
      <c r="A77" s="3" t="s">
        <v>21</v>
      </c>
    </row>
    <row r="78" spans="1:14">
      <c r="A78" s="3" t="s">
        <v>17</v>
      </c>
    </row>
    <row r="79" spans="1:14">
      <c r="A79" s="3" t="s">
        <v>18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85B3-30E3-4224-A6D5-9840A690E282}">
  <dimension ref="A2:O133"/>
  <sheetViews>
    <sheetView showGridLines="0" workbookViewId="0">
      <selection activeCell="A19" sqref="A19"/>
    </sheetView>
  </sheetViews>
  <sheetFormatPr baseColWidth="10" defaultColWidth="11.42578125" defaultRowHeight="12"/>
  <cols>
    <col min="1" max="1" width="35.28515625" style="1" customWidth="1"/>
    <col min="2" max="2" width="12.7109375" style="1" customWidth="1"/>
    <col min="3" max="14" width="10.28515625" style="1" customWidth="1"/>
    <col min="15" max="16384" width="11.42578125" style="1"/>
  </cols>
  <sheetData>
    <row r="2" spans="1:15">
      <c r="A2" s="1" t="s">
        <v>175</v>
      </c>
    </row>
    <row r="3" spans="1:15">
      <c r="B3" s="4"/>
    </row>
    <row r="4" spans="1:15" ht="11.25" customHeight="1">
      <c r="A4" s="14" t="s">
        <v>61</v>
      </c>
      <c r="B4" s="14" t="s">
        <v>106</v>
      </c>
      <c r="C4" s="14" t="s">
        <v>4</v>
      </c>
      <c r="D4" s="59" t="s">
        <v>127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11</v>
      </c>
      <c r="K4" s="14" t="s">
        <v>12</v>
      </c>
      <c r="L4" s="14" t="s">
        <v>13</v>
      </c>
      <c r="M4" s="14" t="s">
        <v>14</v>
      </c>
      <c r="N4" s="14" t="s">
        <v>15</v>
      </c>
    </row>
    <row r="5" spans="1:15" s="16" customFormat="1">
      <c r="A5" s="15" t="s">
        <v>25</v>
      </c>
      <c r="B5" s="41">
        <f>AVERAGEIF(C5:N5,"&lt;&gt;0")</f>
        <v>4882.3429999999998</v>
      </c>
      <c r="C5" s="41">
        <f>SUM(C9,C13,C17,C21,C25,C29,C33,C37,C41,C45,C49,C53,C57,C61,C65,C69,C73,C77,C81,C85,C89,C93,C97,C101,C105,C109,C113,C117,C121)</f>
        <v>4855.3350000000009</v>
      </c>
      <c r="D5" s="41">
        <f>SUM(D9,D13,D17,D21,D25,D29,D33,D37,D41,D45,D49,D53,D57,D61,D65,D69,D73,D77,D81,D85,D89,D93,D97,D101,D105,D109,D113,D117,D121)</f>
        <v>4855.3350000000009</v>
      </c>
      <c r="E5" s="41">
        <f>SUM(E9,E13,E17,E21,E25,E29,E33,E37,E41,E45,E49,E53,E57,E61,E65,E69,E73,E77,E81,E85,E89,E93,E97,E101,E105,E109,E113,E117,E121)</f>
        <v>4778.3350000000009</v>
      </c>
      <c r="F5" s="41">
        <f t="shared" ref="F5:N5" si="0">SUM(F9,F13,F17,F21,F25,F29,F33,F37,F41,F45,F49,F53,F57,F61,F65,F69,F73,F77,F81,F85,F89,F93,F97,F101,F105,F109,F113,F117,F121)</f>
        <v>4778.3350000000009</v>
      </c>
      <c r="G5" s="41">
        <f>SUM(G9,G13,G17,G21,G25,G29,G33,G37,G41,G45,G49,G53,G57,G61,G65,G69,G73,G77,G81,G85,G89,G93,G97,G101,G105,G109,G113,G117,G121)</f>
        <v>4828.3350000000009</v>
      </c>
      <c r="H5" s="41">
        <f t="shared" si="0"/>
        <v>4828.3350000000009</v>
      </c>
      <c r="I5" s="41">
        <f t="shared" si="0"/>
        <v>4878.3350000000019</v>
      </c>
      <c r="J5" s="41">
        <f t="shared" si="0"/>
        <v>4878.3350000000019</v>
      </c>
      <c r="K5" s="41">
        <f t="shared" si="0"/>
        <v>4878.3350000000019</v>
      </c>
      <c r="L5" s="41">
        <f t="shared" si="0"/>
        <v>4878.3350000000019</v>
      </c>
      <c r="M5" s="41">
        <f t="shared" si="0"/>
        <v>5075.3830000000016</v>
      </c>
      <c r="N5" s="41">
        <f t="shared" si="0"/>
        <v>5075.3830000000016</v>
      </c>
      <c r="O5" s="25"/>
    </row>
    <row r="6" spans="1:15" s="16" customFormat="1">
      <c r="A6" s="15" t="s">
        <v>2</v>
      </c>
      <c r="B6" s="41">
        <f>AVERAGEIF(C6:N6,"&lt;&gt;0")</f>
        <v>3072.7074393031376</v>
      </c>
      <c r="C6" s="41">
        <f>SUM(C10,C14,C18,C22,C26,C30,C34,C38,C42,C46,C50,C54,C58,C62,C66,C70,C74,C78,C82,C86,C90,C94,C98,C102,C106,C110,C114,C118,C122)</f>
        <v>2925.563257616488</v>
      </c>
      <c r="D6" s="41">
        <f t="shared" ref="D6:N7" si="1">SUM(D10,D14,D18,D22,D26,D30,D34,D38,D42,D46,D50,D54,D58,D62,D66,D70,D74,D78,D82,D86,D90,D94,D98,D102,D106,D110,D114,D118,D122)</f>
        <v>3022.4006721230185</v>
      </c>
      <c r="E6" s="41">
        <f t="shared" si="1"/>
        <v>2970.2203517025087</v>
      </c>
      <c r="F6" s="41">
        <f t="shared" si="1"/>
        <v>2897.176639120371</v>
      </c>
      <c r="G6" s="41">
        <f t="shared" si="1"/>
        <v>2840.0170458557377</v>
      </c>
      <c r="H6" s="41">
        <f t="shared" si="1"/>
        <v>3101.0745821759269</v>
      </c>
      <c r="I6" s="41">
        <f t="shared" si="1"/>
        <v>3396.4185743727603</v>
      </c>
      <c r="J6" s="41">
        <f t="shared" si="1"/>
        <v>3377.4894576612892</v>
      </c>
      <c r="K6" s="41">
        <f t="shared" si="1"/>
        <v>3116.9782141203691</v>
      </c>
      <c r="L6" s="41">
        <f t="shared" si="1"/>
        <v>3010.0605499551971</v>
      </c>
      <c r="M6" s="41">
        <f>SUM(M10,M14,M18,M22,M26,M30,M34,M38,M42,M46,M50,M54,M58,M62,M66,M70,M74,M78,M82,M86,M90,M94,M98,M102,M106,M110,M114,M118,M122)</f>
        <v>3039.2481655092556</v>
      </c>
      <c r="N6" s="41">
        <f t="shared" si="1"/>
        <v>3175.841761424731</v>
      </c>
      <c r="O6" s="25"/>
    </row>
    <row r="7" spans="1:15" s="16" customFormat="1" ht="11.25" customHeight="1">
      <c r="A7" s="15" t="s">
        <v>3</v>
      </c>
      <c r="B7" s="41">
        <f>SUM(C7:N7)</f>
        <v>22143.591689999997</v>
      </c>
      <c r="C7" s="41">
        <f>SUM(C11,C15,C19,C23,C27,C31,C35,C39,C43,C47,C51,C55,C59,C63,C67,C71,C75,C79,C83,C87,C91,C95,C99,C103,C107,C111,C115,C119,C123)</f>
        <v>1745.3339099999996</v>
      </c>
      <c r="D7" s="41">
        <f t="shared" si="1"/>
        <v>1577.3695999999998</v>
      </c>
      <c r="E7" s="41">
        <f t="shared" si="1"/>
        <v>1819.31286</v>
      </c>
      <c r="F7" s="41">
        <f t="shared" si="1"/>
        <v>1737.36879</v>
      </c>
      <c r="G7" s="41">
        <f t="shared" si="1"/>
        <v>1869.3217999999999</v>
      </c>
      <c r="H7" s="41">
        <f t="shared" si="1"/>
        <v>1955.9612900000004</v>
      </c>
      <c r="I7" s="41">
        <f t="shared" si="1"/>
        <v>1965.4132999999999</v>
      </c>
      <c r="J7" s="41">
        <f t="shared" si="1"/>
        <v>2044.1150499999999</v>
      </c>
      <c r="K7" s="41">
        <f t="shared" si="1"/>
        <v>1927.5669399999999</v>
      </c>
      <c r="L7" s="41">
        <f t="shared" si="1"/>
        <v>1951.6142499999999</v>
      </c>
      <c r="M7" s="41">
        <f t="shared" si="1"/>
        <v>1784.1534900000004</v>
      </c>
      <c r="N7" s="41">
        <f t="shared" si="1"/>
        <v>1766.0604099999994</v>
      </c>
      <c r="O7" s="25"/>
    </row>
    <row r="8" spans="1:15">
      <c r="A8" s="15" t="s">
        <v>47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25"/>
    </row>
    <row r="9" spans="1:15">
      <c r="A9" s="7" t="s">
        <v>25</v>
      </c>
      <c r="B9" s="41">
        <f>AVERAGEIF(C9:N9,"&lt;&gt;0")</f>
        <v>319</v>
      </c>
      <c r="C9" s="42">
        <v>319</v>
      </c>
      <c r="D9" s="42">
        <v>319</v>
      </c>
      <c r="E9" s="42">
        <v>319</v>
      </c>
      <c r="F9" s="42">
        <v>319</v>
      </c>
      <c r="G9" s="42">
        <v>319</v>
      </c>
      <c r="H9" s="42">
        <v>319</v>
      </c>
      <c r="I9" s="42">
        <v>319</v>
      </c>
      <c r="J9" s="42">
        <v>319</v>
      </c>
      <c r="K9" s="42">
        <v>319</v>
      </c>
      <c r="L9" s="42">
        <v>319</v>
      </c>
      <c r="M9" s="42">
        <v>319</v>
      </c>
      <c r="N9" s="42">
        <v>319</v>
      </c>
      <c r="O9" s="25"/>
    </row>
    <row r="10" spans="1:15">
      <c r="A10" s="7" t="s">
        <v>2</v>
      </c>
      <c r="B10" s="41">
        <f>AVERAGEIF(C10:N10,"&lt;&gt;0")</f>
        <v>247.66681541574215</v>
      </c>
      <c r="C10" s="42">
        <v>161.842599014337</v>
      </c>
      <c r="D10" s="42">
        <v>299.93898809523802</v>
      </c>
      <c r="E10" s="42">
        <v>299.97759856630802</v>
      </c>
      <c r="F10" s="42">
        <v>292.04277777777799</v>
      </c>
      <c r="G10" s="42">
        <v>243.23541666666699</v>
      </c>
      <c r="H10" s="42">
        <v>300</v>
      </c>
      <c r="I10" s="42">
        <v>290.50100806451599</v>
      </c>
      <c r="J10" s="42">
        <v>293.90266577060902</v>
      </c>
      <c r="K10" s="42">
        <v>278.36124999999998</v>
      </c>
      <c r="L10" s="42">
        <v>299.77809139784898</v>
      </c>
      <c r="M10" s="42">
        <v>84.858217592592595</v>
      </c>
      <c r="N10" s="42">
        <v>127.56317204301099</v>
      </c>
      <c r="O10" s="25"/>
    </row>
    <row r="11" spans="1:15">
      <c r="A11" s="7" t="s">
        <v>3</v>
      </c>
      <c r="B11" s="41">
        <f>SUM(C11:N11)</f>
        <v>1822.8677900000002</v>
      </c>
      <c r="C11" s="42">
        <v>112.86906999999999</v>
      </c>
      <c r="D11" s="42">
        <v>169.66036</v>
      </c>
      <c r="E11" s="42">
        <v>181.35928000000001</v>
      </c>
      <c r="F11" s="42">
        <v>171.00488000000001</v>
      </c>
      <c r="G11" s="42">
        <v>151.00647000000001</v>
      </c>
      <c r="H11" s="42">
        <v>174.40648999999999</v>
      </c>
      <c r="I11" s="42">
        <v>166.73741000000001</v>
      </c>
      <c r="J11" s="42">
        <v>172.31516999999999</v>
      </c>
      <c r="K11" s="42">
        <v>179.38822999999999</v>
      </c>
      <c r="L11" s="42">
        <v>203.63551000000001</v>
      </c>
      <c r="M11" s="42">
        <v>58.203040000000001</v>
      </c>
      <c r="N11" s="42">
        <v>82.281880000000001</v>
      </c>
      <c r="O11" s="25"/>
    </row>
    <row r="12" spans="1:15">
      <c r="A12" s="15" t="s">
        <v>66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25"/>
    </row>
    <row r="13" spans="1:15">
      <c r="A13" s="7" t="s">
        <v>25</v>
      </c>
      <c r="B13" s="41">
        <f>AVERAGEIF(C13:N13,"&lt;&gt;0")</f>
        <v>83.333333333333329</v>
      </c>
      <c r="C13" s="42">
        <v>50</v>
      </c>
      <c r="D13" s="42">
        <v>50</v>
      </c>
      <c r="E13" s="42">
        <v>50</v>
      </c>
      <c r="F13" s="42">
        <v>50</v>
      </c>
      <c r="G13" s="43">
        <v>100</v>
      </c>
      <c r="H13" s="43">
        <v>100</v>
      </c>
      <c r="I13" s="43">
        <v>100</v>
      </c>
      <c r="J13" s="43">
        <v>100</v>
      </c>
      <c r="K13" s="43">
        <v>100</v>
      </c>
      <c r="L13" s="43">
        <v>100</v>
      </c>
      <c r="M13" s="43">
        <v>100</v>
      </c>
      <c r="N13" s="43">
        <v>100</v>
      </c>
      <c r="O13" s="25"/>
    </row>
    <row r="14" spans="1:15">
      <c r="A14" s="7" t="s">
        <v>2</v>
      </c>
      <c r="B14" s="41">
        <f>AVERAGEIF(C14:N14,"&lt;&gt;0")</f>
        <v>18.770038669140884</v>
      </c>
      <c r="C14" s="42">
        <v>12.0140053763441</v>
      </c>
      <c r="D14" s="42">
        <v>11.954494047619001</v>
      </c>
      <c r="E14" s="42">
        <v>12.2269758064516</v>
      </c>
      <c r="F14" s="42">
        <v>12.2037777777778</v>
      </c>
      <c r="G14" s="42">
        <v>11.7760080645161</v>
      </c>
      <c r="H14" s="42">
        <v>21.651652777776999</v>
      </c>
      <c r="I14" s="42">
        <v>25.485551075267999</v>
      </c>
      <c r="J14" s="42">
        <v>25.708642473116999</v>
      </c>
      <c r="K14" s="42">
        <v>22.140222222220999</v>
      </c>
      <c r="L14" s="42">
        <v>23.422190860213998</v>
      </c>
      <c r="M14" s="42">
        <v>24.116916666664999</v>
      </c>
      <c r="N14" s="42">
        <v>22.540026881719999</v>
      </c>
      <c r="O14" s="25"/>
    </row>
    <row r="15" spans="1:15">
      <c r="A15" s="7" t="s">
        <v>3</v>
      </c>
      <c r="B15" s="41">
        <f>SUM(C15:N15)</f>
        <v>164.79548</v>
      </c>
      <c r="C15" s="42">
        <v>8.9384200000000007</v>
      </c>
      <c r="D15" s="42">
        <v>8.0334199999999996</v>
      </c>
      <c r="E15" s="42">
        <v>9.0968699999999991</v>
      </c>
      <c r="F15" s="42">
        <v>8.7867200000000008</v>
      </c>
      <c r="G15" s="42">
        <v>8.7613500000000002</v>
      </c>
      <c r="H15" s="42">
        <v>15.58919</v>
      </c>
      <c r="I15" s="42">
        <v>18.96125</v>
      </c>
      <c r="J15" s="42">
        <v>19.127230000000001</v>
      </c>
      <c r="K15" s="42">
        <v>15.94096</v>
      </c>
      <c r="L15" s="42">
        <v>17.426110000000001</v>
      </c>
      <c r="M15" s="42">
        <v>17.364180000000001</v>
      </c>
      <c r="N15" s="42">
        <v>16.769780000000001</v>
      </c>
      <c r="O15" s="25"/>
    </row>
    <row r="16" spans="1:15" ht="12.75">
      <c r="A16" s="15" t="s">
        <v>59</v>
      </c>
      <c r="B16" s="4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25"/>
    </row>
    <row r="17" spans="1:15">
      <c r="A17" s="7" t="s">
        <v>25</v>
      </c>
      <c r="B17" s="41">
        <f>AVERAGEIF(C17:N17,"&lt;&gt;0")</f>
        <v>52.5</v>
      </c>
      <c r="C17" s="42">
        <v>52.5</v>
      </c>
      <c r="D17" s="42">
        <v>52.5</v>
      </c>
      <c r="E17" s="42">
        <v>52.5</v>
      </c>
      <c r="F17" s="42">
        <v>52.5</v>
      </c>
      <c r="G17" s="42">
        <v>52.5</v>
      </c>
      <c r="H17" s="42">
        <v>52.5</v>
      </c>
      <c r="I17" s="42">
        <v>52.5</v>
      </c>
      <c r="J17" s="42">
        <v>52.5</v>
      </c>
      <c r="K17" s="42">
        <v>52.5</v>
      </c>
      <c r="L17" s="42">
        <v>52.5</v>
      </c>
      <c r="M17" s="42">
        <v>52.5</v>
      </c>
      <c r="N17" s="42">
        <v>52.5</v>
      </c>
      <c r="O17" s="25"/>
    </row>
    <row r="18" spans="1:15">
      <c r="A18" s="7" t="s">
        <v>2</v>
      </c>
      <c r="B18" s="41">
        <f>AVERAGEIF(C18:N18,"&lt;&gt;0")</f>
        <v>18.608047832394615</v>
      </c>
      <c r="C18" s="42">
        <v>16.493185483870999</v>
      </c>
      <c r="D18" s="42">
        <v>21.217232142857199</v>
      </c>
      <c r="E18" s="42">
        <v>25.4848790322581</v>
      </c>
      <c r="F18" s="42">
        <v>21.495625</v>
      </c>
      <c r="G18" s="42">
        <v>18.928333333333299</v>
      </c>
      <c r="H18" s="42">
        <v>17.4597083333333</v>
      </c>
      <c r="I18" s="42">
        <v>27.878373655914</v>
      </c>
      <c r="J18" s="42">
        <v>19.715053763440899</v>
      </c>
      <c r="K18" s="42">
        <v>14.5274027777778</v>
      </c>
      <c r="L18" s="42">
        <v>11.337419354838699</v>
      </c>
      <c r="M18" s="42">
        <v>15.5872777777778</v>
      </c>
      <c r="N18" s="42">
        <v>13.172083333333299</v>
      </c>
      <c r="O18" s="25"/>
    </row>
    <row r="19" spans="1:15">
      <c r="A19" s="7" t="s">
        <v>3</v>
      </c>
      <c r="B19" s="41">
        <f>SUM(C19:N19)</f>
        <v>162.94732999999999</v>
      </c>
      <c r="C19" s="42">
        <v>12.27093</v>
      </c>
      <c r="D19" s="42">
        <v>14.25798</v>
      </c>
      <c r="E19" s="42">
        <v>18.960750000000001</v>
      </c>
      <c r="F19" s="42">
        <v>15.476850000000001</v>
      </c>
      <c r="G19" s="42">
        <v>14.08268</v>
      </c>
      <c r="H19" s="42">
        <v>12.57099</v>
      </c>
      <c r="I19" s="42">
        <v>20.741510000000002</v>
      </c>
      <c r="J19" s="42">
        <v>14.667999999999999</v>
      </c>
      <c r="K19" s="42">
        <v>10.45973</v>
      </c>
      <c r="L19" s="42">
        <v>8.4350400000000008</v>
      </c>
      <c r="M19" s="42">
        <v>11.22284</v>
      </c>
      <c r="N19" s="42">
        <v>9.8000299999999996</v>
      </c>
      <c r="O19" s="25"/>
    </row>
    <row r="20" spans="1:15">
      <c r="A20" s="15" t="s">
        <v>34</v>
      </c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25"/>
    </row>
    <row r="21" spans="1:15">
      <c r="A21" s="7" t="s">
        <v>25</v>
      </c>
      <c r="B21" s="41">
        <f>AVERAGEIF(C21:N21,"&lt;&gt;0")</f>
        <v>25.199999999999992</v>
      </c>
      <c r="C21" s="42">
        <v>25.2</v>
      </c>
      <c r="D21" s="42">
        <v>25.2</v>
      </c>
      <c r="E21" s="42">
        <v>25.2</v>
      </c>
      <c r="F21" s="42">
        <v>25.2</v>
      </c>
      <c r="G21" s="42">
        <v>25.2</v>
      </c>
      <c r="H21" s="42">
        <v>25.2</v>
      </c>
      <c r="I21" s="42">
        <v>25.2</v>
      </c>
      <c r="J21" s="42">
        <v>25.2</v>
      </c>
      <c r="K21" s="42">
        <v>25.2</v>
      </c>
      <c r="L21" s="42">
        <v>25.2</v>
      </c>
      <c r="M21" s="42">
        <v>25.2</v>
      </c>
      <c r="N21" s="42">
        <v>25.2</v>
      </c>
      <c r="O21" s="25"/>
    </row>
    <row r="22" spans="1:15">
      <c r="A22" s="7" t="s">
        <v>2</v>
      </c>
      <c r="B22" s="41">
        <f>AVERAGEIF(C22:N22,"&lt;&gt;0")</f>
        <v>13.085404931248933</v>
      </c>
      <c r="C22" s="42">
        <v>14.914202508960599</v>
      </c>
      <c r="D22" s="42">
        <v>11.5718005952381</v>
      </c>
      <c r="E22" s="42">
        <v>10.8308691756272</v>
      </c>
      <c r="F22" s="42">
        <v>17.704282407407401</v>
      </c>
      <c r="G22" s="42">
        <v>19.7676164874552</v>
      </c>
      <c r="H22" s="42">
        <v>17.732060185185201</v>
      </c>
      <c r="I22" s="42">
        <v>14.642137096774199</v>
      </c>
      <c r="J22" s="42">
        <v>10</v>
      </c>
      <c r="K22" s="42">
        <v>9.9798043981481506</v>
      </c>
      <c r="L22" s="42">
        <v>9.9818548387096797</v>
      </c>
      <c r="M22" s="42">
        <v>9.9835648148148106</v>
      </c>
      <c r="N22" s="42">
        <v>9.9166666666666696</v>
      </c>
      <c r="O22" s="25"/>
    </row>
    <row r="23" spans="1:15">
      <c r="A23" s="7" t="s">
        <v>3</v>
      </c>
      <c r="B23" s="41">
        <f>SUM(C23:N23)</f>
        <v>23.34496</v>
      </c>
      <c r="C23" s="42">
        <v>1.153</v>
      </c>
      <c r="D23" s="42">
        <v>0.127</v>
      </c>
      <c r="E23" s="42">
        <v>0.248</v>
      </c>
      <c r="F23" s="42">
        <v>0.85899999999999999</v>
      </c>
      <c r="G23" s="42">
        <v>5.5858800000000004</v>
      </c>
      <c r="H23" s="42">
        <v>3.3551500000000001</v>
      </c>
      <c r="I23" s="42">
        <v>1.3833500000000001</v>
      </c>
      <c r="J23" s="42">
        <v>2.1890900000000002</v>
      </c>
      <c r="K23" s="42">
        <v>2.9487100000000002</v>
      </c>
      <c r="L23" s="42">
        <v>2.8851100000000001</v>
      </c>
      <c r="M23" s="42">
        <v>2.1645300000000001</v>
      </c>
      <c r="N23" s="42">
        <v>0.44613999999999998</v>
      </c>
      <c r="O23" s="25"/>
    </row>
    <row r="24" spans="1:15">
      <c r="A24" s="15" t="s">
        <v>35</v>
      </c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/>
    </row>
    <row r="25" spans="1:15">
      <c r="A25" s="7" t="s">
        <v>25</v>
      </c>
      <c r="B25" s="41">
        <f>AVERAGEIF(C25:N25,"&lt;&gt;0")</f>
        <v>77</v>
      </c>
      <c r="C25" s="42">
        <v>77</v>
      </c>
      <c r="D25" s="42">
        <v>77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25"/>
    </row>
    <row r="26" spans="1:15">
      <c r="A26" s="7" t="s">
        <v>2</v>
      </c>
      <c r="B26" s="41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25"/>
    </row>
    <row r="27" spans="1:15">
      <c r="A27" s="7" t="s">
        <v>3</v>
      </c>
      <c r="B27" s="41">
        <f>SUM(C27:N27)</f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25"/>
    </row>
    <row r="28" spans="1:15" ht="24">
      <c r="A28" s="27" t="s">
        <v>36</v>
      </c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/>
    </row>
    <row r="29" spans="1:15">
      <c r="A29" s="7" t="s">
        <v>25</v>
      </c>
      <c r="B29" s="41">
        <f>AVERAGEIF(C29:N29,"&lt;&gt;0")</f>
        <v>300</v>
      </c>
      <c r="C29" s="43">
        <v>300</v>
      </c>
      <c r="D29" s="43">
        <v>300</v>
      </c>
      <c r="E29" s="43">
        <v>300</v>
      </c>
      <c r="F29" s="43">
        <v>300</v>
      </c>
      <c r="G29" s="43">
        <v>300</v>
      </c>
      <c r="H29" s="43">
        <v>300</v>
      </c>
      <c r="I29" s="43">
        <v>300</v>
      </c>
      <c r="J29" s="43">
        <v>300</v>
      </c>
      <c r="K29" s="43">
        <v>300</v>
      </c>
      <c r="L29" s="43">
        <v>300</v>
      </c>
      <c r="M29" s="43">
        <v>300</v>
      </c>
      <c r="N29" s="43">
        <v>300</v>
      </c>
      <c r="O29" s="25"/>
    </row>
    <row r="30" spans="1:15">
      <c r="A30" s="7" t="s">
        <v>2</v>
      </c>
      <c r="B30" s="41">
        <f>AVERAGEIF(C30:N30,"&lt;&gt;0")</f>
        <v>216.99792660685839</v>
      </c>
      <c r="C30" s="42">
        <v>199.44018817204301</v>
      </c>
      <c r="D30" s="42">
        <v>179.94990079365101</v>
      </c>
      <c r="E30" s="42">
        <v>179.99148745519699</v>
      </c>
      <c r="F30" s="42">
        <v>240.47122685185201</v>
      </c>
      <c r="G30" s="42">
        <v>268.500537634409</v>
      </c>
      <c r="H30" s="42">
        <v>266.81458333333302</v>
      </c>
      <c r="I30" s="42">
        <v>265.15961738351302</v>
      </c>
      <c r="J30" s="42">
        <v>268.23471774193501</v>
      </c>
      <c r="K30" s="42">
        <v>250.57615740740701</v>
      </c>
      <c r="L30" s="42">
        <v>148.61270161290301</v>
      </c>
      <c r="M30" s="42">
        <v>157.33847222222201</v>
      </c>
      <c r="N30" s="42">
        <v>178.88552867383501</v>
      </c>
      <c r="O30" s="25"/>
    </row>
    <row r="31" spans="1:15">
      <c r="A31" s="7" t="s">
        <v>3</v>
      </c>
      <c r="B31" s="41">
        <f>SUM(C31:N31)</f>
        <v>1647.6042399999999</v>
      </c>
      <c r="C31" s="42">
        <v>110.79412000000001</v>
      </c>
      <c r="D31" s="42">
        <v>100.24182</v>
      </c>
      <c r="E31" s="42">
        <v>126.93258</v>
      </c>
      <c r="F31" s="42">
        <v>165.18197000000001</v>
      </c>
      <c r="G31" s="42">
        <v>183.51238000000001</v>
      </c>
      <c r="H31" s="42">
        <v>163.88536999999999</v>
      </c>
      <c r="I31" s="42">
        <v>159.06084999999999</v>
      </c>
      <c r="J31" s="42">
        <v>165.61510999999999</v>
      </c>
      <c r="K31" s="42">
        <v>156.38263000000001</v>
      </c>
      <c r="L31" s="42">
        <v>96.346720000000005</v>
      </c>
      <c r="M31" s="42">
        <v>101.92033000000001</v>
      </c>
      <c r="N31" s="42">
        <v>117.73036</v>
      </c>
      <c r="O31" s="25"/>
    </row>
    <row r="32" spans="1:15" ht="24">
      <c r="A32" s="17" t="s">
        <v>37</v>
      </c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/>
    </row>
    <row r="33" spans="1:15">
      <c r="A33" s="7" t="s">
        <v>25</v>
      </c>
      <c r="B33" s="41">
        <f>AVERAGEIF(C33:N33,"&lt;&gt;0")</f>
        <v>42</v>
      </c>
      <c r="C33" s="42">
        <v>42</v>
      </c>
      <c r="D33" s="42">
        <v>42</v>
      </c>
      <c r="E33" s="42">
        <v>42</v>
      </c>
      <c r="F33" s="42">
        <v>42</v>
      </c>
      <c r="G33" s="42">
        <v>42</v>
      </c>
      <c r="H33" s="42">
        <v>42</v>
      </c>
      <c r="I33" s="42">
        <v>42</v>
      </c>
      <c r="J33" s="42">
        <v>42</v>
      </c>
      <c r="K33" s="42">
        <v>42</v>
      </c>
      <c r="L33" s="42">
        <v>42</v>
      </c>
      <c r="M33" s="42">
        <v>42</v>
      </c>
      <c r="N33" s="42">
        <v>42</v>
      </c>
      <c r="O33" s="25"/>
    </row>
    <row r="34" spans="1:15">
      <c r="A34" s="7" t="s">
        <v>2</v>
      </c>
      <c r="B34" s="41">
        <f>AVERAGEIF(C34:N34,"&lt;&gt;0")</f>
        <v>29.441380279448996</v>
      </c>
      <c r="C34" s="42">
        <v>22.103225806451601</v>
      </c>
      <c r="D34" s="42">
        <v>21.405629960317501</v>
      </c>
      <c r="E34" s="42">
        <v>22.230152329749099</v>
      </c>
      <c r="F34" s="42">
        <v>24.345185185185201</v>
      </c>
      <c r="G34" s="42">
        <v>19.670631720430102</v>
      </c>
      <c r="H34" s="42">
        <v>20</v>
      </c>
      <c r="I34" s="42">
        <v>32.842517921147</v>
      </c>
      <c r="J34" s="42">
        <v>40</v>
      </c>
      <c r="K34" s="42">
        <v>39.993287037037</v>
      </c>
      <c r="L34" s="42">
        <v>38.066756272401399</v>
      </c>
      <c r="M34" s="42">
        <v>36.001990740740702</v>
      </c>
      <c r="N34" s="42">
        <v>36.637186379928302</v>
      </c>
      <c r="O34" s="25"/>
    </row>
    <row r="35" spans="1:15">
      <c r="A35" s="7" t="s">
        <v>3</v>
      </c>
      <c r="B35" s="41">
        <f>SUM(C35:N35)</f>
        <v>54.604719999999993</v>
      </c>
      <c r="C35" s="42">
        <v>2.2475499999999999</v>
      </c>
      <c r="D35" s="42">
        <v>4.9689999999999998E-2</v>
      </c>
      <c r="E35" s="42">
        <v>2.0512299999999999</v>
      </c>
      <c r="F35" s="42">
        <v>3.2913800000000002</v>
      </c>
      <c r="G35" s="42">
        <v>4.8398500000000002</v>
      </c>
      <c r="H35" s="42">
        <v>2.1479699999999999</v>
      </c>
      <c r="I35" s="42">
        <v>0.51404000000000005</v>
      </c>
      <c r="J35" s="42">
        <v>0.52844000000000002</v>
      </c>
      <c r="K35" s="42">
        <v>11.111879999999999</v>
      </c>
      <c r="L35" s="42">
        <v>15.404210000000001</v>
      </c>
      <c r="M35" s="42">
        <v>10.996320000000001</v>
      </c>
      <c r="N35" s="42">
        <v>1.4221600000000001</v>
      </c>
      <c r="O35" s="25"/>
    </row>
    <row r="36" spans="1:15">
      <c r="A36" s="18" t="s">
        <v>30</v>
      </c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/>
    </row>
    <row r="37" spans="1:15">
      <c r="A37" s="7" t="s">
        <v>25</v>
      </c>
      <c r="B37" s="41">
        <f>AVERAGEIF(C37:N37,"&lt;&gt;0")</f>
        <v>359.25</v>
      </c>
      <c r="C37" s="42">
        <v>359.25</v>
      </c>
      <c r="D37" s="42">
        <v>359.25</v>
      </c>
      <c r="E37" s="42">
        <v>359.25</v>
      </c>
      <c r="F37" s="42">
        <v>359.25</v>
      </c>
      <c r="G37" s="42">
        <v>359.25</v>
      </c>
      <c r="H37" s="42">
        <v>359.25</v>
      </c>
      <c r="I37" s="42">
        <v>359.25</v>
      </c>
      <c r="J37" s="42">
        <v>359.25</v>
      </c>
      <c r="K37" s="42">
        <v>359.25</v>
      </c>
      <c r="L37" s="42">
        <v>359.25</v>
      </c>
      <c r="M37" s="42">
        <v>359.25</v>
      </c>
      <c r="N37" s="42">
        <v>359.25</v>
      </c>
      <c r="O37" s="25"/>
    </row>
    <row r="38" spans="1:15">
      <c r="A38" s="7" t="s">
        <v>2</v>
      </c>
      <c r="B38" s="41">
        <f>AVERAGEIF(C38:N38,"&lt;&gt;0")</f>
        <v>279.1446589381722</v>
      </c>
      <c r="C38" s="42">
        <v>307.782750896057</v>
      </c>
      <c r="D38" s="42">
        <v>276.93434027777801</v>
      </c>
      <c r="E38" s="42">
        <v>309.60591397849498</v>
      </c>
      <c r="F38" s="42">
        <v>288.900925925926</v>
      </c>
      <c r="G38" s="42">
        <v>202.27</v>
      </c>
      <c r="H38" s="42">
        <v>311.66039351851902</v>
      </c>
      <c r="I38" s="42">
        <v>307.69130824372797</v>
      </c>
      <c r="J38" s="42">
        <v>240.24233422939099</v>
      </c>
      <c r="K38" s="42">
        <v>174.69950231481499</v>
      </c>
      <c r="L38" s="42">
        <v>313.71970206093198</v>
      </c>
      <c r="M38" s="42">
        <v>301.26928240740699</v>
      </c>
      <c r="N38" s="42">
        <v>314.959453405018</v>
      </c>
      <c r="O38" s="25"/>
    </row>
    <row r="39" spans="1:15">
      <c r="A39" s="7" t="s">
        <v>3</v>
      </c>
      <c r="B39" s="41">
        <f>SUM(C39:N39)</f>
        <v>2245.7296200000001</v>
      </c>
      <c r="C39" s="42">
        <v>213.82194999999999</v>
      </c>
      <c r="D39" s="42">
        <v>173.42337000000001</v>
      </c>
      <c r="E39" s="42">
        <v>214.18468999999999</v>
      </c>
      <c r="F39" s="42">
        <v>198.56219999999999</v>
      </c>
      <c r="G39" s="42">
        <v>139.58656999999999</v>
      </c>
      <c r="H39" s="42">
        <v>209.49897999999999</v>
      </c>
      <c r="I39" s="42">
        <v>212.81621000000001</v>
      </c>
      <c r="J39" s="42">
        <v>158.97776999999999</v>
      </c>
      <c r="K39" s="42">
        <v>112.42164</v>
      </c>
      <c r="L39" s="42">
        <v>215.72656000000001</v>
      </c>
      <c r="M39" s="42">
        <v>199.10346000000001</v>
      </c>
      <c r="N39" s="42">
        <v>197.60622000000001</v>
      </c>
      <c r="O39" s="25"/>
    </row>
    <row r="40" spans="1:15" ht="24">
      <c r="A40" s="17" t="s">
        <v>52</v>
      </c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5"/>
    </row>
    <row r="41" spans="1:15">
      <c r="A41" s="7" t="s">
        <v>25</v>
      </c>
      <c r="B41" s="41">
        <f>AVERAGEIF(C41:N41,"&lt;&gt;0")</f>
        <v>782</v>
      </c>
      <c r="C41" s="43">
        <v>782</v>
      </c>
      <c r="D41" s="43">
        <v>782</v>
      </c>
      <c r="E41" s="43">
        <v>782</v>
      </c>
      <c r="F41" s="43">
        <v>782</v>
      </c>
      <c r="G41" s="43">
        <v>782</v>
      </c>
      <c r="H41" s="43">
        <v>782</v>
      </c>
      <c r="I41" s="43">
        <v>782</v>
      </c>
      <c r="J41" s="43">
        <v>782</v>
      </c>
      <c r="K41" s="43">
        <v>782</v>
      </c>
      <c r="L41" s="43">
        <v>782</v>
      </c>
      <c r="M41" s="43">
        <v>782</v>
      </c>
      <c r="N41" s="43">
        <v>782</v>
      </c>
      <c r="O41" s="25"/>
    </row>
    <row r="42" spans="1:15">
      <c r="A42" s="7" t="s">
        <v>2</v>
      </c>
      <c r="B42" s="41">
        <f>AVERAGEIF(C42:N42,"&lt;&gt;0")</f>
        <v>604.57172665441692</v>
      </c>
      <c r="C42" s="42">
        <v>698.13387096774204</v>
      </c>
      <c r="D42" s="42">
        <v>701.686036706349</v>
      </c>
      <c r="E42" s="42">
        <v>500.46523297491001</v>
      </c>
      <c r="F42" s="42">
        <v>360.61170185185199</v>
      </c>
      <c r="G42" s="42">
        <v>363.49415882616501</v>
      </c>
      <c r="H42" s="42">
        <v>520.75798263888896</v>
      </c>
      <c r="I42" s="42">
        <v>707.61464807347704</v>
      </c>
      <c r="J42" s="42">
        <v>726.05589157706095</v>
      </c>
      <c r="K42" s="42">
        <v>690.05851504629595</v>
      </c>
      <c r="L42" s="42">
        <v>701.83304211469499</v>
      </c>
      <c r="M42" s="42">
        <v>625.59551273148099</v>
      </c>
      <c r="N42" s="42">
        <v>658.55412634408594</v>
      </c>
      <c r="O42" s="25"/>
    </row>
    <row r="43" spans="1:15">
      <c r="A43" s="7" t="s">
        <v>3</v>
      </c>
      <c r="B43" s="41">
        <f>SUM(C43:N43)</f>
        <v>5158.8798299999999</v>
      </c>
      <c r="C43" s="42">
        <v>494.68637000000001</v>
      </c>
      <c r="D43" s="42">
        <v>455.94828999999999</v>
      </c>
      <c r="E43" s="42">
        <v>372.80396999999999</v>
      </c>
      <c r="F43" s="42">
        <v>252.75104999999999</v>
      </c>
      <c r="G43" s="42">
        <v>262.70823999999999</v>
      </c>
      <c r="H43" s="42">
        <v>370.81126</v>
      </c>
      <c r="I43" s="42">
        <v>504.72176999999999</v>
      </c>
      <c r="J43" s="42">
        <v>526.94179999999994</v>
      </c>
      <c r="K43" s="42">
        <v>482.37079999999997</v>
      </c>
      <c r="L43" s="42">
        <v>509.49820999999997</v>
      </c>
      <c r="M43" s="42">
        <v>442.89184999999998</v>
      </c>
      <c r="N43" s="42">
        <v>482.74621999999999</v>
      </c>
      <c r="O43" s="25"/>
    </row>
    <row r="44" spans="1:15">
      <c r="A44" s="18" t="s">
        <v>42</v>
      </c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5"/>
    </row>
    <row r="45" spans="1:15">
      <c r="A45" s="7" t="s">
        <v>25</v>
      </c>
      <c r="B45" s="41">
        <f>AVERAGEIF(C45:N45,"&lt;&gt;0")</f>
        <v>30</v>
      </c>
      <c r="C45" s="42">
        <v>30</v>
      </c>
      <c r="D45" s="42">
        <v>30</v>
      </c>
      <c r="E45" s="42">
        <v>30</v>
      </c>
      <c r="F45" s="42">
        <v>30</v>
      </c>
      <c r="G45" s="42">
        <v>30</v>
      </c>
      <c r="H45" s="42">
        <v>30</v>
      </c>
      <c r="I45" s="42">
        <v>30</v>
      </c>
      <c r="J45" s="42">
        <v>30</v>
      </c>
      <c r="K45" s="42">
        <v>30</v>
      </c>
      <c r="L45" s="42">
        <v>30</v>
      </c>
      <c r="M45" s="42">
        <v>30</v>
      </c>
      <c r="N45" s="42">
        <v>30</v>
      </c>
      <c r="O45" s="25"/>
    </row>
    <row r="46" spans="1:15">
      <c r="A46" s="7" t="s">
        <v>2</v>
      </c>
      <c r="B46" s="41">
        <f>AVERAGEIF(C46:N46,"&lt;&gt;0")</f>
        <v>5.3278908810163843</v>
      </c>
      <c r="C46" s="42">
        <v>5.2110080645161299</v>
      </c>
      <c r="D46" s="42">
        <v>5.1655803571428498</v>
      </c>
      <c r="E46" s="42">
        <v>5.20869623655914</v>
      </c>
      <c r="F46" s="42">
        <v>5.3293888888888903</v>
      </c>
      <c r="G46" s="42">
        <v>5.4840456989247297</v>
      </c>
      <c r="H46" s="42">
        <v>5.77073611111111</v>
      </c>
      <c r="I46" s="42">
        <v>5.29978494623656</v>
      </c>
      <c r="J46" s="42">
        <v>5.4817473118279496</v>
      </c>
      <c r="K46" s="42">
        <v>5.5813611111111099</v>
      </c>
      <c r="L46" s="42">
        <v>5.2734811827957104</v>
      </c>
      <c r="M46" s="42">
        <v>4.8750972222222204</v>
      </c>
      <c r="N46" s="42">
        <v>5.2537634408602099</v>
      </c>
      <c r="O46" s="25"/>
    </row>
    <row r="47" spans="1:15">
      <c r="A47" s="7" t="s">
        <v>3</v>
      </c>
      <c r="B47" s="41">
        <f>SUM(C47:N47)</f>
        <v>46.678130000000003</v>
      </c>
      <c r="C47" s="42">
        <v>3.8769900000000002</v>
      </c>
      <c r="D47" s="42">
        <v>3.4712700000000001</v>
      </c>
      <c r="E47" s="42">
        <v>3.87527</v>
      </c>
      <c r="F47" s="42">
        <v>3.8371599999999999</v>
      </c>
      <c r="G47" s="42">
        <v>4.0801299999999996</v>
      </c>
      <c r="H47" s="42">
        <v>4.1549300000000002</v>
      </c>
      <c r="I47" s="42">
        <v>3.9430399999999999</v>
      </c>
      <c r="J47" s="42">
        <v>4.0784200000000004</v>
      </c>
      <c r="K47" s="42">
        <v>4.01858</v>
      </c>
      <c r="L47" s="42">
        <v>3.92347</v>
      </c>
      <c r="M47" s="42">
        <v>3.5100699999999998</v>
      </c>
      <c r="N47" s="42">
        <v>3.9087999999999998</v>
      </c>
      <c r="O47" s="25"/>
    </row>
    <row r="48" spans="1:15">
      <c r="A48" s="18" t="s">
        <v>26</v>
      </c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5"/>
    </row>
    <row r="49" spans="1:15">
      <c r="A49" s="7" t="s">
        <v>25</v>
      </c>
      <c r="B49" s="41">
        <f>AVERAGEIF(C49:N49,"&lt;&gt;0")</f>
        <v>25</v>
      </c>
      <c r="C49" s="42">
        <v>25</v>
      </c>
      <c r="D49" s="42">
        <v>25</v>
      </c>
      <c r="E49" s="42">
        <v>25</v>
      </c>
      <c r="F49" s="42">
        <v>25</v>
      </c>
      <c r="G49" s="42">
        <v>25</v>
      </c>
      <c r="H49" s="42">
        <v>25</v>
      </c>
      <c r="I49" s="42">
        <v>25</v>
      </c>
      <c r="J49" s="42">
        <v>25</v>
      </c>
      <c r="K49" s="42">
        <v>25</v>
      </c>
      <c r="L49" s="42">
        <v>25</v>
      </c>
      <c r="M49" s="42">
        <v>25</v>
      </c>
      <c r="N49" s="42">
        <v>25</v>
      </c>
      <c r="O49" s="25"/>
    </row>
    <row r="50" spans="1:15">
      <c r="A50" s="7" t="s">
        <v>2</v>
      </c>
      <c r="B50" s="41">
        <f>AVERAGEIF(C50:N50,"&lt;&gt;0")</f>
        <v>6.509232956242534</v>
      </c>
      <c r="C50" s="42">
        <v>6.2768682795699</v>
      </c>
      <c r="D50" s="42">
        <v>7.0278124999999996</v>
      </c>
      <c r="E50" s="42">
        <v>7.1115322580645204</v>
      </c>
      <c r="F50" s="42">
        <v>6.3307916666666699</v>
      </c>
      <c r="G50" s="42">
        <v>5.4775537634408602</v>
      </c>
      <c r="H50" s="42">
        <v>6.9182499999999996</v>
      </c>
      <c r="I50" s="42">
        <v>6.31811827956989</v>
      </c>
      <c r="J50" s="42">
        <v>6.8645026881720401</v>
      </c>
      <c r="K50" s="42">
        <v>6.3677083333333302</v>
      </c>
      <c r="L50" s="42">
        <v>6.1578360215053802</v>
      </c>
      <c r="M50" s="42">
        <v>6.7353055555555601</v>
      </c>
      <c r="N50" s="42">
        <v>6.5245161290322597</v>
      </c>
      <c r="O50" s="25"/>
    </row>
    <row r="51" spans="1:15">
      <c r="A51" s="7" t="s">
        <v>3</v>
      </c>
      <c r="B51" s="41">
        <f>SUM(C51:N51)</f>
        <v>56.97598</v>
      </c>
      <c r="C51" s="42">
        <v>4.6699900000000003</v>
      </c>
      <c r="D51" s="42">
        <v>4.7226900000000001</v>
      </c>
      <c r="E51" s="42">
        <v>5.2909800000000002</v>
      </c>
      <c r="F51" s="42">
        <v>4.5581699999999996</v>
      </c>
      <c r="G51" s="42">
        <v>4.0753000000000004</v>
      </c>
      <c r="H51" s="42">
        <v>4.9811399999999999</v>
      </c>
      <c r="I51" s="42">
        <v>4.7006800000000002</v>
      </c>
      <c r="J51" s="42">
        <v>5.1071900000000001</v>
      </c>
      <c r="K51" s="42">
        <v>4.5847499999999997</v>
      </c>
      <c r="L51" s="42">
        <v>4.5814300000000001</v>
      </c>
      <c r="M51" s="42">
        <v>4.8494200000000003</v>
      </c>
      <c r="N51" s="42">
        <v>4.8542399999999999</v>
      </c>
      <c r="O51" s="25"/>
    </row>
    <row r="52" spans="1:15" ht="24">
      <c r="A52" s="17" t="s">
        <v>49</v>
      </c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5"/>
    </row>
    <row r="53" spans="1:15">
      <c r="A53" s="7" t="s">
        <v>25</v>
      </c>
      <c r="B53" s="41">
        <f>AVERAGEIF(C53:N53,"&lt;&gt;0")</f>
        <v>623.27999999999986</v>
      </c>
      <c r="C53" s="43">
        <v>623.28</v>
      </c>
      <c r="D53" s="43">
        <v>623.28</v>
      </c>
      <c r="E53" s="43">
        <v>623.28</v>
      </c>
      <c r="F53" s="43">
        <v>623.28</v>
      </c>
      <c r="G53" s="43">
        <v>623.28</v>
      </c>
      <c r="H53" s="43">
        <v>623.28</v>
      </c>
      <c r="I53" s="43">
        <v>623.28</v>
      </c>
      <c r="J53" s="43">
        <v>623.28</v>
      </c>
      <c r="K53" s="43">
        <v>623.28</v>
      </c>
      <c r="L53" s="43">
        <v>623.28</v>
      </c>
      <c r="M53" s="43">
        <v>623.28</v>
      </c>
      <c r="N53" s="43">
        <v>623.28</v>
      </c>
      <c r="O53" s="25"/>
    </row>
    <row r="54" spans="1:15">
      <c r="A54" s="7" t="s">
        <v>2</v>
      </c>
      <c r="B54" s="41">
        <f>AVERAGEIF(C54:N54,"&lt;&gt;0")</f>
        <v>179.70053958084443</v>
      </c>
      <c r="C54" s="43">
        <v>167.38609543010801</v>
      </c>
      <c r="D54" s="43">
        <v>171.47809027777799</v>
      </c>
      <c r="E54" s="43">
        <v>181.80141353046599</v>
      </c>
      <c r="F54" s="43">
        <v>165.014952546296</v>
      </c>
      <c r="G54" s="43">
        <v>169.52462569444501</v>
      </c>
      <c r="H54" s="43">
        <v>155.479050925926</v>
      </c>
      <c r="I54" s="43">
        <v>177.44321796595</v>
      </c>
      <c r="J54" s="43">
        <v>189.06051724910401</v>
      </c>
      <c r="K54" s="43">
        <v>222.09980324074101</v>
      </c>
      <c r="L54" s="43">
        <v>183.96161178315401</v>
      </c>
      <c r="M54" s="43">
        <v>198.46196527777801</v>
      </c>
      <c r="N54" s="43">
        <v>174.695131048387</v>
      </c>
      <c r="O54" s="25"/>
    </row>
    <row r="55" spans="1:15">
      <c r="A55" s="7" t="s">
        <v>3</v>
      </c>
      <c r="B55" s="41">
        <f>SUM(C55:N55)</f>
        <v>1457.12644</v>
      </c>
      <c r="C55" s="43">
        <v>115.70869999999999</v>
      </c>
      <c r="D55" s="43">
        <v>106.56974</v>
      </c>
      <c r="E55" s="43">
        <v>127.94306</v>
      </c>
      <c r="F55" s="43">
        <v>109.66161</v>
      </c>
      <c r="G55" s="43">
        <v>115.01463</v>
      </c>
      <c r="H55" s="43">
        <v>104.02321999999999</v>
      </c>
      <c r="I55" s="43">
        <v>121.78892</v>
      </c>
      <c r="J55" s="43">
        <v>129.60446999999999</v>
      </c>
      <c r="K55" s="43">
        <v>144.54358999999999</v>
      </c>
      <c r="L55" s="43">
        <v>127.34877</v>
      </c>
      <c r="M55" s="43">
        <v>134.42371</v>
      </c>
      <c r="N55" s="43">
        <v>120.49602</v>
      </c>
      <c r="O55" s="25"/>
    </row>
    <row r="56" spans="1:15" ht="24">
      <c r="A56" s="17" t="s">
        <v>50</v>
      </c>
      <c r="B56" s="41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5"/>
    </row>
    <row r="57" spans="1:15">
      <c r="A57" s="7" t="s">
        <v>25</v>
      </c>
      <c r="B57" s="41">
        <f>AVERAGEIF(C57:N57,"&lt;&gt;0")</f>
        <v>788.09</v>
      </c>
      <c r="C57" s="43">
        <v>788.09</v>
      </c>
      <c r="D57" s="43">
        <v>788.09</v>
      </c>
      <c r="E57" s="43">
        <v>788.09</v>
      </c>
      <c r="F57" s="43">
        <v>788.09</v>
      </c>
      <c r="G57" s="43">
        <v>788.09</v>
      </c>
      <c r="H57" s="43">
        <v>788.09</v>
      </c>
      <c r="I57" s="43">
        <v>788.09</v>
      </c>
      <c r="J57" s="43">
        <v>788.09</v>
      </c>
      <c r="K57" s="43">
        <v>788.09</v>
      </c>
      <c r="L57" s="43">
        <v>788.09</v>
      </c>
      <c r="M57" s="43">
        <v>788.09</v>
      </c>
      <c r="N57" s="43">
        <v>788.09</v>
      </c>
      <c r="O57" s="25"/>
    </row>
    <row r="58" spans="1:15">
      <c r="A58" s="7" t="s">
        <v>2</v>
      </c>
      <c r="B58" s="41">
        <f>AVERAGEIF(C58:N58,"&lt;&gt;0")</f>
        <v>467.00503563872547</v>
      </c>
      <c r="C58" s="43">
        <v>481.643181003584</v>
      </c>
      <c r="D58" s="43">
        <v>461.546056547619</v>
      </c>
      <c r="E58" s="43">
        <v>477.12223118279599</v>
      </c>
      <c r="F58" s="43">
        <v>411.59825000000001</v>
      </c>
      <c r="G58" s="43">
        <v>452.01643593189999</v>
      </c>
      <c r="H58" s="43">
        <v>469.71018981481501</v>
      </c>
      <c r="I58" s="43">
        <v>493.97768817204297</v>
      </c>
      <c r="J58" s="43">
        <v>522.12956541218603</v>
      </c>
      <c r="K58" s="43">
        <v>432.51085185185201</v>
      </c>
      <c r="L58" s="43">
        <v>431.07016129032297</v>
      </c>
      <c r="M58" s="43">
        <v>491.584962962963</v>
      </c>
      <c r="N58" s="43">
        <v>479.15085349462402</v>
      </c>
      <c r="O58" s="25"/>
    </row>
    <row r="59" spans="1:15">
      <c r="A59" s="7" t="s">
        <v>3</v>
      </c>
      <c r="B59" s="41">
        <f>SUM(C59:N59)</f>
        <v>2727.2913400000002</v>
      </c>
      <c r="C59" s="43">
        <v>219.76284999999999</v>
      </c>
      <c r="D59" s="43">
        <v>196.28117</v>
      </c>
      <c r="E59" s="43">
        <v>265.54908</v>
      </c>
      <c r="F59" s="43">
        <v>250.98421999999999</v>
      </c>
      <c r="G59" s="43">
        <v>278.18848000000003</v>
      </c>
      <c r="H59" s="43">
        <v>243.70979</v>
      </c>
      <c r="I59" s="43">
        <v>208.22986</v>
      </c>
      <c r="J59" s="43">
        <v>202.87578999999999</v>
      </c>
      <c r="K59" s="43">
        <v>202.35347999999999</v>
      </c>
      <c r="L59" s="43">
        <v>222.75842</v>
      </c>
      <c r="M59" s="43">
        <v>240.94074000000001</v>
      </c>
      <c r="N59" s="43">
        <v>195.65745999999999</v>
      </c>
      <c r="O59" s="25"/>
    </row>
    <row r="60" spans="1:15" ht="24">
      <c r="A60" s="17" t="s">
        <v>31</v>
      </c>
      <c r="B60" s="41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5"/>
    </row>
    <row r="61" spans="1:15">
      <c r="A61" s="7" t="s">
        <v>25</v>
      </c>
      <c r="B61" s="41">
        <f>AVERAGEIF(C61:N61,"&lt;&gt;0")</f>
        <v>294</v>
      </c>
      <c r="C61" s="43">
        <v>294</v>
      </c>
      <c r="D61" s="43">
        <v>294</v>
      </c>
      <c r="E61" s="43">
        <v>294</v>
      </c>
      <c r="F61" s="43">
        <v>294</v>
      </c>
      <c r="G61" s="43">
        <v>294</v>
      </c>
      <c r="H61" s="43">
        <v>294</v>
      </c>
      <c r="I61" s="43">
        <v>294</v>
      </c>
      <c r="J61" s="43">
        <v>294</v>
      </c>
      <c r="K61" s="43">
        <v>294</v>
      </c>
      <c r="L61" s="43">
        <v>294</v>
      </c>
      <c r="M61" s="43">
        <v>294</v>
      </c>
      <c r="N61" s="43">
        <v>294</v>
      </c>
      <c r="O61" s="25"/>
    </row>
    <row r="62" spans="1:15">
      <c r="A62" s="7" t="s">
        <v>2</v>
      </c>
      <c r="B62" s="41">
        <f>AVERAGEIF(C62:N62,"&lt;&gt;0")</f>
        <v>190.88521801395299</v>
      </c>
      <c r="C62" s="43">
        <v>121.633758960573</v>
      </c>
      <c r="D62" s="43">
        <v>133.51592261904801</v>
      </c>
      <c r="E62" s="43">
        <v>138.60813172043001</v>
      </c>
      <c r="F62" s="43">
        <v>235.38523148148201</v>
      </c>
      <c r="G62" s="43">
        <v>226.210707885305</v>
      </c>
      <c r="H62" s="43">
        <v>185.34018518518499</v>
      </c>
      <c r="I62" s="43">
        <v>216.55981182795699</v>
      </c>
      <c r="J62" s="43">
        <v>204.40320340501799</v>
      </c>
      <c r="K62" s="43">
        <v>230.90914351851899</v>
      </c>
      <c r="L62" s="43">
        <v>155.54137544802899</v>
      </c>
      <c r="M62" s="43">
        <v>230.349328703704</v>
      </c>
      <c r="N62" s="43">
        <v>212.16581541218599</v>
      </c>
      <c r="O62" s="25"/>
    </row>
    <row r="63" spans="1:15">
      <c r="A63" s="7" t="s">
        <v>3</v>
      </c>
      <c r="B63" s="41">
        <f>SUM(C63:N63)</f>
        <v>1469.3882399999995</v>
      </c>
      <c r="C63" s="43">
        <v>85.135710000000003</v>
      </c>
      <c r="D63" s="43">
        <v>86.990790000000004</v>
      </c>
      <c r="E63" s="43">
        <v>101.03097</v>
      </c>
      <c r="F63" s="43">
        <v>173.25422</v>
      </c>
      <c r="G63" s="43">
        <v>171.96566000000001</v>
      </c>
      <c r="H63" s="43">
        <v>134.0926</v>
      </c>
      <c r="I63" s="43">
        <v>124.28982000000001</v>
      </c>
      <c r="J63" s="43">
        <v>140.70749000000001</v>
      </c>
      <c r="K63" s="43">
        <v>138.52742000000001</v>
      </c>
      <c r="L63" s="43">
        <v>89.058210000000003</v>
      </c>
      <c r="M63" s="43">
        <v>101.25626</v>
      </c>
      <c r="N63" s="43">
        <v>123.07908999999999</v>
      </c>
      <c r="O63" s="25"/>
    </row>
    <row r="64" spans="1:15">
      <c r="A64" s="15" t="s">
        <v>33</v>
      </c>
      <c r="B64" s="41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5"/>
    </row>
    <row r="65" spans="1:15">
      <c r="A65" s="7" t="s">
        <v>25</v>
      </c>
      <c r="B65" s="41">
        <f>AVERAGEIF(C65:N65,"&lt;&gt;0")</f>
        <v>199.13999999999996</v>
      </c>
      <c r="C65" s="43">
        <v>199.14</v>
      </c>
      <c r="D65" s="43">
        <v>199.14</v>
      </c>
      <c r="E65" s="43">
        <v>199.14</v>
      </c>
      <c r="F65" s="43">
        <v>199.14</v>
      </c>
      <c r="G65" s="43">
        <v>199.14</v>
      </c>
      <c r="H65" s="43">
        <v>199.14</v>
      </c>
      <c r="I65" s="43">
        <v>199.14</v>
      </c>
      <c r="J65" s="43">
        <v>199.14</v>
      </c>
      <c r="K65" s="43">
        <v>199.14</v>
      </c>
      <c r="L65" s="43">
        <v>199.14</v>
      </c>
      <c r="M65" s="43">
        <v>199.14</v>
      </c>
      <c r="N65" s="43">
        <v>199.14</v>
      </c>
      <c r="O65" s="25"/>
    </row>
    <row r="66" spans="1:15">
      <c r="A66" s="7" t="s">
        <v>2</v>
      </c>
      <c r="B66" s="41">
        <f>AVERAGEIF(C66:N66,"&lt;&gt;0")</f>
        <v>171.50157744637849</v>
      </c>
      <c r="C66" s="42">
        <v>163.42319220429999</v>
      </c>
      <c r="D66" s="42">
        <v>160.28589285714301</v>
      </c>
      <c r="E66" s="42">
        <v>163.429534050179</v>
      </c>
      <c r="F66" s="42">
        <v>181.67973912036999</v>
      </c>
      <c r="G66" s="42">
        <v>175.60238978494601</v>
      </c>
      <c r="H66" s="42">
        <v>153.85724537037001</v>
      </c>
      <c r="I66" s="42">
        <v>155.99959677419301</v>
      </c>
      <c r="J66" s="42">
        <v>180.329173387097</v>
      </c>
      <c r="K66" s="42">
        <v>187.921927083333</v>
      </c>
      <c r="L66" s="42">
        <v>181.49991487455199</v>
      </c>
      <c r="M66" s="42">
        <v>169.565525462962</v>
      </c>
      <c r="N66" s="42">
        <v>184.42479838709701</v>
      </c>
      <c r="O66" s="25"/>
    </row>
    <row r="67" spans="1:15">
      <c r="A67" s="7" t="s">
        <v>3</v>
      </c>
      <c r="B67" s="41">
        <f>SUM(C67:N67)</f>
        <v>624.71146999999996</v>
      </c>
      <c r="C67" s="42">
        <v>44.475450000000002</v>
      </c>
      <c r="D67" s="42">
        <v>13.787559999999999</v>
      </c>
      <c r="E67" s="42">
        <v>54.502609999999997</v>
      </c>
      <c r="F67" s="42">
        <v>49.986229999999999</v>
      </c>
      <c r="G67" s="42">
        <v>82.300380000000004</v>
      </c>
      <c r="H67" s="42">
        <v>56.150640000000003</v>
      </c>
      <c r="I67" s="42">
        <v>25.06982</v>
      </c>
      <c r="J67" s="42">
        <v>45.820169999999997</v>
      </c>
      <c r="K67" s="42">
        <v>74.316400000000002</v>
      </c>
      <c r="L67" s="42">
        <v>85.463759999999994</v>
      </c>
      <c r="M67" s="42">
        <v>64.563010000000006</v>
      </c>
      <c r="N67" s="42">
        <v>28.27544</v>
      </c>
      <c r="O67" s="25"/>
    </row>
    <row r="68" spans="1:15">
      <c r="A68" s="15" t="s">
        <v>38</v>
      </c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5"/>
    </row>
    <row r="69" spans="1:15">
      <c r="A69" s="7" t="s">
        <v>25</v>
      </c>
      <c r="B69" s="41">
        <v>0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25"/>
    </row>
    <row r="70" spans="1:15">
      <c r="A70" s="7" t="s">
        <v>2</v>
      </c>
      <c r="B70" s="41">
        <v>0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25"/>
    </row>
    <row r="71" spans="1:15">
      <c r="A71" s="7" t="s">
        <v>3</v>
      </c>
      <c r="B71" s="41">
        <f>SUM(C71:N71)</f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25"/>
    </row>
    <row r="72" spans="1:15">
      <c r="A72" s="15" t="s">
        <v>27</v>
      </c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5"/>
    </row>
    <row r="73" spans="1:15">
      <c r="A73" s="7" t="s">
        <v>25</v>
      </c>
      <c r="B73" s="41">
        <f>AVERAGEIF(C73:N73,"&lt;&gt;0")</f>
        <v>34</v>
      </c>
      <c r="C73" s="42">
        <v>34</v>
      </c>
      <c r="D73" s="42">
        <v>34</v>
      </c>
      <c r="E73" s="42">
        <v>34</v>
      </c>
      <c r="F73" s="42">
        <v>34</v>
      </c>
      <c r="G73" s="42">
        <v>34</v>
      </c>
      <c r="H73" s="42">
        <v>34</v>
      </c>
      <c r="I73" s="42">
        <v>34</v>
      </c>
      <c r="J73" s="42">
        <v>34</v>
      </c>
      <c r="K73" s="42">
        <v>34</v>
      </c>
      <c r="L73" s="42">
        <v>34</v>
      </c>
      <c r="M73" s="42">
        <v>34</v>
      </c>
      <c r="N73" s="42">
        <v>34</v>
      </c>
      <c r="O73" s="25"/>
    </row>
    <row r="74" spans="1:15">
      <c r="A74" s="7" t="s">
        <v>2</v>
      </c>
      <c r="B74" s="41">
        <f>AVERAGEIF(C74:N74,"&lt;&gt;0")</f>
        <v>13.169663911823696</v>
      </c>
      <c r="C74" s="42">
        <v>10.964381720430101</v>
      </c>
      <c r="D74" s="42">
        <v>15.270431547619101</v>
      </c>
      <c r="E74" s="42">
        <v>17.751747311828002</v>
      </c>
      <c r="F74" s="42">
        <v>16.967402777777799</v>
      </c>
      <c r="G74" s="42">
        <v>13.7966935483871</v>
      </c>
      <c r="H74" s="42">
        <v>13.4643472222222</v>
      </c>
      <c r="I74" s="42">
        <v>19.4674193548387</v>
      </c>
      <c r="J74" s="42">
        <v>15.251626344086</v>
      </c>
      <c r="K74" s="42">
        <v>7.3990138888889003</v>
      </c>
      <c r="L74" s="42">
        <v>7.2024731182795803</v>
      </c>
      <c r="M74" s="42">
        <v>11.3433333333333</v>
      </c>
      <c r="N74" s="42">
        <v>9.1570967741935405</v>
      </c>
      <c r="O74" s="25"/>
    </row>
    <row r="75" spans="1:15">
      <c r="A75" s="7" t="s">
        <v>3</v>
      </c>
      <c r="B75" s="41">
        <f>SUM(C75:N75)</f>
        <v>115.29910999999998</v>
      </c>
      <c r="C75" s="42">
        <v>8.1575000000000006</v>
      </c>
      <c r="D75" s="42">
        <v>10.26173</v>
      </c>
      <c r="E75" s="42">
        <v>13.2073</v>
      </c>
      <c r="F75" s="42">
        <v>12.216530000000001</v>
      </c>
      <c r="G75" s="42">
        <v>10.26474</v>
      </c>
      <c r="H75" s="42">
        <v>9.6943300000000008</v>
      </c>
      <c r="I75" s="42">
        <v>14.48376</v>
      </c>
      <c r="J75" s="42">
        <v>11.34721</v>
      </c>
      <c r="K75" s="42">
        <v>5.3272899999999996</v>
      </c>
      <c r="L75" s="42">
        <v>5.3586400000000003</v>
      </c>
      <c r="M75" s="42">
        <v>8.1671999999999993</v>
      </c>
      <c r="N75" s="42">
        <v>6.8128799999999998</v>
      </c>
      <c r="O75" s="25"/>
    </row>
    <row r="76" spans="1:15">
      <c r="A76" s="18" t="s">
        <v>53</v>
      </c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5"/>
    </row>
    <row r="77" spans="1:15">
      <c r="A77" s="7" t="s">
        <v>25</v>
      </c>
      <c r="B77" s="41">
        <f>AVERAGEIF(C77:N77,"&lt;&gt;0")</f>
        <v>50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50</v>
      </c>
      <c r="J77" s="42">
        <v>50</v>
      </c>
      <c r="K77" s="42">
        <v>50</v>
      </c>
      <c r="L77" s="42">
        <v>50</v>
      </c>
      <c r="M77" s="42">
        <v>50</v>
      </c>
      <c r="N77" s="42">
        <v>50</v>
      </c>
      <c r="O77" s="25"/>
    </row>
    <row r="78" spans="1:15">
      <c r="A78" s="7" t="s">
        <v>2</v>
      </c>
      <c r="B78" s="41">
        <f>AVERAGEIF(C78:N78,"&lt;&gt;0")</f>
        <v>11.683621266427707</v>
      </c>
      <c r="C78" s="42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5.4885080645161297</v>
      </c>
      <c r="J78" s="42">
        <v>12.737150537634401</v>
      </c>
      <c r="K78" s="42">
        <v>13.388972222222201</v>
      </c>
      <c r="L78" s="42">
        <v>12.4152956989247</v>
      </c>
      <c r="M78" s="42">
        <v>12.55875</v>
      </c>
      <c r="N78" s="42">
        <v>13.5130510752688</v>
      </c>
      <c r="O78" s="25"/>
    </row>
    <row r="79" spans="1:15">
      <c r="A79" s="7" t="s">
        <v>3</v>
      </c>
      <c r="B79" s="41">
        <f>SUM(C79:N79)</f>
        <v>51.532940000000004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4.08345</v>
      </c>
      <c r="J79" s="42">
        <v>9.4764400000000002</v>
      </c>
      <c r="K79" s="42">
        <v>9.6400600000000001</v>
      </c>
      <c r="L79" s="42">
        <v>9.2369800000000009</v>
      </c>
      <c r="M79" s="42">
        <v>9.0422999999999991</v>
      </c>
      <c r="N79" s="42">
        <v>10.053710000000001</v>
      </c>
      <c r="O79" s="25"/>
    </row>
    <row r="80" spans="1:15">
      <c r="A80" s="18" t="s">
        <v>51</v>
      </c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5"/>
    </row>
    <row r="81" spans="1:15">
      <c r="A81" s="7" t="s">
        <v>25</v>
      </c>
      <c r="B81" s="41">
        <f>AVERAGEIF(C81:N81,"&lt;&gt;0")</f>
        <v>110.55500000000005</v>
      </c>
      <c r="C81" s="42">
        <v>110.55500000000001</v>
      </c>
      <c r="D81" s="42">
        <v>110.55500000000001</v>
      </c>
      <c r="E81" s="42">
        <v>110.55500000000001</v>
      </c>
      <c r="F81" s="42">
        <v>110.55500000000001</v>
      </c>
      <c r="G81" s="42">
        <v>110.55500000000001</v>
      </c>
      <c r="H81" s="42">
        <v>110.55500000000001</v>
      </c>
      <c r="I81" s="42">
        <v>110.55500000000001</v>
      </c>
      <c r="J81" s="42">
        <v>110.55500000000001</v>
      </c>
      <c r="K81" s="42">
        <v>110.55500000000001</v>
      </c>
      <c r="L81" s="42">
        <v>110.55500000000001</v>
      </c>
      <c r="M81" s="42">
        <v>110.55500000000001</v>
      </c>
      <c r="N81" s="42">
        <v>110.55500000000001</v>
      </c>
      <c r="O81" s="25"/>
    </row>
    <row r="82" spans="1:15">
      <c r="A82" s="7" t="s">
        <v>2</v>
      </c>
      <c r="B82" s="41">
        <f>AVERAGEIF(C82:N82,"&lt;&gt;0")</f>
        <v>95.249031936355379</v>
      </c>
      <c r="C82" s="42">
        <v>105.60832661290399</v>
      </c>
      <c r="D82" s="42">
        <v>99.343524305555903</v>
      </c>
      <c r="E82" s="42">
        <v>98.362795698924998</v>
      </c>
      <c r="F82" s="42">
        <v>97.816483796296794</v>
      </c>
      <c r="G82" s="42">
        <v>95.947686066308506</v>
      </c>
      <c r="H82" s="42">
        <v>94.725370370370698</v>
      </c>
      <c r="I82" s="42">
        <v>95.748991935484199</v>
      </c>
      <c r="J82" s="42">
        <v>88.5135707885306</v>
      </c>
      <c r="K82" s="42">
        <v>90.351750000000294</v>
      </c>
      <c r="L82" s="42">
        <v>89.263351254480597</v>
      </c>
      <c r="M82" s="42">
        <v>97.486462962963301</v>
      </c>
      <c r="N82" s="42">
        <v>89.820069444444698</v>
      </c>
      <c r="O82" s="25"/>
    </row>
    <row r="83" spans="1:15">
      <c r="A83" s="7" t="s">
        <v>3</v>
      </c>
      <c r="B83" s="41">
        <f>SUM(C83:N83)</f>
        <v>605.23132999999996</v>
      </c>
      <c r="C83" s="42">
        <v>53.922539999999998</v>
      </c>
      <c r="D83" s="42">
        <v>42.881570000000004</v>
      </c>
      <c r="E83" s="42">
        <v>51.342329999999997</v>
      </c>
      <c r="F83" s="42">
        <v>51.577779999999997</v>
      </c>
      <c r="G83" s="42">
        <v>58.193510000000003</v>
      </c>
      <c r="H83" s="42">
        <v>57.818849999999998</v>
      </c>
      <c r="I83" s="42">
        <v>56.132370000000002</v>
      </c>
      <c r="J83" s="42">
        <v>56.291939999999997</v>
      </c>
      <c r="K83" s="42">
        <v>47.792279999999998</v>
      </c>
      <c r="L83" s="42">
        <v>50.493699999999997</v>
      </c>
      <c r="M83" s="42">
        <v>44.414819999999999</v>
      </c>
      <c r="N83" s="42">
        <v>34.369639999999997</v>
      </c>
      <c r="O83" s="25"/>
    </row>
    <row r="84" spans="1:15">
      <c r="A84" s="18" t="s">
        <v>23</v>
      </c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5"/>
    </row>
    <row r="85" spans="1:15">
      <c r="A85" s="7" t="s">
        <v>25</v>
      </c>
      <c r="B85" s="41">
        <f>AVERAGEIF(C85:N85,"&lt;&gt;0")</f>
        <v>101.48299999999999</v>
      </c>
      <c r="C85" s="42">
        <v>101.483</v>
      </c>
      <c r="D85" s="42">
        <v>101.483</v>
      </c>
      <c r="E85" s="42">
        <v>101.483</v>
      </c>
      <c r="F85" s="42">
        <v>101.483</v>
      </c>
      <c r="G85" s="42">
        <v>101.483</v>
      </c>
      <c r="H85" s="42">
        <v>101.483</v>
      </c>
      <c r="I85" s="42">
        <v>101.483</v>
      </c>
      <c r="J85" s="42">
        <v>101.483</v>
      </c>
      <c r="K85" s="42">
        <v>101.483</v>
      </c>
      <c r="L85" s="42">
        <v>101.483</v>
      </c>
      <c r="M85" s="42">
        <v>101.483</v>
      </c>
      <c r="N85" s="42">
        <v>101.483</v>
      </c>
      <c r="O85" s="25"/>
    </row>
    <row r="86" spans="1:15">
      <c r="A86" s="7" t="s">
        <v>2</v>
      </c>
      <c r="B86" s="41">
        <f>AVERAGEIF(C86:N86,"&lt;&gt;0")</f>
        <v>76.367614115303169</v>
      </c>
      <c r="C86" s="42">
        <v>62.998272849462303</v>
      </c>
      <c r="D86" s="42">
        <v>73.708226686507999</v>
      </c>
      <c r="E86" s="42">
        <v>88.657363351254403</v>
      </c>
      <c r="F86" s="42">
        <v>89.085812500000003</v>
      </c>
      <c r="G86" s="42">
        <v>87.397815860214806</v>
      </c>
      <c r="H86" s="42">
        <v>85.780479166666694</v>
      </c>
      <c r="I86" s="42">
        <v>87.426666666665596</v>
      </c>
      <c r="J86" s="42">
        <v>81.515490591397395</v>
      </c>
      <c r="K86" s="42">
        <v>56.299793981481102</v>
      </c>
      <c r="L86" s="42">
        <v>44.142275985663197</v>
      </c>
      <c r="M86" s="42">
        <v>80.279949074073798</v>
      </c>
      <c r="N86" s="42">
        <v>79.119222670250807</v>
      </c>
      <c r="O86" s="25"/>
    </row>
    <row r="87" spans="1:15">
      <c r="A87" s="7" t="s">
        <v>3</v>
      </c>
      <c r="B87" s="41">
        <f>SUM(C87:N87)</f>
        <v>368.32806999999997</v>
      </c>
      <c r="C87" s="42">
        <v>16.314859999999999</v>
      </c>
      <c r="D87" s="42">
        <v>17.18573</v>
      </c>
      <c r="E87" s="42">
        <v>37.903019999999998</v>
      </c>
      <c r="F87" s="42">
        <v>40.011380000000003</v>
      </c>
      <c r="G87" s="42">
        <v>39.069240000000001</v>
      </c>
      <c r="H87" s="42">
        <v>35.203679999999999</v>
      </c>
      <c r="I87" s="42">
        <v>4.0404299999999997</v>
      </c>
      <c r="J87" s="42">
        <v>39.817709999999998</v>
      </c>
      <c r="K87" s="42">
        <v>31.079139999999999</v>
      </c>
      <c r="L87" s="42">
        <v>24.222809999999999</v>
      </c>
      <c r="M87" s="42">
        <v>49.028950000000002</v>
      </c>
      <c r="N87" s="42">
        <v>34.451120000000003</v>
      </c>
      <c r="O87" s="25"/>
    </row>
    <row r="88" spans="1:15">
      <c r="A88" s="15" t="s">
        <v>65</v>
      </c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5"/>
    </row>
    <row r="89" spans="1:15">
      <c r="A89" s="7" t="s">
        <v>25</v>
      </c>
      <c r="B89" s="41">
        <f>AVERAGEIF(C89:N89,"&lt;&gt;0")</f>
        <v>60.72000000000002</v>
      </c>
      <c r="C89" s="42">
        <v>60.72</v>
      </c>
      <c r="D89" s="42">
        <v>60.72</v>
      </c>
      <c r="E89" s="42">
        <v>60.72</v>
      </c>
      <c r="F89" s="42">
        <v>60.72</v>
      </c>
      <c r="G89" s="42">
        <v>60.72</v>
      </c>
      <c r="H89" s="42">
        <v>60.72</v>
      </c>
      <c r="I89" s="42">
        <v>60.72</v>
      </c>
      <c r="J89" s="42">
        <v>60.72</v>
      </c>
      <c r="K89" s="42">
        <v>60.72</v>
      </c>
      <c r="L89" s="42">
        <v>60.72</v>
      </c>
      <c r="M89" s="42">
        <v>60.72</v>
      </c>
      <c r="N89" s="42">
        <v>60.72</v>
      </c>
      <c r="O89" s="25"/>
    </row>
    <row r="90" spans="1:15">
      <c r="A90" s="7" t="s">
        <v>2</v>
      </c>
      <c r="B90" s="41">
        <f>AVERAGEIF(C90:N90,"&lt;&gt;0")</f>
        <v>52.948336189071988</v>
      </c>
      <c r="C90" s="42">
        <v>57.329124103943201</v>
      </c>
      <c r="D90" s="42">
        <v>54.090057043651399</v>
      </c>
      <c r="E90" s="42">
        <v>54.351969086022002</v>
      </c>
      <c r="F90" s="42">
        <v>48.928087962963303</v>
      </c>
      <c r="G90" s="42">
        <v>55.334511648746101</v>
      </c>
      <c r="H90" s="42">
        <v>52.352891203704097</v>
      </c>
      <c r="I90" s="42">
        <v>52.3447289426529</v>
      </c>
      <c r="J90" s="42">
        <v>50.738658154121602</v>
      </c>
      <c r="K90" s="42">
        <v>53.109599537037496</v>
      </c>
      <c r="L90" s="42">
        <v>53.420029121863998</v>
      </c>
      <c r="M90" s="42">
        <v>50.123576388888601</v>
      </c>
      <c r="N90" s="42">
        <v>53.256801075269102</v>
      </c>
      <c r="O90" s="25"/>
    </row>
    <row r="91" spans="1:15">
      <c r="A91" s="7" t="s">
        <v>3</v>
      </c>
      <c r="B91" s="41">
        <f>SUM(C91:N91)</f>
        <v>189.97214</v>
      </c>
      <c r="C91" s="42">
        <v>28.390499999999999</v>
      </c>
      <c r="D91" s="42">
        <v>10.309850000000001</v>
      </c>
      <c r="E91" s="42">
        <v>10.36683</v>
      </c>
      <c r="F91" s="42">
        <v>13.304130000000001</v>
      </c>
      <c r="G91" s="42">
        <v>27.303799999999999</v>
      </c>
      <c r="H91" s="42">
        <v>16.92163</v>
      </c>
      <c r="I91" s="42">
        <v>5.0397400000000001</v>
      </c>
      <c r="J91" s="42">
        <v>15.246270000000001</v>
      </c>
      <c r="K91" s="42">
        <v>21.992249999999999</v>
      </c>
      <c r="L91" s="42">
        <v>16.808679999999999</v>
      </c>
      <c r="M91" s="42">
        <v>14.896739999999999</v>
      </c>
      <c r="N91" s="42">
        <v>9.3917199999999994</v>
      </c>
      <c r="O91" s="25"/>
    </row>
    <row r="92" spans="1:15">
      <c r="A92" s="15" t="s">
        <v>24</v>
      </c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5"/>
    </row>
    <row r="93" spans="1:15">
      <c r="A93" s="7" t="s">
        <v>25</v>
      </c>
      <c r="B93" s="41">
        <f>AVERAGEIF(C93:N93,"&lt;&gt;0")</f>
        <v>50.600000000000016</v>
      </c>
      <c r="C93" s="42">
        <v>50.6</v>
      </c>
      <c r="D93" s="42">
        <v>50.6</v>
      </c>
      <c r="E93" s="42">
        <v>50.6</v>
      </c>
      <c r="F93" s="42">
        <v>50.6</v>
      </c>
      <c r="G93" s="42">
        <v>50.6</v>
      </c>
      <c r="H93" s="42">
        <v>50.6</v>
      </c>
      <c r="I93" s="42">
        <v>50.6</v>
      </c>
      <c r="J93" s="42">
        <v>50.6</v>
      </c>
      <c r="K93" s="42">
        <v>50.6</v>
      </c>
      <c r="L93" s="42">
        <v>50.6</v>
      </c>
      <c r="M93" s="42">
        <v>50.6</v>
      </c>
      <c r="N93" s="42">
        <v>50.6</v>
      </c>
      <c r="O93" s="25"/>
    </row>
    <row r="94" spans="1:15">
      <c r="A94" s="7" t="s">
        <v>2</v>
      </c>
      <c r="B94" s="41">
        <f>AVERAGEIF(C94:N94,"&lt;&gt;0")</f>
        <v>10.501868522252105</v>
      </c>
      <c r="C94" s="42">
        <v>10.5075672043011</v>
      </c>
      <c r="D94" s="42">
        <v>11.339062500000001</v>
      </c>
      <c r="E94" s="42">
        <v>12.345752688172</v>
      </c>
      <c r="F94" s="42">
        <v>12.6812916666667</v>
      </c>
      <c r="G94" s="42">
        <v>11.629690860215099</v>
      </c>
      <c r="H94" s="42">
        <v>6.6072916666666703</v>
      </c>
      <c r="I94" s="42">
        <v>5.5531182795698903</v>
      </c>
      <c r="J94" s="42">
        <v>11.063467741935501</v>
      </c>
      <c r="K94" s="42">
        <v>11.7876666666667</v>
      </c>
      <c r="L94" s="42">
        <v>11.1315725806452</v>
      </c>
      <c r="M94" s="42">
        <v>10.9016527777778</v>
      </c>
      <c r="N94" s="42">
        <v>10.474287634408601</v>
      </c>
      <c r="O94" s="25"/>
    </row>
    <row r="95" spans="1:15">
      <c r="A95" s="7" t="s">
        <v>3</v>
      </c>
      <c r="B95" s="41">
        <f>SUM(C95:N95)</f>
        <v>91.936800000000005</v>
      </c>
      <c r="C95" s="42">
        <v>7.8176300000000003</v>
      </c>
      <c r="D95" s="42">
        <v>7.6198499999999996</v>
      </c>
      <c r="E95" s="42">
        <v>9.1852400000000003</v>
      </c>
      <c r="F95" s="42">
        <v>9.1305300000000003</v>
      </c>
      <c r="G95" s="42">
        <v>8.6524900000000002</v>
      </c>
      <c r="H95" s="42">
        <v>4.75725</v>
      </c>
      <c r="I95" s="42">
        <v>4.1315200000000001</v>
      </c>
      <c r="J95" s="42">
        <v>8.2312200000000004</v>
      </c>
      <c r="K95" s="42">
        <v>8.4871200000000009</v>
      </c>
      <c r="L95" s="42">
        <v>8.2818900000000006</v>
      </c>
      <c r="M95" s="42">
        <v>7.8491900000000001</v>
      </c>
      <c r="N95" s="42">
        <v>7.7928699999999997</v>
      </c>
      <c r="O95" s="25"/>
    </row>
    <row r="96" spans="1:15">
      <c r="A96" s="15" t="s">
        <v>64</v>
      </c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5"/>
    </row>
    <row r="97" spans="1:15">
      <c r="A97" s="7" t="s">
        <v>25</v>
      </c>
      <c r="B97" s="41">
        <f>AVERAGEIF(C97:N97,"&lt;&gt;0")</f>
        <v>14.599999999999996</v>
      </c>
      <c r="C97" s="42">
        <v>14.6</v>
      </c>
      <c r="D97" s="42">
        <v>14.6</v>
      </c>
      <c r="E97" s="42">
        <v>14.6</v>
      </c>
      <c r="F97" s="42">
        <v>14.6</v>
      </c>
      <c r="G97" s="42">
        <v>14.6</v>
      </c>
      <c r="H97" s="42">
        <v>14.6</v>
      </c>
      <c r="I97" s="42">
        <v>14.6</v>
      </c>
      <c r="J97" s="42">
        <v>14.6</v>
      </c>
      <c r="K97" s="42">
        <v>14.6</v>
      </c>
      <c r="L97" s="42">
        <v>14.6</v>
      </c>
      <c r="M97" s="42">
        <v>14.6</v>
      </c>
      <c r="N97" s="42">
        <v>14.6</v>
      </c>
      <c r="O97" s="25"/>
    </row>
    <row r="98" spans="1:15">
      <c r="A98" s="7" t="s">
        <v>2</v>
      </c>
      <c r="B98" s="41">
        <f>AVERAGEIF(C98:N98,"&lt;&gt;0")</f>
        <v>3.2616645820888195</v>
      </c>
      <c r="C98" s="42">
        <v>2.2954659498207999</v>
      </c>
      <c r="D98" s="42">
        <v>2.2792361111111199</v>
      </c>
      <c r="E98" s="42">
        <v>2.1863709677419401</v>
      </c>
      <c r="F98" s="42">
        <v>2.54255092592593</v>
      </c>
      <c r="G98" s="42">
        <v>5.9643682795699098</v>
      </c>
      <c r="H98" s="42">
        <v>2.9583402777777801</v>
      </c>
      <c r="I98" s="42">
        <v>3.3151120071684699</v>
      </c>
      <c r="J98" s="42">
        <v>3.29606630824374</v>
      </c>
      <c r="K98" s="42">
        <v>3.3117685185185302</v>
      </c>
      <c r="L98" s="42">
        <v>4.3468593189964304</v>
      </c>
      <c r="M98" s="42">
        <v>3.58406481481483</v>
      </c>
      <c r="N98" s="42">
        <v>3.0597715053763501</v>
      </c>
      <c r="O98" s="25"/>
    </row>
    <row r="99" spans="1:15">
      <c r="A99" s="7" t="s">
        <v>3</v>
      </c>
      <c r="B99" s="41">
        <f>SUM(C99:N99)</f>
        <v>5.1392200000000008</v>
      </c>
      <c r="C99" s="42">
        <v>0.31920999999999999</v>
      </c>
      <c r="D99" s="42">
        <v>4.2900000000000004E-3</v>
      </c>
      <c r="E99" s="42">
        <v>0.32645999999999997</v>
      </c>
      <c r="F99" s="42">
        <v>0.67666999999999999</v>
      </c>
      <c r="G99" s="42">
        <v>1.69058</v>
      </c>
      <c r="H99" s="42">
        <v>0.29835</v>
      </c>
      <c r="I99" s="42">
        <v>1.8419999999999999E-2</v>
      </c>
      <c r="J99" s="42">
        <v>5.568E-2</v>
      </c>
      <c r="K99" s="42">
        <v>0.42011999999999999</v>
      </c>
      <c r="L99" s="42">
        <v>0.55684</v>
      </c>
      <c r="M99" s="42">
        <v>0.67337000000000002</v>
      </c>
      <c r="N99" s="42">
        <v>9.9229999999999999E-2</v>
      </c>
      <c r="O99" s="25"/>
    </row>
    <row r="100" spans="1:15">
      <c r="A100" s="15" t="s">
        <v>28</v>
      </c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5"/>
    </row>
    <row r="101" spans="1:15">
      <c r="A101" s="7" t="s">
        <v>25</v>
      </c>
      <c r="B101" s="41">
        <f>AVERAGEIF(C101:N101,"&lt;&gt;0")</f>
        <v>52.5</v>
      </c>
      <c r="C101" s="42">
        <v>52.5</v>
      </c>
      <c r="D101" s="42">
        <v>52.5</v>
      </c>
      <c r="E101" s="42">
        <v>52.5</v>
      </c>
      <c r="F101" s="42">
        <v>52.5</v>
      </c>
      <c r="G101" s="42">
        <v>52.5</v>
      </c>
      <c r="H101" s="42">
        <v>52.5</v>
      </c>
      <c r="I101" s="42">
        <v>52.5</v>
      </c>
      <c r="J101" s="42">
        <v>52.5</v>
      </c>
      <c r="K101" s="42">
        <v>52.5</v>
      </c>
      <c r="L101" s="42">
        <v>52.5</v>
      </c>
      <c r="M101" s="42">
        <v>52.5</v>
      </c>
      <c r="N101" s="42">
        <v>52.5</v>
      </c>
      <c r="O101" s="25"/>
    </row>
    <row r="102" spans="1:15">
      <c r="A102" s="7" t="s">
        <v>2</v>
      </c>
      <c r="B102" s="41">
        <f>AVERAGEIF(C102:N102,"&lt;&gt;0")</f>
        <v>21.497326258213857</v>
      </c>
      <c r="C102" s="42">
        <v>18.912553763440901</v>
      </c>
      <c r="D102" s="42">
        <v>26.231354166666701</v>
      </c>
      <c r="E102" s="42">
        <v>27.350497311828001</v>
      </c>
      <c r="F102" s="42">
        <v>24.780986111111101</v>
      </c>
      <c r="G102" s="42">
        <v>18.758037634408598</v>
      </c>
      <c r="H102" s="42">
        <v>20.4453888888889</v>
      </c>
      <c r="I102" s="42">
        <v>28.830551075268801</v>
      </c>
      <c r="J102" s="42">
        <v>23.793481182795698</v>
      </c>
      <c r="K102" s="42">
        <v>19.666138888888899</v>
      </c>
      <c r="L102" s="42">
        <v>13.6072715053763</v>
      </c>
      <c r="M102" s="42">
        <v>18.351708333333299</v>
      </c>
      <c r="N102" s="42">
        <v>17.239946236559099</v>
      </c>
      <c r="O102" s="25"/>
    </row>
    <row r="103" spans="1:15">
      <c r="A103" s="7" t="s">
        <v>3</v>
      </c>
      <c r="B103" s="41">
        <f>SUM(C103:N103)</f>
        <v>188.04160999999996</v>
      </c>
      <c r="C103" s="42">
        <v>14.07094</v>
      </c>
      <c r="D103" s="42">
        <v>17.627469999999999</v>
      </c>
      <c r="E103" s="42">
        <v>20.348769999999998</v>
      </c>
      <c r="F103" s="42">
        <v>17.842310000000001</v>
      </c>
      <c r="G103" s="42">
        <v>13.95598</v>
      </c>
      <c r="H103" s="42">
        <v>14.72068</v>
      </c>
      <c r="I103" s="42">
        <v>21.449929999999998</v>
      </c>
      <c r="J103" s="42">
        <v>17.702349999999999</v>
      </c>
      <c r="K103" s="42">
        <v>14.15962</v>
      </c>
      <c r="L103" s="42">
        <v>10.123810000000001</v>
      </c>
      <c r="M103" s="42">
        <v>13.213229999999999</v>
      </c>
      <c r="N103" s="42">
        <v>12.82652</v>
      </c>
      <c r="O103" s="25"/>
    </row>
    <row r="104" spans="1:15">
      <c r="A104" s="15" t="s">
        <v>29</v>
      </c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5"/>
    </row>
    <row r="105" spans="1:15">
      <c r="A105" s="7" t="s">
        <v>25</v>
      </c>
      <c r="B105" s="41">
        <f>AVERAGEIF(C105:N105,"&lt;&gt;0")</f>
        <v>55.79999999999999</v>
      </c>
      <c r="C105" s="42">
        <v>48</v>
      </c>
      <c r="D105" s="42">
        <v>48</v>
      </c>
      <c r="E105" s="42">
        <v>48</v>
      </c>
      <c r="F105" s="42">
        <v>48</v>
      </c>
      <c r="G105" s="42">
        <v>48</v>
      </c>
      <c r="H105" s="42">
        <v>48</v>
      </c>
      <c r="I105" s="42">
        <v>48</v>
      </c>
      <c r="J105" s="42">
        <v>48</v>
      </c>
      <c r="K105" s="42">
        <v>48</v>
      </c>
      <c r="L105" s="42">
        <v>48</v>
      </c>
      <c r="M105" s="42">
        <v>94.8</v>
      </c>
      <c r="N105" s="42">
        <v>94.8</v>
      </c>
      <c r="O105" s="25"/>
    </row>
    <row r="106" spans="1:15">
      <c r="A106" s="7" t="s">
        <v>2</v>
      </c>
      <c r="B106" s="41">
        <f>AVERAGEIF(C106:N106,"&lt;&gt;0")</f>
        <v>19.7480812451997</v>
      </c>
      <c r="C106" s="42">
        <v>14.623400537634399</v>
      </c>
      <c r="D106" s="42">
        <v>20.5119494047619</v>
      </c>
      <c r="E106" s="42">
        <v>25.323709677419401</v>
      </c>
      <c r="F106" s="42">
        <v>23.347902777777801</v>
      </c>
      <c r="G106" s="42">
        <v>23.8229838709677</v>
      </c>
      <c r="H106" s="42">
        <v>22.191347222222198</v>
      </c>
      <c r="I106" s="42">
        <v>32.915537634408601</v>
      </c>
      <c r="J106" s="42">
        <v>22.835591397849502</v>
      </c>
      <c r="K106" s="42">
        <v>10.3613472222222</v>
      </c>
      <c r="L106" s="42">
        <v>9.4668548387096791</v>
      </c>
      <c r="M106" s="42">
        <v>13.342694444444501</v>
      </c>
      <c r="N106" s="42">
        <v>18.233655913978499</v>
      </c>
      <c r="O106" s="25"/>
    </row>
    <row r="107" spans="1:15">
      <c r="A107" s="7" t="s">
        <v>3</v>
      </c>
      <c r="B107" s="41">
        <f>SUM(C107:N107)</f>
        <v>173.17216999999999</v>
      </c>
      <c r="C107" s="42">
        <v>10.879810000000001</v>
      </c>
      <c r="D107" s="42">
        <v>13.78403</v>
      </c>
      <c r="E107" s="42">
        <v>18.84084</v>
      </c>
      <c r="F107" s="42">
        <v>16.810490000000001</v>
      </c>
      <c r="G107" s="42">
        <v>17.724299999999999</v>
      </c>
      <c r="H107" s="42">
        <v>15.97777</v>
      </c>
      <c r="I107" s="42">
        <v>24.489159999999998</v>
      </c>
      <c r="J107" s="42">
        <v>16.98968</v>
      </c>
      <c r="K107" s="42">
        <v>7.4601699999999997</v>
      </c>
      <c r="L107" s="42">
        <v>7.0433399999999997</v>
      </c>
      <c r="M107" s="42">
        <v>9.6067400000000003</v>
      </c>
      <c r="N107" s="42">
        <v>13.56584</v>
      </c>
      <c r="O107" s="25"/>
    </row>
    <row r="108" spans="1:15">
      <c r="A108" s="15" t="s">
        <v>63</v>
      </c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5"/>
    </row>
    <row r="109" spans="1:15">
      <c r="A109" s="7" t="s">
        <v>25</v>
      </c>
      <c r="B109" s="41">
        <f>AVERAGEIF(C109:N109,"&lt;&gt;0")</f>
        <v>225.24200000000005</v>
      </c>
      <c r="C109" s="43">
        <v>225.24199999999999</v>
      </c>
      <c r="D109" s="43">
        <v>225.24199999999999</v>
      </c>
      <c r="E109" s="43">
        <v>225.24199999999999</v>
      </c>
      <c r="F109" s="43">
        <v>225.24199999999999</v>
      </c>
      <c r="G109" s="43">
        <v>225.24199999999999</v>
      </c>
      <c r="H109" s="43">
        <v>225.24199999999999</v>
      </c>
      <c r="I109" s="43">
        <v>225.24199999999999</v>
      </c>
      <c r="J109" s="43">
        <v>225.24199999999999</v>
      </c>
      <c r="K109" s="43">
        <v>225.24199999999999</v>
      </c>
      <c r="L109" s="43">
        <v>225.24199999999999</v>
      </c>
      <c r="M109" s="43">
        <v>225.24199999999999</v>
      </c>
      <c r="N109" s="43">
        <v>225.24199999999999</v>
      </c>
      <c r="O109" s="25"/>
    </row>
    <row r="110" spans="1:15">
      <c r="A110" s="7" t="s">
        <v>2</v>
      </c>
      <c r="B110" s="41">
        <f>AVERAGEIF(C110:N110,"&lt;&gt;0")</f>
        <v>178.01061215624483</v>
      </c>
      <c r="C110" s="42">
        <v>140.503449820789</v>
      </c>
      <c r="D110" s="42">
        <v>120.285912698413</v>
      </c>
      <c r="E110" s="42">
        <v>167.84457885304701</v>
      </c>
      <c r="F110" s="42">
        <v>181.780338194444</v>
      </c>
      <c r="G110" s="42">
        <v>195.95707885304699</v>
      </c>
      <c r="H110" s="42">
        <v>211.37574074074101</v>
      </c>
      <c r="I110" s="42">
        <v>187.50905017921201</v>
      </c>
      <c r="J110" s="42">
        <v>188.77945788530499</v>
      </c>
      <c r="K110" s="42">
        <v>180.39868055555601</v>
      </c>
      <c r="L110" s="42">
        <v>173.00062724014299</v>
      </c>
      <c r="M110" s="42">
        <v>197.59627314814799</v>
      </c>
      <c r="N110" s="42">
        <v>191.09615770609301</v>
      </c>
      <c r="O110" s="25"/>
    </row>
    <row r="111" spans="1:15">
      <c r="A111" s="7" t="s">
        <v>3</v>
      </c>
      <c r="B111" s="41">
        <f>SUM(C111:N111)</f>
        <v>1354.40705</v>
      </c>
      <c r="C111" s="42">
        <v>89.270030000000006</v>
      </c>
      <c r="D111" s="42">
        <v>71.598920000000007</v>
      </c>
      <c r="E111" s="42">
        <v>107.91625999999999</v>
      </c>
      <c r="F111" s="42">
        <v>114.60289</v>
      </c>
      <c r="G111" s="42">
        <v>127.79397</v>
      </c>
      <c r="H111" s="42">
        <v>131.89086</v>
      </c>
      <c r="I111" s="42">
        <v>119.93874</v>
      </c>
      <c r="J111" s="42">
        <v>121.72676</v>
      </c>
      <c r="K111" s="42">
        <v>112.85398000000001</v>
      </c>
      <c r="L111" s="42">
        <v>108.78258</v>
      </c>
      <c r="M111" s="42">
        <v>124.02798</v>
      </c>
      <c r="N111" s="42">
        <v>124.00408</v>
      </c>
      <c r="O111" s="25"/>
    </row>
    <row r="112" spans="1:15">
      <c r="A112" s="15" t="s">
        <v>62</v>
      </c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5"/>
    </row>
    <row r="113" spans="1:15">
      <c r="A113" s="7" t="s">
        <v>25</v>
      </c>
      <c r="B113" s="41">
        <f>AVERAGEIF(C113:N113,"&lt;&gt;0")</f>
        <v>30</v>
      </c>
      <c r="C113" s="42">
        <v>30</v>
      </c>
      <c r="D113" s="42">
        <v>30</v>
      </c>
      <c r="E113" s="42">
        <v>30</v>
      </c>
      <c r="F113" s="42">
        <v>30</v>
      </c>
      <c r="G113" s="42">
        <v>30</v>
      </c>
      <c r="H113" s="42">
        <v>30</v>
      </c>
      <c r="I113" s="42">
        <v>30</v>
      </c>
      <c r="J113" s="42">
        <v>30</v>
      </c>
      <c r="K113" s="42">
        <v>30</v>
      </c>
      <c r="L113" s="42">
        <v>30</v>
      </c>
      <c r="M113" s="42">
        <v>30</v>
      </c>
      <c r="N113" s="42">
        <v>30</v>
      </c>
      <c r="O113" s="25"/>
    </row>
    <row r="114" spans="1:15">
      <c r="A114" s="7" t="s">
        <v>2</v>
      </c>
      <c r="B114" s="41">
        <f>AVERAGEIF(C114:N114,"&lt;&gt;0")</f>
        <v>24.114814565909985</v>
      </c>
      <c r="C114" s="42">
        <v>17.5770049283154</v>
      </c>
      <c r="D114" s="42">
        <v>30</v>
      </c>
      <c r="E114" s="42">
        <v>29.930107526881699</v>
      </c>
      <c r="F114" s="42">
        <v>29.845833333333299</v>
      </c>
      <c r="G114" s="42">
        <v>29.9569892473118</v>
      </c>
      <c r="H114" s="42">
        <v>19.347685185185199</v>
      </c>
      <c r="I114" s="42">
        <v>29.944220430107499</v>
      </c>
      <c r="J114" s="42">
        <v>30</v>
      </c>
      <c r="K114" s="42">
        <v>28.911111111111101</v>
      </c>
      <c r="L114" s="42">
        <v>3.8528225806451601</v>
      </c>
      <c r="M114" s="42">
        <v>12.065763888888901</v>
      </c>
      <c r="N114" s="42">
        <v>27.946236559139798</v>
      </c>
      <c r="O114" s="25"/>
    </row>
    <row r="115" spans="1:15">
      <c r="A115" s="7" t="s">
        <v>3</v>
      </c>
      <c r="B115" s="41">
        <f>SUM(C115:N115)</f>
        <v>207.62363000000002</v>
      </c>
      <c r="C115" s="42">
        <v>13.35721</v>
      </c>
      <c r="D115" s="42">
        <v>19.724620000000002</v>
      </c>
      <c r="E115" s="42">
        <v>21.740880000000001</v>
      </c>
      <c r="F115" s="42">
        <v>21.463290000000001</v>
      </c>
      <c r="G115" s="42">
        <v>22.028580000000002</v>
      </c>
      <c r="H115" s="42">
        <v>20.529019999999999</v>
      </c>
      <c r="I115" s="42">
        <v>22.077349999999999</v>
      </c>
      <c r="J115" s="42">
        <v>21.11281</v>
      </c>
      <c r="K115" s="42">
        <v>14.300269999999999</v>
      </c>
      <c r="L115" s="42">
        <v>1.67791</v>
      </c>
      <c r="M115" s="42">
        <v>8.4150500000000008</v>
      </c>
      <c r="N115" s="42">
        <v>21.196639999999999</v>
      </c>
      <c r="O115" s="25"/>
    </row>
    <row r="116" spans="1:15" ht="24">
      <c r="A116" s="19" t="s">
        <v>41</v>
      </c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5"/>
    </row>
    <row r="117" spans="1:15">
      <c r="A117" s="7" t="s">
        <v>25</v>
      </c>
      <c r="B117" s="41">
        <f>AVERAGEIF(C117:N117,"&lt;&gt;0")</f>
        <v>136.34133333333332</v>
      </c>
      <c r="C117" s="42">
        <v>111.3</v>
      </c>
      <c r="D117" s="42">
        <v>111.3</v>
      </c>
      <c r="E117" s="42">
        <v>111.3</v>
      </c>
      <c r="F117" s="42">
        <v>111.3</v>
      </c>
      <c r="G117" s="42">
        <v>111.3</v>
      </c>
      <c r="H117" s="42">
        <v>111.3</v>
      </c>
      <c r="I117" s="42">
        <v>111.3</v>
      </c>
      <c r="J117" s="42">
        <v>111.3</v>
      </c>
      <c r="K117" s="42">
        <v>111.3</v>
      </c>
      <c r="L117" s="42">
        <v>111.3</v>
      </c>
      <c r="M117" s="42">
        <v>261.548</v>
      </c>
      <c r="N117" s="42">
        <v>261.548</v>
      </c>
      <c r="O117" s="25"/>
    </row>
    <row r="118" spans="1:15">
      <c r="A118" s="7" t="s">
        <v>2</v>
      </c>
      <c r="B118" s="41">
        <f>AVERAGEIF(C118:N118,"&lt;&gt;0")</f>
        <v>111.62404208180435</v>
      </c>
      <c r="C118" s="42">
        <v>94.385282258064507</v>
      </c>
      <c r="D118" s="42">
        <v>94.6982142857143</v>
      </c>
      <c r="E118" s="42">
        <v>100.72484318996401</v>
      </c>
      <c r="F118" s="42">
        <v>94.374814814814798</v>
      </c>
      <c r="G118" s="42">
        <v>107.69630376344099</v>
      </c>
      <c r="H118" s="42">
        <v>106.461453703704</v>
      </c>
      <c r="I118" s="42">
        <v>109.707997311828</v>
      </c>
      <c r="J118" s="42">
        <v>106.39435483871</v>
      </c>
      <c r="K118" s="42">
        <v>65.023379629629602</v>
      </c>
      <c r="L118" s="42">
        <v>67.425461469534099</v>
      </c>
      <c r="M118" s="42">
        <v>164.79984953703701</v>
      </c>
      <c r="N118" s="42">
        <v>227.79655017921101</v>
      </c>
      <c r="O118" s="25"/>
    </row>
    <row r="119" spans="1:15">
      <c r="A119" s="7" t="s">
        <v>3</v>
      </c>
      <c r="B119" s="41">
        <f>SUM(C119:N119)</f>
        <v>1032.2416700000001</v>
      </c>
      <c r="C119" s="42">
        <v>63.821719999999999</v>
      </c>
      <c r="D119" s="42">
        <v>25.43796</v>
      </c>
      <c r="E119" s="42">
        <v>35.901389999999999</v>
      </c>
      <c r="F119" s="42">
        <v>22.961010000000002</v>
      </c>
      <c r="G119" s="42">
        <v>108.16007</v>
      </c>
      <c r="H119" s="42">
        <v>139.97836000000001</v>
      </c>
      <c r="I119" s="42">
        <v>108.56945</v>
      </c>
      <c r="J119" s="42">
        <v>129.79159999999999</v>
      </c>
      <c r="K119" s="42">
        <v>106.59156</v>
      </c>
      <c r="L119" s="42">
        <v>98.701580000000007</v>
      </c>
      <c r="M119" s="42">
        <v>93.854879999999994</v>
      </c>
      <c r="N119" s="42">
        <v>98.472089999999994</v>
      </c>
      <c r="O119" s="25"/>
    </row>
    <row r="120" spans="1:15">
      <c r="A120" s="18" t="s">
        <v>45</v>
      </c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5"/>
    </row>
    <row r="121" spans="1:15">
      <c r="A121" s="7" t="s">
        <v>25</v>
      </c>
      <c r="B121" s="41">
        <f>AVERAGEIF(C121:N121,"&lt;&gt;0")</f>
        <v>49.875</v>
      </c>
      <c r="C121" s="42">
        <v>49.875</v>
      </c>
      <c r="D121" s="42">
        <v>49.875</v>
      </c>
      <c r="E121" s="42">
        <v>49.875</v>
      </c>
      <c r="F121" s="42">
        <v>49.875</v>
      </c>
      <c r="G121" s="42">
        <v>49.875</v>
      </c>
      <c r="H121" s="42">
        <v>49.875</v>
      </c>
      <c r="I121" s="42">
        <v>49.875</v>
      </c>
      <c r="J121" s="42">
        <v>49.875</v>
      </c>
      <c r="K121" s="42">
        <v>49.875</v>
      </c>
      <c r="L121" s="42">
        <v>49.875</v>
      </c>
      <c r="M121" s="42">
        <v>49.875</v>
      </c>
      <c r="N121" s="42">
        <v>49.875</v>
      </c>
      <c r="O121" s="25"/>
    </row>
    <row r="122" spans="1:15">
      <c r="A122" s="7" t="s">
        <v>2</v>
      </c>
      <c r="B122" s="41">
        <f>AVERAGEIF(C122:N122,"&lt;&gt;0")</f>
        <v>11.157079261072715</v>
      </c>
      <c r="C122" s="42">
        <v>11.560295698924699</v>
      </c>
      <c r="D122" s="42">
        <v>10.9649255952381</v>
      </c>
      <c r="E122" s="42">
        <v>11.295967741935501</v>
      </c>
      <c r="F122" s="42">
        <v>11.9112777777778</v>
      </c>
      <c r="G122" s="42">
        <v>11.7964247311828</v>
      </c>
      <c r="H122" s="42">
        <v>12.212208333333299</v>
      </c>
      <c r="I122" s="42">
        <v>10.753293010752699</v>
      </c>
      <c r="J122" s="42">
        <v>10.442526881720401</v>
      </c>
      <c r="K122" s="42">
        <v>11.2420555555556</v>
      </c>
      <c r="L122" s="42">
        <v>10.5295161290323</v>
      </c>
      <c r="M122" s="42">
        <v>10.4906666666667</v>
      </c>
      <c r="N122" s="42">
        <v>10.6857930107527</v>
      </c>
      <c r="O122" s="25"/>
    </row>
    <row r="123" spans="1:15">
      <c r="A123" s="20" t="s">
        <v>3</v>
      </c>
      <c r="B123" s="46">
        <f>SUM(C123:N123)</f>
        <v>97.720380000000006</v>
      </c>
      <c r="C123" s="47">
        <v>8.6008600000000008</v>
      </c>
      <c r="D123" s="47">
        <v>7.36843</v>
      </c>
      <c r="E123" s="47">
        <v>8.4041999999999994</v>
      </c>
      <c r="F123" s="47">
        <v>8.5761199999999995</v>
      </c>
      <c r="G123" s="47">
        <v>8.7765400000000007</v>
      </c>
      <c r="H123" s="47">
        <v>8.7927900000000001</v>
      </c>
      <c r="I123" s="47">
        <v>8.0004500000000007</v>
      </c>
      <c r="J123" s="47">
        <v>7.7692399999999999</v>
      </c>
      <c r="K123" s="47">
        <v>8.0942799999999995</v>
      </c>
      <c r="L123" s="47">
        <v>7.8339600000000003</v>
      </c>
      <c r="M123" s="47">
        <v>7.55328</v>
      </c>
      <c r="N123" s="47">
        <v>7.9502300000000004</v>
      </c>
      <c r="O123" s="25"/>
    </row>
    <row r="124" spans="1:15" ht="9.75" customHeight="1">
      <c r="A124" s="2" t="s">
        <v>55</v>
      </c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</row>
    <row r="125" spans="1:15" ht="9.75" customHeight="1">
      <c r="A125" s="2" t="s">
        <v>57</v>
      </c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5" ht="9.75" customHeight="1">
      <c r="A126" s="2" t="s">
        <v>43</v>
      </c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</row>
    <row r="127" spans="1:15" ht="9.75" customHeight="1">
      <c r="A127" s="2" t="s">
        <v>20</v>
      </c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</row>
    <row r="128" spans="1:15" ht="9" customHeight="1">
      <c r="A128" s="2" t="s">
        <v>46</v>
      </c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1:14" ht="9" customHeight="1">
      <c r="A129" s="2" t="s">
        <v>126</v>
      </c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4" ht="9.75" customHeight="1">
      <c r="A130" s="2" t="s">
        <v>16</v>
      </c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1:14" ht="9.75" customHeight="1">
      <c r="A131" s="2" t="s">
        <v>21</v>
      </c>
    </row>
    <row r="132" spans="1:14" ht="9.75" customHeight="1">
      <c r="A132" s="2" t="s">
        <v>17</v>
      </c>
    </row>
    <row r="133" spans="1:14" ht="9.75" customHeight="1">
      <c r="A133" s="2" t="s">
        <v>18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19"/>
  <sheetViews>
    <sheetView showGridLines="0" zoomScaleNormal="100" workbookViewId="0">
      <selection activeCell="A2" sqref="A2"/>
    </sheetView>
  </sheetViews>
  <sheetFormatPr baseColWidth="10" defaultColWidth="19.42578125" defaultRowHeight="12"/>
  <cols>
    <col min="1" max="1" width="30.85546875" style="1" customWidth="1"/>
    <col min="2" max="2" width="12.85546875" style="5" customWidth="1"/>
    <col min="3" max="3" width="11.140625" style="5" bestFit="1" customWidth="1"/>
    <col min="4" max="14" width="10.7109375" style="1" customWidth="1"/>
    <col min="15" max="16384" width="19.42578125" style="1"/>
  </cols>
  <sheetData>
    <row r="1" spans="1:14"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1" t="s">
        <v>174</v>
      </c>
    </row>
    <row r="3" spans="1:14"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4" ht="20.25" customHeight="1">
      <c r="A4" s="72" t="s">
        <v>123</v>
      </c>
      <c r="B4" s="13" t="s">
        <v>60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</row>
    <row r="5" spans="1:14" ht="11.25" customHeight="1">
      <c r="A5" s="23" t="s">
        <v>25</v>
      </c>
      <c r="B5" s="41">
        <f>AVERAGEIF(C5:N5,"&lt;&gt;0")</f>
        <v>5498.7816666666658</v>
      </c>
      <c r="C5" s="41">
        <f>SUM(C9,C13,C17,C21,C25,C29,C33,C37,C41,C45,C49,C53,C57,C61,C65,C69,C73,C77,C81,C85,C89,C93,C97,C101,C105,C109,C113,C117,C121,C125,C129,C133,C137)</f>
        <v>5058.3350000000009</v>
      </c>
      <c r="D5" s="41">
        <f t="shared" ref="D5:M5" si="0">SUM(D9,D13,D17,D21,D25,D29,D33,D37,D41,D45,D49,D53,D57,D61,D65,D69,D73,D77,D81,D85,D89,D93,D97,D101,D105,D109,D113,D117,D121,D125,D129,D133,D137)</f>
        <v>5249.8150000000005</v>
      </c>
      <c r="E5" s="41">
        <f t="shared" si="0"/>
        <v>5249.8150000000005</v>
      </c>
      <c r="F5" s="41">
        <f>SUM(F9,F13,F17,F21,F25,F29,F33,F37,F41,F45,F49,F53,F57,F61,F65,F69,F73,F77,F81,F85,F89,F93,F97,F101,F105,F109,F113,F117,F121,F125,F129,F133,F137)</f>
        <v>5325.8150000000005</v>
      </c>
      <c r="G5" s="41">
        <f t="shared" si="0"/>
        <v>5565.0750000000007</v>
      </c>
      <c r="H5" s="41">
        <f t="shared" si="0"/>
        <v>5565.0750000000007</v>
      </c>
      <c r="I5" s="41">
        <f t="shared" si="0"/>
        <v>5611.0750000000007</v>
      </c>
      <c r="J5" s="41">
        <f t="shared" si="0"/>
        <v>5611.0750000000007</v>
      </c>
      <c r="K5" s="41">
        <f t="shared" si="0"/>
        <v>5691.0750000000007</v>
      </c>
      <c r="L5" s="41">
        <f t="shared" si="0"/>
        <v>5708.0750000000007</v>
      </c>
      <c r="M5" s="41">
        <f t="shared" si="0"/>
        <v>5675.0750000000007</v>
      </c>
      <c r="N5" s="41">
        <f>SUM(N9,N13,N17,N21,N25,N29,N33,N37,N41,N45,N49,N53,N57,N61,N65,N69,N73,N77,N81,N85,N89,N93,N97,N101,N105,N109,N113,N117,N121,N125,N129,N133,N137)</f>
        <v>5675.0750000000007</v>
      </c>
    </row>
    <row r="6" spans="1:14" ht="11.25" customHeight="1">
      <c r="A6" s="24" t="s">
        <v>2</v>
      </c>
      <c r="B6" s="41">
        <f>AVERAGEIF(C6:N6,"&lt;&gt;0")</f>
        <v>3702.9574445037597</v>
      </c>
      <c r="C6" s="41">
        <f>SUM(C10,C14,C18,C22,C26,C30,C34,C38,C42,C46,C50,C54,C58,C62,C66,C70,C74,C78,C82,C86,C90,C94,C98,C102,C106,C110,C114,C118,C122,C126,C130,C134,C138)</f>
        <v>3003.8414030017561</v>
      </c>
      <c r="D6" s="41">
        <f t="shared" ref="D6:M6" si="1">SUM(D10,D14,D18,D22,D26,D30,D34,D38,D42,D46,D50,D54,D58,D62,D66,D70,D74,D78,D82,D86,D90,D94,D98,D102,D106,D110,D114,D118,D122,D126,D130,D134,D138)</f>
        <v>3076.0324352678235</v>
      </c>
      <c r="E6" s="41">
        <f t="shared" si="1"/>
        <v>3207.9190533825818</v>
      </c>
      <c r="F6" s="41">
        <f t="shared" si="1"/>
        <v>3397.3691625718038</v>
      </c>
      <c r="G6" s="41">
        <f t="shared" si="1"/>
        <v>3537.0427267024734</v>
      </c>
      <c r="H6" s="41">
        <f t="shared" si="1"/>
        <v>3697.292691597193</v>
      </c>
      <c r="I6" s="41">
        <f t="shared" si="1"/>
        <v>3845.1448601030083</v>
      </c>
      <c r="J6" s="41">
        <f t="shared" si="1"/>
        <v>4054.7325917338358</v>
      </c>
      <c r="K6" s="41">
        <f t="shared" si="1"/>
        <v>4012.315398842552</v>
      </c>
      <c r="L6" s="41">
        <f t="shared" si="1"/>
        <v>4168.1984488126809</v>
      </c>
      <c r="M6" s="41">
        <f t="shared" si="1"/>
        <v>4182.3093013888474</v>
      </c>
      <c r="N6" s="41">
        <f>SUM(N10,N14,N18,N22,N26,N30,N34,N38,N42,N46,N50,N54,N58,N62,N66,N70,N74,N78,N82,N86,N90,N94,N98,N102,N106,N110,N114,N118,N122,N126,N130,N134,N138)</f>
        <v>4253.2912606405571</v>
      </c>
    </row>
    <row r="7" spans="1:14" ht="11.25" customHeight="1">
      <c r="A7" s="24" t="s">
        <v>3</v>
      </c>
      <c r="B7" s="41">
        <f>SUM(C7:N7)</f>
        <v>23912.548759999998</v>
      </c>
      <c r="C7" s="41">
        <f>SUM(C11,C15,C19,C23,C27,C31,C35,C39,C43,C47,C51,C55,C59,C63,C67,C71,C75,C79,C83,C87,C91,C95,C99,C103,C107,C111,C115,C119,C123,C127,C131,C135,C139)</f>
        <v>1729.3906600000003</v>
      </c>
      <c r="D7" s="41">
        <f t="shared" ref="D7:L7" si="2">SUM(D11,D15,D19,D23,D27,D31,D35,D39,D43,D47,D51,D55,D59,D63,D67,D71,D75,D79,D83,D87,D91,D95,D99,D103,D107,D111,D115,D119,D123,D127,D131,D135,D139)</f>
        <v>1610.1003499999997</v>
      </c>
      <c r="E7" s="41">
        <f t="shared" si="2"/>
        <v>1862.0063599999996</v>
      </c>
      <c r="F7" s="41">
        <f t="shared" si="2"/>
        <v>1832.9427100000003</v>
      </c>
      <c r="G7" s="41">
        <f t="shared" si="2"/>
        <v>2042.8721099999998</v>
      </c>
      <c r="H7" s="41">
        <f t="shared" si="2"/>
        <v>2111.5697399999999</v>
      </c>
      <c r="I7" s="41">
        <f t="shared" si="2"/>
        <v>2197.4502299999999</v>
      </c>
      <c r="J7" s="41">
        <f t="shared" si="2"/>
        <v>2175.9965299999999</v>
      </c>
      <c r="K7" s="41">
        <f t="shared" si="2"/>
        <v>2212.7716800000003</v>
      </c>
      <c r="L7" s="41">
        <f t="shared" si="2"/>
        <v>2282.8805199999988</v>
      </c>
      <c r="M7" s="41">
        <f t="shared" ref="M7" si="3">SUM(M11,M15,M19,M23,M27,M31,M35,M39,M43,M47,M51,M55,M59,M63,M67,M71,M75,M79,M83,M87,M91,M95,M99,M103,M107,M111,M115,M119,M123,M127,M131,M135,M139)</f>
        <v>1978.1964499999999</v>
      </c>
      <c r="N7" s="41">
        <f>SUM(N11,N15,N19,N23,N27,N31,N35,N39,N43,N47,N51,N55,N59,N63,N67,N71,N75,N79,N83,N87,N91,N95,N99,N103,N107,N111,N115,N119,N123,N127,N131,N135,N139)</f>
        <v>1876.3714200000002</v>
      </c>
    </row>
    <row r="8" spans="1:14" ht="11.25" customHeight="1">
      <c r="A8" s="6" t="s">
        <v>47</v>
      </c>
      <c r="B8" s="42"/>
      <c r="C8" s="42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1.25" customHeight="1">
      <c r="A9" s="7" t="s">
        <v>25</v>
      </c>
      <c r="B9" s="41">
        <f>AVERAGEIF(C9:N9,"&lt;&gt;0")</f>
        <v>319</v>
      </c>
      <c r="C9" s="42">
        <v>319</v>
      </c>
      <c r="D9" s="4">
        <v>319</v>
      </c>
      <c r="E9" s="4">
        <v>319</v>
      </c>
      <c r="F9" s="4">
        <v>319</v>
      </c>
      <c r="G9" s="4">
        <v>319</v>
      </c>
      <c r="H9" s="4">
        <v>319</v>
      </c>
      <c r="I9" s="4">
        <v>319</v>
      </c>
      <c r="J9" s="4">
        <v>319</v>
      </c>
      <c r="K9" s="4">
        <v>319</v>
      </c>
      <c r="L9" s="4">
        <v>319</v>
      </c>
      <c r="M9" s="4">
        <v>319</v>
      </c>
      <c r="N9" s="4">
        <v>319</v>
      </c>
    </row>
    <row r="10" spans="1:14" ht="11.25" customHeight="1">
      <c r="A10" s="8" t="s">
        <v>2</v>
      </c>
      <c r="B10" s="41">
        <f>AVERAGEIF(C10:N10,"&lt;&gt;0")</f>
        <v>267.64854151999026</v>
      </c>
      <c r="C10" s="43">
        <v>178.29397401433599</v>
      </c>
      <c r="D10" s="44">
        <v>207.70250496031699</v>
      </c>
      <c r="E10" s="44">
        <v>274.66505376344003</v>
      </c>
      <c r="F10" s="44">
        <v>265.80071759259198</v>
      </c>
      <c r="G10" s="44">
        <v>274.82766577060897</v>
      </c>
      <c r="H10" s="44">
        <v>268.78282407407403</v>
      </c>
      <c r="I10" s="44">
        <v>300</v>
      </c>
      <c r="J10" s="44">
        <v>300</v>
      </c>
      <c r="K10" s="44">
        <v>283.25328703703701</v>
      </c>
      <c r="L10" s="44">
        <v>297.05958781362</v>
      </c>
      <c r="M10" s="44">
        <v>297.10379629629603</v>
      </c>
      <c r="N10" s="44">
        <v>264.29308691756199</v>
      </c>
    </row>
    <row r="11" spans="1:14" ht="11.25" customHeight="1">
      <c r="A11" s="8" t="s">
        <v>3</v>
      </c>
      <c r="B11" s="41">
        <f>SUM(C11:N11)</f>
        <v>1832.6725899999999</v>
      </c>
      <c r="C11" s="42">
        <v>19.558129999999998</v>
      </c>
      <c r="D11" s="4">
        <v>109.79938</v>
      </c>
      <c r="E11" s="4">
        <v>163.15253999999999</v>
      </c>
      <c r="F11" s="4">
        <v>144.67661000000001</v>
      </c>
      <c r="G11" s="4">
        <v>174.03540000000001</v>
      </c>
      <c r="H11" s="4">
        <v>169.733</v>
      </c>
      <c r="I11" s="4">
        <v>188.32304999999999</v>
      </c>
      <c r="J11" s="4">
        <v>171.72375</v>
      </c>
      <c r="K11" s="4">
        <v>173.28586999999999</v>
      </c>
      <c r="L11" s="4">
        <v>199.26657</v>
      </c>
      <c r="M11" s="4">
        <v>167.73024000000001</v>
      </c>
      <c r="N11" s="4">
        <v>151.38804999999999</v>
      </c>
    </row>
    <row r="12" spans="1:14" ht="21.75" customHeight="1">
      <c r="A12" s="12" t="s">
        <v>48</v>
      </c>
      <c r="B12" s="41"/>
      <c r="C12" s="42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1.25" customHeight="1">
      <c r="A13" s="7" t="s">
        <v>25</v>
      </c>
      <c r="B13" s="41">
        <f>AVERAGEIF(C13:N13,"&lt;&gt;0")</f>
        <v>100</v>
      </c>
      <c r="C13" s="42">
        <v>100</v>
      </c>
      <c r="D13" s="4">
        <v>100</v>
      </c>
      <c r="E13" s="4">
        <v>100</v>
      </c>
      <c r="F13" s="4">
        <v>100</v>
      </c>
      <c r="G13" s="4">
        <v>100</v>
      </c>
      <c r="H13" s="4">
        <v>100</v>
      </c>
      <c r="I13" s="4">
        <v>100</v>
      </c>
      <c r="J13" s="4">
        <v>100</v>
      </c>
      <c r="K13" s="4">
        <v>100</v>
      </c>
      <c r="L13" s="4">
        <v>100</v>
      </c>
      <c r="M13" s="4">
        <v>100</v>
      </c>
      <c r="N13" s="4">
        <v>100</v>
      </c>
    </row>
    <row r="14" spans="1:14" ht="11.25" customHeight="1">
      <c r="A14" s="8" t="s">
        <v>2</v>
      </c>
      <c r="B14" s="41">
        <f>AVERAGEIF(C14:N14,"&lt;&gt;0")</f>
        <v>43.146195823199257</v>
      </c>
      <c r="C14" s="43">
        <v>8.3000000000000007</v>
      </c>
      <c r="D14" s="44">
        <v>23.454995039682</v>
      </c>
      <c r="E14" s="44">
        <v>48.599999999999994</v>
      </c>
      <c r="F14" s="44">
        <v>48.599999999999994</v>
      </c>
      <c r="G14" s="44">
        <v>48.599999999999994</v>
      </c>
      <c r="H14" s="44">
        <v>48.599999999999994</v>
      </c>
      <c r="I14" s="44">
        <v>48.599354838708997</v>
      </c>
      <c r="J14" s="44">
        <v>48.599999999999994</v>
      </c>
      <c r="K14" s="44">
        <v>48.599999999999994</v>
      </c>
      <c r="L14" s="44">
        <v>48.599999999999994</v>
      </c>
      <c r="M14" s="44">
        <v>48.599999999999994</v>
      </c>
      <c r="N14" s="44">
        <v>48.599999999999994</v>
      </c>
    </row>
    <row r="15" spans="1:14" ht="11.25" customHeight="1">
      <c r="A15" s="8" t="s">
        <v>3</v>
      </c>
      <c r="B15" s="41">
        <f>SUM(C15:N15)</f>
        <v>206.49815999999998</v>
      </c>
      <c r="C15" s="42">
        <v>17.195239999999998</v>
      </c>
      <c r="D15" s="4">
        <v>17.960840000000001</v>
      </c>
      <c r="E15" s="4">
        <v>20.634630000000001</v>
      </c>
      <c r="F15" s="4">
        <v>19.47664</v>
      </c>
      <c r="G15" s="4">
        <v>17.44181</v>
      </c>
      <c r="H15" s="4">
        <v>16.102599999999999</v>
      </c>
      <c r="I15" s="4">
        <v>18.551459999999999</v>
      </c>
      <c r="J15" s="4">
        <v>16.828150000000001</v>
      </c>
      <c r="K15" s="4">
        <v>17.730930000000001</v>
      </c>
      <c r="L15" s="4">
        <v>16.792449999999999</v>
      </c>
      <c r="M15" s="4">
        <v>12.86046</v>
      </c>
      <c r="N15" s="4">
        <v>14.92295</v>
      </c>
    </row>
    <row r="16" spans="1:14" ht="11.25" customHeight="1">
      <c r="A16" s="6" t="s">
        <v>44</v>
      </c>
      <c r="B16" s="41"/>
      <c r="C16" s="4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1.25" customHeight="1">
      <c r="A17" s="7" t="s">
        <v>25</v>
      </c>
      <c r="B17" s="41">
        <f>AVERAGEIF(C17:N17,"&lt;&gt;0")</f>
        <v>52.5</v>
      </c>
      <c r="C17" s="42">
        <v>52.5</v>
      </c>
      <c r="D17" s="4">
        <v>52.5</v>
      </c>
      <c r="E17" s="4">
        <v>52.5</v>
      </c>
      <c r="F17" s="4">
        <v>52.5</v>
      </c>
      <c r="G17" s="4">
        <v>52.5</v>
      </c>
      <c r="H17" s="4">
        <v>52.5</v>
      </c>
      <c r="I17" s="4">
        <v>52.5</v>
      </c>
      <c r="J17" s="4">
        <v>52.5</v>
      </c>
      <c r="K17" s="4">
        <v>52.5</v>
      </c>
      <c r="L17" s="4">
        <v>52.5</v>
      </c>
      <c r="M17" s="4">
        <v>52.5</v>
      </c>
      <c r="N17" s="4">
        <v>52.5</v>
      </c>
    </row>
    <row r="18" spans="1:14" ht="11.25" customHeight="1">
      <c r="A18" s="8" t="s">
        <v>2</v>
      </c>
      <c r="B18" s="41">
        <f>AVERAGEIF(C18:N18,"&lt;&gt;0")</f>
        <v>43.443579749103748</v>
      </c>
      <c r="C18" s="43">
        <v>15.494354838709</v>
      </c>
      <c r="D18" s="44">
        <v>12</v>
      </c>
      <c r="E18" s="44">
        <v>25.103942652329</v>
      </c>
      <c r="F18" s="44">
        <v>52</v>
      </c>
      <c r="G18" s="44">
        <v>52</v>
      </c>
      <c r="H18" s="44">
        <v>52</v>
      </c>
      <c r="I18" s="44">
        <v>51.954569892473003</v>
      </c>
      <c r="J18" s="44">
        <v>52</v>
      </c>
      <c r="K18" s="44">
        <v>52</v>
      </c>
      <c r="L18" s="44">
        <v>51.941756272401001</v>
      </c>
      <c r="M18" s="44">
        <v>52.328333333332999</v>
      </c>
      <c r="N18" s="44">
        <v>52.5</v>
      </c>
    </row>
    <row r="19" spans="1:14" ht="11.25" customHeight="1">
      <c r="A19" s="8" t="s">
        <v>3</v>
      </c>
      <c r="B19" s="41">
        <f>SUM(C19:N19)</f>
        <v>132.02321999999998</v>
      </c>
      <c r="C19" s="42">
        <v>13.03529</v>
      </c>
      <c r="D19" s="4">
        <v>14.91352</v>
      </c>
      <c r="E19" s="4">
        <v>13.272790000000001</v>
      </c>
      <c r="F19" s="4">
        <v>10.0837</v>
      </c>
      <c r="G19" s="4">
        <v>6.40632</v>
      </c>
      <c r="H19" s="4">
        <v>10.39446</v>
      </c>
      <c r="I19" s="4">
        <v>18.05763</v>
      </c>
      <c r="J19" s="4">
        <v>13.164529999999999</v>
      </c>
      <c r="K19" s="4">
        <v>7.2360199999999999</v>
      </c>
      <c r="L19" s="4">
        <v>4.5436800000000002</v>
      </c>
      <c r="M19" s="4">
        <v>11.475630000000001</v>
      </c>
      <c r="N19" s="4">
        <v>9.4396500000000003</v>
      </c>
    </row>
    <row r="20" spans="1:14" ht="11.25" customHeight="1">
      <c r="A20" s="11" t="s">
        <v>34</v>
      </c>
      <c r="B20" s="41"/>
      <c r="C20" s="42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1.25" customHeight="1">
      <c r="A21" s="7" t="s">
        <v>25</v>
      </c>
      <c r="B21" s="41">
        <f>AVERAGEIF(C21:N21,"&lt;&gt;0")</f>
        <v>25.199999999999992</v>
      </c>
      <c r="C21" s="42">
        <v>25.2</v>
      </c>
      <c r="D21" s="4">
        <v>25.2</v>
      </c>
      <c r="E21" s="4">
        <v>25.2</v>
      </c>
      <c r="F21" s="4">
        <v>25.2</v>
      </c>
      <c r="G21" s="4">
        <v>25.2</v>
      </c>
      <c r="H21" s="4">
        <v>25.2</v>
      </c>
      <c r="I21" s="4">
        <v>25.2</v>
      </c>
      <c r="J21" s="4">
        <v>25.2</v>
      </c>
      <c r="K21" s="4">
        <v>25.2</v>
      </c>
      <c r="L21" s="4">
        <v>25.2</v>
      </c>
      <c r="M21" s="4">
        <v>25.2</v>
      </c>
      <c r="N21" s="4">
        <v>25.2</v>
      </c>
    </row>
    <row r="22" spans="1:14" ht="11.25" customHeight="1">
      <c r="A22" s="8" t="s">
        <v>2</v>
      </c>
      <c r="B22" s="41">
        <f>AVERAGEIF(C22:N22,"&lt;&gt;0")</f>
        <v>13.231743715153002</v>
      </c>
      <c r="C22" s="43">
        <v>12.852038530465</v>
      </c>
      <c r="D22" s="44">
        <v>15</v>
      </c>
      <c r="E22" s="44">
        <v>15</v>
      </c>
      <c r="F22" s="44">
        <v>15</v>
      </c>
      <c r="G22" s="44">
        <v>14.395945340500999</v>
      </c>
      <c r="H22" s="44">
        <v>12.428974537037</v>
      </c>
      <c r="I22" s="44">
        <v>12.736626344086</v>
      </c>
      <c r="J22" s="44">
        <v>13.329121863798999</v>
      </c>
      <c r="K22" s="44">
        <v>13.561319444444001</v>
      </c>
      <c r="L22" s="44">
        <v>11.110405465949</v>
      </c>
      <c r="M22" s="44">
        <v>10.366493055555001</v>
      </c>
      <c r="N22" s="44">
        <v>13</v>
      </c>
    </row>
    <row r="23" spans="1:14" ht="11.25" customHeight="1">
      <c r="A23" s="8" t="s">
        <v>3</v>
      </c>
      <c r="B23" s="41">
        <f>SUM(C23:N23)</f>
        <v>38.450659999999999</v>
      </c>
      <c r="C23" s="42">
        <v>2.1945700000000001</v>
      </c>
      <c r="D23" s="4">
        <v>1.22756</v>
      </c>
      <c r="E23" s="4">
        <v>2.69082</v>
      </c>
      <c r="F23" s="4">
        <v>2.2149100000000002</v>
      </c>
      <c r="G23" s="4">
        <v>4.46021</v>
      </c>
      <c r="H23" s="4">
        <v>7.1083299999999996</v>
      </c>
      <c r="I23" s="4">
        <v>4.0084200000000001</v>
      </c>
      <c r="J23" s="4">
        <v>3.7487900000000001</v>
      </c>
      <c r="K23" s="4">
        <v>4.2010899999999998</v>
      </c>
      <c r="L23" s="4">
        <v>3.7871600000000001</v>
      </c>
      <c r="M23" s="4">
        <v>1.59592</v>
      </c>
      <c r="N23" s="4">
        <v>1.21288</v>
      </c>
    </row>
    <row r="24" spans="1:14" ht="23.25" customHeight="1">
      <c r="A24" s="10" t="s">
        <v>36</v>
      </c>
      <c r="B24" s="41"/>
      <c r="C24" s="4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11.25" customHeight="1">
      <c r="A25" s="7" t="s">
        <v>25</v>
      </c>
      <c r="B25" s="41">
        <f>AVERAGEIF(C25:N25,"&lt;&gt;0")</f>
        <v>300</v>
      </c>
      <c r="C25" s="42">
        <v>300</v>
      </c>
      <c r="D25" s="4">
        <v>300</v>
      </c>
      <c r="E25" s="4">
        <v>300</v>
      </c>
      <c r="F25" s="4">
        <v>300</v>
      </c>
      <c r="G25" s="4">
        <v>300</v>
      </c>
      <c r="H25" s="4">
        <v>300</v>
      </c>
      <c r="I25" s="4">
        <v>300</v>
      </c>
      <c r="J25" s="4">
        <v>300</v>
      </c>
      <c r="K25" s="4">
        <v>300</v>
      </c>
      <c r="L25" s="4">
        <v>300</v>
      </c>
      <c r="M25" s="4">
        <v>300</v>
      </c>
      <c r="N25" s="4">
        <v>300</v>
      </c>
    </row>
    <row r="26" spans="1:14" ht="11.25" customHeight="1">
      <c r="A26" s="8" t="s">
        <v>2</v>
      </c>
      <c r="B26" s="41">
        <f>AVERAGEIF(C26:N26,"&lt;&gt;0")</f>
        <v>222.54581868386126</v>
      </c>
      <c r="C26" s="43">
        <v>179.71281362007099</v>
      </c>
      <c r="D26" s="44">
        <v>236.83065476190296</v>
      </c>
      <c r="E26" s="44">
        <v>264.35996863799198</v>
      </c>
      <c r="F26" s="44">
        <v>266.70898148148001</v>
      </c>
      <c r="G26" s="44">
        <v>232.42108154121701</v>
      </c>
      <c r="H26" s="44">
        <v>177.594398148148</v>
      </c>
      <c r="I26" s="44">
        <v>179.41733870967698</v>
      </c>
      <c r="J26" s="44">
        <v>218.61769713261498</v>
      </c>
      <c r="K26" s="44">
        <v>267.438280555554</v>
      </c>
      <c r="L26" s="44">
        <v>199.59498207885201</v>
      </c>
      <c r="M26" s="44">
        <v>182.50550925925802</v>
      </c>
      <c r="N26" s="44">
        <v>265.34811827956798</v>
      </c>
    </row>
    <row r="27" spans="1:14" ht="11.25" customHeight="1">
      <c r="A27" s="8" t="s">
        <v>3</v>
      </c>
      <c r="B27" s="41">
        <f>SUM(C27:N27)</f>
        <v>1771.90092</v>
      </c>
      <c r="C27" s="42">
        <v>123.97719000000001</v>
      </c>
      <c r="D27" s="4">
        <v>145.94120000000001</v>
      </c>
      <c r="E27" s="4">
        <v>182.05583000000001</v>
      </c>
      <c r="F27" s="4">
        <v>176.95201</v>
      </c>
      <c r="G27" s="4">
        <v>165.24259000000001</v>
      </c>
      <c r="H27" s="4">
        <v>122.59727000000001</v>
      </c>
      <c r="I27" s="4">
        <v>119.96051</v>
      </c>
      <c r="J27" s="4">
        <v>134.99464</v>
      </c>
      <c r="K27" s="4">
        <v>183.83293</v>
      </c>
      <c r="L27" s="4">
        <v>142.3442</v>
      </c>
      <c r="M27" s="4">
        <v>119.76058</v>
      </c>
      <c r="N27" s="4">
        <v>154.24197000000001</v>
      </c>
    </row>
    <row r="28" spans="1:14" ht="24.75" customHeight="1">
      <c r="A28" s="10" t="s">
        <v>37</v>
      </c>
      <c r="B28" s="41"/>
      <c r="C28" s="42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11.25" customHeight="1">
      <c r="A29" s="7" t="s">
        <v>25</v>
      </c>
      <c r="B29" s="41">
        <f>AVERAGEIF(C29:N29,"&lt;&gt;0")</f>
        <v>42</v>
      </c>
      <c r="C29" s="42">
        <v>42</v>
      </c>
      <c r="D29" s="4">
        <v>42</v>
      </c>
      <c r="E29" s="4">
        <v>42</v>
      </c>
      <c r="F29" s="4">
        <v>42</v>
      </c>
      <c r="G29" s="4">
        <v>42</v>
      </c>
      <c r="H29" s="4">
        <v>42</v>
      </c>
      <c r="I29" s="4">
        <v>42</v>
      </c>
      <c r="J29" s="4">
        <v>42</v>
      </c>
      <c r="K29" s="4">
        <v>42</v>
      </c>
      <c r="L29" s="4">
        <v>42</v>
      </c>
      <c r="M29" s="4">
        <v>42</v>
      </c>
      <c r="N29" s="4">
        <v>42</v>
      </c>
    </row>
    <row r="30" spans="1:14" ht="11.25" customHeight="1">
      <c r="A30" s="8" t="s">
        <v>2</v>
      </c>
      <c r="B30" s="41">
        <f>AVERAGEIF(C30:N30,"&lt;&gt;0")</f>
        <v>32.148418756577662</v>
      </c>
      <c r="C30" s="43">
        <v>37.280174731182001</v>
      </c>
      <c r="D30" s="44">
        <v>36.375148809522997</v>
      </c>
      <c r="E30" s="44">
        <v>36.621774193547999</v>
      </c>
      <c r="F30" s="44">
        <v>36.354907407406998</v>
      </c>
      <c r="G30" s="44">
        <v>37.321796594981997</v>
      </c>
      <c r="H30" s="44">
        <v>22.979490740740001</v>
      </c>
      <c r="I30" s="44">
        <v>29.507213261648001</v>
      </c>
      <c r="J30" s="44">
        <v>34.569489247310997</v>
      </c>
      <c r="K30" s="44">
        <v>29.943981481481</v>
      </c>
      <c r="L30" s="44">
        <v>27.664381720430001</v>
      </c>
      <c r="M30" s="44">
        <v>22.243715277777</v>
      </c>
      <c r="N30" s="44">
        <v>34.918951612903001</v>
      </c>
    </row>
    <row r="31" spans="1:14" s="38" customFormat="1" ht="11.25" customHeight="1">
      <c r="A31" s="37" t="s">
        <v>3</v>
      </c>
      <c r="B31" s="45">
        <f>SUM(C31:N31)</f>
        <v>86.240279999999998</v>
      </c>
      <c r="C31" s="43">
        <v>8.2649299999999997</v>
      </c>
      <c r="D31" s="44">
        <v>1.3357600000000001</v>
      </c>
      <c r="E31" s="44">
        <v>1.5093799999999999</v>
      </c>
      <c r="F31" s="44">
        <v>2.4240900000000001</v>
      </c>
      <c r="G31" s="44">
        <v>10.244350000000001</v>
      </c>
      <c r="H31" s="44">
        <v>15.21109</v>
      </c>
      <c r="I31" s="44">
        <v>10.56268</v>
      </c>
      <c r="J31" s="44">
        <v>11.410629999999999</v>
      </c>
      <c r="K31" s="44">
        <v>8.4562799999999996</v>
      </c>
      <c r="L31" s="44">
        <v>8.1525599999999994</v>
      </c>
      <c r="M31" s="44">
        <v>5.9517899999999999</v>
      </c>
      <c r="N31" s="44">
        <v>2.7167400000000002</v>
      </c>
    </row>
    <row r="32" spans="1:14" ht="11.25" customHeight="1">
      <c r="A32" s="11" t="s">
        <v>30</v>
      </c>
      <c r="B32" s="41"/>
      <c r="C32" s="42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ht="11.25" customHeight="1">
      <c r="A33" s="7" t="s">
        <v>25</v>
      </c>
      <c r="B33" s="41">
        <f>AVERAGEIF(C33:N33,"&lt;&gt;0")</f>
        <v>359.25</v>
      </c>
      <c r="C33" s="42">
        <v>359.25</v>
      </c>
      <c r="D33" s="4">
        <v>359.25</v>
      </c>
      <c r="E33" s="4">
        <v>359.25</v>
      </c>
      <c r="F33" s="4">
        <v>359.25</v>
      </c>
      <c r="G33" s="4">
        <v>359.25</v>
      </c>
      <c r="H33" s="4">
        <v>359.25</v>
      </c>
      <c r="I33" s="4">
        <v>359.25</v>
      </c>
      <c r="J33" s="4">
        <v>359.25</v>
      </c>
      <c r="K33" s="4">
        <v>359.25</v>
      </c>
      <c r="L33" s="4">
        <v>359.25</v>
      </c>
      <c r="M33" s="4">
        <v>359.25</v>
      </c>
      <c r="N33" s="4">
        <v>359.25</v>
      </c>
    </row>
    <row r="34" spans="1:14" ht="11.25" customHeight="1">
      <c r="A34" s="8" t="s">
        <v>2</v>
      </c>
      <c r="B34" s="41">
        <f>AVERAGEIF(C34:N34,"&lt;&gt;0")</f>
        <v>251.75187881979215</v>
      </c>
      <c r="C34" s="42">
        <v>187.55893817204301</v>
      </c>
      <c r="D34" s="4">
        <v>220.76525297619</v>
      </c>
      <c r="E34" s="4">
        <v>192.949059139784</v>
      </c>
      <c r="F34" s="4">
        <v>165.991481481481</v>
      </c>
      <c r="G34" s="4">
        <v>288.079502688172</v>
      </c>
      <c r="H34" s="4">
        <v>311.06816203703698</v>
      </c>
      <c r="I34" s="4">
        <v>283.96055107526797</v>
      </c>
      <c r="J34" s="4">
        <v>246.115479390681</v>
      </c>
      <c r="K34" s="4">
        <v>234.21863425925901</v>
      </c>
      <c r="L34" s="4">
        <v>310.757482078853</v>
      </c>
      <c r="M34" s="4">
        <v>312.18231481481399</v>
      </c>
      <c r="N34" s="4">
        <v>267.37568772392399</v>
      </c>
    </row>
    <row r="35" spans="1:14" ht="11.25" customHeight="1">
      <c r="A35" s="8" t="s">
        <v>3</v>
      </c>
      <c r="B35" s="41">
        <f>SUM(C35:N35)</f>
        <v>1623.2862400000001</v>
      </c>
      <c r="C35" s="42">
        <v>30.97175</v>
      </c>
      <c r="D35" s="4">
        <v>39.273029999999999</v>
      </c>
      <c r="E35" s="4">
        <v>107.28780999999999</v>
      </c>
      <c r="F35" s="4">
        <v>103.14322</v>
      </c>
      <c r="G35" s="4">
        <v>171.58582000000001</v>
      </c>
      <c r="H35" s="4">
        <v>205.34822</v>
      </c>
      <c r="I35" s="4">
        <v>193.24265</v>
      </c>
      <c r="J35" s="4">
        <v>160.91183000000001</v>
      </c>
      <c r="K35" s="4">
        <v>144.40154000000001</v>
      </c>
      <c r="L35" s="4">
        <v>185.27904000000001</v>
      </c>
      <c r="M35" s="4">
        <v>158.82543999999999</v>
      </c>
      <c r="N35" s="4">
        <v>123.01589</v>
      </c>
    </row>
    <row r="36" spans="1:14" ht="11.25" customHeight="1">
      <c r="A36" s="11" t="s">
        <v>122</v>
      </c>
      <c r="B36" s="41"/>
      <c r="C36" s="42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11.25" customHeight="1">
      <c r="A37" s="7" t="s">
        <v>25</v>
      </c>
      <c r="B37" s="41">
        <f>AVERAGEIF(C37:N37,"&lt;&gt;0")</f>
        <v>80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">
        <v>80</v>
      </c>
      <c r="L37" s="4">
        <v>80</v>
      </c>
      <c r="M37" s="4">
        <v>80</v>
      </c>
      <c r="N37" s="4">
        <v>80</v>
      </c>
    </row>
    <row r="38" spans="1:14" ht="11.25" customHeight="1">
      <c r="A38" s="8" t="s">
        <v>2</v>
      </c>
      <c r="B38" s="41">
        <f>AVERAGEIF(C38:N38,"&lt;&gt;0")</f>
        <v>18.814472222222001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">
        <v>15.257888888888001</v>
      </c>
      <c r="L38" s="4">
        <v>20</v>
      </c>
      <c r="M38" s="4">
        <v>20</v>
      </c>
      <c r="N38" s="4">
        <v>20</v>
      </c>
    </row>
    <row r="39" spans="1:14" ht="11.25" customHeight="1">
      <c r="A39" s="8" t="s">
        <v>3</v>
      </c>
      <c r="B39" s="41">
        <f>SUM(C39:N39)</f>
        <v>51.001469999999998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">
        <v>10.367990000000001</v>
      </c>
      <c r="L39" s="4">
        <v>14.576360000000001</v>
      </c>
      <c r="M39" s="4">
        <v>13.386050000000001</v>
      </c>
      <c r="N39" s="4">
        <v>12.67107</v>
      </c>
    </row>
    <row r="40" spans="1:14" ht="25.5" customHeight="1">
      <c r="A40" s="10" t="s">
        <v>108</v>
      </c>
      <c r="B40" s="41"/>
      <c r="C40" s="42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ht="11.25" customHeight="1">
      <c r="A41" s="7" t="s">
        <v>25</v>
      </c>
      <c r="B41" s="41">
        <f>AVERAGEIF(C41:N41,"&lt;&gt;0")</f>
        <v>782</v>
      </c>
      <c r="C41" s="42">
        <v>782</v>
      </c>
      <c r="D41" s="42">
        <v>782</v>
      </c>
      <c r="E41" s="42">
        <v>782</v>
      </c>
      <c r="F41" s="4">
        <v>782</v>
      </c>
      <c r="G41" s="4">
        <v>782</v>
      </c>
      <c r="H41" s="4">
        <v>782</v>
      </c>
      <c r="I41" s="4">
        <v>782</v>
      </c>
      <c r="J41" s="4">
        <v>782</v>
      </c>
      <c r="K41" s="4">
        <v>782</v>
      </c>
      <c r="L41" s="4">
        <v>782</v>
      </c>
      <c r="M41" s="4">
        <v>782</v>
      </c>
      <c r="N41" s="4">
        <v>782</v>
      </c>
    </row>
    <row r="42" spans="1:14" ht="11.25" customHeight="1">
      <c r="A42" s="8" t="s">
        <v>2</v>
      </c>
      <c r="B42" s="41">
        <f>AVERAGEIF(C42:N42,"&lt;&gt;0")</f>
        <v>627.55898191533026</v>
      </c>
      <c r="C42" s="43">
        <v>617.76397849462296</v>
      </c>
      <c r="D42" s="44">
        <v>656.64387872023701</v>
      </c>
      <c r="E42" s="44">
        <v>572.28841845877992</v>
      </c>
      <c r="F42" s="44">
        <v>649.63509259259195</v>
      </c>
      <c r="G42" s="44">
        <v>639.03233736559002</v>
      </c>
      <c r="H42" s="44">
        <v>364.00833333333202</v>
      </c>
      <c r="I42" s="44">
        <v>531.91236559139702</v>
      </c>
      <c r="J42" s="44">
        <v>674.03090994623494</v>
      </c>
      <c r="K42" s="44">
        <v>727.70753680555401</v>
      </c>
      <c r="L42" s="44">
        <v>709.18613351254294</v>
      </c>
      <c r="M42" s="44">
        <v>717.63190972222196</v>
      </c>
      <c r="N42" s="44">
        <v>670.86688844085893</v>
      </c>
    </row>
    <row r="43" spans="1:14" ht="11.25" customHeight="1">
      <c r="A43" s="8" t="s">
        <v>3</v>
      </c>
      <c r="B43" s="41">
        <f>SUM(C43:N43)</f>
        <v>5382.5824799999991</v>
      </c>
      <c r="C43" s="42">
        <v>453.05699000000004</v>
      </c>
      <c r="D43" s="4">
        <v>434.56707</v>
      </c>
      <c r="E43" s="4">
        <v>418.31402000000003</v>
      </c>
      <c r="F43" s="4">
        <v>461.54034999999999</v>
      </c>
      <c r="G43" s="4">
        <v>468.92021999999997</v>
      </c>
      <c r="H43" s="4">
        <v>257.25754999999998</v>
      </c>
      <c r="I43" s="4">
        <v>387.38919999999996</v>
      </c>
      <c r="J43" s="4">
        <v>484.73286000000002</v>
      </c>
      <c r="K43" s="4">
        <v>512.36689999999999</v>
      </c>
      <c r="L43" s="4">
        <v>515.46173999999996</v>
      </c>
      <c r="M43" s="4">
        <v>504.3965</v>
      </c>
      <c r="N43" s="4">
        <v>484.57907999999998</v>
      </c>
    </row>
    <row r="44" spans="1:14" ht="11.25" customHeight="1">
      <c r="A44" s="11" t="s">
        <v>42</v>
      </c>
      <c r="B44" s="41"/>
      <c r="C44" s="42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ht="11.25" customHeight="1">
      <c r="A45" s="7" t="s">
        <v>25</v>
      </c>
      <c r="B45" s="41">
        <f>AVERAGEIF(C45:N45,"&lt;&gt;0")</f>
        <v>30</v>
      </c>
      <c r="C45" s="42">
        <v>30</v>
      </c>
      <c r="D45" s="4">
        <v>30</v>
      </c>
      <c r="E45" s="4">
        <v>30</v>
      </c>
      <c r="F45" s="4">
        <v>30</v>
      </c>
      <c r="G45" s="4">
        <v>30</v>
      </c>
      <c r="H45" s="4">
        <v>30</v>
      </c>
      <c r="I45" s="4">
        <v>30</v>
      </c>
      <c r="J45" s="4">
        <v>30</v>
      </c>
      <c r="K45" s="4">
        <v>30</v>
      </c>
      <c r="L45" s="4">
        <v>30</v>
      </c>
      <c r="M45" s="4">
        <v>30</v>
      </c>
      <c r="N45" s="4">
        <v>30</v>
      </c>
    </row>
    <row r="46" spans="1:14" ht="11.25" customHeight="1">
      <c r="A46" s="8" t="s">
        <v>2</v>
      </c>
      <c r="B46" s="41">
        <f>AVERAGEIF(C46:N46,"&lt;&gt;0")</f>
        <v>25.908852299880085</v>
      </c>
      <c r="C46" s="43">
        <v>8.6979166666659999</v>
      </c>
      <c r="D46" s="44">
        <v>15</v>
      </c>
      <c r="E46" s="44">
        <v>23.264112903225001</v>
      </c>
      <c r="F46" s="44">
        <v>30</v>
      </c>
      <c r="G46" s="44">
        <v>30</v>
      </c>
      <c r="H46" s="44">
        <v>30</v>
      </c>
      <c r="I46" s="44">
        <v>28.434139784946002</v>
      </c>
      <c r="J46" s="44">
        <v>29.991935483870002</v>
      </c>
      <c r="K46" s="44">
        <v>28.499305555555001</v>
      </c>
      <c r="L46" s="44">
        <v>29.751344086021</v>
      </c>
      <c r="M46" s="44">
        <v>28.791666666666</v>
      </c>
      <c r="N46" s="44">
        <v>28.475806451612002</v>
      </c>
    </row>
    <row r="47" spans="1:14" ht="11.25" customHeight="1">
      <c r="A47" s="8" t="s">
        <v>3</v>
      </c>
      <c r="B47" s="41">
        <f>SUM(C47:N47)</f>
        <v>46.111549999999994</v>
      </c>
      <c r="C47" s="42">
        <v>3.2296800000000001</v>
      </c>
      <c r="D47" s="4">
        <v>3.2669299999999999</v>
      </c>
      <c r="E47" s="4">
        <v>4.6483800000000004</v>
      </c>
      <c r="F47" s="4">
        <v>4.4413200000000002</v>
      </c>
      <c r="G47" s="4">
        <v>4.3492199999999999</v>
      </c>
      <c r="H47" s="4">
        <v>3.9443800000000002</v>
      </c>
      <c r="I47" s="4">
        <v>3.9445700000000001</v>
      </c>
      <c r="J47" s="4">
        <v>3.69814</v>
      </c>
      <c r="K47" s="4">
        <v>3.8145799999999999</v>
      </c>
      <c r="L47" s="4">
        <v>4.1978799999999996</v>
      </c>
      <c r="M47" s="4">
        <v>3.3948</v>
      </c>
      <c r="N47" s="4">
        <v>3.18167</v>
      </c>
    </row>
    <row r="48" spans="1:14" ht="11.25" customHeight="1">
      <c r="A48" s="11" t="s">
        <v>26</v>
      </c>
      <c r="B48" s="41"/>
      <c r="C48" s="42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ht="11.25" customHeight="1">
      <c r="A49" s="7" t="s">
        <v>25</v>
      </c>
      <c r="B49" s="41">
        <f>AVERAGEIF(C49:N49,"&lt;&gt;0")</f>
        <v>25</v>
      </c>
      <c r="C49" s="42">
        <v>25</v>
      </c>
      <c r="D49" s="4">
        <v>25</v>
      </c>
      <c r="E49" s="4">
        <v>25</v>
      </c>
      <c r="F49" s="4">
        <v>25</v>
      </c>
      <c r="G49" s="4">
        <v>25</v>
      </c>
      <c r="H49" s="4">
        <v>25</v>
      </c>
      <c r="I49" s="4">
        <v>25</v>
      </c>
      <c r="J49" s="4">
        <v>25</v>
      </c>
      <c r="K49" s="4">
        <v>25</v>
      </c>
      <c r="L49" s="4">
        <v>25</v>
      </c>
      <c r="M49" s="4">
        <v>25</v>
      </c>
      <c r="N49" s="4">
        <v>25</v>
      </c>
    </row>
    <row r="50" spans="1:14" ht="11.25" customHeight="1">
      <c r="A50" s="8" t="s">
        <v>2</v>
      </c>
      <c r="B50" s="41">
        <f>AVERAGEIF(C50:N50,"&lt;&gt;0")</f>
        <v>22.750469807845416</v>
      </c>
      <c r="C50" s="43">
        <v>20</v>
      </c>
      <c r="D50" s="44">
        <v>20</v>
      </c>
      <c r="E50" s="44">
        <v>20</v>
      </c>
      <c r="F50" s="44">
        <v>13.094907407407</v>
      </c>
      <c r="G50" s="44">
        <v>24.969758064516</v>
      </c>
      <c r="H50" s="44">
        <v>25</v>
      </c>
      <c r="I50" s="44">
        <v>25</v>
      </c>
      <c r="J50" s="44">
        <v>25</v>
      </c>
      <c r="K50" s="44">
        <v>24.940972222222001</v>
      </c>
      <c r="L50" s="44">
        <v>25</v>
      </c>
      <c r="M50" s="44">
        <v>25</v>
      </c>
      <c r="N50" s="44">
        <v>25</v>
      </c>
    </row>
    <row r="51" spans="1:14" ht="11.25" customHeight="1">
      <c r="A51" s="8" t="s">
        <v>3</v>
      </c>
      <c r="B51" s="41">
        <f>SUM(C51:N51)</f>
        <v>56.542829999999995</v>
      </c>
      <c r="C51" s="42">
        <v>4.98827</v>
      </c>
      <c r="D51" s="4">
        <v>4.8992599999999999</v>
      </c>
      <c r="E51" s="4">
        <v>5.4935099999999997</v>
      </c>
      <c r="F51" s="4">
        <v>4.8435100000000002</v>
      </c>
      <c r="G51" s="4">
        <v>4.4362700000000004</v>
      </c>
      <c r="H51" s="4">
        <v>4.1663300000000003</v>
      </c>
      <c r="I51" s="4">
        <v>5.0396099999999997</v>
      </c>
      <c r="J51" s="4">
        <v>4.6333599999999997</v>
      </c>
      <c r="K51" s="4">
        <v>4.9702500000000001</v>
      </c>
      <c r="L51" s="4">
        <v>4.7760300000000004</v>
      </c>
      <c r="M51" s="4">
        <v>4.0643200000000004</v>
      </c>
      <c r="N51" s="4">
        <v>4.2321099999999996</v>
      </c>
    </row>
    <row r="52" spans="1:14" ht="23.25" customHeight="1">
      <c r="A52" s="10" t="s">
        <v>49</v>
      </c>
      <c r="B52" s="41"/>
      <c r="C52" s="42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ht="11.25" customHeight="1">
      <c r="A53" s="7" t="s">
        <v>25</v>
      </c>
      <c r="B53" s="41">
        <f>AVERAGEIF(C53:N53,"&lt;&gt;0")</f>
        <v>623.27999999999986</v>
      </c>
      <c r="C53" s="42">
        <v>623.28</v>
      </c>
      <c r="D53" s="4">
        <v>623.28</v>
      </c>
      <c r="E53" s="4">
        <v>623.28</v>
      </c>
      <c r="F53" s="4">
        <v>623.28</v>
      </c>
      <c r="G53" s="4">
        <v>623.28</v>
      </c>
      <c r="H53" s="4">
        <v>623.28</v>
      </c>
      <c r="I53" s="4">
        <v>623.28</v>
      </c>
      <c r="J53" s="4">
        <v>623.28</v>
      </c>
      <c r="K53" s="4">
        <v>623.28</v>
      </c>
      <c r="L53" s="4">
        <v>623.28</v>
      </c>
      <c r="M53" s="4">
        <v>623.28</v>
      </c>
      <c r="N53" s="4">
        <v>623.28</v>
      </c>
    </row>
    <row r="54" spans="1:14" ht="11.25" customHeight="1">
      <c r="A54" s="8" t="s">
        <v>2</v>
      </c>
      <c r="B54" s="41">
        <f>AVERAGEIF(C54:N54,"&lt;&gt;0")</f>
        <v>142.32950664613185</v>
      </c>
      <c r="C54" s="43">
        <v>157.82298387094798</v>
      </c>
      <c r="D54" s="44">
        <v>140.47052827379201</v>
      </c>
      <c r="E54" s="44">
        <v>114.922240143351</v>
      </c>
      <c r="F54" s="44">
        <v>114.206763194427</v>
      </c>
      <c r="G54" s="44">
        <v>95.705858422920045</v>
      </c>
      <c r="H54" s="44">
        <v>123.54840467590998</v>
      </c>
      <c r="I54" s="44">
        <v>112.79849014335201</v>
      </c>
      <c r="J54" s="44">
        <v>123.47491039424902</v>
      </c>
      <c r="K54" s="44">
        <v>139.47070185183196</v>
      </c>
      <c r="L54" s="44">
        <v>164.42020430105401</v>
      </c>
      <c r="M54" s="44">
        <v>198.16716226850102</v>
      </c>
      <c r="N54" s="44">
        <v>222.94583221324598</v>
      </c>
    </row>
    <row r="55" spans="1:14" ht="11.25" customHeight="1">
      <c r="A55" s="8" t="s">
        <v>3</v>
      </c>
      <c r="B55" s="41">
        <f>SUM(C55:N55)</f>
        <v>1156.8140900000001</v>
      </c>
      <c r="C55" s="42">
        <v>107.60142</v>
      </c>
      <c r="D55" s="4">
        <v>86.559290000000004</v>
      </c>
      <c r="E55" s="4">
        <v>79.268650000000022</v>
      </c>
      <c r="F55" s="4">
        <v>75.156690000000026</v>
      </c>
      <c r="G55" s="4">
        <v>65.177419999999998</v>
      </c>
      <c r="H55" s="4">
        <v>81.748680000000007</v>
      </c>
      <c r="I55" s="4">
        <v>77.132840000000002</v>
      </c>
      <c r="J55" s="4">
        <v>84.882850000000005</v>
      </c>
      <c r="K55" s="4">
        <v>93.917910000000006</v>
      </c>
      <c r="L55" s="4">
        <v>115.7784</v>
      </c>
      <c r="M55" s="4">
        <v>133.37356000000003</v>
      </c>
      <c r="N55" s="4">
        <v>156.21637999999999</v>
      </c>
    </row>
    <row r="56" spans="1:14" ht="22.5" customHeight="1">
      <c r="A56" s="10" t="s">
        <v>50</v>
      </c>
      <c r="B56" s="41"/>
      <c r="C56" s="42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ht="11.25" customHeight="1">
      <c r="A57" s="7" t="s">
        <v>25</v>
      </c>
      <c r="B57" s="41">
        <f>AVERAGEIF(C57:N57,"&lt;&gt;0")</f>
        <v>822.59</v>
      </c>
      <c r="C57" s="42">
        <v>771.08999999999992</v>
      </c>
      <c r="D57" s="4">
        <v>771.08999999999992</v>
      </c>
      <c r="E57" s="4">
        <v>771.08999999999992</v>
      </c>
      <c r="F57" s="4">
        <v>847.08999999999992</v>
      </c>
      <c r="G57" s="4">
        <v>847.08999999999992</v>
      </c>
      <c r="H57" s="4">
        <v>847.08999999999992</v>
      </c>
      <c r="I57" s="4">
        <v>847.08999999999992</v>
      </c>
      <c r="J57" s="4">
        <v>847.08999999999992</v>
      </c>
      <c r="K57" s="4">
        <v>847.08999999999992</v>
      </c>
      <c r="L57" s="4">
        <v>847.08999999999992</v>
      </c>
      <c r="M57" s="4">
        <v>814.08999999999992</v>
      </c>
      <c r="N57" s="4">
        <v>814.08999999999992</v>
      </c>
    </row>
    <row r="58" spans="1:14" ht="11.25" customHeight="1">
      <c r="A58" s="8" t="s">
        <v>2</v>
      </c>
      <c r="B58" s="41">
        <f>AVERAGEIF(C58:N58,"&lt;&gt;0")</f>
        <v>543.96618208501377</v>
      </c>
      <c r="C58" s="43">
        <v>397.89452262544501</v>
      </c>
      <c r="D58" s="44">
        <v>316.98299107142498</v>
      </c>
      <c r="E58" s="44">
        <v>401.43499663978201</v>
      </c>
      <c r="F58" s="44">
        <v>515.83452761813203</v>
      </c>
      <c r="G58" s="44">
        <v>612.62848745519398</v>
      </c>
      <c r="H58" s="44">
        <v>693.58655555555401</v>
      </c>
      <c r="I58" s="44">
        <v>613.80613799282696</v>
      </c>
      <c r="J58" s="44">
        <v>592.76086805555099</v>
      </c>
      <c r="K58" s="44">
        <v>532.70718749999696</v>
      </c>
      <c r="L58" s="44">
        <v>581.12491487454599</v>
      </c>
      <c r="M58" s="44">
        <v>641.81144097221704</v>
      </c>
      <c r="N58" s="44">
        <v>627.021554659495</v>
      </c>
    </row>
    <row r="59" spans="1:14" ht="11.25" customHeight="1">
      <c r="A59" s="8" t="s">
        <v>3</v>
      </c>
      <c r="B59" s="41">
        <f>SUM(C59:N59)</f>
        <v>2907.5023400000005</v>
      </c>
      <c r="C59" s="42">
        <v>248.74732000000003</v>
      </c>
      <c r="D59" s="4">
        <v>198.57870999999997</v>
      </c>
      <c r="E59" s="4">
        <v>204.09448000000003</v>
      </c>
      <c r="F59" s="4">
        <v>181.64231000000001</v>
      </c>
      <c r="G59" s="4">
        <v>246.11834999999999</v>
      </c>
      <c r="H59" s="4">
        <v>312.80703000000005</v>
      </c>
      <c r="I59" s="4">
        <v>313.43723000000006</v>
      </c>
      <c r="J59" s="4">
        <v>280.60088999999999</v>
      </c>
      <c r="K59" s="4">
        <v>248.84705</v>
      </c>
      <c r="L59" s="4">
        <v>256.28464999999994</v>
      </c>
      <c r="M59" s="4">
        <v>230.51174999999998</v>
      </c>
      <c r="N59" s="4">
        <v>185.83257</v>
      </c>
    </row>
    <row r="60" spans="1:14" ht="22.5" customHeight="1">
      <c r="A60" s="10" t="s">
        <v>31</v>
      </c>
      <c r="B60" s="41"/>
      <c r="C60" s="42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ht="11.25" customHeight="1">
      <c r="A61" s="7" t="s">
        <v>25</v>
      </c>
      <c r="B61" s="41">
        <f>AVERAGEIF(C61:N61,"&lt;&gt;0")</f>
        <v>294</v>
      </c>
      <c r="C61" s="42">
        <v>294</v>
      </c>
      <c r="D61" s="4">
        <v>294</v>
      </c>
      <c r="E61" s="4">
        <v>294</v>
      </c>
      <c r="F61" s="4">
        <v>294</v>
      </c>
      <c r="G61" s="4">
        <v>294</v>
      </c>
      <c r="H61" s="4">
        <v>294</v>
      </c>
      <c r="I61" s="4">
        <v>294</v>
      </c>
      <c r="J61" s="4">
        <v>294</v>
      </c>
      <c r="K61" s="4">
        <v>294</v>
      </c>
      <c r="L61" s="4">
        <v>294</v>
      </c>
      <c r="M61" s="4">
        <v>294</v>
      </c>
      <c r="N61" s="4">
        <v>294</v>
      </c>
    </row>
    <row r="62" spans="1:14" ht="11.25" customHeight="1">
      <c r="A62" s="8" t="s">
        <v>2</v>
      </c>
      <c r="B62" s="41">
        <f>AVERAGEIF(C62:N62,"&lt;&gt;0")</f>
        <v>205.49947221955452</v>
      </c>
      <c r="C62" s="42">
        <v>203.86014784946201</v>
      </c>
      <c r="D62" s="4">
        <v>202.88082837301499</v>
      </c>
      <c r="E62" s="4">
        <v>225.26563620071602</v>
      </c>
      <c r="F62" s="4">
        <v>231.63525462962798</v>
      </c>
      <c r="G62" s="4">
        <v>145.711626344085</v>
      </c>
      <c r="H62" s="4">
        <v>204.24055555555401</v>
      </c>
      <c r="I62" s="4">
        <v>231.49368279569799</v>
      </c>
      <c r="J62" s="4">
        <v>218.83290770609199</v>
      </c>
      <c r="K62" s="4">
        <v>198.97993055555401</v>
      </c>
      <c r="L62" s="4">
        <v>224.23821684587801</v>
      </c>
      <c r="M62" s="4">
        <v>225.96238425925901</v>
      </c>
      <c r="N62" s="4">
        <v>152.89249551971301</v>
      </c>
    </row>
    <row r="63" spans="1:14" ht="11.25" customHeight="1">
      <c r="A63" s="8" t="s">
        <v>3</v>
      </c>
      <c r="B63" s="41">
        <f>SUM(C63:N63)</f>
        <v>1780.19436</v>
      </c>
      <c r="C63" s="42">
        <v>145.98691000000002</v>
      </c>
      <c r="D63" s="4">
        <v>109.10479000000001</v>
      </c>
      <c r="E63" s="4">
        <v>160.86347999999998</v>
      </c>
      <c r="F63" s="4">
        <v>163.37888000000001</v>
      </c>
      <c r="G63" s="4">
        <v>107.01711999999999</v>
      </c>
      <c r="H63" s="4">
        <v>148.90273000000002</v>
      </c>
      <c r="I63" s="4">
        <v>178.15789999999998</v>
      </c>
      <c r="J63" s="4">
        <v>166.79908</v>
      </c>
      <c r="K63" s="4">
        <v>144.43280999999999</v>
      </c>
      <c r="L63" s="4">
        <v>173.79128</v>
      </c>
      <c r="M63" s="4">
        <v>164.35473999999999</v>
      </c>
      <c r="N63" s="4">
        <v>117.40464</v>
      </c>
    </row>
    <row r="64" spans="1:14" ht="11.25" customHeight="1">
      <c r="A64" s="6" t="s">
        <v>121</v>
      </c>
      <c r="B64" s="41"/>
      <c r="C64" s="42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ht="11.25" customHeight="1">
      <c r="A65" s="7" t="s">
        <v>25</v>
      </c>
      <c r="B65" s="41">
        <f>AVERAGEIF(C65:N65,"&lt;&gt;0")</f>
        <v>50.600000000000009</v>
      </c>
      <c r="C65" s="42">
        <v>0</v>
      </c>
      <c r="D65" s="42">
        <v>0</v>
      </c>
      <c r="E65" s="42">
        <v>0</v>
      </c>
      <c r="F65" s="42">
        <v>0</v>
      </c>
      <c r="G65" s="4">
        <v>50.6</v>
      </c>
      <c r="H65" s="4">
        <v>50.6</v>
      </c>
      <c r="I65" s="4">
        <v>50.6</v>
      </c>
      <c r="J65" s="4">
        <v>50.6</v>
      </c>
      <c r="K65" s="4">
        <v>50.6</v>
      </c>
      <c r="L65" s="4">
        <v>50.6</v>
      </c>
      <c r="M65" s="4">
        <v>50.6</v>
      </c>
      <c r="N65" s="4">
        <v>50.6</v>
      </c>
    </row>
    <row r="66" spans="1:14" ht="11.25" customHeight="1">
      <c r="A66" s="8" t="s">
        <v>2</v>
      </c>
      <c r="B66" s="41">
        <f>AVERAGEIF(C66:N66,"&lt;&gt;0")</f>
        <v>1.8516305443547498</v>
      </c>
      <c r="C66" s="42">
        <v>0</v>
      </c>
      <c r="D66" s="42">
        <v>0</v>
      </c>
      <c r="E66" s="42">
        <v>0</v>
      </c>
      <c r="F66" s="42">
        <v>0</v>
      </c>
      <c r="G66" s="4">
        <v>0.113044354838</v>
      </c>
      <c r="H66" s="44">
        <v>2.1</v>
      </c>
      <c r="I66" s="44">
        <v>2.1</v>
      </c>
      <c r="J66" s="44">
        <v>2.1</v>
      </c>
      <c r="K66" s="44">
        <v>2.1</v>
      </c>
      <c r="L66" s="44">
        <v>2.1</v>
      </c>
      <c r="M66" s="44">
        <v>2.1</v>
      </c>
      <c r="N66" s="44">
        <v>2.1</v>
      </c>
    </row>
    <row r="67" spans="1:14" ht="11.25" customHeight="1">
      <c r="A67" s="8" t="s">
        <v>3</v>
      </c>
      <c r="B67" s="41">
        <f>SUM(C67:N67)</f>
        <v>57.16761000000001</v>
      </c>
      <c r="C67" s="42">
        <v>0</v>
      </c>
      <c r="D67" s="42">
        <v>0</v>
      </c>
      <c r="E67" s="42">
        <v>0</v>
      </c>
      <c r="F67" s="42">
        <v>0</v>
      </c>
      <c r="G67" s="4">
        <v>0.23293</v>
      </c>
      <c r="H67" s="4">
        <v>8.0579000000000001</v>
      </c>
      <c r="I67" s="4">
        <v>9.0837800000000009</v>
      </c>
      <c r="J67" s="4">
        <v>8.3498999999999999</v>
      </c>
      <c r="K67" s="4">
        <v>8.3582699999999992</v>
      </c>
      <c r="L67" s="4">
        <v>7.6848000000000001</v>
      </c>
      <c r="M67" s="4">
        <v>7.3055500000000002</v>
      </c>
      <c r="N67" s="4">
        <v>8.0944800000000008</v>
      </c>
    </row>
    <row r="68" spans="1:14" ht="11.25" customHeight="1">
      <c r="A68" s="6" t="s">
        <v>33</v>
      </c>
      <c r="B68" s="41"/>
      <c r="C68" s="42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ht="11.25" customHeight="1">
      <c r="A69" s="7" t="s">
        <v>25</v>
      </c>
      <c r="B69" s="41">
        <f>AVERAGEIF(C69:N69,"&lt;&gt;0")</f>
        <v>199.13999999999996</v>
      </c>
      <c r="C69" s="42">
        <v>199.14</v>
      </c>
      <c r="D69" s="4">
        <v>199.14</v>
      </c>
      <c r="E69" s="4">
        <v>199.14</v>
      </c>
      <c r="F69" s="4">
        <v>199.14</v>
      </c>
      <c r="G69" s="4">
        <v>199.14</v>
      </c>
      <c r="H69" s="4">
        <v>199.14</v>
      </c>
      <c r="I69" s="4">
        <v>199.14</v>
      </c>
      <c r="J69" s="4">
        <v>199.14</v>
      </c>
      <c r="K69" s="4">
        <v>199.14</v>
      </c>
      <c r="L69" s="4">
        <v>199.14</v>
      </c>
      <c r="M69" s="4">
        <v>199.14</v>
      </c>
      <c r="N69" s="4">
        <v>199.14</v>
      </c>
    </row>
    <row r="70" spans="1:14" ht="11.25" customHeight="1">
      <c r="A70" s="8" t="s">
        <v>2</v>
      </c>
      <c r="B70" s="41">
        <f>AVERAGEIF(C70:N70,"&lt;&gt;0")</f>
        <v>177.78754960139565</v>
      </c>
      <c r="C70" s="43">
        <v>186.15424731182702</v>
      </c>
      <c r="D70" s="44">
        <v>184.50610119047502</v>
      </c>
      <c r="E70" s="44">
        <v>177.367461917562</v>
      </c>
      <c r="F70" s="44">
        <v>184.21712731481301</v>
      </c>
      <c r="G70" s="44">
        <v>169.92435707885198</v>
      </c>
      <c r="H70" s="44">
        <v>172.240252314814</v>
      </c>
      <c r="I70" s="44">
        <v>180.62187499999899</v>
      </c>
      <c r="J70" s="44">
        <v>178.40289426523199</v>
      </c>
      <c r="K70" s="44">
        <v>174.36542129629601</v>
      </c>
      <c r="L70" s="44">
        <v>184.519041218637</v>
      </c>
      <c r="M70" s="44">
        <v>156.85172222222099</v>
      </c>
      <c r="N70" s="44">
        <v>184.28009408602</v>
      </c>
    </row>
    <row r="71" spans="1:14" ht="11.25" customHeight="1">
      <c r="A71" s="8" t="s">
        <v>3</v>
      </c>
      <c r="B71" s="41">
        <f>SUM(C71:N71)</f>
        <v>762.28116000000011</v>
      </c>
      <c r="C71" s="42">
        <v>67.020330000000001</v>
      </c>
      <c r="D71" s="4">
        <v>27.369320000000002</v>
      </c>
      <c r="E71" s="4">
        <v>29.021000000000001</v>
      </c>
      <c r="F71" s="4">
        <v>40.337359999999997</v>
      </c>
      <c r="G71" s="4">
        <v>75.761099999999999</v>
      </c>
      <c r="H71" s="4">
        <v>100.48689999999999</v>
      </c>
      <c r="I71" s="4">
        <v>86.255760000000009</v>
      </c>
      <c r="J71" s="4">
        <v>76.845640000000003</v>
      </c>
      <c r="K71" s="4">
        <v>80.590670000000003</v>
      </c>
      <c r="L71" s="4">
        <v>93.616929999999996</v>
      </c>
      <c r="M71" s="4">
        <v>50.912140000000001</v>
      </c>
      <c r="N71" s="4">
        <v>34.064010000000003</v>
      </c>
    </row>
    <row r="72" spans="1:14" ht="11.25" customHeight="1">
      <c r="A72" s="6" t="s">
        <v>27</v>
      </c>
      <c r="B72" s="41"/>
      <c r="C72" s="42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ht="11.25" customHeight="1">
      <c r="A73" s="7" t="s">
        <v>25</v>
      </c>
      <c r="B73" s="41">
        <f>AVERAGEIF(C73:N73,"&lt;&gt;0")</f>
        <v>34</v>
      </c>
      <c r="C73" s="42">
        <v>34</v>
      </c>
      <c r="D73" s="4">
        <v>34</v>
      </c>
      <c r="E73" s="4">
        <v>34</v>
      </c>
      <c r="F73" s="4">
        <v>34</v>
      </c>
      <c r="G73" s="4">
        <v>34</v>
      </c>
      <c r="H73" s="4">
        <v>34</v>
      </c>
      <c r="I73" s="4">
        <v>34</v>
      </c>
      <c r="J73" s="4">
        <v>34</v>
      </c>
      <c r="K73" s="4">
        <v>34</v>
      </c>
      <c r="L73" s="4">
        <v>34</v>
      </c>
      <c r="M73" s="4">
        <v>34</v>
      </c>
      <c r="N73" s="4">
        <v>34</v>
      </c>
    </row>
    <row r="74" spans="1:14" ht="11.25" customHeight="1">
      <c r="A74" s="8" t="s">
        <v>2</v>
      </c>
      <c r="B74" s="41">
        <f>AVERAGEIF(C74:N74,"&lt;&gt;0")</f>
        <v>15.607720778574084</v>
      </c>
      <c r="C74" s="42">
        <v>8</v>
      </c>
      <c r="D74" s="4">
        <v>8</v>
      </c>
      <c r="E74" s="4">
        <v>8</v>
      </c>
      <c r="F74" s="4">
        <v>8</v>
      </c>
      <c r="G74" s="4">
        <v>8</v>
      </c>
      <c r="H74" s="4">
        <v>8</v>
      </c>
      <c r="I74" s="4">
        <v>7.9693548387090001</v>
      </c>
      <c r="J74" s="4">
        <v>6.492831541218</v>
      </c>
      <c r="K74" s="4">
        <v>29.325601851851001</v>
      </c>
      <c r="L74" s="4">
        <v>30</v>
      </c>
      <c r="M74" s="4">
        <v>31.504861111111001</v>
      </c>
      <c r="N74" s="4">
        <v>34</v>
      </c>
    </row>
    <row r="75" spans="1:14" ht="11.25" customHeight="1">
      <c r="A75" s="8" t="s">
        <v>3</v>
      </c>
      <c r="B75" s="41">
        <f>SUM(C75:N75)</f>
        <v>93.814070000000001</v>
      </c>
      <c r="C75" s="42">
        <v>8.2345500000000005</v>
      </c>
      <c r="D75" s="4">
        <v>12.21834</v>
      </c>
      <c r="E75" s="4">
        <v>9.8032500000000002</v>
      </c>
      <c r="F75" s="4">
        <v>7.2217700000000002</v>
      </c>
      <c r="G75" s="4">
        <v>4.3723900000000002</v>
      </c>
      <c r="H75" s="4">
        <v>7.8576199999999998</v>
      </c>
      <c r="I75" s="4">
        <v>13.97442</v>
      </c>
      <c r="J75" s="4">
        <v>8.2137899999999995</v>
      </c>
      <c r="K75" s="4">
        <v>4.6764200000000002</v>
      </c>
      <c r="L75" s="4">
        <v>2.1146099999999999</v>
      </c>
      <c r="M75" s="4">
        <v>7.9487399999999999</v>
      </c>
      <c r="N75" s="4">
        <v>7.1781699999999997</v>
      </c>
    </row>
    <row r="76" spans="1:14" ht="11.25" customHeight="1">
      <c r="A76" s="11" t="s">
        <v>120</v>
      </c>
      <c r="B76" s="41"/>
      <c r="C76" s="42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s="38" customFormat="1" ht="11.25" customHeight="1">
      <c r="A77" s="69" t="s">
        <v>25</v>
      </c>
      <c r="B77" s="45">
        <f>AVERAGEIF(C77:N77,"&lt;&gt;0")</f>
        <v>188.66000000000003</v>
      </c>
      <c r="C77" s="43">
        <v>0</v>
      </c>
      <c r="D77" s="43">
        <v>0</v>
      </c>
      <c r="E77" s="43">
        <v>0</v>
      </c>
      <c r="F77" s="43">
        <v>0</v>
      </c>
      <c r="G77" s="44">
        <v>188.66</v>
      </c>
      <c r="H77" s="44">
        <v>188.66</v>
      </c>
      <c r="I77" s="44">
        <v>188.66</v>
      </c>
      <c r="J77" s="44">
        <v>188.66</v>
      </c>
      <c r="K77" s="44">
        <v>188.66</v>
      </c>
      <c r="L77" s="44">
        <v>188.66</v>
      </c>
      <c r="M77" s="44">
        <v>188.66</v>
      </c>
      <c r="N77" s="44">
        <v>188.66</v>
      </c>
    </row>
    <row r="78" spans="1:14" s="38" customFormat="1" ht="11.25" customHeight="1">
      <c r="A78" s="37" t="s">
        <v>2</v>
      </c>
      <c r="B78" s="45">
        <f>AVERAGEIF(C78:N78,"&lt;&gt;0")</f>
        <v>126.64583816830861</v>
      </c>
      <c r="C78" s="43">
        <v>0</v>
      </c>
      <c r="D78" s="43">
        <v>0</v>
      </c>
      <c r="E78" s="43">
        <v>0</v>
      </c>
      <c r="F78" s="43">
        <v>0</v>
      </c>
      <c r="G78" s="44">
        <v>42.283411738349997</v>
      </c>
      <c r="H78" s="44">
        <v>119.88163888888801</v>
      </c>
      <c r="I78" s="44">
        <v>130.95546594982</v>
      </c>
      <c r="J78" s="44">
        <v>156.52051971326102</v>
      </c>
      <c r="K78" s="44">
        <v>153.49976851851801</v>
      </c>
      <c r="L78" s="44">
        <v>155.89905913978401</v>
      </c>
      <c r="M78" s="44">
        <v>107.28902777777699</v>
      </c>
      <c r="N78" s="44">
        <v>146.83781362007102</v>
      </c>
    </row>
    <row r="79" spans="1:14" s="38" customFormat="1" ht="11.25" customHeight="1">
      <c r="A79" s="37" t="s">
        <v>3</v>
      </c>
      <c r="B79" s="45">
        <f>SUM(C79:N79)</f>
        <v>239.48394000000002</v>
      </c>
      <c r="C79" s="43">
        <v>0</v>
      </c>
      <c r="D79" s="43">
        <v>0</v>
      </c>
      <c r="E79" s="43">
        <v>0</v>
      </c>
      <c r="F79" s="43">
        <v>0</v>
      </c>
      <c r="G79" s="44">
        <v>31.960100000000001</v>
      </c>
      <c r="H79" s="44">
        <v>64.711539999999999</v>
      </c>
      <c r="I79" s="44">
        <v>29.654040000000002</v>
      </c>
      <c r="J79" s="44">
        <v>41.698840000000004</v>
      </c>
      <c r="K79" s="44">
        <v>22.727710000000002</v>
      </c>
      <c r="L79" s="44">
        <v>18.969290000000001</v>
      </c>
      <c r="M79" s="44">
        <v>18.66891</v>
      </c>
      <c r="N79" s="44">
        <v>11.09351</v>
      </c>
    </row>
    <row r="80" spans="1:14" s="38" customFormat="1" ht="11.25" customHeight="1">
      <c r="A80" s="70" t="s">
        <v>53</v>
      </c>
      <c r="B80" s="45"/>
      <c r="C80" s="43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1:14" s="38" customFormat="1" ht="11.25" customHeight="1">
      <c r="A81" s="69" t="s">
        <v>25</v>
      </c>
      <c r="B81" s="45">
        <f>AVERAGEIF(C81:N81,"&lt;&gt;0")</f>
        <v>50</v>
      </c>
      <c r="C81" s="43">
        <v>50</v>
      </c>
      <c r="D81" s="44">
        <v>50</v>
      </c>
      <c r="E81" s="44">
        <v>50</v>
      </c>
      <c r="F81" s="44">
        <v>50</v>
      </c>
      <c r="G81" s="44">
        <v>50</v>
      </c>
      <c r="H81" s="44">
        <v>50</v>
      </c>
      <c r="I81" s="44">
        <v>50</v>
      </c>
      <c r="J81" s="44">
        <v>50</v>
      </c>
      <c r="K81" s="44">
        <v>50</v>
      </c>
      <c r="L81" s="44">
        <v>50</v>
      </c>
      <c r="M81" s="44">
        <v>50</v>
      </c>
      <c r="N81" s="44">
        <v>50</v>
      </c>
    </row>
    <row r="82" spans="1:14" ht="11.25" customHeight="1">
      <c r="A82" s="8" t="s">
        <v>2</v>
      </c>
      <c r="B82" s="41">
        <f>AVERAGEIF(C82:N82,"&lt;&gt;0")</f>
        <v>37.265885665571254</v>
      </c>
      <c r="C82" s="43">
        <v>24.693223566307999</v>
      </c>
      <c r="D82" s="44">
        <v>20</v>
      </c>
      <c r="E82" s="44">
        <v>20.609431003584</v>
      </c>
      <c r="F82" s="44">
        <v>24.979259259258999</v>
      </c>
      <c r="G82" s="44">
        <v>39.557190860215002</v>
      </c>
      <c r="H82" s="44">
        <v>43.675694444443998</v>
      </c>
      <c r="I82" s="44">
        <v>50</v>
      </c>
      <c r="J82" s="44">
        <v>50</v>
      </c>
      <c r="K82" s="44">
        <v>48.327546296295999</v>
      </c>
      <c r="L82" s="44">
        <v>49.947356630823997</v>
      </c>
      <c r="M82" s="44">
        <v>45.400925925925002</v>
      </c>
      <c r="N82" s="44">
        <v>30</v>
      </c>
    </row>
    <row r="83" spans="1:14" ht="11.25" customHeight="1">
      <c r="A83" s="8" t="s">
        <v>3</v>
      </c>
      <c r="B83" s="41">
        <f>SUM(C83:N83)</f>
        <v>122.33183</v>
      </c>
      <c r="C83" s="42">
        <v>9.5499500000000008</v>
      </c>
      <c r="D83" s="4">
        <v>9.3889099999999992</v>
      </c>
      <c r="E83" s="4">
        <v>11.340769999999999</v>
      </c>
      <c r="F83" s="4">
        <v>11.53098</v>
      </c>
      <c r="G83" s="4">
        <v>11.774570000000001</v>
      </c>
      <c r="H83" s="4">
        <v>11.09205</v>
      </c>
      <c r="I83" s="4">
        <v>9.9576600000000006</v>
      </c>
      <c r="J83" s="4">
        <v>9.8993300000000009</v>
      </c>
      <c r="K83" s="4">
        <v>9.3177800000000008</v>
      </c>
      <c r="L83" s="4">
        <v>10.467599999999999</v>
      </c>
      <c r="M83" s="4">
        <v>8.9932599999999994</v>
      </c>
      <c r="N83" s="4">
        <v>9.0189699999999995</v>
      </c>
    </row>
    <row r="84" spans="1:14" ht="11.25" customHeight="1">
      <c r="A84" s="11" t="s">
        <v>51</v>
      </c>
      <c r="B84" s="41"/>
      <c r="C84" s="42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ht="11.25" customHeight="1">
      <c r="A85" s="7" t="s">
        <v>25</v>
      </c>
      <c r="B85" s="41">
        <f>AVERAGEIF(C85:N85,"&lt;&gt;0")</f>
        <v>110.55500000000005</v>
      </c>
      <c r="C85" s="42">
        <v>110.55500000000001</v>
      </c>
      <c r="D85" s="4">
        <v>110.55500000000001</v>
      </c>
      <c r="E85" s="4">
        <v>110.55500000000001</v>
      </c>
      <c r="F85" s="4">
        <v>110.55500000000001</v>
      </c>
      <c r="G85" s="4">
        <v>110.55500000000001</v>
      </c>
      <c r="H85" s="4">
        <v>110.55500000000001</v>
      </c>
      <c r="I85" s="4">
        <v>110.55500000000001</v>
      </c>
      <c r="J85" s="4">
        <v>110.55500000000001</v>
      </c>
      <c r="K85" s="4">
        <v>110.55500000000001</v>
      </c>
      <c r="L85" s="4">
        <v>110.55500000000001</v>
      </c>
      <c r="M85" s="4">
        <v>110.55500000000001</v>
      </c>
      <c r="N85" s="4">
        <v>110.55500000000001</v>
      </c>
    </row>
    <row r="86" spans="1:14" ht="11.25" customHeight="1">
      <c r="A86" s="8" t="s">
        <v>2</v>
      </c>
      <c r="B86" s="41">
        <f>AVERAGEIF(C86:N86,"&lt;&gt;0")</f>
        <v>94.514681462456238</v>
      </c>
      <c r="C86" s="43">
        <v>89.385284946235004</v>
      </c>
      <c r="D86" s="44">
        <v>98.589903273808005</v>
      </c>
      <c r="E86" s="44">
        <v>99.458599484764989</v>
      </c>
      <c r="F86" s="44">
        <v>87.250283333332007</v>
      </c>
      <c r="G86" s="44">
        <v>90.059457885303004</v>
      </c>
      <c r="H86" s="44">
        <v>102.83458333333201</v>
      </c>
      <c r="I86" s="44">
        <v>102.774043458779</v>
      </c>
      <c r="J86" s="44">
        <v>89.201433691755</v>
      </c>
      <c r="K86" s="44">
        <v>90.914421296293995</v>
      </c>
      <c r="L86" s="44">
        <v>95.257921146952</v>
      </c>
      <c r="M86" s="44">
        <v>96.903422222220001</v>
      </c>
      <c r="N86" s="44">
        <v>91.546823476700013</v>
      </c>
    </row>
    <row r="87" spans="1:14" ht="11.25" customHeight="1">
      <c r="A87" s="8" t="s">
        <v>3</v>
      </c>
      <c r="B87" s="41">
        <f>SUM(C87:N87)</f>
        <v>562.91542000000004</v>
      </c>
      <c r="C87" s="42">
        <v>40.404209999999999</v>
      </c>
      <c r="D87" s="4">
        <v>34.727409999999999</v>
      </c>
      <c r="E87" s="4">
        <v>40.235789999999994</v>
      </c>
      <c r="F87" s="4">
        <v>37.458250000000007</v>
      </c>
      <c r="G87" s="4">
        <v>54.243749999999999</v>
      </c>
      <c r="H87" s="4">
        <v>64.311659999999989</v>
      </c>
      <c r="I87" s="4">
        <v>63.22484</v>
      </c>
      <c r="J87" s="4">
        <v>52.807969999999997</v>
      </c>
      <c r="K87" s="4">
        <v>52.478520000000003</v>
      </c>
      <c r="L87" s="4">
        <v>53.826219999999992</v>
      </c>
      <c r="M87" s="4">
        <v>40.260849999999998</v>
      </c>
      <c r="N87" s="4">
        <v>28.935949999999998</v>
      </c>
    </row>
    <row r="88" spans="1:14" ht="11.25" customHeight="1">
      <c r="A88" s="11" t="s">
        <v>23</v>
      </c>
      <c r="B88" s="41"/>
      <c r="C88" s="42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ht="11.25" customHeight="1">
      <c r="A89" s="7" t="s">
        <v>25</v>
      </c>
      <c r="B89" s="41">
        <f>AVERAGEIF(C89:N89,"&lt;&gt;0")</f>
        <v>101.48299999999999</v>
      </c>
      <c r="C89" s="43">
        <v>101.483</v>
      </c>
      <c r="D89" s="44">
        <v>101.483</v>
      </c>
      <c r="E89" s="44">
        <v>101.483</v>
      </c>
      <c r="F89" s="44">
        <v>101.483</v>
      </c>
      <c r="G89" s="44">
        <v>101.483</v>
      </c>
      <c r="H89" s="44">
        <v>101.483</v>
      </c>
      <c r="I89" s="44">
        <v>101.483</v>
      </c>
      <c r="J89" s="44">
        <v>101.483</v>
      </c>
      <c r="K89" s="44">
        <v>101.483</v>
      </c>
      <c r="L89" s="44">
        <v>101.483</v>
      </c>
      <c r="M89" s="44">
        <v>101.483</v>
      </c>
      <c r="N89" s="44">
        <v>101.483</v>
      </c>
    </row>
    <row r="90" spans="1:14" ht="11.25" customHeight="1">
      <c r="A90" s="8" t="s">
        <v>2</v>
      </c>
      <c r="B90" s="41">
        <f>AVERAGEIF(C90:N90,"&lt;&gt;0")</f>
        <v>74.179640586774838</v>
      </c>
      <c r="C90" s="43">
        <v>85.142932347669998</v>
      </c>
      <c r="D90" s="44">
        <v>75.273898809523004</v>
      </c>
      <c r="E90" s="44">
        <v>72.133445340500998</v>
      </c>
      <c r="F90" s="44">
        <v>62.292199074073999</v>
      </c>
      <c r="G90" s="44">
        <v>75.218001792113995</v>
      </c>
      <c r="H90" s="44">
        <v>81.136273148148007</v>
      </c>
      <c r="I90" s="44">
        <v>77.032323028673005</v>
      </c>
      <c r="J90" s="44">
        <v>65.294838709676995</v>
      </c>
      <c r="K90" s="44">
        <v>76.112467592591997</v>
      </c>
      <c r="L90" s="44">
        <v>72.574753584229001</v>
      </c>
      <c r="M90" s="44">
        <v>79.062689814813993</v>
      </c>
      <c r="N90" s="44">
        <v>68.881863799282996</v>
      </c>
    </row>
    <row r="91" spans="1:14" ht="11.25" customHeight="1">
      <c r="A91" s="7" t="s">
        <v>3</v>
      </c>
      <c r="B91" s="41">
        <f>SUM(C91:N91)</f>
        <v>403.59721999999988</v>
      </c>
      <c r="C91" s="42">
        <v>56.250610000000002</v>
      </c>
      <c r="D91" s="4">
        <v>27.382660000000001</v>
      </c>
      <c r="E91" s="4">
        <v>28.898700000000002</v>
      </c>
      <c r="F91" s="4">
        <v>21.491800000000001</v>
      </c>
      <c r="G91" s="4">
        <v>43.90925</v>
      </c>
      <c r="H91" s="4">
        <v>53.09498</v>
      </c>
      <c r="I91" s="4">
        <v>34.217779999999998</v>
      </c>
      <c r="J91" s="4">
        <v>37.650869999999998</v>
      </c>
      <c r="K91" s="4">
        <v>43.947189999999999</v>
      </c>
      <c r="L91" s="4">
        <v>39.106209999999997</v>
      </c>
      <c r="M91" s="4">
        <v>8.6828900000000004</v>
      </c>
      <c r="N91" s="4">
        <v>8.9642800000000005</v>
      </c>
    </row>
    <row r="92" spans="1:14" ht="11.25" customHeight="1">
      <c r="A92" s="6" t="s">
        <v>65</v>
      </c>
      <c r="B92" s="41"/>
      <c r="C92" s="42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ht="11.25" customHeight="1">
      <c r="A93" s="7" t="s">
        <v>25</v>
      </c>
      <c r="B93" s="41">
        <f>AVERAGEIF(C93:N93,"&lt;&gt;0")</f>
        <v>60.72000000000002</v>
      </c>
      <c r="C93" s="42">
        <v>60.72</v>
      </c>
      <c r="D93" s="4">
        <v>60.72</v>
      </c>
      <c r="E93" s="4">
        <v>60.72</v>
      </c>
      <c r="F93" s="4">
        <v>60.72</v>
      </c>
      <c r="G93" s="4">
        <v>60.72</v>
      </c>
      <c r="H93" s="4">
        <v>60.72</v>
      </c>
      <c r="I93" s="4">
        <v>60.72</v>
      </c>
      <c r="J93" s="4">
        <v>60.72</v>
      </c>
      <c r="K93" s="4">
        <v>60.72</v>
      </c>
      <c r="L93" s="4">
        <v>60.72</v>
      </c>
      <c r="M93" s="4">
        <v>60.72</v>
      </c>
      <c r="N93" s="4">
        <v>60.72</v>
      </c>
    </row>
    <row r="94" spans="1:14" ht="11.25" customHeight="1">
      <c r="A94" s="8" t="s">
        <v>2</v>
      </c>
      <c r="B94" s="41">
        <f>AVERAGEIF(C94:N94,"&lt;&gt;0")</f>
        <v>55.483893800758175</v>
      </c>
      <c r="C94" s="42">
        <v>55.858534946235999</v>
      </c>
      <c r="D94" s="4">
        <v>48.103082837301002</v>
      </c>
      <c r="E94" s="4">
        <v>50.596608422938999</v>
      </c>
      <c r="F94" s="4">
        <v>50.470252314813997</v>
      </c>
      <c r="G94" s="4">
        <v>57.937383512544002</v>
      </c>
      <c r="H94" s="4">
        <v>57.700143518517997</v>
      </c>
      <c r="I94" s="4">
        <v>58.247372311827</v>
      </c>
      <c r="J94" s="4">
        <v>57.158478942652003</v>
      </c>
      <c r="K94" s="44">
        <v>57.949388888888002</v>
      </c>
      <c r="L94" s="44">
        <v>57.883613351253999</v>
      </c>
      <c r="M94" s="44">
        <v>56.193488425924997</v>
      </c>
      <c r="N94" s="44">
        <v>57.708378136199997</v>
      </c>
    </row>
    <row r="95" spans="1:14" ht="11.25" customHeight="1">
      <c r="A95" s="8" t="s">
        <v>3</v>
      </c>
      <c r="B95" s="41">
        <f>SUM(C95:N95)</f>
        <v>215.65069</v>
      </c>
      <c r="C95" s="42">
        <v>23.562729999999998</v>
      </c>
      <c r="D95" s="4">
        <v>4.4197699999999998</v>
      </c>
      <c r="E95" s="4">
        <v>6.6523199999999996</v>
      </c>
      <c r="F95" s="4">
        <v>12.551740000000001</v>
      </c>
      <c r="G95" s="4">
        <v>26.617889999999999</v>
      </c>
      <c r="H95" s="4">
        <v>29.222349999999999</v>
      </c>
      <c r="I95" s="4">
        <v>24.850930000000002</v>
      </c>
      <c r="J95" s="4">
        <v>20.837219999999999</v>
      </c>
      <c r="K95" s="4">
        <v>23.06711</v>
      </c>
      <c r="L95" s="4">
        <v>24.880700000000001</v>
      </c>
      <c r="M95" s="4">
        <v>12.55204</v>
      </c>
      <c r="N95" s="4">
        <v>6.4358899999999997</v>
      </c>
    </row>
    <row r="96" spans="1:14" ht="11.25" customHeight="1">
      <c r="A96" s="6" t="s">
        <v>117</v>
      </c>
      <c r="B96" s="41"/>
      <c r="C96" s="42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ht="11.25" customHeight="1">
      <c r="A97" s="7" t="s">
        <v>25</v>
      </c>
      <c r="B97" s="41">
        <f>AVERAGEIF(C97:N97,"&lt;&gt;0")</f>
        <v>46</v>
      </c>
      <c r="C97" s="42">
        <v>0</v>
      </c>
      <c r="D97" s="42">
        <v>0</v>
      </c>
      <c r="E97" s="42">
        <v>0</v>
      </c>
      <c r="F97" s="42">
        <v>0</v>
      </c>
      <c r="G97" s="42">
        <v>0</v>
      </c>
      <c r="H97" s="42">
        <v>0</v>
      </c>
      <c r="I97" s="4">
        <v>46</v>
      </c>
      <c r="J97" s="4">
        <v>46</v>
      </c>
      <c r="K97" s="4">
        <v>46</v>
      </c>
      <c r="L97" s="4">
        <v>46</v>
      </c>
      <c r="M97" s="4">
        <v>46</v>
      </c>
      <c r="N97" s="4">
        <v>46</v>
      </c>
    </row>
    <row r="98" spans="1:14" ht="11.25" customHeight="1">
      <c r="A98" s="8" t="s">
        <v>2</v>
      </c>
      <c r="B98" s="41">
        <f>AVERAGEIF(C98:N98,"&lt;&gt;0")</f>
        <v>45.992497759856199</v>
      </c>
      <c r="C98" s="42">
        <v>0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">
        <v>46.137768817203998</v>
      </c>
      <c r="K98" s="44">
        <v>49.851851851851002</v>
      </c>
      <c r="L98" s="44">
        <v>49.977598566307996</v>
      </c>
      <c r="M98" s="44">
        <v>49.818287037037003</v>
      </c>
      <c r="N98" s="44">
        <v>34.176982526880998</v>
      </c>
    </row>
    <row r="99" spans="1:14" ht="11.25" customHeight="1">
      <c r="A99" s="8" t="s">
        <v>3</v>
      </c>
      <c r="B99" s="41">
        <f>SUM(C99:N99)</f>
        <v>30.198650000000004</v>
      </c>
      <c r="C99" s="42">
        <v>0</v>
      </c>
      <c r="D99" s="42">
        <v>0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">
        <v>4.391</v>
      </c>
      <c r="K99" s="4">
        <v>7.3876900000000001</v>
      </c>
      <c r="L99" s="4">
        <v>7.28749</v>
      </c>
      <c r="M99" s="4">
        <v>5.8057400000000001</v>
      </c>
      <c r="N99" s="4">
        <v>5.3267300000000004</v>
      </c>
    </row>
    <row r="100" spans="1:14" ht="11.25" customHeight="1">
      <c r="A100" s="6" t="s">
        <v>24</v>
      </c>
      <c r="B100" s="41"/>
      <c r="C100" s="42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ht="11.25" customHeight="1">
      <c r="A101" s="7" t="s">
        <v>25</v>
      </c>
      <c r="B101" s="41">
        <f>AVERAGEIF(C101:N101,"&lt;&gt;0")</f>
        <v>50.600000000000016</v>
      </c>
      <c r="C101" s="42">
        <v>50.6</v>
      </c>
      <c r="D101" s="4">
        <v>50.6</v>
      </c>
      <c r="E101" s="4">
        <v>50.6</v>
      </c>
      <c r="F101" s="4">
        <v>50.6</v>
      </c>
      <c r="G101" s="4">
        <v>50.6</v>
      </c>
      <c r="H101" s="4">
        <v>50.6</v>
      </c>
      <c r="I101" s="4">
        <v>50.6</v>
      </c>
      <c r="J101" s="4">
        <v>50.6</v>
      </c>
      <c r="K101" s="4">
        <v>50.6</v>
      </c>
      <c r="L101" s="4">
        <v>50.6</v>
      </c>
      <c r="M101" s="4">
        <v>50.6</v>
      </c>
      <c r="N101" s="4">
        <v>50.6</v>
      </c>
    </row>
    <row r="102" spans="1:14" ht="11.25" customHeight="1">
      <c r="A102" s="8" t="s">
        <v>2</v>
      </c>
      <c r="B102" s="41">
        <f>AVERAGEIF(C102:N102,"&lt;&gt;0")</f>
        <v>25.427281939377334</v>
      </c>
      <c r="C102" s="43">
        <v>39.299999999999997</v>
      </c>
      <c r="D102" s="4">
        <v>36.046872519841003</v>
      </c>
      <c r="E102" s="4">
        <v>23</v>
      </c>
      <c r="F102" s="4">
        <v>23</v>
      </c>
      <c r="G102" s="4">
        <v>23</v>
      </c>
      <c r="H102" s="4">
        <v>23</v>
      </c>
      <c r="I102" s="4">
        <v>23</v>
      </c>
      <c r="J102" s="4">
        <v>22.806787634408</v>
      </c>
      <c r="K102" s="4">
        <v>23</v>
      </c>
      <c r="L102" s="4">
        <v>22.973723118279</v>
      </c>
      <c r="M102" s="4">
        <v>23</v>
      </c>
      <c r="N102" s="4">
        <v>23</v>
      </c>
    </row>
    <row r="103" spans="1:14" ht="11.25" customHeight="1">
      <c r="A103" s="8" t="s">
        <v>3</v>
      </c>
      <c r="B103" s="41">
        <f>SUM(C103:N103)</f>
        <v>101.05842999999997</v>
      </c>
      <c r="C103" s="42">
        <v>8.1052099999999996</v>
      </c>
      <c r="D103" s="4">
        <v>8.1661999999999999</v>
      </c>
      <c r="E103" s="4">
        <v>9.4395900000000008</v>
      </c>
      <c r="F103" s="4">
        <v>9.3227600000000006</v>
      </c>
      <c r="G103" s="4">
        <v>9.0118100000000005</v>
      </c>
      <c r="H103" s="4">
        <v>8.2126599999999996</v>
      </c>
      <c r="I103" s="4">
        <v>9.1663700000000006</v>
      </c>
      <c r="J103" s="4">
        <v>8.7464899999999997</v>
      </c>
      <c r="K103" s="4">
        <v>8.5786899999999999</v>
      </c>
      <c r="L103" s="4">
        <v>8.0583600000000004</v>
      </c>
      <c r="M103" s="4">
        <v>7.4386999999999999</v>
      </c>
      <c r="N103" s="4">
        <v>6.8115899999999998</v>
      </c>
    </row>
    <row r="104" spans="1:14" ht="11.25" customHeight="1">
      <c r="A104" s="6" t="s">
        <v>64</v>
      </c>
      <c r="B104" s="41"/>
      <c r="C104" s="42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ht="11.25" customHeight="1">
      <c r="A105" s="7" t="s">
        <v>25</v>
      </c>
      <c r="B105" s="41">
        <f>AVERAGEIF(C105:N105,"&lt;&gt;0")</f>
        <v>14.599999999999996</v>
      </c>
      <c r="C105" s="42">
        <v>14.6</v>
      </c>
      <c r="D105" s="4">
        <v>14.6</v>
      </c>
      <c r="E105" s="4">
        <v>14.6</v>
      </c>
      <c r="F105" s="4">
        <v>14.6</v>
      </c>
      <c r="G105" s="4">
        <v>14.6</v>
      </c>
      <c r="H105" s="4">
        <v>14.6</v>
      </c>
      <c r="I105" s="4">
        <v>14.6</v>
      </c>
      <c r="J105" s="4">
        <v>14.6</v>
      </c>
      <c r="K105" s="4">
        <v>14.6</v>
      </c>
      <c r="L105" s="4">
        <v>14.6</v>
      </c>
      <c r="M105" s="4">
        <v>14.6</v>
      </c>
      <c r="N105" s="4">
        <v>14.6</v>
      </c>
    </row>
    <row r="106" spans="1:14" ht="11.25" customHeight="1">
      <c r="A106" s="8" t="s">
        <v>2</v>
      </c>
      <c r="B106" s="41">
        <f>AVERAGEIF(C106:N106,"&lt;&gt;0")</f>
        <v>3.9436736742257508</v>
      </c>
      <c r="C106" s="43">
        <v>3.1410349462360001</v>
      </c>
      <c r="D106" s="44">
        <v>3.1997123015870002</v>
      </c>
      <c r="E106" s="44">
        <v>3.375098566308</v>
      </c>
      <c r="F106" s="44">
        <v>3.3611296296290001</v>
      </c>
      <c r="G106" s="44">
        <v>3.3457840501790002</v>
      </c>
      <c r="H106" s="44">
        <v>7.6026782407400004</v>
      </c>
      <c r="I106" s="44">
        <v>7.43730062724</v>
      </c>
      <c r="J106" s="44">
        <v>2.9514650537630001</v>
      </c>
      <c r="K106" s="44">
        <v>5.6997824074069996</v>
      </c>
      <c r="L106" s="44">
        <v>2.5812365591390001</v>
      </c>
      <c r="M106" s="44">
        <v>2.357212962962</v>
      </c>
      <c r="N106" s="44">
        <v>2.2716487455190002</v>
      </c>
    </row>
    <row r="107" spans="1:14" ht="11.25" customHeight="1">
      <c r="A107" s="8" t="s">
        <v>3</v>
      </c>
      <c r="B107" s="41">
        <f>SUM(C107:N107)</f>
        <v>11.716439999999999</v>
      </c>
      <c r="C107" s="42">
        <v>0.39662999999999998</v>
      </c>
      <c r="D107" s="4">
        <v>9.1050000000000006E-2</v>
      </c>
      <c r="E107" s="4">
        <v>9.9239999999999995E-2</v>
      </c>
      <c r="F107" s="4">
        <v>0.15512000000000001</v>
      </c>
      <c r="G107" s="4">
        <v>0.63615999999999995</v>
      </c>
      <c r="H107" s="4">
        <v>3.3847499999999999</v>
      </c>
      <c r="I107" s="4">
        <v>2.4981499999999999</v>
      </c>
      <c r="J107" s="4">
        <v>0.86116999999999999</v>
      </c>
      <c r="K107" s="4">
        <v>2.1646999999999998</v>
      </c>
      <c r="L107" s="4">
        <v>1.00884</v>
      </c>
      <c r="M107" s="4">
        <v>0.20868</v>
      </c>
      <c r="N107" s="4">
        <v>0.21195</v>
      </c>
    </row>
    <row r="108" spans="1:14" ht="11.25" customHeight="1">
      <c r="A108" s="6" t="s">
        <v>28</v>
      </c>
      <c r="B108" s="41"/>
      <c r="C108" s="42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ht="11.25" customHeight="1">
      <c r="A109" s="7" t="s">
        <v>25</v>
      </c>
      <c r="B109" s="41">
        <f>AVERAGEIF(C109:N109,"&lt;&gt;0")</f>
        <v>52.5</v>
      </c>
      <c r="C109" s="42">
        <v>52.5</v>
      </c>
      <c r="D109" s="4">
        <v>52.5</v>
      </c>
      <c r="E109" s="4">
        <v>52.5</v>
      </c>
      <c r="F109" s="4">
        <v>52.5</v>
      </c>
      <c r="G109" s="4">
        <v>52.5</v>
      </c>
      <c r="H109" s="4">
        <v>52.5</v>
      </c>
      <c r="I109" s="4">
        <v>52.5</v>
      </c>
      <c r="J109" s="4">
        <v>52.5</v>
      </c>
      <c r="K109" s="4">
        <v>52.5</v>
      </c>
      <c r="L109" s="4">
        <v>52.5</v>
      </c>
      <c r="M109" s="4">
        <v>52.5</v>
      </c>
      <c r="N109" s="4">
        <v>52.5</v>
      </c>
    </row>
    <row r="110" spans="1:14" ht="11.25" customHeight="1">
      <c r="A110" s="8" t="s">
        <v>2</v>
      </c>
      <c r="B110" s="41">
        <f>AVERAGEIF(C110:N110,"&lt;&gt;0")</f>
        <v>24.3825397003185</v>
      </c>
      <c r="C110" s="42">
        <v>21</v>
      </c>
      <c r="D110" s="4">
        <v>21</v>
      </c>
      <c r="E110" s="4">
        <v>21</v>
      </c>
      <c r="F110" s="4">
        <v>21</v>
      </c>
      <c r="G110" s="4">
        <v>21</v>
      </c>
      <c r="H110" s="4">
        <v>21</v>
      </c>
      <c r="I110" s="4">
        <v>20.976948924731001</v>
      </c>
      <c r="J110" s="4">
        <v>21</v>
      </c>
      <c r="K110" s="4">
        <v>15.584185185185</v>
      </c>
      <c r="L110" s="4">
        <v>15.078689516129</v>
      </c>
      <c r="M110" s="4">
        <v>41.450652777777002</v>
      </c>
      <c r="N110" s="4">
        <v>52.5</v>
      </c>
    </row>
    <row r="111" spans="1:14" ht="11.25" customHeight="1">
      <c r="A111" s="7" t="s">
        <v>3</v>
      </c>
      <c r="B111" s="41">
        <f>SUM(C111:N111)</f>
        <v>173.15562999999997</v>
      </c>
      <c r="C111" s="42">
        <v>17.260159999999999</v>
      </c>
      <c r="D111" s="4">
        <v>20.129919999999998</v>
      </c>
      <c r="E111" s="4">
        <v>17.150839999999999</v>
      </c>
      <c r="F111" s="4">
        <v>12.76812</v>
      </c>
      <c r="G111" s="4">
        <v>9.0619700000000005</v>
      </c>
      <c r="H111" s="4">
        <v>12.940950000000001</v>
      </c>
      <c r="I111" s="4">
        <v>19.671199999999999</v>
      </c>
      <c r="J111" s="4">
        <v>15.72406</v>
      </c>
      <c r="K111" s="4">
        <v>10.54299</v>
      </c>
      <c r="L111" s="4">
        <v>8.5026100000000007</v>
      </c>
      <c r="M111" s="4">
        <v>13.72357</v>
      </c>
      <c r="N111" s="4">
        <v>15.67924</v>
      </c>
    </row>
    <row r="112" spans="1:14" ht="11.25" customHeight="1">
      <c r="A112" s="6" t="s">
        <v>119</v>
      </c>
      <c r="B112" s="41"/>
      <c r="C112" s="42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ht="11.25" customHeight="1">
      <c r="A113" s="7" t="s">
        <v>25</v>
      </c>
      <c r="B113" s="41">
        <f>AVERAGEIF(C113:N113,"&lt;&gt;0")</f>
        <v>17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  <c r="J113" s="42">
        <v>0</v>
      </c>
      <c r="K113" s="42">
        <v>0</v>
      </c>
      <c r="L113" s="4">
        <v>17</v>
      </c>
      <c r="M113" s="4">
        <v>17</v>
      </c>
      <c r="N113" s="4">
        <v>17</v>
      </c>
    </row>
    <row r="114" spans="1:14" ht="11.25" customHeight="1">
      <c r="A114" s="8" t="s">
        <v>2</v>
      </c>
      <c r="B114" s="41">
        <f>AVERAGEIF(C114:N114,"&lt;&gt;0")</f>
        <v>10.365810434089667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  <c r="H114" s="42">
        <v>0</v>
      </c>
      <c r="I114" s="42">
        <v>0</v>
      </c>
      <c r="J114" s="42">
        <v>0</v>
      </c>
      <c r="K114" s="42">
        <v>0</v>
      </c>
      <c r="L114" s="4">
        <v>0.74719982078799996</v>
      </c>
      <c r="M114" s="4">
        <v>13.350231481481</v>
      </c>
      <c r="N114" s="4">
        <v>17</v>
      </c>
    </row>
    <row r="115" spans="1:14" ht="11.25" customHeight="1">
      <c r="A115" s="7" t="s">
        <v>3</v>
      </c>
      <c r="B115" s="41">
        <f>SUM(C115:N115)</f>
        <v>3.9608699999999999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  <c r="H115" s="42">
        <v>0</v>
      </c>
      <c r="I115" s="42">
        <v>0</v>
      </c>
      <c r="J115" s="42">
        <v>0</v>
      </c>
      <c r="K115" s="42">
        <v>0</v>
      </c>
      <c r="L115" s="4">
        <v>0.32122000000000001</v>
      </c>
      <c r="M115" s="4">
        <v>0.63241999999999998</v>
      </c>
      <c r="N115" s="4">
        <v>3.0072299999999998</v>
      </c>
    </row>
    <row r="116" spans="1:14" ht="11.25" customHeight="1">
      <c r="A116" s="6" t="s">
        <v>29</v>
      </c>
      <c r="B116" s="41"/>
      <c r="C116" s="42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ht="11.25" customHeight="1">
      <c r="A117" s="7" t="s">
        <v>25</v>
      </c>
      <c r="B117" s="41">
        <f>AVERAGEIF(C117:N117,"&lt;&gt;0")</f>
        <v>94.799999999999969</v>
      </c>
      <c r="C117" s="42">
        <v>94.8</v>
      </c>
      <c r="D117" s="4">
        <v>94.8</v>
      </c>
      <c r="E117" s="4">
        <v>94.8</v>
      </c>
      <c r="F117" s="4">
        <v>94.8</v>
      </c>
      <c r="G117" s="4">
        <v>94.8</v>
      </c>
      <c r="H117" s="4">
        <v>94.8</v>
      </c>
      <c r="I117" s="4">
        <v>94.8</v>
      </c>
      <c r="J117" s="4">
        <v>94.8</v>
      </c>
      <c r="K117" s="4">
        <v>94.8</v>
      </c>
      <c r="L117" s="4">
        <v>94.8</v>
      </c>
      <c r="M117" s="4">
        <v>94.8</v>
      </c>
      <c r="N117" s="4">
        <v>94.8</v>
      </c>
    </row>
    <row r="118" spans="1:14" ht="11.25" customHeight="1">
      <c r="A118" s="8" t="s">
        <v>2</v>
      </c>
      <c r="B118" s="41">
        <f>AVERAGEIF(C118:N118,"&lt;&gt;0")</f>
        <v>67.758440822878754</v>
      </c>
      <c r="C118" s="43">
        <v>14.369063620071</v>
      </c>
      <c r="D118" s="44">
        <v>8</v>
      </c>
      <c r="E118" s="44">
        <v>40.041397849460999</v>
      </c>
      <c r="F118" s="44">
        <v>47.357041666665999</v>
      </c>
      <c r="G118" s="44">
        <v>55.8</v>
      </c>
      <c r="H118" s="44">
        <v>81.436694444444001</v>
      </c>
      <c r="I118" s="44">
        <v>94.691693548385999</v>
      </c>
      <c r="J118" s="44">
        <v>94.586129032258</v>
      </c>
      <c r="K118" s="44">
        <v>94.767083333333005</v>
      </c>
      <c r="L118" s="44">
        <v>94.247267025088007</v>
      </c>
      <c r="M118" s="44">
        <v>94</v>
      </c>
      <c r="N118" s="44">
        <v>93.804919354838006</v>
      </c>
    </row>
    <row r="119" spans="1:14" ht="11.25" customHeight="1">
      <c r="A119" s="8" t="s">
        <v>3</v>
      </c>
      <c r="B119" s="41">
        <f>SUM(C119:N119)</f>
        <v>273.64661999999998</v>
      </c>
      <c r="C119" s="42">
        <v>20.100110000000001</v>
      </c>
      <c r="D119" s="4">
        <v>24.61666</v>
      </c>
      <c r="E119" s="4">
        <v>24.657339999999998</v>
      </c>
      <c r="F119" s="4">
        <v>20.397110000000001</v>
      </c>
      <c r="G119" s="4">
        <v>13.324960000000001</v>
      </c>
      <c r="H119" s="4">
        <v>24.79795</v>
      </c>
      <c r="I119" s="4">
        <v>42.30097</v>
      </c>
      <c r="J119" s="4">
        <v>32.866749999999996</v>
      </c>
      <c r="K119" s="4">
        <v>16.450659999999999</v>
      </c>
      <c r="L119" s="4">
        <v>6.8273999999999999</v>
      </c>
      <c r="M119" s="4">
        <v>22.352119999999999</v>
      </c>
      <c r="N119" s="4">
        <v>24.95459</v>
      </c>
    </row>
    <row r="120" spans="1:14" ht="11.25" customHeight="1">
      <c r="A120" s="6" t="s">
        <v>67</v>
      </c>
      <c r="B120" s="41"/>
      <c r="C120" s="42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ht="11.25" customHeight="1">
      <c r="A121" s="7" t="s">
        <v>25</v>
      </c>
      <c r="B121" s="41">
        <f>AVERAGEIF(C121:N121,"&lt;&gt;0")</f>
        <v>225.24200000000005</v>
      </c>
      <c r="C121" s="43">
        <v>225.24199999999999</v>
      </c>
      <c r="D121" s="44">
        <v>225.24199999999999</v>
      </c>
      <c r="E121" s="44">
        <v>225.24199999999999</v>
      </c>
      <c r="F121" s="44">
        <v>225.24199999999999</v>
      </c>
      <c r="G121" s="44">
        <v>225.24199999999999</v>
      </c>
      <c r="H121" s="44">
        <v>225.24199999999999</v>
      </c>
      <c r="I121" s="44">
        <v>225.24199999999999</v>
      </c>
      <c r="J121" s="44">
        <v>225.24199999999999</v>
      </c>
      <c r="K121" s="44">
        <v>225.24199999999999</v>
      </c>
      <c r="L121" s="44">
        <v>225.24199999999999</v>
      </c>
      <c r="M121" s="44">
        <v>225.24199999999999</v>
      </c>
      <c r="N121" s="44">
        <v>225.24199999999999</v>
      </c>
    </row>
    <row r="122" spans="1:14" ht="11.25" customHeight="1">
      <c r="A122" s="8" t="s">
        <v>2</v>
      </c>
      <c r="B122" s="41">
        <f>AVERAGEIF(C122:N122,"&lt;&gt;0")</f>
        <v>197.71644295697058</v>
      </c>
      <c r="C122" s="43">
        <v>193.80441801075202</v>
      </c>
      <c r="D122" s="44">
        <v>198.808273809523</v>
      </c>
      <c r="E122" s="44">
        <v>186.14678539426399</v>
      </c>
      <c r="F122" s="44">
        <v>192.339102314814</v>
      </c>
      <c r="G122" s="44">
        <v>192.77153494623599</v>
      </c>
      <c r="H122" s="44">
        <v>196.96239282407299</v>
      </c>
      <c r="I122" s="44">
        <v>204.45551299283099</v>
      </c>
      <c r="J122" s="44">
        <v>212.80273297490902</v>
      </c>
      <c r="K122" s="44">
        <v>195.907013888888</v>
      </c>
      <c r="L122" s="44">
        <v>209.618027777777</v>
      </c>
      <c r="M122" s="44">
        <v>176.87038703703601</v>
      </c>
      <c r="N122" s="44">
        <v>212.111133512544</v>
      </c>
    </row>
    <row r="123" spans="1:14" ht="11.25" customHeight="1">
      <c r="A123" s="8" t="s">
        <v>3</v>
      </c>
      <c r="B123" s="41">
        <f>SUM(C123:N123)</f>
        <v>1565.51928</v>
      </c>
      <c r="C123" s="42">
        <v>132.54566</v>
      </c>
      <c r="D123" s="4">
        <v>117.11267000000001</v>
      </c>
      <c r="E123" s="4">
        <v>126.49342999999999</v>
      </c>
      <c r="F123" s="4">
        <v>127.23835</v>
      </c>
      <c r="G123" s="4">
        <v>133.92429000000001</v>
      </c>
      <c r="H123" s="4">
        <v>132.00993</v>
      </c>
      <c r="I123" s="4">
        <v>136.32267999999999</v>
      </c>
      <c r="J123" s="4">
        <v>137.26319000000001</v>
      </c>
      <c r="K123" s="4">
        <v>128.69432</v>
      </c>
      <c r="L123" s="4">
        <v>144.86975999999999</v>
      </c>
      <c r="M123" s="4">
        <v>111.49224000000001</v>
      </c>
      <c r="N123" s="4">
        <v>137.55276000000001</v>
      </c>
    </row>
    <row r="124" spans="1:14" ht="11.25" customHeight="1">
      <c r="A124" s="6" t="s">
        <v>62</v>
      </c>
      <c r="B124" s="41"/>
      <c r="C124" s="42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ht="11.25" customHeight="1">
      <c r="A125" s="7" t="s">
        <v>25</v>
      </c>
      <c r="B125" s="41">
        <f>AVERAGEIF(C125:N125,"&lt;&gt;0")</f>
        <v>30</v>
      </c>
      <c r="C125" s="42">
        <v>30</v>
      </c>
      <c r="D125" s="4">
        <v>30</v>
      </c>
      <c r="E125" s="4">
        <v>30</v>
      </c>
      <c r="F125" s="4">
        <v>30</v>
      </c>
      <c r="G125" s="4">
        <v>30</v>
      </c>
      <c r="H125" s="4">
        <v>30</v>
      </c>
      <c r="I125" s="4">
        <v>30</v>
      </c>
      <c r="J125" s="4">
        <v>30</v>
      </c>
      <c r="K125" s="4">
        <v>30</v>
      </c>
      <c r="L125" s="4">
        <v>30</v>
      </c>
      <c r="M125" s="4">
        <v>30</v>
      </c>
      <c r="N125" s="4">
        <v>30</v>
      </c>
    </row>
    <row r="126" spans="1:14" ht="11.25" customHeight="1">
      <c r="A126" s="8" t="s">
        <v>2</v>
      </c>
      <c r="B126" s="41">
        <f>AVERAGEIF(C126:N126,"&lt;&gt;0")</f>
        <v>23.479655017920834</v>
      </c>
      <c r="C126" s="43">
        <v>22.761805555555</v>
      </c>
      <c r="D126" s="44">
        <v>20</v>
      </c>
      <c r="E126" s="44">
        <v>19.890681003584</v>
      </c>
      <c r="F126" s="44">
        <v>20.090972222222</v>
      </c>
      <c r="G126" s="44">
        <v>29.602150537634</v>
      </c>
      <c r="H126" s="44">
        <v>30</v>
      </c>
      <c r="I126" s="44">
        <v>30</v>
      </c>
      <c r="J126" s="44">
        <v>29.579301075267999</v>
      </c>
      <c r="K126" s="44">
        <v>29.922222222222</v>
      </c>
      <c r="L126" s="44">
        <v>0.96774193548300003</v>
      </c>
      <c r="M126" s="44">
        <v>19.074722222222</v>
      </c>
      <c r="N126" s="44">
        <v>29.866263440859999</v>
      </c>
    </row>
    <row r="127" spans="1:14" ht="11.25" customHeight="1">
      <c r="A127" s="8" t="s">
        <v>3</v>
      </c>
      <c r="B127" s="41">
        <f>SUM(C127:N127)</f>
        <v>225.97570999999996</v>
      </c>
      <c r="C127" s="42">
        <v>21.190110000000001</v>
      </c>
      <c r="D127" s="4">
        <v>19.513269999999999</v>
      </c>
      <c r="E127" s="4">
        <v>21.56513</v>
      </c>
      <c r="F127" s="4">
        <v>20.690449999999998</v>
      </c>
      <c r="G127" s="4">
        <v>21.404240000000001</v>
      </c>
      <c r="H127" s="4">
        <v>20.85117</v>
      </c>
      <c r="I127" s="4">
        <v>22.228529999999999</v>
      </c>
      <c r="J127" s="4">
        <v>21.820119999999999</v>
      </c>
      <c r="K127" s="4">
        <v>21.343979999999998</v>
      </c>
      <c r="L127" s="4">
        <v>0.70938000000000001</v>
      </c>
      <c r="M127" s="4">
        <v>12.53533</v>
      </c>
      <c r="N127" s="4">
        <v>22.123999999999999</v>
      </c>
    </row>
    <row r="128" spans="1:14" ht="14.25" customHeight="1">
      <c r="A128" s="12" t="s">
        <v>118</v>
      </c>
      <c r="B128" s="41"/>
      <c r="C128" s="42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ht="11.25" customHeight="1">
      <c r="A129" s="7" t="s">
        <v>25</v>
      </c>
      <c r="B129" s="41">
        <f>AVERAGEIF(C129:N129,"&lt;&gt;0")</f>
        <v>191.48</v>
      </c>
      <c r="C129" s="42" t="s">
        <v>87</v>
      </c>
      <c r="D129" s="4">
        <v>191.48</v>
      </c>
      <c r="E129" s="4">
        <v>191.48</v>
      </c>
      <c r="F129" s="4">
        <v>191.48</v>
      </c>
      <c r="G129" s="4">
        <v>191.48</v>
      </c>
      <c r="H129" s="4">
        <v>191.48</v>
      </c>
      <c r="I129" s="4">
        <v>191.48</v>
      </c>
      <c r="J129" s="4">
        <v>191.48</v>
      </c>
      <c r="K129" s="4">
        <v>191.48</v>
      </c>
      <c r="L129" s="4">
        <v>191.48</v>
      </c>
      <c r="M129" s="4">
        <v>191.48</v>
      </c>
      <c r="N129" s="4">
        <v>191.48</v>
      </c>
    </row>
    <row r="130" spans="1:14" ht="11.25" customHeight="1">
      <c r="A130" s="8" t="s">
        <v>2</v>
      </c>
      <c r="B130" s="41">
        <f>AVERAGEIF(C130:N130,"&lt;&gt;0")</f>
        <v>112.14991376340164</v>
      </c>
      <c r="C130" s="42" t="s">
        <v>87</v>
      </c>
      <c r="D130" s="44">
        <v>0.55463789682499998</v>
      </c>
      <c r="E130" s="44">
        <v>22.994077329749</v>
      </c>
      <c r="F130" s="44">
        <v>6.2846481481480003</v>
      </c>
      <c r="G130" s="44">
        <v>17.542510752687999</v>
      </c>
      <c r="H130" s="44">
        <v>170.913634259259</v>
      </c>
      <c r="I130" s="44">
        <v>176.20096326164801</v>
      </c>
      <c r="J130" s="44">
        <v>182.78449820788501</v>
      </c>
      <c r="K130" s="44">
        <v>102.39618055555501</v>
      </c>
      <c r="L130" s="44">
        <v>188.332437275985</v>
      </c>
      <c r="M130" s="44">
        <v>179.08229166666601</v>
      </c>
      <c r="N130" s="44">
        <v>186.56317204301001</v>
      </c>
    </row>
    <row r="131" spans="1:14" ht="11.25" customHeight="1">
      <c r="A131" s="8" t="s">
        <v>3</v>
      </c>
      <c r="B131" s="41">
        <f>SUM(C131:N131)</f>
        <v>275.53753</v>
      </c>
      <c r="C131" s="42" t="s">
        <v>87</v>
      </c>
      <c r="D131" s="4">
        <v>0.38551000000000002</v>
      </c>
      <c r="E131" s="4">
        <v>16.618390000000002</v>
      </c>
      <c r="F131" s="4">
        <v>4.6997200000000001</v>
      </c>
      <c r="G131" s="4">
        <v>9.8433499999999992</v>
      </c>
      <c r="H131" s="4">
        <v>62.838590000000003</v>
      </c>
      <c r="I131" s="4">
        <v>24.82274</v>
      </c>
      <c r="J131" s="4">
        <v>11.216150000000001</v>
      </c>
      <c r="K131" s="4">
        <v>49.37227</v>
      </c>
      <c r="L131" s="4">
        <v>76.486339999999998</v>
      </c>
      <c r="M131" s="4">
        <v>10.703609999999999</v>
      </c>
      <c r="N131" s="4">
        <v>8.5508600000000001</v>
      </c>
    </row>
    <row r="132" spans="1:14" ht="26.25" customHeight="1">
      <c r="A132" s="12" t="s">
        <v>41</v>
      </c>
      <c r="B132" s="41"/>
      <c r="C132" s="42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ht="11.25" customHeight="1">
      <c r="A133" s="7" t="s">
        <v>25</v>
      </c>
      <c r="B133" s="41">
        <f>AVERAGEIF(C133:N133,"&lt;&gt;0")</f>
        <v>261.5</v>
      </c>
      <c r="C133" s="42">
        <v>261.5</v>
      </c>
      <c r="D133" s="4">
        <v>261.5</v>
      </c>
      <c r="E133" s="4">
        <v>261.5</v>
      </c>
      <c r="F133" s="4">
        <v>261.5</v>
      </c>
      <c r="G133" s="4">
        <v>261.5</v>
      </c>
      <c r="H133" s="4">
        <v>261.5</v>
      </c>
      <c r="I133" s="4">
        <v>261.5</v>
      </c>
      <c r="J133" s="4">
        <v>261.5</v>
      </c>
      <c r="K133" s="4">
        <v>261.5</v>
      </c>
      <c r="L133" s="4">
        <v>261.5</v>
      </c>
      <c r="M133" s="4">
        <v>261.5</v>
      </c>
      <c r="N133" s="4">
        <v>261.5</v>
      </c>
    </row>
    <row r="134" spans="1:14" ht="11.25" customHeight="1">
      <c r="A134" s="8" t="s">
        <v>2</v>
      </c>
      <c r="B134" s="41">
        <f>AVERAGEIF(C134:N134,"&lt;&gt;0")</f>
        <v>217.85582855613791</v>
      </c>
      <c r="C134" s="43">
        <v>214.79713261648601</v>
      </c>
      <c r="D134" s="44">
        <v>232.22536210317401</v>
      </c>
      <c r="E134" s="44">
        <v>240.00544354838701</v>
      </c>
      <c r="F134" s="44">
        <v>251.86451388888798</v>
      </c>
      <c r="G134" s="44">
        <v>205.19383960573401</v>
      </c>
      <c r="H134" s="44">
        <v>209.498550925925</v>
      </c>
      <c r="I134" s="44">
        <v>200.289540322579</v>
      </c>
      <c r="J134" s="44">
        <v>212.22923499103899</v>
      </c>
      <c r="K134" s="44">
        <v>236.94706018518497</v>
      </c>
      <c r="L134" s="44">
        <v>186.17985663082402</v>
      </c>
      <c r="M134" s="44">
        <v>176.402199074073</v>
      </c>
      <c r="N134" s="44">
        <v>248.63720878136101</v>
      </c>
    </row>
    <row r="135" spans="1:14" s="38" customFormat="1" ht="11.25" customHeight="1">
      <c r="A135" s="37" t="s">
        <v>3</v>
      </c>
      <c r="B135" s="45">
        <f>SUM(C135:N135)</f>
        <v>1622.6649200000002</v>
      </c>
      <c r="C135" s="43">
        <v>137.94762</v>
      </c>
      <c r="D135" s="44">
        <v>129.73824999999999</v>
      </c>
      <c r="E135" s="44">
        <v>147.61256</v>
      </c>
      <c r="F135" s="44">
        <v>148.18925999999999</v>
      </c>
      <c r="G135" s="44">
        <v>142.34092000000001</v>
      </c>
      <c r="H135" s="44">
        <v>143.30197000000001</v>
      </c>
      <c r="I135" s="44">
        <v>142.94087999999999</v>
      </c>
      <c r="J135" s="44">
        <v>140.43075999999999</v>
      </c>
      <c r="K135" s="44">
        <v>156.83619999999999</v>
      </c>
      <c r="L135" s="44">
        <v>124.40900999999999</v>
      </c>
      <c r="M135" s="44">
        <v>98.659469999999999</v>
      </c>
      <c r="N135" s="44">
        <v>110.25802</v>
      </c>
    </row>
    <row r="136" spans="1:14" ht="11.25" customHeight="1">
      <c r="A136" s="11" t="s">
        <v>45</v>
      </c>
      <c r="B136" s="41"/>
      <c r="C136" s="42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ht="11.25" customHeight="1">
      <c r="A137" s="7" t="s">
        <v>25</v>
      </c>
      <c r="B137" s="41">
        <f>AVERAGEIF(C137:N137,"&lt;&gt;0")</f>
        <v>49.875</v>
      </c>
      <c r="C137" s="43">
        <v>49.875</v>
      </c>
      <c r="D137" s="44">
        <v>49.875</v>
      </c>
      <c r="E137" s="44">
        <v>49.875</v>
      </c>
      <c r="F137" s="4">
        <v>49.875</v>
      </c>
      <c r="G137" s="4">
        <v>49.875</v>
      </c>
      <c r="H137" s="4">
        <v>49.875</v>
      </c>
      <c r="I137" s="4">
        <v>49.875</v>
      </c>
      <c r="J137" s="4">
        <v>49.875</v>
      </c>
      <c r="K137" s="4">
        <v>49.875</v>
      </c>
      <c r="L137" s="4">
        <v>49.875</v>
      </c>
      <c r="M137" s="4">
        <v>49.875</v>
      </c>
      <c r="N137" s="4">
        <v>49.875</v>
      </c>
    </row>
    <row r="138" spans="1:14" ht="11.25" customHeight="1">
      <c r="A138" s="8" t="s">
        <v>2</v>
      </c>
      <c r="B138" s="41">
        <f>AVERAGEIF(C138:N138,"&lt;&gt;0")</f>
        <v>29.129017058202503</v>
      </c>
      <c r="C138" s="43">
        <v>19.901881720430001</v>
      </c>
      <c r="D138" s="44">
        <v>17.617807539682001</v>
      </c>
      <c r="E138" s="44">
        <v>8.8248207885299994</v>
      </c>
      <c r="F138" s="44">
        <v>10</v>
      </c>
      <c r="G138" s="44">
        <v>10</v>
      </c>
      <c r="H138" s="44">
        <v>35.472456597221999</v>
      </c>
      <c r="I138" s="44">
        <v>28.771995407706001</v>
      </c>
      <c r="J138" s="44">
        <v>47.360357862903001</v>
      </c>
      <c r="K138" s="44">
        <v>29.066377314814002</v>
      </c>
      <c r="L138" s="44">
        <v>48.863516465053003</v>
      </c>
      <c r="M138" s="44">
        <v>48.902453703703003</v>
      </c>
      <c r="N138" s="44">
        <v>44.766537298387</v>
      </c>
    </row>
    <row r="139" spans="1:14" ht="11.25" customHeight="1">
      <c r="A139" s="9" t="s">
        <v>3</v>
      </c>
      <c r="B139" s="46">
        <f>SUM(C139:N139)</f>
        <v>100.05154999999999</v>
      </c>
      <c r="C139" s="47">
        <v>8.0150900000000007</v>
      </c>
      <c r="D139" s="48">
        <v>7.4130700000000003</v>
      </c>
      <c r="E139" s="48">
        <v>9.1316900000000008</v>
      </c>
      <c r="F139" s="48">
        <v>8.91568</v>
      </c>
      <c r="G139" s="48">
        <v>9.0173299999999994</v>
      </c>
      <c r="H139" s="48">
        <v>9.0751000000000008</v>
      </c>
      <c r="I139" s="48">
        <v>8.4717500000000001</v>
      </c>
      <c r="J139" s="48">
        <v>8.2437799999999992</v>
      </c>
      <c r="K139" s="48">
        <v>8.3743599999999994</v>
      </c>
      <c r="L139" s="48">
        <v>8.7017500000000005</v>
      </c>
      <c r="M139" s="48">
        <v>7.6384100000000004</v>
      </c>
      <c r="N139" s="48">
        <v>7.0535399999999999</v>
      </c>
    </row>
    <row r="140" spans="1:14" ht="9.75" customHeight="1">
      <c r="A140" s="2" t="s">
        <v>55</v>
      </c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</row>
    <row r="141" spans="1:14" ht="9.75" customHeight="1">
      <c r="A141" s="2" t="s">
        <v>57</v>
      </c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</row>
    <row r="142" spans="1:14" ht="9.75" customHeight="1">
      <c r="A142" s="2" t="s">
        <v>43</v>
      </c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</row>
    <row r="143" spans="1:14" ht="9.75" customHeight="1">
      <c r="A143" s="2" t="s">
        <v>20</v>
      </c>
      <c r="B143" s="40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</row>
    <row r="144" spans="1:14" ht="9.75" customHeight="1">
      <c r="A144" s="2" t="s">
        <v>125</v>
      </c>
    </row>
    <row r="145" spans="1:14" s="56" customFormat="1" ht="9.75" customHeight="1">
      <c r="A145" s="56" t="s">
        <v>124</v>
      </c>
    </row>
    <row r="146" spans="1:14" s="56" customFormat="1" ht="9.75" customHeight="1">
      <c r="A146" s="58" t="s">
        <v>128</v>
      </c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</row>
    <row r="147" spans="1:14" ht="9.75" customHeight="1">
      <c r="A147" s="2" t="s">
        <v>16</v>
      </c>
    </row>
    <row r="148" spans="1:14" ht="9.75" customHeight="1">
      <c r="A148" s="2" t="s">
        <v>21</v>
      </c>
    </row>
    <row r="149" spans="1:14" ht="9.75" customHeight="1">
      <c r="A149" s="2" t="s">
        <v>17</v>
      </c>
    </row>
    <row r="150" spans="1:14" ht="9.75" customHeight="1">
      <c r="A150" s="2" t="s">
        <v>18</v>
      </c>
    </row>
    <row r="154" spans="1:14">
      <c r="B154" s="1"/>
      <c r="C154" s="1"/>
    </row>
    <row r="155" spans="1:14">
      <c r="B155" s="1"/>
      <c r="C155" s="1"/>
    </row>
    <row r="156" spans="1:14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>
      <c r="B159" s="1"/>
      <c r="C159" s="1"/>
    </row>
    <row r="160" spans="1:14">
      <c r="B160" s="1"/>
      <c r="C160" s="1"/>
    </row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</sheetData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F5921-812C-4D51-AECD-61DBF7E21CE5}">
  <dimension ref="A2:N166"/>
  <sheetViews>
    <sheetView zoomScaleNormal="100" workbookViewId="0">
      <selection activeCell="O167" sqref="O167"/>
    </sheetView>
  </sheetViews>
  <sheetFormatPr baseColWidth="10" defaultRowHeight="12"/>
  <cols>
    <col min="1" max="1" width="38.85546875" style="1" customWidth="1"/>
    <col min="2" max="3" width="11.42578125" style="1"/>
    <col min="4" max="4" width="9.140625" style="1" customWidth="1"/>
    <col min="5" max="16384" width="11.42578125" style="1"/>
  </cols>
  <sheetData>
    <row r="2" spans="1:14">
      <c r="A2" s="1" t="s">
        <v>173</v>
      </c>
    </row>
    <row r="4" spans="1:14">
      <c r="A4" s="63" t="s">
        <v>131</v>
      </c>
      <c r="B4" s="64" t="s">
        <v>0</v>
      </c>
      <c r="C4" s="64" t="s">
        <v>132</v>
      </c>
      <c r="D4" s="64" t="s">
        <v>133</v>
      </c>
      <c r="E4" s="64" t="s">
        <v>134</v>
      </c>
      <c r="F4" s="64" t="s">
        <v>135</v>
      </c>
      <c r="G4" s="64" t="s">
        <v>8</v>
      </c>
      <c r="H4" s="64" t="s">
        <v>9</v>
      </c>
      <c r="I4" s="64" t="s">
        <v>10</v>
      </c>
      <c r="J4" s="64" t="s">
        <v>11</v>
      </c>
      <c r="K4" s="64" t="s">
        <v>12</v>
      </c>
      <c r="L4" s="64" t="s">
        <v>13</v>
      </c>
      <c r="M4" s="64" t="s">
        <v>14</v>
      </c>
      <c r="N4" s="64" t="s">
        <v>15</v>
      </c>
    </row>
    <row r="5" spans="1:14">
      <c r="A5" s="65" t="s">
        <v>136</v>
      </c>
      <c r="B5" s="25">
        <f>AVERAGEIF(C5:N5,"&lt;&gt;0")</f>
        <v>5795.8563333333341</v>
      </c>
      <c r="C5" s="25">
        <f>SUM(C9,C13,C17,C21,C25,C29,C33,C37,C41,C45,C49,C53,C57,C61,C65,C69,C73,C77,C81,C85,C89,C93,C97,C101,C105,C109,C113,C117,C121,C125,C129,C133,C137,C141,C145,C149,C153)</f>
        <v>5720.6830000000009</v>
      </c>
      <c r="D5" s="25">
        <f t="shared" ref="D5:N5" si="0">SUM(D9,D13,D17,D21,D25,D29,D33,D37,D41,D45,D49,D53,D57,D61,D65,D69,D73,D77,D81,D85,D89,D93,D97,D101,D105,D109,D113,D117,D121,D125,D129,D133,D137,D141,D145,D149,D153)</f>
        <v>5720.6830000000009</v>
      </c>
      <c r="E5" s="25">
        <f t="shared" si="0"/>
        <v>5720.6830000000009</v>
      </c>
      <c r="F5" s="25">
        <f t="shared" si="0"/>
        <v>5720.6830000000009</v>
      </c>
      <c r="G5" s="25">
        <f t="shared" si="0"/>
        <v>5756.9430000000002</v>
      </c>
      <c r="H5" s="25">
        <f t="shared" si="0"/>
        <v>5766.9430000000002</v>
      </c>
      <c r="I5" s="25">
        <f t="shared" si="0"/>
        <v>5766.9430000000002</v>
      </c>
      <c r="J5" s="25">
        <f t="shared" si="0"/>
        <v>5835.3430000000008</v>
      </c>
      <c r="K5" s="25">
        <f t="shared" si="0"/>
        <v>5835.3430000000008</v>
      </c>
      <c r="L5" s="25">
        <f t="shared" si="0"/>
        <v>5835.3430000000008</v>
      </c>
      <c r="M5" s="25">
        <f t="shared" si="0"/>
        <v>5885.3430000000008</v>
      </c>
      <c r="N5" s="25">
        <f t="shared" si="0"/>
        <v>5985.3430000000008</v>
      </c>
    </row>
    <row r="6" spans="1:14">
      <c r="A6" s="65" t="s">
        <v>137</v>
      </c>
      <c r="B6" s="25">
        <f>AVERAGEIF(C6:N6,"&lt;&gt;0")</f>
        <v>4507.1077953006616</v>
      </c>
      <c r="C6" s="25">
        <f>SUM(C10,C14,C18,C22,C26,C30,C34,C38,C42,C46,C50,C54,C58,C62,C66,C70,C74,C78,C82,C86,C90,C94,C98,C102,C106,C110,C114,C118,C122,C126,C130,C134,C138,C142,C146,C150,C154)</f>
        <v>4436.2353916442225</v>
      </c>
      <c r="D6" s="25">
        <f t="shared" ref="D6:N6" si="1">SUM(D10,D14,D18,D22,D26,D30,D34,D38,D42,D46,D50,D54,D58,D62,D66,D70,D74,D78,D82,D86,D90,D94,D98,D102,D106,D110,D114,D118,D122,D126,D130,D134,D138,D142,D146,D150,D154)</f>
        <v>4409.8785956656702</v>
      </c>
      <c r="E6" s="25">
        <f t="shared" si="1"/>
        <v>4263.2070502912684</v>
      </c>
      <c r="F6" s="25">
        <f t="shared" si="1"/>
        <v>4546.9267454860719</v>
      </c>
      <c r="G6" s="25">
        <f t="shared" si="1"/>
        <v>4880.8553563924179</v>
      </c>
      <c r="H6" s="25">
        <f t="shared" si="1"/>
        <v>4444.9996473379197</v>
      </c>
      <c r="I6" s="25">
        <f t="shared" si="1"/>
        <v>4307.4810411065901</v>
      </c>
      <c r="J6" s="25">
        <f t="shared" si="1"/>
        <v>4675.4010348341862</v>
      </c>
      <c r="K6" s="25">
        <f t="shared" si="1"/>
        <v>4503.8197947916215</v>
      </c>
      <c r="L6" s="25">
        <f t="shared" si="1"/>
        <v>4634.8830315859796</v>
      </c>
      <c r="M6" s="25">
        <f t="shared" si="1"/>
        <v>4472.8516629397745</v>
      </c>
      <c r="N6" s="25">
        <f t="shared" si="1"/>
        <v>4508.7541915322208</v>
      </c>
    </row>
    <row r="7" spans="1:14">
      <c r="A7" s="65" t="s">
        <v>3</v>
      </c>
      <c r="B7" s="25">
        <f>SUM(C7:N7)</f>
        <v>25397.106700000004</v>
      </c>
      <c r="C7" s="25">
        <f>SUM(C11,C15,C19,C23,C27,C31,C35,C39,C43,C47,C51,C55,C59,C63,C67,C71,C75,C79,C83,C87,C91,C95,C99,C103,C107,C111,C115,C119,C123,C127,C131,C135,C139,C143,C147,C151,C155)</f>
        <v>1914.3962300000003</v>
      </c>
      <c r="D7" s="25">
        <f t="shared" ref="D7:N7" si="2">SUM(D11,D15,D19,D23,D27,D31,D35,D39,D43,D47,D51,D55,D59,D63,D67,D71,D75,D79,D83,D87,D91,D95,D99,D103,D107,D111,D115,D119,D123,D127,D131,D135,D139,D143,D147,D151,D155)</f>
        <v>1760.9340300000001</v>
      </c>
      <c r="E7" s="25">
        <f t="shared" si="2"/>
        <v>2001.0975700000004</v>
      </c>
      <c r="F7" s="25">
        <f t="shared" si="2"/>
        <v>1972.8616100000002</v>
      </c>
      <c r="G7" s="25">
        <f t="shared" si="2"/>
        <v>2170.00731</v>
      </c>
      <c r="H7" s="25">
        <f t="shared" si="2"/>
        <v>2227.0559899999994</v>
      </c>
      <c r="I7" s="25">
        <f t="shared" si="2"/>
        <v>2290.9036500000011</v>
      </c>
      <c r="J7" s="25">
        <f t="shared" si="2"/>
        <v>2390.9781200000002</v>
      </c>
      <c r="K7" s="25">
        <f t="shared" si="2"/>
        <v>2296.2547999999997</v>
      </c>
      <c r="L7" s="25">
        <f t="shared" si="2"/>
        <v>2393.6298599999996</v>
      </c>
      <c r="M7" s="25">
        <f t="shared" si="2"/>
        <v>1962.9626599999997</v>
      </c>
      <c r="N7" s="25">
        <f t="shared" si="2"/>
        <v>2016.0248700000002</v>
      </c>
    </row>
    <row r="8" spans="1:14">
      <c r="A8" s="65" t="s">
        <v>138</v>
      </c>
      <c r="B8" s="4"/>
      <c r="C8" s="4"/>
      <c r="D8" s="4"/>
      <c r="E8" s="4"/>
      <c r="F8" s="4"/>
      <c r="G8" s="4"/>
      <c r="H8" s="4"/>
      <c r="I8" s="4"/>
      <c r="J8" s="66"/>
      <c r="K8" s="66"/>
      <c r="L8" s="66"/>
      <c r="M8" s="66"/>
      <c r="N8" s="66"/>
    </row>
    <row r="9" spans="1:14">
      <c r="A9" s="66" t="s">
        <v>136</v>
      </c>
      <c r="B9" s="4">
        <f>AVERAGEIF(C9:N9,"&lt;&gt;0")</f>
        <v>319</v>
      </c>
      <c r="C9" s="4">
        <v>319</v>
      </c>
      <c r="D9" s="4">
        <v>319</v>
      </c>
      <c r="E9" s="4">
        <v>319</v>
      </c>
      <c r="F9" s="4">
        <v>319</v>
      </c>
      <c r="G9" s="4">
        <v>319</v>
      </c>
      <c r="H9" s="4">
        <v>319</v>
      </c>
      <c r="I9" s="4">
        <v>319</v>
      </c>
      <c r="J9" s="4">
        <v>319</v>
      </c>
      <c r="K9" s="4">
        <v>319</v>
      </c>
      <c r="L9" s="4">
        <v>319</v>
      </c>
      <c r="M9" s="4">
        <v>319</v>
      </c>
      <c r="N9" s="4">
        <v>319</v>
      </c>
    </row>
    <row r="10" spans="1:14">
      <c r="A10" s="66" t="s">
        <v>137</v>
      </c>
      <c r="B10" s="4">
        <f>AVERAGEIF(C10:N10,"&lt;&gt;0")</f>
        <v>300.12721579743595</v>
      </c>
      <c r="C10" s="42">
        <v>199.55956541218501</v>
      </c>
      <c r="D10" s="42">
        <v>293.71295498084203</v>
      </c>
      <c r="E10" s="42">
        <v>300</v>
      </c>
      <c r="F10" s="42">
        <v>297.33333333333297</v>
      </c>
      <c r="G10" s="42">
        <v>526.48106925088007</v>
      </c>
      <c r="H10" s="42">
        <v>259.45127314814698</v>
      </c>
      <c r="I10" s="42">
        <v>288.21606182795603</v>
      </c>
      <c r="J10" s="42">
        <v>300</v>
      </c>
      <c r="K10" s="42">
        <v>299.87503472222198</v>
      </c>
      <c r="L10" s="42">
        <v>299.94623655913898</v>
      </c>
      <c r="M10" s="42">
        <v>292.28148148148102</v>
      </c>
      <c r="N10" s="42">
        <v>244.669578853046</v>
      </c>
    </row>
    <row r="11" spans="1:14">
      <c r="A11" s="66" t="s">
        <v>3</v>
      </c>
      <c r="B11" s="4">
        <f>SUM(C11:N11)</f>
        <v>2010.5447100000001</v>
      </c>
      <c r="C11" s="42">
        <v>108.45413000000001</v>
      </c>
      <c r="D11" s="42">
        <v>167.67583999999999</v>
      </c>
      <c r="E11" s="42">
        <v>194.09216000000001</v>
      </c>
      <c r="F11" s="42">
        <v>163.56533999999999</v>
      </c>
      <c r="G11" s="42">
        <v>160.1883</v>
      </c>
      <c r="H11" s="42">
        <v>142.91141999999999</v>
      </c>
      <c r="I11" s="42">
        <v>187.87286</v>
      </c>
      <c r="J11" s="42">
        <v>192.19841</v>
      </c>
      <c r="K11" s="42">
        <v>185.41810000000001</v>
      </c>
      <c r="L11" s="42">
        <v>198.84446</v>
      </c>
      <c r="M11" s="42">
        <v>173.62021000000001</v>
      </c>
      <c r="N11" s="42">
        <v>135.70348000000001</v>
      </c>
    </row>
    <row r="12" spans="1:14">
      <c r="A12" s="65" t="s">
        <v>139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>
      <c r="A13" s="66" t="s">
        <v>136</v>
      </c>
      <c r="B13" s="4">
        <f>AVERAGEIF(C13:N13,"&lt;&gt;0")</f>
        <v>108.33333333333333</v>
      </c>
      <c r="C13" s="4">
        <v>100</v>
      </c>
      <c r="D13" s="4">
        <v>100</v>
      </c>
      <c r="E13" s="4">
        <v>100</v>
      </c>
      <c r="F13" s="4">
        <v>100</v>
      </c>
      <c r="G13" s="4">
        <v>100</v>
      </c>
      <c r="H13" s="4">
        <v>100</v>
      </c>
      <c r="I13" s="4">
        <v>100</v>
      </c>
      <c r="J13" s="4">
        <v>100</v>
      </c>
      <c r="K13" s="4">
        <v>100</v>
      </c>
      <c r="L13" s="4">
        <v>100</v>
      </c>
      <c r="M13" s="4">
        <v>100</v>
      </c>
      <c r="N13" s="4">
        <v>200</v>
      </c>
    </row>
    <row r="14" spans="1:14">
      <c r="A14" s="66" t="s">
        <v>137</v>
      </c>
      <c r="B14" s="4">
        <f>AVERAGEIF(C14:N14,"&lt;&gt;0")</f>
        <v>101.14605958781347</v>
      </c>
      <c r="C14" s="42">
        <v>95.995725806450992</v>
      </c>
      <c r="D14" s="42">
        <v>96.8</v>
      </c>
      <c r="E14" s="42">
        <v>96.8</v>
      </c>
      <c r="F14" s="42">
        <v>96.8</v>
      </c>
      <c r="G14" s="42">
        <v>96.8</v>
      </c>
      <c r="H14" s="42">
        <v>96.8</v>
      </c>
      <c r="I14" s="42">
        <v>96.8</v>
      </c>
      <c r="J14" s="42">
        <v>96.8</v>
      </c>
      <c r="K14" s="42">
        <v>96.8</v>
      </c>
      <c r="L14" s="42">
        <v>96.8</v>
      </c>
      <c r="M14" s="42">
        <v>96.8</v>
      </c>
      <c r="N14" s="42">
        <v>149.756989247311</v>
      </c>
    </row>
    <row r="15" spans="1:14">
      <c r="A15" s="66" t="s">
        <v>3</v>
      </c>
      <c r="B15" s="4">
        <f>SUM(C15:N15)</f>
        <v>200.41935999999998</v>
      </c>
      <c r="C15" s="42">
        <v>16.62876</v>
      </c>
      <c r="D15" s="42">
        <v>16.373190000000001</v>
      </c>
      <c r="E15" s="42">
        <v>18.88045</v>
      </c>
      <c r="F15" s="42">
        <v>18.04007</v>
      </c>
      <c r="G15" s="42">
        <v>16.995609999999999</v>
      </c>
      <c r="H15" s="42">
        <v>16.032170000000001</v>
      </c>
      <c r="I15" s="42">
        <v>16.842079999999999</v>
      </c>
      <c r="J15" s="42">
        <v>18.706160000000001</v>
      </c>
      <c r="K15" s="42">
        <v>17.801180000000002</v>
      </c>
      <c r="L15" s="42">
        <v>15.82161</v>
      </c>
      <c r="M15" s="42">
        <v>9.89663</v>
      </c>
      <c r="N15" s="42">
        <v>18.401450000000001</v>
      </c>
    </row>
    <row r="16" spans="1:14">
      <c r="A16" s="65" t="s">
        <v>111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>
      <c r="A17" s="66" t="s">
        <v>136</v>
      </c>
      <c r="B17" s="4">
        <f>AVERAGEIF(C17:N17,"&lt;&gt;0")</f>
        <v>52.5</v>
      </c>
      <c r="C17" s="4">
        <v>52.5</v>
      </c>
      <c r="D17" s="4">
        <v>52.5</v>
      </c>
      <c r="E17" s="4">
        <v>52.5</v>
      </c>
      <c r="F17" s="4">
        <v>52.5</v>
      </c>
      <c r="G17" s="4">
        <v>52.5</v>
      </c>
      <c r="H17" s="4">
        <v>52.5</v>
      </c>
      <c r="I17" s="4">
        <v>52.5</v>
      </c>
      <c r="J17" s="4">
        <v>52.5</v>
      </c>
      <c r="K17" s="4">
        <v>52.5</v>
      </c>
      <c r="L17" s="4">
        <v>52.5</v>
      </c>
      <c r="M17" s="4">
        <v>52.5</v>
      </c>
      <c r="N17" s="4">
        <v>52.5</v>
      </c>
    </row>
    <row r="18" spans="1:14">
      <c r="A18" s="66" t="s">
        <v>137</v>
      </c>
      <c r="B18" s="4">
        <f>AVERAGEIF(C18:N18,"&lt;&gt;0")</f>
        <v>52.438932291666667</v>
      </c>
      <c r="C18" s="42">
        <v>52.5</v>
      </c>
      <c r="D18" s="42">
        <v>52.5</v>
      </c>
      <c r="E18" s="42">
        <v>52.5</v>
      </c>
      <c r="F18" s="42">
        <v>51.767187499999999</v>
      </c>
      <c r="G18" s="42">
        <v>52.5</v>
      </c>
      <c r="H18" s="42">
        <v>52.5</v>
      </c>
      <c r="I18" s="42">
        <v>52.5</v>
      </c>
      <c r="J18" s="42">
        <v>52.5</v>
      </c>
      <c r="K18" s="42">
        <v>52.5</v>
      </c>
      <c r="L18" s="42">
        <v>52.5</v>
      </c>
      <c r="M18" s="42">
        <v>52.5</v>
      </c>
      <c r="N18" s="42">
        <v>52.5</v>
      </c>
    </row>
    <row r="19" spans="1:14">
      <c r="A19" s="66" t="s">
        <v>3</v>
      </c>
      <c r="B19" s="4">
        <f>SUM(C19:N19)</f>
        <v>122.89884000000001</v>
      </c>
      <c r="C19" s="42">
        <v>12.352029999999999</v>
      </c>
      <c r="D19" s="42">
        <v>7.3718000000000004</v>
      </c>
      <c r="E19" s="42">
        <v>10.331530000000001</v>
      </c>
      <c r="F19" s="42">
        <v>10.363300000000001</v>
      </c>
      <c r="G19" s="42">
        <v>7.6218399999999997</v>
      </c>
      <c r="H19" s="42">
        <v>10.30114</v>
      </c>
      <c r="I19" s="42">
        <v>18.229500000000002</v>
      </c>
      <c r="J19" s="42">
        <v>15.382339999999999</v>
      </c>
      <c r="K19" s="42">
        <v>10.638680000000001</v>
      </c>
      <c r="L19" s="42">
        <v>5.8684099999999999</v>
      </c>
      <c r="M19" s="42">
        <v>6.7684100000000003</v>
      </c>
      <c r="N19" s="42">
        <v>7.6698599999999999</v>
      </c>
    </row>
    <row r="20" spans="1:14">
      <c r="A20" s="65" t="s">
        <v>140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66" t="s">
        <v>136</v>
      </c>
      <c r="B21" s="4">
        <f>AVERAGEIF(C21:N21,"&lt;&gt;0")</f>
        <v>25.199999999999992</v>
      </c>
      <c r="C21" s="4">
        <v>25.2</v>
      </c>
      <c r="D21" s="4">
        <v>25.2</v>
      </c>
      <c r="E21" s="4">
        <v>25.2</v>
      </c>
      <c r="F21" s="4">
        <v>25.2</v>
      </c>
      <c r="G21" s="4">
        <v>25.2</v>
      </c>
      <c r="H21" s="4">
        <v>25.2</v>
      </c>
      <c r="I21" s="4">
        <v>25.2</v>
      </c>
      <c r="J21" s="4">
        <v>25.2</v>
      </c>
      <c r="K21" s="4">
        <v>25.2</v>
      </c>
      <c r="L21" s="4">
        <v>25.2</v>
      </c>
      <c r="M21" s="4">
        <v>25.2</v>
      </c>
      <c r="N21" s="4">
        <v>25.2</v>
      </c>
    </row>
    <row r="22" spans="1:14">
      <c r="A22" s="66" t="s">
        <v>137</v>
      </c>
      <c r="B22" s="4">
        <f>AVERAGEIF(C22:N22,"&lt;&gt;0")</f>
        <v>7.6118170051769996</v>
      </c>
      <c r="C22" s="42">
        <v>10.918660394265</v>
      </c>
      <c r="D22" s="42">
        <v>13</v>
      </c>
      <c r="E22" s="42">
        <v>13</v>
      </c>
      <c r="F22" s="42">
        <v>13</v>
      </c>
      <c r="G22" s="42">
        <v>10.583781362007</v>
      </c>
      <c r="H22" s="42">
        <v>5.3618055555549997</v>
      </c>
      <c r="I22" s="42">
        <v>4.1242831541209997</v>
      </c>
      <c r="J22" s="42">
        <v>4</v>
      </c>
      <c r="K22" s="42">
        <v>5.4537962962959998</v>
      </c>
      <c r="L22" s="42">
        <v>4.0084229390679997</v>
      </c>
      <c r="M22" s="42">
        <v>3.9115740740740002</v>
      </c>
      <c r="N22" s="42">
        <v>3.9794802867380001</v>
      </c>
    </row>
    <row r="23" spans="1:14">
      <c r="A23" s="66" t="s">
        <v>3</v>
      </c>
      <c r="B23" s="4">
        <f>SUM(C23:N23)</f>
        <v>13.904269999999999</v>
      </c>
      <c r="C23" s="42">
        <v>0.6351</v>
      </c>
      <c r="D23" s="42">
        <v>0.36379</v>
      </c>
      <c r="E23" s="42">
        <v>1.16377</v>
      </c>
      <c r="F23" s="42">
        <v>2.2548599999999999</v>
      </c>
      <c r="G23" s="42">
        <v>1.27983</v>
      </c>
      <c r="H23" s="42">
        <v>1.9736</v>
      </c>
      <c r="I23" s="42">
        <v>1.8062400000000001</v>
      </c>
      <c r="J23" s="42">
        <v>0.11567</v>
      </c>
      <c r="K23" s="42">
        <v>1.7490600000000001</v>
      </c>
      <c r="L23" s="42">
        <v>1.32481</v>
      </c>
      <c r="M23" s="42">
        <v>1.0167600000000001</v>
      </c>
      <c r="N23" s="42">
        <v>0.22078</v>
      </c>
    </row>
    <row r="24" spans="1:14">
      <c r="A24" s="65" t="s">
        <v>141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>
      <c r="A25" s="66" t="s">
        <v>136</v>
      </c>
      <c r="B25" s="4">
        <f>AVERAGEIF(C25:N25,"&lt;&gt;0")</f>
        <v>300</v>
      </c>
      <c r="C25" s="4">
        <v>300</v>
      </c>
      <c r="D25" s="4">
        <v>300</v>
      </c>
      <c r="E25" s="4">
        <v>300</v>
      </c>
      <c r="F25" s="4">
        <v>300</v>
      </c>
      <c r="G25" s="4">
        <v>300</v>
      </c>
      <c r="H25" s="4">
        <v>300</v>
      </c>
      <c r="I25" s="4">
        <v>300</v>
      </c>
      <c r="J25" s="4">
        <v>300</v>
      </c>
      <c r="K25" s="4">
        <v>300</v>
      </c>
      <c r="L25" s="4">
        <v>300</v>
      </c>
      <c r="M25" s="4">
        <v>300</v>
      </c>
      <c r="N25" s="4">
        <v>300</v>
      </c>
    </row>
    <row r="26" spans="1:14">
      <c r="A26" s="66" t="s">
        <v>137</v>
      </c>
      <c r="B26" s="4">
        <f>AVERAGEIF(C26:N26,"&lt;&gt;0")</f>
        <v>247.89559678912642</v>
      </c>
      <c r="C26" s="42">
        <v>268.90228494623403</v>
      </c>
      <c r="D26" s="42">
        <v>254.30763888888799</v>
      </c>
      <c r="E26" s="42">
        <v>171.58806003583999</v>
      </c>
      <c r="F26" s="42">
        <v>259.76226851851698</v>
      </c>
      <c r="G26" s="42">
        <v>260.58965053763302</v>
      </c>
      <c r="H26" s="42">
        <v>258.631249999999</v>
      </c>
      <c r="I26" s="42">
        <v>237.70703405017801</v>
      </c>
      <c r="J26" s="42">
        <v>259.63306451612698</v>
      </c>
      <c r="K26" s="42">
        <v>268.34675925925899</v>
      </c>
      <c r="L26" s="42">
        <v>254.24318996415701</v>
      </c>
      <c r="M26" s="42">
        <v>235.11378333333198</v>
      </c>
      <c r="N26" s="42">
        <v>245.92217741935298</v>
      </c>
    </row>
    <row r="27" spans="1:14">
      <c r="A27" s="66" t="s">
        <v>3</v>
      </c>
      <c r="B27" s="4">
        <f>SUM(C27:N27)</f>
        <v>1987.92849</v>
      </c>
      <c r="C27" s="42">
        <v>160.56679</v>
      </c>
      <c r="D27" s="42">
        <v>157.60903000000002</v>
      </c>
      <c r="E27" s="42">
        <v>118.81441000000001</v>
      </c>
      <c r="F27" s="42">
        <v>169.46154999999999</v>
      </c>
      <c r="G27" s="42">
        <v>171.57680999999999</v>
      </c>
      <c r="H27" s="42">
        <v>173.25604999999999</v>
      </c>
      <c r="I27" s="42">
        <v>167.03205</v>
      </c>
      <c r="J27" s="42">
        <v>180.97158000000002</v>
      </c>
      <c r="K27" s="42">
        <v>184.27542</v>
      </c>
      <c r="L27" s="42">
        <v>180.42572999999999</v>
      </c>
      <c r="M27" s="42">
        <v>157.83822000000001</v>
      </c>
      <c r="N27" s="42">
        <v>166.10085000000001</v>
      </c>
    </row>
    <row r="28" spans="1:14">
      <c r="A28" s="65" t="s">
        <v>159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66" t="s">
        <v>136</v>
      </c>
      <c r="B29" s="4">
        <f>AVERAGEIF(C29:N29,"&lt;&gt;0")</f>
        <v>50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50</v>
      </c>
      <c r="N29" s="4">
        <v>50</v>
      </c>
    </row>
    <row r="30" spans="1:14">
      <c r="A30" s="66" t="s">
        <v>137</v>
      </c>
      <c r="B30" s="4">
        <f>AVERAGEIF(C30:N30,"&lt;&gt;0")</f>
        <v>28.846643518518501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7.6932870370369999</v>
      </c>
      <c r="N30" s="42">
        <v>50</v>
      </c>
    </row>
    <row r="31" spans="1:14">
      <c r="A31" s="66" t="s">
        <v>3</v>
      </c>
      <c r="B31" s="4">
        <f>SUM(C31:N31)</f>
        <v>7.6020699999999994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0.65615999999999997</v>
      </c>
      <c r="N31" s="42">
        <v>6.9459099999999996</v>
      </c>
    </row>
    <row r="32" spans="1:14">
      <c r="A32" s="65" t="s">
        <v>160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66" t="s">
        <v>136</v>
      </c>
      <c r="B33" s="4">
        <f>AVERAGEIF(C33:N33,"&lt;&gt;0")</f>
        <v>25.599999999999998</v>
      </c>
      <c r="C33" s="4">
        <v>25.6</v>
      </c>
      <c r="D33" s="4">
        <v>25.6</v>
      </c>
      <c r="E33" s="4">
        <v>25.6</v>
      </c>
      <c r="F33" s="4">
        <v>25.6</v>
      </c>
      <c r="G33" s="4">
        <v>25.6</v>
      </c>
      <c r="H33" s="4">
        <v>25.6</v>
      </c>
      <c r="I33" s="4">
        <v>25.6</v>
      </c>
      <c r="J33" s="4">
        <v>25.6</v>
      </c>
      <c r="K33" s="4">
        <v>25.6</v>
      </c>
      <c r="L33" s="4">
        <v>25.6</v>
      </c>
      <c r="M33" s="4">
        <v>25.6</v>
      </c>
      <c r="N33" s="4">
        <v>25.6</v>
      </c>
    </row>
    <row r="34" spans="1:14">
      <c r="A34" s="66" t="s">
        <v>137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</row>
    <row r="35" spans="1:14">
      <c r="A35" s="66" t="s">
        <v>3</v>
      </c>
      <c r="B35" s="4">
        <f>SUM(C35:N35)</f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</row>
    <row r="36" spans="1:14">
      <c r="A36" s="65" t="s">
        <v>142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66" t="s">
        <v>136</v>
      </c>
      <c r="B37" s="4">
        <f>AVERAGEIF(C37:N37,"&lt;&gt;0")</f>
        <v>42</v>
      </c>
      <c r="C37" s="4">
        <v>42</v>
      </c>
      <c r="D37" s="4">
        <v>42</v>
      </c>
      <c r="E37" s="4">
        <v>42</v>
      </c>
      <c r="F37" s="4">
        <v>42</v>
      </c>
      <c r="G37" s="4">
        <v>42</v>
      </c>
      <c r="H37" s="4">
        <v>42</v>
      </c>
      <c r="I37" s="4">
        <v>42</v>
      </c>
      <c r="J37" s="4">
        <v>42</v>
      </c>
      <c r="K37" s="4">
        <v>42</v>
      </c>
      <c r="L37" s="4">
        <v>42</v>
      </c>
      <c r="M37" s="4">
        <v>42</v>
      </c>
      <c r="N37" s="4">
        <v>42</v>
      </c>
    </row>
    <row r="38" spans="1:14">
      <c r="A38" s="66" t="s">
        <v>137</v>
      </c>
      <c r="B38" s="4">
        <f>AVERAGEIF(C38:N38,"&lt;&gt;0")</f>
        <v>33.730547341696088</v>
      </c>
      <c r="C38" s="42">
        <v>38.039583333332999</v>
      </c>
      <c r="D38" s="42">
        <v>39</v>
      </c>
      <c r="E38" s="42">
        <v>28.451411290322</v>
      </c>
      <c r="F38" s="42">
        <v>22.949398148147999</v>
      </c>
      <c r="G38" s="42">
        <v>32.015591397849001</v>
      </c>
      <c r="H38" s="42">
        <v>36.553611111111003</v>
      </c>
      <c r="I38" s="42">
        <v>35.589448924731002</v>
      </c>
      <c r="J38" s="42">
        <v>37.976321684586999</v>
      </c>
      <c r="K38" s="42">
        <v>32.147442129628999</v>
      </c>
      <c r="L38" s="42">
        <v>35.018806003583997</v>
      </c>
      <c r="M38" s="42">
        <v>32.787812499998999</v>
      </c>
      <c r="N38" s="42">
        <v>34.237141577060001</v>
      </c>
    </row>
    <row r="39" spans="1:14">
      <c r="A39" s="66" t="s">
        <v>3</v>
      </c>
      <c r="B39" s="4">
        <f>SUM(C39:N39)</f>
        <v>114.83268999999999</v>
      </c>
      <c r="C39" s="42">
        <v>0.20213</v>
      </c>
      <c r="D39" s="42">
        <v>0.34205999999999998</v>
      </c>
      <c r="E39" s="42">
        <v>8.1358800000000002</v>
      </c>
      <c r="F39" s="42">
        <v>1.1624699999999999</v>
      </c>
      <c r="G39" s="42">
        <v>8.4494199999999999</v>
      </c>
      <c r="H39" s="42">
        <v>20.470400000000001</v>
      </c>
      <c r="I39" s="42">
        <v>17.509419999999999</v>
      </c>
      <c r="J39" s="42">
        <v>13.930680000000001</v>
      </c>
      <c r="K39" s="42">
        <v>18.081099999999999</v>
      </c>
      <c r="L39" s="42">
        <v>18.42512</v>
      </c>
      <c r="M39" s="42">
        <v>5.1630099999999999</v>
      </c>
      <c r="N39" s="42">
        <v>2.9609999999999999</v>
      </c>
    </row>
    <row r="40" spans="1:14">
      <c r="A40" s="65" t="s">
        <v>30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66" t="s">
        <v>136</v>
      </c>
      <c r="B41" s="4">
        <f>AVERAGEIF(C41:N41,"&lt;&gt;0")</f>
        <v>359.25</v>
      </c>
      <c r="C41" s="4">
        <v>359.25</v>
      </c>
      <c r="D41" s="4">
        <v>359.25</v>
      </c>
      <c r="E41" s="4">
        <v>359.25</v>
      </c>
      <c r="F41" s="4">
        <v>359.25</v>
      </c>
      <c r="G41" s="4">
        <v>359.25</v>
      </c>
      <c r="H41" s="4">
        <v>359.25</v>
      </c>
      <c r="I41" s="4">
        <v>359.25</v>
      </c>
      <c r="J41" s="4">
        <v>359.25</v>
      </c>
      <c r="K41" s="4">
        <v>359.25</v>
      </c>
      <c r="L41" s="4">
        <v>359.25</v>
      </c>
      <c r="M41" s="4">
        <v>359.25</v>
      </c>
      <c r="N41" s="4">
        <v>359.25</v>
      </c>
    </row>
    <row r="42" spans="1:14">
      <c r="A42" s="66" t="s">
        <v>137</v>
      </c>
      <c r="B42" s="4">
        <f>AVERAGEIF(C42:N42,"&lt;&gt;0")</f>
        <v>291.20796032054415</v>
      </c>
      <c r="C42" s="42">
        <v>312.46881715949701</v>
      </c>
      <c r="D42" s="42">
        <v>315.61099137931001</v>
      </c>
      <c r="E42" s="42">
        <v>314.08234767033804</v>
      </c>
      <c r="F42" s="42">
        <v>318.19266203703501</v>
      </c>
      <c r="G42" s="42">
        <v>314.82508956093102</v>
      </c>
      <c r="H42" s="42">
        <v>314.04479166666601</v>
      </c>
      <c r="I42" s="42">
        <v>311.13060035842199</v>
      </c>
      <c r="J42" s="42">
        <v>283.38204525089498</v>
      </c>
      <c r="K42" s="42">
        <v>111.630810185184</v>
      </c>
      <c r="L42" s="42">
        <v>279.080085125447</v>
      </c>
      <c r="M42" s="42">
        <v>306.16925925925801</v>
      </c>
      <c r="N42" s="42">
        <v>313.87802419354699</v>
      </c>
    </row>
    <row r="43" spans="1:14">
      <c r="A43" s="66" t="s">
        <v>3</v>
      </c>
      <c r="B43" s="4">
        <f>SUM(C43:N43)</f>
        <v>1965.96279</v>
      </c>
      <c r="C43" s="42">
        <v>167.58225000000002</v>
      </c>
      <c r="D43" s="42">
        <v>154.88228999999998</v>
      </c>
      <c r="E43" s="42">
        <v>168.73988</v>
      </c>
      <c r="F43" s="42">
        <v>146.6018</v>
      </c>
      <c r="G43" s="42">
        <v>173.15302</v>
      </c>
      <c r="H43" s="42">
        <v>196.87841</v>
      </c>
      <c r="I43" s="42">
        <v>201.75122999999999</v>
      </c>
      <c r="J43" s="42">
        <v>162.89731</v>
      </c>
      <c r="K43" s="42">
        <v>70.281059999999997</v>
      </c>
      <c r="L43" s="42">
        <v>176.64838</v>
      </c>
      <c r="M43" s="42">
        <v>172.21247</v>
      </c>
      <c r="N43" s="42">
        <v>174.33468999999999</v>
      </c>
    </row>
    <row r="44" spans="1:14">
      <c r="A44" s="65" t="s">
        <v>107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66" t="s">
        <v>136</v>
      </c>
      <c r="B45" s="4">
        <f>AVERAGEIF(C45:N45,"&lt;&gt;0")</f>
        <v>80</v>
      </c>
      <c r="C45" s="4">
        <v>80</v>
      </c>
      <c r="D45" s="4">
        <v>80</v>
      </c>
      <c r="E45" s="4">
        <v>80</v>
      </c>
      <c r="F45" s="4">
        <v>80</v>
      </c>
      <c r="G45" s="4">
        <v>80</v>
      </c>
      <c r="H45" s="4">
        <v>80</v>
      </c>
      <c r="I45" s="4">
        <v>80</v>
      </c>
      <c r="J45" s="4">
        <v>80</v>
      </c>
      <c r="K45" s="4">
        <v>80</v>
      </c>
      <c r="L45" s="4">
        <v>80</v>
      </c>
      <c r="M45" s="4">
        <v>80</v>
      </c>
      <c r="N45" s="4">
        <v>80</v>
      </c>
    </row>
    <row r="46" spans="1:14">
      <c r="A46" s="66" t="s">
        <v>137</v>
      </c>
      <c r="B46" s="4">
        <f>AVERAGEIF(C46:N46,"&lt;&gt;0")</f>
        <v>79.886071908601906</v>
      </c>
      <c r="C46" s="42">
        <v>79.015456989246999</v>
      </c>
      <c r="D46" s="42">
        <v>80</v>
      </c>
      <c r="E46" s="42">
        <v>80</v>
      </c>
      <c r="F46" s="42">
        <v>80</v>
      </c>
      <c r="G46" s="42">
        <v>80</v>
      </c>
      <c r="H46" s="42">
        <v>79.941666666665995</v>
      </c>
      <c r="I46" s="42">
        <v>80</v>
      </c>
      <c r="J46" s="42">
        <v>80</v>
      </c>
      <c r="K46" s="42">
        <v>79.766666666665998</v>
      </c>
      <c r="L46" s="42">
        <v>79.956989247311</v>
      </c>
      <c r="M46" s="42">
        <v>79.952083333333007</v>
      </c>
      <c r="N46" s="42">
        <v>80</v>
      </c>
    </row>
    <row r="47" spans="1:14">
      <c r="A47" s="66" t="s">
        <v>3</v>
      </c>
      <c r="B47" s="4">
        <f>SUM(C47:N47)</f>
        <v>184.28888000000001</v>
      </c>
      <c r="C47" s="42">
        <v>14.125039999999998</v>
      </c>
      <c r="D47" s="42">
        <v>14.729889999999999</v>
      </c>
      <c r="E47" s="42">
        <v>18.004539999999999</v>
      </c>
      <c r="F47" s="42">
        <v>17.002359999999999</v>
      </c>
      <c r="G47" s="42">
        <v>16.653359999999999</v>
      </c>
      <c r="H47" s="42">
        <v>15.921469999999999</v>
      </c>
      <c r="I47" s="42">
        <v>16.184820000000002</v>
      </c>
      <c r="J47" s="42">
        <v>17.358810000000002</v>
      </c>
      <c r="K47" s="42">
        <v>15.94575</v>
      </c>
      <c r="L47" s="42">
        <v>14.958490000000001</v>
      </c>
      <c r="M47" s="42">
        <v>10.9214</v>
      </c>
      <c r="N47" s="42">
        <v>12.482949999999999</v>
      </c>
    </row>
    <row r="48" spans="1:14">
      <c r="A48" s="65" t="s">
        <v>143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>
      <c r="A49" s="66" t="s">
        <v>136</v>
      </c>
      <c r="B49" s="4">
        <f>AVERAGEIF(C49:N49,"&lt;&gt;0")</f>
        <v>60</v>
      </c>
      <c r="C49" s="4">
        <v>60</v>
      </c>
      <c r="D49" s="4">
        <v>60</v>
      </c>
      <c r="E49" s="4">
        <v>60</v>
      </c>
      <c r="F49" s="4">
        <v>60</v>
      </c>
      <c r="G49" s="4">
        <v>60</v>
      </c>
      <c r="H49" s="4">
        <v>60</v>
      </c>
      <c r="I49" s="4">
        <v>60</v>
      </c>
      <c r="J49" s="4">
        <v>60</v>
      </c>
      <c r="K49" s="4">
        <v>60</v>
      </c>
      <c r="L49" s="4">
        <v>60</v>
      </c>
      <c r="M49" s="4">
        <v>60</v>
      </c>
      <c r="N49" s="4">
        <v>60</v>
      </c>
    </row>
    <row r="50" spans="1:14">
      <c r="A50" s="66" t="s">
        <v>137</v>
      </c>
      <c r="B50" s="4">
        <f>AVERAGEIF(C50:N50,"&lt;&gt;0")</f>
        <v>37.529777556337997</v>
      </c>
      <c r="C50" s="42">
        <v>29.644489247311</v>
      </c>
      <c r="D50" s="42">
        <v>28.492097701149</v>
      </c>
      <c r="E50" s="42">
        <v>30</v>
      </c>
      <c r="F50" s="42">
        <v>21.590972222222</v>
      </c>
      <c r="G50" s="42">
        <v>29.793010752688001</v>
      </c>
      <c r="H50" s="42">
        <v>30</v>
      </c>
      <c r="I50" s="42">
        <v>26.248655913977998</v>
      </c>
      <c r="J50" s="42">
        <v>29.543682795698</v>
      </c>
      <c r="K50" s="42">
        <v>47.167361111110999</v>
      </c>
      <c r="L50" s="42">
        <v>58.729838709676997</v>
      </c>
      <c r="M50" s="42">
        <v>59.147222222221998</v>
      </c>
      <c r="N50" s="42">
        <v>60</v>
      </c>
    </row>
    <row r="51" spans="1:14">
      <c r="A51" s="66" t="s">
        <v>3</v>
      </c>
      <c r="B51" s="4">
        <f>SUM(C51:N51)</f>
        <v>63.237099999999998</v>
      </c>
      <c r="C51" s="42">
        <v>3.4354399999999998</v>
      </c>
      <c r="D51" s="42">
        <v>3.58379</v>
      </c>
      <c r="E51" s="42">
        <v>4.1190300000000004</v>
      </c>
      <c r="F51" s="42">
        <v>3.0882100000000001</v>
      </c>
      <c r="G51" s="42">
        <v>3.6461899999999998</v>
      </c>
      <c r="H51" s="42">
        <v>3.4352900000000002</v>
      </c>
      <c r="I51" s="42">
        <v>2.9686400000000002</v>
      </c>
      <c r="J51" s="42">
        <v>6.70268</v>
      </c>
      <c r="K51" s="42">
        <v>8.7033000000000005</v>
      </c>
      <c r="L51" s="42">
        <v>8.8350399999999993</v>
      </c>
      <c r="M51" s="42">
        <v>6.8475400000000004</v>
      </c>
      <c r="N51" s="42">
        <v>7.87195</v>
      </c>
    </row>
    <row r="52" spans="1:14">
      <c r="A52" s="65" t="s">
        <v>95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>
      <c r="A53" s="66" t="s">
        <v>136</v>
      </c>
      <c r="B53" s="4">
        <f>AVERAGEIF(C53:N53,"&lt;&gt;0")</f>
        <v>25</v>
      </c>
      <c r="C53" s="4">
        <v>25</v>
      </c>
      <c r="D53" s="4">
        <v>25</v>
      </c>
      <c r="E53" s="4">
        <v>25</v>
      </c>
      <c r="F53" s="4">
        <v>25</v>
      </c>
      <c r="G53" s="4">
        <v>25</v>
      </c>
      <c r="H53" s="4">
        <v>25</v>
      </c>
      <c r="I53" s="4">
        <v>25</v>
      </c>
      <c r="J53" s="4">
        <v>25</v>
      </c>
      <c r="K53" s="4">
        <v>25</v>
      </c>
      <c r="L53" s="4">
        <v>25</v>
      </c>
      <c r="M53" s="4">
        <v>25</v>
      </c>
      <c r="N53" s="4">
        <v>25</v>
      </c>
    </row>
    <row r="54" spans="1:14">
      <c r="A54" s="66" t="s">
        <v>137</v>
      </c>
      <c r="B54" s="4">
        <f>AVERAGEIF(C54:N54,"&lt;&gt;0")</f>
        <v>24.966954773994164</v>
      </c>
      <c r="C54" s="42">
        <v>25</v>
      </c>
      <c r="D54" s="42">
        <v>25</v>
      </c>
      <c r="E54" s="42">
        <v>25</v>
      </c>
      <c r="F54" s="42">
        <v>24.743055555554999</v>
      </c>
      <c r="G54" s="42">
        <v>25</v>
      </c>
      <c r="H54" s="42">
        <v>25</v>
      </c>
      <c r="I54" s="42">
        <v>24.959677419354001</v>
      </c>
      <c r="J54" s="42">
        <v>24.974798387096001</v>
      </c>
      <c r="K54" s="42">
        <v>24.925925925925</v>
      </c>
      <c r="L54" s="42">
        <v>25</v>
      </c>
      <c r="M54" s="42">
        <v>25</v>
      </c>
      <c r="N54" s="42">
        <v>25</v>
      </c>
    </row>
    <row r="55" spans="1:14">
      <c r="A55" s="66" t="s">
        <v>3</v>
      </c>
      <c r="B55" s="4">
        <f>SUM(C55:N55)</f>
        <v>60.442050000000002</v>
      </c>
      <c r="C55" s="42">
        <v>4.5455500000000004</v>
      </c>
      <c r="D55" s="42">
        <v>4.7489999999999997</v>
      </c>
      <c r="E55" s="42">
        <v>5.47424</v>
      </c>
      <c r="F55" s="42">
        <v>5.0884</v>
      </c>
      <c r="G55" s="42">
        <v>5.0012499999999998</v>
      </c>
      <c r="H55" s="42">
        <v>4.7134</v>
      </c>
      <c r="I55" s="42">
        <v>5.0833599999999999</v>
      </c>
      <c r="J55" s="42">
        <v>6.0784200000000004</v>
      </c>
      <c r="K55" s="42">
        <v>5.3949400000000001</v>
      </c>
      <c r="L55" s="42">
        <v>5.4859999999999998</v>
      </c>
      <c r="M55" s="42">
        <v>3.8627600000000002</v>
      </c>
      <c r="N55" s="42">
        <v>4.9647300000000003</v>
      </c>
    </row>
    <row r="56" spans="1:14">
      <c r="A56" s="65" t="s">
        <v>144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>
      <c r="A57" s="66" t="s">
        <v>136</v>
      </c>
      <c r="B57" s="4">
        <f>AVERAGEIF(C57:N57,"&lt;&gt;0")</f>
        <v>782</v>
      </c>
      <c r="C57" s="4">
        <v>782</v>
      </c>
      <c r="D57" s="4">
        <v>782</v>
      </c>
      <c r="E57" s="4">
        <v>782</v>
      </c>
      <c r="F57" s="4">
        <v>782</v>
      </c>
      <c r="G57" s="4">
        <v>782</v>
      </c>
      <c r="H57" s="4">
        <v>782</v>
      </c>
      <c r="I57" s="4">
        <v>782</v>
      </c>
      <c r="J57" s="4">
        <v>782</v>
      </c>
      <c r="K57" s="4">
        <v>782</v>
      </c>
      <c r="L57" s="4">
        <v>782</v>
      </c>
      <c r="M57" s="4">
        <v>782</v>
      </c>
      <c r="N57" s="4">
        <v>782</v>
      </c>
    </row>
    <row r="58" spans="1:14">
      <c r="A58" s="66" t="s">
        <v>137</v>
      </c>
      <c r="B58" s="4">
        <f>AVERAGEIF(C58:N58,"&lt;&gt;0")</f>
        <v>626.7096774187745</v>
      </c>
      <c r="C58" s="42">
        <v>639.53660394265103</v>
      </c>
      <c r="D58" s="42">
        <v>582.88125718390802</v>
      </c>
      <c r="E58" s="42">
        <v>555.81702508960495</v>
      </c>
      <c r="F58" s="42">
        <v>729.26965231481404</v>
      </c>
      <c r="G58" s="42">
        <v>690.70457392472997</v>
      </c>
      <c r="H58" s="42">
        <v>432.02715949074002</v>
      </c>
      <c r="I58" s="42">
        <v>449.77401433691699</v>
      </c>
      <c r="J58" s="42">
        <v>722.08579749103797</v>
      </c>
      <c r="K58" s="42">
        <v>624.27686365740601</v>
      </c>
      <c r="L58" s="42">
        <v>700.49622491039395</v>
      </c>
      <c r="M58" s="42">
        <v>704.99954606481299</v>
      </c>
      <c r="N58" s="42">
        <v>688.64741061827897</v>
      </c>
    </row>
    <row r="59" spans="1:14">
      <c r="A59" s="66" t="s">
        <v>3</v>
      </c>
      <c r="B59" s="4">
        <f>SUM(C59:N59)</f>
        <v>5372.7168599999995</v>
      </c>
      <c r="C59" s="42">
        <v>462.58118000000002</v>
      </c>
      <c r="D59" s="42">
        <v>394.17636000000005</v>
      </c>
      <c r="E59" s="42">
        <v>401.65629999999999</v>
      </c>
      <c r="F59" s="42">
        <v>510.34091999999998</v>
      </c>
      <c r="G59" s="42">
        <v>501.69333999999998</v>
      </c>
      <c r="H59" s="42">
        <v>303.78467999999998</v>
      </c>
      <c r="I59" s="42">
        <v>327.11267999999995</v>
      </c>
      <c r="J59" s="42">
        <v>524.87798999999995</v>
      </c>
      <c r="K59" s="42">
        <v>439.33144000000004</v>
      </c>
      <c r="L59" s="42">
        <v>510.17232000000001</v>
      </c>
      <c r="M59" s="42">
        <v>495.85654999999997</v>
      </c>
      <c r="N59" s="42">
        <v>501.13310000000001</v>
      </c>
    </row>
    <row r="60" spans="1:14">
      <c r="A60" s="65" t="s">
        <v>80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>
      <c r="A61" s="66" t="s">
        <v>136</v>
      </c>
      <c r="B61" s="4">
        <f>AVERAGEIF(C61:N61,"&lt;&gt;0")</f>
        <v>623.27999999999986</v>
      </c>
      <c r="C61" s="4">
        <v>623.27999999999986</v>
      </c>
      <c r="D61" s="4">
        <v>623.27999999999986</v>
      </c>
      <c r="E61" s="4">
        <v>623.27999999999986</v>
      </c>
      <c r="F61" s="4">
        <v>623.27999999999986</v>
      </c>
      <c r="G61" s="4">
        <v>623.27999999999986</v>
      </c>
      <c r="H61" s="4">
        <v>623.27999999999986</v>
      </c>
      <c r="I61" s="4">
        <v>623.27999999999986</v>
      </c>
      <c r="J61" s="4">
        <v>623.27999999999986</v>
      </c>
      <c r="K61" s="4">
        <v>623.27999999999986</v>
      </c>
      <c r="L61" s="4">
        <v>623.27999999999986</v>
      </c>
      <c r="M61" s="4">
        <v>623.27999999999986</v>
      </c>
      <c r="N61" s="4">
        <v>623.27999999999986</v>
      </c>
    </row>
    <row r="62" spans="1:14">
      <c r="A62" s="66" t="s">
        <v>137</v>
      </c>
      <c r="B62" s="4">
        <f>AVERAGEIF(C62:N62,"&lt;&gt;0")</f>
        <v>175.18979922848612</v>
      </c>
      <c r="C62" s="42">
        <v>169.99740479388802</v>
      </c>
      <c r="D62" s="42">
        <v>159.03426484672198</v>
      </c>
      <c r="E62" s="42">
        <v>134.81919578851401</v>
      </c>
      <c r="F62" s="42">
        <v>141.83082060183301</v>
      </c>
      <c r="G62" s="42">
        <v>235.81356742829598</v>
      </c>
      <c r="H62" s="42">
        <v>219.38066203701698</v>
      </c>
      <c r="I62" s="42">
        <v>197.74468974012601</v>
      </c>
      <c r="J62" s="42">
        <v>191.71656698026905</v>
      </c>
      <c r="K62" s="42">
        <v>172.19004166664797</v>
      </c>
      <c r="L62" s="42">
        <v>149.00688956091301</v>
      </c>
      <c r="M62" s="42">
        <v>150.42517636572398</v>
      </c>
      <c r="N62" s="42">
        <v>180.31831093188399</v>
      </c>
    </row>
    <row r="63" spans="1:14">
      <c r="A63" s="66" t="s">
        <v>3</v>
      </c>
      <c r="B63" s="4">
        <f>SUM(C63:N63)</f>
        <v>1445.0873399999998</v>
      </c>
      <c r="C63" s="42">
        <v>117.84654</v>
      </c>
      <c r="D63" s="42">
        <v>104.60611999999999</v>
      </c>
      <c r="E63" s="42">
        <v>93.94395999999999</v>
      </c>
      <c r="F63" s="42">
        <v>95.954869999999985</v>
      </c>
      <c r="G63" s="42">
        <v>163.60389000000001</v>
      </c>
      <c r="H63" s="42">
        <v>148.05499</v>
      </c>
      <c r="I63" s="42">
        <v>137.07693</v>
      </c>
      <c r="J63" s="42">
        <v>133.22119999999998</v>
      </c>
      <c r="K63" s="42">
        <v>116.16149999999999</v>
      </c>
      <c r="L63" s="42">
        <v>105.83175999999997</v>
      </c>
      <c r="M63" s="42">
        <v>102.49257</v>
      </c>
      <c r="N63" s="42">
        <v>126.29301000000002</v>
      </c>
    </row>
    <row r="64" spans="1:14">
      <c r="A64" s="65" t="s">
        <v>145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>
      <c r="A65" s="66" t="s">
        <v>136</v>
      </c>
      <c r="B65" s="4">
        <f>AVERAGEIF(C65:N65,"&lt;&gt;0")</f>
        <v>816.9899999999999</v>
      </c>
      <c r="C65" s="4">
        <v>788.49</v>
      </c>
      <c r="D65" s="4">
        <v>788.49</v>
      </c>
      <c r="E65" s="4">
        <v>788.49</v>
      </c>
      <c r="F65" s="4">
        <v>788.49</v>
      </c>
      <c r="G65" s="4">
        <v>788.49</v>
      </c>
      <c r="H65" s="4">
        <v>788.49</v>
      </c>
      <c r="I65" s="4">
        <v>788.49</v>
      </c>
      <c r="J65" s="4">
        <v>856.89</v>
      </c>
      <c r="K65" s="4">
        <v>856.89</v>
      </c>
      <c r="L65" s="4">
        <v>856.89</v>
      </c>
      <c r="M65" s="4">
        <v>856.89</v>
      </c>
      <c r="N65" s="4">
        <v>856.89</v>
      </c>
    </row>
    <row r="66" spans="1:14">
      <c r="A66" s="66" t="s">
        <v>137</v>
      </c>
      <c r="B66" s="4">
        <f>AVERAGEIF(C66:N66,"&lt;&gt;0")</f>
        <v>670.02400675636659</v>
      </c>
      <c r="C66" s="42">
        <v>615.887563620067</v>
      </c>
      <c r="D66" s="42">
        <v>683.41952346742801</v>
      </c>
      <c r="E66" s="42">
        <v>690.92901433691304</v>
      </c>
      <c r="F66" s="42">
        <v>616.16334722221814</v>
      </c>
      <c r="G66" s="42">
        <v>670.94749103942297</v>
      </c>
      <c r="H66" s="42">
        <v>696.32504861110397</v>
      </c>
      <c r="I66" s="42">
        <v>636.989836469529</v>
      </c>
      <c r="J66" s="42">
        <v>653.14791890680704</v>
      </c>
      <c r="K66" s="42">
        <v>725.14984652777196</v>
      </c>
      <c r="L66" s="42">
        <v>747.99198028673402</v>
      </c>
      <c r="M66" s="42">
        <v>665.30698101851397</v>
      </c>
      <c r="N66" s="42">
        <v>638.02952956989009</v>
      </c>
    </row>
    <row r="67" spans="1:14">
      <c r="A67" s="66" t="s">
        <v>3</v>
      </c>
      <c r="B67" s="4">
        <f>SUM(C67:N67)</f>
        <v>2811.19488</v>
      </c>
      <c r="C67" s="42">
        <v>225.46549999999999</v>
      </c>
      <c r="D67" s="42">
        <v>202.26119</v>
      </c>
      <c r="E67" s="42">
        <v>233.87915000000001</v>
      </c>
      <c r="F67" s="42">
        <v>200.12026999999998</v>
      </c>
      <c r="G67" s="42">
        <v>230.9905</v>
      </c>
      <c r="H67" s="42">
        <v>269.30928</v>
      </c>
      <c r="I67" s="42">
        <v>278.73546999999996</v>
      </c>
      <c r="J67" s="42">
        <v>253.85561999999999</v>
      </c>
      <c r="K67" s="42">
        <v>261.77983</v>
      </c>
      <c r="L67" s="42">
        <v>247.32145</v>
      </c>
      <c r="M67" s="42">
        <v>200.7689</v>
      </c>
      <c r="N67" s="42">
        <v>206.70771999999997</v>
      </c>
    </row>
    <row r="68" spans="1:14">
      <c r="A68" s="65" t="s">
        <v>146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>
      <c r="A69" s="66" t="s">
        <v>136</v>
      </c>
      <c r="B69" s="4">
        <f>AVERAGEIF(C69:N69,"&lt;&gt;0")</f>
        <v>294</v>
      </c>
      <c r="C69" s="4">
        <v>294</v>
      </c>
      <c r="D69" s="4">
        <v>294</v>
      </c>
      <c r="E69" s="4">
        <v>294</v>
      </c>
      <c r="F69" s="4">
        <v>294</v>
      </c>
      <c r="G69" s="4">
        <v>294</v>
      </c>
      <c r="H69" s="4">
        <v>294</v>
      </c>
      <c r="I69" s="4">
        <v>294</v>
      </c>
      <c r="J69" s="4">
        <v>294</v>
      </c>
      <c r="K69" s="4">
        <v>294</v>
      </c>
      <c r="L69" s="4">
        <v>294</v>
      </c>
      <c r="M69" s="4">
        <v>294</v>
      </c>
      <c r="N69" s="4">
        <v>294</v>
      </c>
    </row>
    <row r="70" spans="1:14">
      <c r="A70" s="66" t="s">
        <v>137</v>
      </c>
      <c r="B70" s="4">
        <f>AVERAGEIF(C70:N70,"&lt;&gt;0")</f>
        <v>203.5003093758144</v>
      </c>
      <c r="C70" s="42">
        <v>236.958355734766</v>
      </c>
      <c r="D70" s="42">
        <v>152.358261494251</v>
      </c>
      <c r="E70" s="42">
        <v>203.184587813619</v>
      </c>
      <c r="F70" s="42">
        <v>236.47372685185098</v>
      </c>
      <c r="G70" s="42">
        <v>224.63564516129</v>
      </c>
      <c r="H70" s="42">
        <v>218.64868055555502</v>
      </c>
      <c r="I70" s="42">
        <v>208.31608422939001</v>
      </c>
      <c r="J70" s="42">
        <v>224.94256272401299</v>
      </c>
      <c r="K70" s="42">
        <v>224.44675925925799</v>
      </c>
      <c r="L70" s="42">
        <v>192.52665770609201</v>
      </c>
      <c r="M70" s="42">
        <v>123.22856481481399</v>
      </c>
      <c r="N70" s="42">
        <v>196.283826164874</v>
      </c>
    </row>
    <row r="71" spans="1:14">
      <c r="A71" s="66" t="s">
        <v>3</v>
      </c>
      <c r="B71" s="4">
        <f>SUM(C71:N71)</f>
        <v>1807.2559299999998</v>
      </c>
      <c r="C71" s="42">
        <v>180.21609999999998</v>
      </c>
      <c r="D71" s="42">
        <v>104.57408</v>
      </c>
      <c r="E71" s="42">
        <v>148.80687999999998</v>
      </c>
      <c r="F71" s="42">
        <v>172.22302999999999</v>
      </c>
      <c r="G71" s="42">
        <v>167.98809</v>
      </c>
      <c r="H71" s="42">
        <v>159.03039000000001</v>
      </c>
      <c r="I71" s="42">
        <v>159.12191999999999</v>
      </c>
      <c r="J71" s="42">
        <v>171.87979000000001</v>
      </c>
      <c r="K71" s="42">
        <v>165.50310000000002</v>
      </c>
      <c r="L71" s="42">
        <v>144.85057</v>
      </c>
      <c r="M71" s="42">
        <v>91.131959999999992</v>
      </c>
      <c r="N71" s="42">
        <v>141.93002000000001</v>
      </c>
    </row>
    <row r="72" spans="1:14">
      <c r="A72" s="65" t="s">
        <v>105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>
      <c r="A73" s="66" t="s">
        <v>136</v>
      </c>
      <c r="B73" s="4">
        <f>AVERAGEIF(C73:N73,"&lt;&gt;0")</f>
        <v>50.600000000000016</v>
      </c>
      <c r="C73" s="4">
        <v>50.6</v>
      </c>
      <c r="D73" s="4">
        <v>50.6</v>
      </c>
      <c r="E73" s="4">
        <v>50.6</v>
      </c>
      <c r="F73" s="4">
        <v>50.6</v>
      </c>
      <c r="G73" s="4">
        <v>50.6</v>
      </c>
      <c r="H73" s="4">
        <v>50.6</v>
      </c>
      <c r="I73" s="4">
        <v>50.6</v>
      </c>
      <c r="J73" s="4">
        <v>50.6</v>
      </c>
      <c r="K73" s="4">
        <v>50.6</v>
      </c>
      <c r="L73" s="4">
        <v>50.6</v>
      </c>
      <c r="M73" s="4">
        <v>50.6</v>
      </c>
      <c r="N73" s="4">
        <v>50.6</v>
      </c>
    </row>
    <row r="74" spans="1:14">
      <c r="A74" s="66" t="s">
        <v>137</v>
      </c>
      <c r="B74" s="4">
        <f>AVERAGEIF(C74:N74,"&lt;&gt;0")</f>
        <v>50.513806750298677</v>
      </c>
      <c r="C74" s="42">
        <v>49.565681003583997</v>
      </c>
      <c r="D74" s="42">
        <v>50.6</v>
      </c>
      <c r="E74" s="42">
        <v>50.6</v>
      </c>
      <c r="F74" s="42">
        <v>50.6</v>
      </c>
      <c r="G74" s="42">
        <v>50.6</v>
      </c>
      <c r="H74" s="42">
        <v>50.6</v>
      </c>
      <c r="I74" s="42">
        <v>50.6</v>
      </c>
      <c r="J74" s="42">
        <v>50.6</v>
      </c>
      <c r="K74" s="42">
        <v>50.6</v>
      </c>
      <c r="L74" s="42">
        <v>50.6</v>
      </c>
      <c r="M74" s="42">
        <v>50.6</v>
      </c>
      <c r="N74" s="42">
        <v>50.6</v>
      </c>
    </row>
    <row r="75" spans="1:14">
      <c r="A75" s="66" t="s">
        <v>3</v>
      </c>
      <c r="B75" s="4">
        <f>SUM(C75:N75)</f>
        <v>97.170599999999993</v>
      </c>
      <c r="C75" s="42">
        <v>8.5054599999999994</v>
      </c>
      <c r="D75" s="42">
        <v>8.0104299999999995</v>
      </c>
      <c r="E75" s="42">
        <v>8.9937100000000001</v>
      </c>
      <c r="F75" s="42">
        <v>8.2556700000000003</v>
      </c>
      <c r="G75" s="42">
        <v>7.9072500000000003</v>
      </c>
      <c r="H75" s="42">
        <v>7.6305300000000003</v>
      </c>
      <c r="I75" s="42">
        <v>8.1989400000000003</v>
      </c>
      <c r="J75" s="42">
        <v>9.1072000000000006</v>
      </c>
      <c r="K75" s="42">
        <v>8.5868800000000007</v>
      </c>
      <c r="L75" s="42">
        <v>8.3629599999999993</v>
      </c>
      <c r="M75" s="42">
        <v>5.6392800000000003</v>
      </c>
      <c r="N75" s="42">
        <v>7.9722900000000001</v>
      </c>
    </row>
    <row r="76" spans="1:14">
      <c r="A76" s="65" t="s">
        <v>81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>
      <c r="A77" s="66" t="s">
        <v>136</v>
      </c>
      <c r="B77" s="4">
        <f>AVERAGEIF(C77:N77,"&lt;&gt;0")</f>
        <v>199.13999999999996</v>
      </c>
      <c r="C77" s="4">
        <v>199.14</v>
      </c>
      <c r="D77" s="4">
        <v>199.14</v>
      </c>
      <c r="E77" s="4">
        <v>199.14</v>
      </c>
      <c r="F77" s="4">
        <v>199.14</v>
      </c>
      <c r="G77" s="4">
        <v>199.14</v>
      </c>
      <c r="H77" s="4">
        <v>199.14</v>
      </c>
      <c r="I77" s="4">
        <v>199.14</v>
      </c>
      <c r="J77" s="4">
        <v>199.14</v>
      </c>
      <c r="K77" s="4">
        <v>199.14</v>
      </c>
      <c r="L77" s="4">
        <v>199.14</v>
      </c>
      <c r="M77" s="4">
        <v>199.14</v>
      </c>
      <c r="N77" s="4">
        <v>199.14</v>
      </c>
    </row>
    <row r="78" spans="1:14">
      <c r="A78" s="66" t="s">
        <v>137</v>
      </c>
      <c r="B78" s="4">
        <f>AVERAGEIF(C78:N78,"&lt;&gt;0")</f>
        <v>175.96791786960557</v>
      </c>
      <c r="C78" s="42">
        <v>190.18365815412102</v>
      </c>
      <c r="D78" s="42">
        <v>172.94942768199201</v>
      </c>
      <c r="E78" s="42">
        <v>184.18949596774101</v>
      </c>
      <c r="F78" s="42">
        <v>168.500305555555</v>
      </c>
      <c r="G78" s="42">
        <v>166.59982750896</v>
      </c>
      <c r="H78" s="42">
        <v>185.81468981481402</v>
      </c>
      <c r="I78" s="42">
        <v>185.317549731182</v>
      </c>
      <c r="J78" s="42">
        <v>184.26334005376202</v>
      </c>
      <c r="K78" s="42">
        <v>172.69758518518398</v>
      </c>
      <c r="L78" s="42">
        <v>160.320687724013</v>
      </c>
      <c r="M78" s="42">
        <v>163.25671990740699</v>
      </c>
      <c r="N78" s="42">
        <v>177.52172715053601</v>
      </c>
    </row>
    <row r="79" spans="1:14">
      <c r="A79" s="66" t="s">
        <v>3</v>
      </c>
      <c r="B79" s="4">
        <f>SUM(C79:N79)</f>
        <v>738.09559999999999</v>
      </c>
      <c r="C79" s="42">
        <v>30.81879</v>
      </c>
      <c r="D79" s="42">
        <v>37.830740000000006</v>
      </c>
      <c r="E79" s="42">
        <v>67.624129999999994</v>
      </c>
      <c r="F79" s="42">
        <v>30.337890000000002</v>
      </c>
      <c r="G79" s="42">
        <v>42.17953</v>
      </c>
      <c r="H79" s="42">
        <v>92.928969999999993</v>
      </c>
      <c r="I79" s="42">
        <v>98.314149999999998</v>
      </c>
      <c r="J79" s="42">
        <v>81.870369999999994</v>
      </c>
      <c r="K79" s="42">
        <v>94.370159999999998</v>
      </c>
      <c r="L79" s="42">
        <v>81.692340000000002</v>
      </c>
      <c r="M79" s="42">
        <v>38.320859999999996</v>
      </c>
      <c r="N79" s="42">
        <v>41.807670000000002</v>
      </c>
    </row>
    <row r="80" spans="1:14">
      <c r="A80" s="65" t="s">
        <v>82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>
      <c r="A81" s="66" t="s">
        <v>136</v>
      </c>
      <c r="B81" s="4">
        <v>0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</row>
    <row r="82" spans="1:14">
      <c r="A82" s="66" t="s">
        <v>137</v>
      </c>
      <c r="B82" s="4">
        <v>0</v>
      </c>
      <c r="C82" s="42">
        <v>0</v>
      </c>
      <c r="D82" s="42">
        <v>0</v>
      </c>
      <c r="E82" s="42">
        <v>0</v>
      </c>
      <c r="F82" s="42">
        <v>0</v>
      </c>
      <c r="G82" s="42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</row>
    <row r="83" spans="1:14">
      <c r="A83" s="66" t="s">
        <v>3</v>
      </c>
      <c r="B83" s="4">
        <f>SUM(C83:N83)</f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</row>
    <row r="84" spans="1:14">
      <c r="A84" s="65" t="s">
        <v>116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>
      <c r="A85" s="66" t="s">
        <v>136</v>
      </c>
      <c r="B85" s="4">
        <f>AVERAGEIF(C85:N85,"&lt;&gt;0")</f>
        <v>49.600000000000016</v>
      </c>
      <c r="C85" s="4">
        <v>49.6</v>
      </c>
      <c r="D85" s="4">
        <v>49.6</v>
      </c>
      <c r="E85" s="4">
        <v>49.6</v>
      </c>
      <c r="F85" s="4">
        <v>49.6</v>
      </c>
      <c r="G85" s="4">
        <v>49.6</v>
      </c>
      <c r="H85" s="4">
        <v>49.6</v>
      </c>
      <c r="I85" s="4">
        <v>49.6</v>
      </c>
      <c r="J85" s="4">
        <v>49.6</v>
      </c>
      <c r="K85" s="4">
        <v>49.6</v>
      </c>
      <c r="L85" s="4">
        <v>49.6</v>
      </c>
      <c r="M85" s="4">
        <v>49.6</v>
      </c>
      <c r="N85" s="4">
        <v>49.6</v>
      </c>
    </row>
    <row r="86" spans="1:14">
      <c r="A86" s="66" t="s">
        <v>137</v>
      </c>
      <c r="B86" s="4">
        <f>AVERAGEIF(C86:N86,"&lt;&gt;0")</f>
        <v>34.573747262046751</v>
      </c>
      <c r="C86" s="42">
        <v>34</v>
      </c>
      <c r="D86" s="42">
        <v>34</v>
      </c>
      <c r="E86" s="42">
        <v>33.930689964156997</v>
      </c>
      <c r="F86" s="42">
        <v>34</v>
      </c>
      <c r="G86" s="42">
        <v>34</v>
      </c>
      <c r="H86" s="42">
        <v>32.279814814814003</v>
      </c>
      <c r="I86" s="42">
        <v>32.583870967740999</v>
      </c>
      <c r="J86" s="42">
        <v>34</v>
      </c>
      <c r="K86" s="42">
        <v>34</v>
      </c>
      <c r="L86" s="42">
        <v>34</v>
      </c>
      <c r="M86" s="42">
        <v>34</v>
      </c>
      <c r="N86" s="42">
        <v>44.090591397849003</v>
      </c>
    </row>
    <row r="87" spans="1:14">
      <c r="A87" s="66" t="s">
        <v>3</v>
      </c>
      <c r="B87" s="4">
        <f>SUM(C87:N87)</f>
        <v>89.621600000000001</v>
      </c>
      <c r="C87" s="42">
        <v>10.500590000000001</v>
      </c>
      <c r="D87" s="42">
        <v>5.5934799999999996</v>
      </c>
      <c r="E87" s="42">
        <v>7.3262400000000003</v>
      </c>
      <c r="F87" s="42">
        <v>7.9779900000000001</v>
      </c>
      <c r="G87" s="42">
        <v>5.8129499999999998</v>
      </c>
      <c r="H87" s="42">
        <v>6.65862</v>
      </c>
      <c r="I87" s="42">
        <v>11.37688</v>
      </c>
      <c r="J87" s="42">
        <v>9.8198000000000008</v>
      </c>
      <c r="K87" s="42">
        <v>7.2840100000000003</v>
      </c>
      <c r="L87" s="42">
        <v>4.8985000000000003</v>
      </c>
      <c r="M87" s="42">
        <v>4.1845299999999996</v>
      </c>
      <c r="N87" s="42">
        <v>8.1880100000000002</v>
      </c>
    </row>
    <row r="88" spans="1:14">
      <c r="A88" s="65" t="s">
        <v>147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>
      <c r="A89" s="66" t="s">
        <v>136</v>
      </c>
      <c r="B89" s="4">
        <f>AVERAGEIF(C89:N89,"&lt;&gt;0")</f>
        <v>188.66</v>
      </c>
      <c r="C89" s="4">
        <v>188.66</v>
      </c>
      <c r="D89" s="4">
        <v>188.66</v>
      </c>
      <c r="E89" s="4">
        <v>188.66</v>
      </c>
      <c r="F89" s="4">
        <v>188.66</v>
      </c>
      <c r="G89" s="4">
        <v>188.66</v>
      </c>
      <c r="H89" s="4">
        <v>188.66</v>
      </c>
      <c r="I89" s="4">
        <v>188.66</v>
      </c>
      <c r="J89" s="4">
        <v>188.66</v>
      </c>
      <c r="K89" s="4">
        <v>188.66</v>
      </c>
      <c r="L89" s="4">
        <v>188.66</v>
      </c>
      <c r="M89" s="4">
        <v>188.66</v>
      </c>
      <c r="N89" s="4">
        <v>188.66</v>
      </c>
    </row>
    <row r="90" spans="1:14">
      <c r="A90" s="66" t="s">
        <v>137</v>
      </c>
      <c r="B90" s="4">
        <f>AVERAGEIF(C90:N90,"&lt;&gt;0")</f>
        <v>177.04046269345801</v>
      </c>
      <c r="C90" s="42">
        <v>174.809251792113</v>
      </c>
      <c r="D90" s="42">
        <v>177.33266283524898</v>
      </c>
      <c r="E90" s="42">
        <v>181.70291218637902</v>
      </c>
      <c r="F90" s="42">
        <v>185.065546296295</v>
      </c>
      <c r="G90" s="42">
        <v>183.03058915770501</v>
      </c>
      <c r="H90" s="42">
        <v>174.22340277777698</v>
      </c>
      <c r="I90" s="42">
        <v>168.886429211468</v>
      </c>
      <c r="J90" s="42">
        <v>179.63501344085898</v>
      </c>
      <c r="K90" s="42">
        <v>178.439189814814</v>
      </c>
      <c r="L90" s="42">
        <v>164.52211021505201</v>
      </c>
      <c r="M90" s="42">
        <v>178.988657407407</v>
      </c>
      <c r="N90" s="42">
        <v>177.84978718637799</v>
      </c>
    </row>
    <row r="91" spans="1:14">
      <c r="A91" s="66" t="s">
        <v>3</v>
      </c>
      <c r="B91" s="4">
        <f>SUM(C91:N91)</f>
        <v>370.28458000000001</v>
      </c>
      <c r="C91" s="42">
        <v>1.0566200000000001</v>
      </c>
      <c r="D91" s="42">
        <v>3.28484</v>
      </c>
      <c r="E91" s="42">
        <v>12.452960000000001</v>
      </c>
      <c r="F91" s="42">
        <v>10.288650000000001</v>
      </c>
      <c r="G91" s="42">
        <v>27.304589999999997</v>
      </c>
      <c r="H91" s="42">
        <v>62.829329999999999</v>
      </c>
      <c r="I91" s="42">
        <v>61.682360000000003</v>
      </c>
      <c r="J91" s="42">
        <v>16.593530000000001</v>
      </c>
      <c r="K91" s="42">
        <v>65.963560000000001</v>
      </c>
      <c r="L91" s="42">
        <v>65.907209999999992</v>
      </c>
      <c r="M91" s="42">
        <v>29.587330000000001</v>
      </c>
      <c r="N91" s="42">
        <v>13.333600000000001</v>
      </c>
    </row>
    <row r="92" spans="1:14">
      <c r="A92" s="65" t="s">
        <v>148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>
      <c r="A93" s="66" t="s">
        <v>136</v>
      </c>
      <c r="B93" s="4">
        <f>AVERAGEIF(C93:N93,"&lt;&gt;0")</f>
        <v>50</v>
      </c>
      <c r="C93" s="4">
        <v>50</v>
      </c>
      <c r="D93" s="4">
        <v>50</v>
      </c>
      <c r="E93" s="4">
        <v>50</v>
      </c>
      <c r="F93" s="4">
        <v>50</v>
      </c>
      <c r="G93" s="4">
        <v>50</v>
      </c>
      <c r="H93" s="4">
        <v>50</v>
      </c>
      <c r="I93" s="4">
        <v>50</v>
      </c>
      <c r="J93" s="4">
        <v>50</v>
      </c>
      <c r="K93" s="4">
        <v>50</v>
      </c>
      <c r="L93" s="4">
        <v>50</v>
      </c>
      <c r="M93" s="4">
        <v>50</v>
      </c>
      <c r="N93" s="4">
        <v>50</v>
      </c>
    </row>
    <row r="94" spans="1:14">
      <c r="A94" s="66" t="s">
        <v>137</v>
      </c>
      <c r="B94" s="4">
        <f>AVERAGEIF(C94:N94,"&lt;&gt;0")</f>
        <v>49.935997237156329</v>
      </c>
      <c r="C94" s="42">
        <v>49.711021505376003</v>
      </c>
      <c r="D94" s="42">
        <v>50</v>
      </c>
      <c r="E94" s="42">
        <v>49.997759856629997</v>
      </c>
      <c r="F94" s="42">
        <v>50</v>
      </c>
      <c r="G94" s="42">
        <v>50</v>
      </c>
      <c r="H94" s="42">
        <v>50</v>
      </c>
      <c r="I94" s="42">
        <v>50</v>
      </c>
      <c r="J94" s="42">
        <v>49.998879928314999</v>
      </c>
      <c r="K94" s="42">
        <v>49.524305555555003</v>
      </c>
      <c r="L94" s="42">
        <v>50</v>
      </c>
      <c r="M94" s="42">
        <v>50</v>
      </c>
      <c r="N94" s="42">
        <v>50</v>
      </c>
    </row>
    <row r="95" spans="1:14">
      <c r="A95" s="66" t="s">
        <v>3</v>
      </c>
      <c r="B95" s="4">
        <f>SUM(C95:N95)</f>
        <v>115.00745000000001</v>
      </c>
      <c r="C95" s="42">
        <v>9.54406</v>
      </c>
      <c r="D95" s="42">
        <v>9.2678399999999996</v>
      </c>
      <c r="E95" s="42">
        <v>11.19956</v>
      </c>
      <c r="F95" s="42">
        <v>9.5774500000000007</v>
      </c>
      <c r="G95" s="42">
        <v>10.5563</v>
      </c>
      <c r="H95" s="42">
        <v>9.6945800000000002</v>
      </c>
      <c r="I95" s="42">
        <v>9.6229800000000001</v>
      </c>
      <c r="J95" s="42">
        <v>9.6191200000000006</v>
      </c>
      <c r="K95" s="42">
        <v>9.3067399999999996</v>
      </c>
      <c r="L95" s="42">
        <v>10.2851</v>
      </c>
      <c r="M95" s="42">
        <v>7.6834800000000003</v>
      </c>
      <c r="N95" s="42">
        <v>8.6502400000000002</v>
      </c>
    </row>
    <row r="96" spans="1:14">
      <c r="A96" s="65" t="s">
        <v>149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>
      <c r="A97" s="66" t="s">
        <v>136</v>
      </c>
      <c r="B97" s="4">
        <f>AVERAGEIF(C97:N97,"&lt;&gt;0")</f>
        <v>134.72833333333338</v>
      </c>
      <c r="C97" s="4">
        <v>110.55500000000001</v>
      </c>
      <c r="D97" s="4">
        <v>110.55500000000001</v>
      </c>
      <c r="E97" s="4">
        <v>110.55500000000001</v>
      </c>
      <c r="F97" s="4">
        <v>110.55500000000001</v>
      </c>
      <c r="G97" s="4">
        <v>146.815</v>
      </c>
      <c r="H97" s="4">
        <v>146.815</v>
      </c>
      <c r="I97" s="4">
        <v>146.815</v>
      </c>
      <c r="J97" s="4">
        <v>146.815</v>
      </c>
      <c r="K97" s="4">
        <v>146.815</v>
      </c>
      <c r="L97" s="4">
        <v>146.815</v>
      </c>
      <c r="M97" s="4">
        <v>146.815</v>
      </c>
      <c r="N97" s="4">
        <v>146.815</v>
      </c>
    </row>
    <row r="98" spans="1:14">
      <c r="A98" s="66" t="s">
        <v>137</v>
      </c>
      <c r="B98" s="4">
        <f>AVERAGEIF(C98:N98,"&lt;&gt;0")</f>
        <v>113.59514221841825</v>
      </c>
      <c r="C98" s="42">
        <v>89.931122311826996</v>
      </c>
      <c r="D98" s="42">
        <v>84.663557950191006</v>
      </c>
      <c r="E98" s="42">
        <v>87.713104838709</v>
      </c>
      <c r="F98" s="42">
        <v>94.390467592589999</v>
      </c>
      <c r="G98" s="42">
        <v>103.083458781361</v>
      </c>
      <c r="H98" s="42">
        <v>122.95037499999799</v>
      </c>
      <c r="I98" s="42">
        <v>129.68379771505201</v>
      </c>
      <c r="J98" s="42">
        <v>136.40002284946101</v>
      </c>
      <c r="K98" s="42">
        <v>132.287499999998</v>
      </c>
      <c r="L98" s="42">
        <v>131.573010752686</v>
      </c>
      <c r="M98" s="42">
        <v>132.16943981481199</v>
      </c>
      <c r="N98" s="42">
        <v>118.29584901433401</v>
      </c>
    </row>
    <row r="99" spans="1:14">
      <c r="A99" s="66" t="s">
        <v>3</v>
      </c>
      <c r="B99" s="4">
        <f>SUM(C99:N99)</f>
        <v>643.05205000000024</v>
      </c>
      <c r="C99" s="42">
        <v>27.910979999999999</v>
      </c>
      <c r="D99" s="42">
        <v>22.602460000000001</v>
      </c>
      <c r="E99" s="42">
        <v>42.295119999999997</v>
      </c>
      <c r="F99" s="42">
        <v>37.497</v>
      </c>
      <c r="G99" s="42">
        <v>45.454239999999999</v>
      </c>
      <c r="H99" s="42">
        <v>69.104900000000001</v>
      </c>
      <c r="I99" s="42">
        <v>76.383480000000006</v>
      </c>
      <c r="J99" s="42">
        <v>73.617159999999998</v>
      </c>
      <c r="K99" s="42">
        <v>74.274020000000007</v>
      </c>
      <c r="L99" s="42">
        <v>74.239550000000008</v>
      </c>
      <c r="M99" s="42">
        <v>59.153890000000004</v>
      </c>
      <c r="N99" s="42">
        <v>40.51925</v>
      </c>
    </row>
    <row r="100" spans="1:14">
      <c r="A100" s="65" t="s">
        <v>150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>
      <c r="A101" s="66" t="s">
        <v>136</v>
      </c>
      <c r="B101" s="4">
        <f>AVERAGEIF(C101:N101,"&lt;&gt;0")</f>
        <v>101.48299999999999</v>
      </c>
      <c r="C101" s="4">
        <v>101.483</v>
      </c>
      <c r="D101" s="4">
        <v>101.483</v>
      </c>
      <c r="E101" s="4">
        <v>101.483</v>
      </c>
      <c r="F101" s="4">
        <v>101.483</v>
      </c>
      <c r="G101" s="4">
        <v>101.483</v>
      </c>
      <c r="H101" s="4">
        <v>101.483</v>
      </c>
      <c r="I101" s="4">
        <v>101.483</v>
      </c>
      <c r="J101" s="4">
        <v>101.483</v>
      </c>
      <c r="K101" s="4">
        <v>101.483</v>
      </c>
      <c r="L101" s="4">
        <v>101.483</v>
      </c>
      <c r="M101" s="4">
        <v>101.483</v>
      </c>
      <c r="N101" s="4">
        <v>101.483</v>
      </c>
    </row>
    <row r="102" spans="1:14">
      <c r="A102" s="66" t="s">
        <v>137</v>
      </c>
      <c r="B102" s="4">
        <f>AVERAGEIF(C102:N102,"&lt;&gt;0")</f>
        <v>71.425636600037009</v>
      </c>
      <c r="C102" s="42">
        <v>66.617551523296996</v>
      </c>
      <c r="D102" s="42">
        <v>73.518304597701004</v>
      </c>
      <c r="E102" s="42">
        <v>91.000663082437001</v>
      </c>
      <c r="F102" s="42">
        <v>87.133673611111007</v>
      </c>
      <c r="G102" s="42">
        <v>81.520376344086003</v>
      </c>
      <c r="H102" s="42">
        <v>89.637680555554994</v>
      </c>
      <c r="I102" s="42">
        <v>69.340766129032005</v>
      </c>
      <c r="J102" s="42">
        <v>54.152504480285998</v>
      </c>
      <c r="K102" s="42">
        <v>85.072939814814006</v>
      </c>
      <c r="L102" s="42">
        <v>84.385920698923996</v>
      </c>
      <c r="M102" s="42">
        <v>36.946398148147999</v>
      </c>
      <c r="N102" s="42">
        <v>37.780860215053004</v>
      </c>
    </row>
    <row r="103" spans="1:14">
      <c r="A103" s="66" t="s">
        <v>3</v>
      </c>
      <c r="B103" s="4">
        <f>SUM(C103:N103)</f>
        <v>319.89416</v>
      </c>
      <c r="C103" s="42">
        <v>2.4896500000000001</v>
      </c>
      <c r="D103" s="42">
        <v>9.7937899999999996</v>
      </c>
      <c r="E103" s="42">
        <v>21.261959999999998</v>
      </c>
      <c r="F103" s="42">
        <v>6.1682600000000001</v>
      </c>
      <c r="G103" s="42">
        <v>28.994389999999999</v>
      </c>
      <c r="H103" s="42">
        <v>53.753059999999998</v>
      </c>
      <c r="I103" s="42">
        <v>43.526359999999997</v>
      </c>
      <c r="J103" s="42">
        <v>30.751719999999999</v>
      </c>
      <c r="K103" s="42">
        <v>46.566980000000001</v>
      </c>
      <c r="L103" s="42">
        <v>49.45749</v>
      </c>
      <c r="M103" s="42">
        <v>20.946159999999999</v>
      </c>
      <c r="N103" s="42">
        <v>6.1843399999999997</v>
      </c>
    </row>
    <row r="104" spans="1:14">
      <c r="A104" s="65" t="s">
        <v>39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>
      <c r="A105" s="66" t="s">
        <v>136</v>
      </c>
      <c r="B105" s="4">
        <f>AVERAGEIF(C105:N105,"&lt;&gt;0")</f>
        <v>60.72000000000002</v>
      </c>
      <c r="C105" s="4">
        <v>60.72</v>
      </c>
      <c r="D105" s="4">
        <v>60.72</v>
      </c>
      <c r="E105" s="4">
        <v>60.72</v>
      </c>
      <c r="F105" s="4">
        <v>60.72</v>
      </c>
      <c r="G105" s="4">
        <v>60.72</v>
      </c>
      <c r="H105" s="4">
        <v>60.72</v>
      </c>
      <c r="I105" s="4">
        <v>60.72</v>
      </c>
      <c r="J105" s="4">
        <v>60.72</v>
      </c>
      <c r="K105" s="4">
        <v>60.72</v>
      </c>
      <c r="L105" s="4">
        <v>60.72</v>
      </c>
      <c r="M105" s="4">
        <v>60.72</v>
      </c>
      <c r="N105" s="4">
        <v>60.72</v>
      </c>
    </row>
    <row r="106" spans="1:14">
      <c r="A106" s="66" t="s">
        <v>137</v>
      </c>
      <c r="B106" s="4">
        <f>AVERAGEIF(C106:N106,"&lt;&gt;0")</f>
        <v>50.970841092296915</v>
      </c>
      <c r="C106" s="42">
        <v>58.818884408602003</v>
      </c>
      <c r="D106" s="42">
        <v>58.513295019156999</v>
      </c>
      <c r="E106" s="42">
        <v>57.472591845878</v>
      </c>
      <c r="F106" s="42">
        <v>45.866666666665999</v>
      </c>
      <c r="G106" s="42">
        <v>43.635309139783999</v>
      </c>
      <c r="H106" s="42">
        <v>53.342719907407002</v>
      </c>
      <c r="I106" s="42">
        <v>55.379419802866998</v>
      </c>
      <c r="J106" s="42">
        <v>58.555091845878003</v>
      </c>
      <c r="K106" s="42">
        <v>49.734638888888</v>
      </c>
      <c r="L106" s="42">
        <v>51.800208333333003</v>
      </c>
      <c r="M106" s="42">
        <v>39.480118055555003</v>
      </c>
      <c r="N106" s="42">
        <v>39.051149193548</v>
      </c>
    </row>
    <row r="107" spans="1:14">
      <c r="A107" s="66" t="s">
        <v>3</v>
      </c>
      <c r="B107" s="4">
        <f>SUM(C107:N107)</f>
        <v>184.46224000000001</v>
      </c>
      <c r="C107" s="42">
        <v>4.4885299999999999</v>
      </c>
      <c r="D107" s="42">
        <v>10.72325</v>
      </c>
      <c r="E107" s="42">
        <v>18.085290000000001</v>
      </c>
      <c r="F107" s="42">
        <v>6.2362900000000003</v>
      </c>
      <c r="G107" s="42">
        <v>12.28881</v>
      </c>
      <c r="H107" s="42">
        <v>24.99052</v>
      </c>
      <c r="I107" s="42">
        <v>23.001449999999998</v>
      </c>
      <c r="J107" s="42">
        <v>20.611039999999999</v>
      </c>
      <c r="K107" s="42">
        <v>23.348649999999999</v>
      </c>
      <c r="L107" s="42">
        <v>23.220490000000002</v>
      </c>
      <c r="M107" s="42">
        <v>9.9045100000000001</v>
      </c>
      <c r="N107" s="42">
        <v>7.5634100000000002</v>
      </c>
    </row>
    <row r="108" spans="1:14">
      <c r="A108" s="65" t="s">
        <v>151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>
      <c r="A109" s="66" t="s">
        <v>136</v>
      </c>
      <c r="B109" s="4">
        <f>AVERAGEIF(C109:N109,"&lt;&gt;0")</f>
        <v>10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10</v>
      </c>
      <c r="I109" s="4">
        <v>10</v>
      </c>
      <c r="J109" s="4">
        <v>10</v>
      </c>
      <c r="K109" s="4">
        <v>10</v>
      </c>
      <c r="L109" s="4">
        <v>10</v>
      </c>
      <c r="M109" s="4">
        <v>10</v>
      </c>
      <c r="N109" s="4">
        <v>10</v>
      </c>
    </row>
    <row r="110" spans="1:14">
      <c r="A110" s="66" t="s">
        <v>137</v>
      </c>
      <c r="B110" s="4">
        <f>AVERAGEIF(C110:N110,"&lt;&gt;0")</f>
        <v>7.1674667178697149</v>
      </c>
      <c r="C110" s="42">
        <v>0</v>
      </c>
      <c r="D110" s="42">
        <v>0</v>
      </c>
      <c r="E110" s="42">
        <v>0</v>
      </c>
      <c r="F110" s="42">
        <v>0</v>
      </c>
      <c r="G110" s="42">
        <v>0</v>
      </c>
      <c r="H110" s="42">
        <v>0.66666666666600005</v>
      </c>
      <c r="I110" s="42">
        <v>5.2172939068100002</v>
      </c>
      <c r="J110" s="42">
        <v>4.2883064516119997</v>
      </c>
      <c r="K110" s="42">
        <v>10</v>
      </c>
      <c r="L110" s="42">
        <v>10</v>
      </c>
      <c r="M110" s="42">
        <v>10</v>
      </c>
      <c r="N110" s="42">
        <v>10</v>
      </c>
    </row>
    <row r="111" spans="1:14">
      <c r="A111" s="66" t="s">
        <v>3</v>
      </c>
      <c r="B111" s="4">
        <f>SUM(C111:N111)</f>
        <v>7.3787799999999999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  <c r="H111" s="42">
        <v>0.30974000000000002</v>
      </c>
      <c r="I111" s="42">
        <v>0.63046999999999997</v>
      </c>
      <c r="J111" s="42">
        <v>1.3254900000000001</v>
      </c>
      <c r="K111" s="42">
        <v>1.33891</v>
      </c>
      <c r="L111" s="42">
        <v>1.5096400000000001</v>
      </c>
      <c r="M111" s="42">
        <v>1.0748200000000001</v>
      </c>
      <c r="N111" s="42">
        <v>1.18971</v>
      </c>
    </row>
    <row r="112" spans="1:14">
      <c r="A112" s="65" t="s">
        <v>109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>
      <c r="A113" s="66" t="s">
        <v>136</v>
      </c>
      <c r="B113" s="4">
        <f>AVERAGEIF(C113:N113,"&lt;&gt;0")</f>
        <v>46</v>
      </c>
      <c r="C113" s="4">
        <v>46</v>
      </c>
      <c r="D113" s="4">
        <v>46</v>
      </c>
      <c r="E113" s="4">
        <v>46</v>
      </c>
      <c r="F113" s="4">
        <v>46</v>
      </c>
      <c r="G113" s="4">
        <v>46</v>
      </c>
      <c r="H113" s="4">
        <v>46</v>
      </c>
      <c r="I113" s="4">
        <v>46</v>
      </c>
      <c r="J113" s="4">
        <v>46</v>
      </c>
      <c r="K113" s="4">
        <v>46</v>
      </c>
      <c r="L113" s="4">
        <v>46</v>
      </c>
      <c r="M113" s="4">
        <v>46</v>
      </c>
      <c r="N113" s="4">
        <v>46</v>
      </c>
    </row>
    <row r="114" spans="1:14">
      <c r="A114" s="66" t="s">
        <v>137</v>
      </c>
      <c r="B114" s="4">
        <f>AVERAGEIF(C114:N114,"&lt;&gt;0")</f>
        <v>43.85581220646359</v>
      </c>
      <c r="C114" s="42">
        <v>31.5</v>
      </c>
      <c r="D114" s="42">
        <v>36.724820402298</v>
      </c>
      <c r="E114" s="42">
        <v>45.362141577060001</v>
      </c>
      <c r="F114" s="42">
        <v>46</v>
      </c>
      <c r="G114" s="42">
        <v>45.757840501792003</v>
      </c>
      <c r="H114" s="42">
        <v>46</v>
      </c>
      <c r="I114" s="42">
        <v>45.930958781362001</v>
      </c>
      <c r="J114" s="42">
        <v>45.143682795697998</v>
      </c>
      <c r="K114" s="42">
        <v>45.942013888887999</v>
      </c>
      <c r="L114" s="42">
        <v>45.908288530465001</v>
      </c>
      <c r="M114" s="42">
        <v>46</v>
      </c>
      <c r="N114" s="42">
        <v>46</v>
      </c>
    </row>
    <row r="115" spans="1:14">
      <c r="A115" s="66" t="s">
        <v>3</v>
      </c>
      <c r="B115" s="4">
        <f>SUM(C115:N115)</f>
        <v>81.599059999999994</v>
      </c>
      <c r="C115" s="42">
        <v>6.3319700000000001</v>
      </c>
      <c r="D115" s="42">
        <v>6.7647399999999998</v>
      </c>
      <c r="E115" s="42">
        <v>7.7869799999999998</v>
      </c>
      <c r="F115" s="42">
        <v>6.6689299999999996</v>
      </c>
      <c r="G115" s="42">
        <v>6.9766199999999996</v>
      </c>
      <c r="H115" s="42">
        <v>7.5622699999999998</v>
      </c>
      <c r="I115" s="42">
        <v>7.6739100000000002</v>
      </c>
      <c r="J115" s="42">
        <v>7.5444300000000002</v>
      </c>
      <c r="K115" s="42">
        <v>7.1524000000000001</v>
      </c>
      <c r="L115" s="42">
        <v>6.8041900000000002</v>
      </c>
      <c r="M115" s="42">
        <v>5.07829</v>
      </c>
      <c r="N115" s="42">
        <v>5.2543300000000004</v>
      </c>
    </row>
    <row r="116" spans="1:14">
      <c r="A116" s="65" t="s">
        <v>90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>
      <c r="A117" s="66" t="s">
        <v>136</v>
      </c>
      <c r="B117" s="4">
        <f>AVERAGEIF(C117:N117,"&lt;&gt;0")</f>
        <v>50.600000000000016</v>
      </c>
      <c r="C117" s="4">
        <v>50.6</v>
      </c>
      <c r="D117" s="4">
        <v>50.6</v>
      </c>
      <c r="E117" s="4">
        <v>50.6</v>
      </c>
      <c r="F117" s="4">
        <v>50.6</v>
      </c>
      <c r="G117" s="4">
        <v>50.6</v>
      </c>
      <c r="H117" s="4">
        <v>50.6</v>
      </c>
      <c r="I117" s="4">
        <v>50.6</v>
      </c>
      <c r="J117" s="4">
        <v>50.6</v>
      </c>
      <c r="K117" s="4">
        <v>50.6</v>
      </c>
      <c r="L117" s="4">
        <v>50.6</v>
      </c>
      <c r="M117" s="4">
        <v>50.6</v>
      </c>
      <c r="N117" s="4">
        <v>50.6</v>
      </c>
    </row>
    <row r="118" spans="1:14">
      <c r="A118" s="66" t="s">
        <v>137</v>
      </c>
      <c r="B118" s="4">
        <f>AVERAGEIF(C118:N118,"&lt;&gt;0")</f>
        <v>41.755456989247172</v>
      </c>
      <c r="C118" s="42">
        <v>29.896662186379</v>
      </c>
      <c r="D118" s="42">
        <v>30</v>
      </c>
      <c r="E118" s="42">
        <v>30</v>
      </c>
      <c r="F118" s="42">
        <v>30</v>
      </c>
      <c r="G118" s="42">
        <v>30</v>
      </c>
      <c r="H118" s="42">
        <v>47.853333333332998</v>
      </c>
      <c r="I118" s="42">
        <v>50.6</v>
      </c>
      <c r="J118" s="42">
        <v>50.6</v>
      </c>
      <c r="K118" s="42">
        <v>50.6</v>
      </c>
      <c r="L118" s="42">
        <v>50.315488351253997</v>
      </c>
      <c r="M118" s="42">
        <v>50.6</v>
      </c>
      <c r="N118" s="42">
        <v>50.6</v>
      </c>
    </row>
    <row r="119" spans="1:14">
      <c r="A119" s="66" t="s">
        <v>3</v>
      </c>
      <c r="B119" s="4">
        <f>SUM(C119:N119)</f>
        <v>93.374070000000003</v>
      </c>
      <c r="C119" s="42">
        <v>7.5146899999999999</v>
      </c>
      <c r="D119" s="42">
        <v>7.1473599999999999</v>
      </c>
      <c r="E119" s="42">
        <v>9.0845000000000002</v>
      </c>
      <c r="F119" s="42">
        <v>8.6035799999999991</v>
      </c>
      <c r="G119" s="42">
        <v>8.2312100000000008</v>
      </c>
      <c r="H119" s="42">
        <v>7.68337</v>
      </c>
      <c r="I119" s="42">
        <v>8.2054200000000002</v>
      </c>
      <c r="J119" s="42">
        <v>8.8835899999999999</v>
      </c>
      <c r="K119" s="42">
        <v>8.1748399999999997</v>
      </c>
      <c r="L119" s="42">
        <v>7.4315800000000003</v>
      </c>
      <c r="M119" s="42">
        <v>6.2538099999999996</v>
      </c>
      <c r="N119" s="42">
        <v>6.16012</v>
      </c>
    </row>
    <row r="120" spans="1:14">
      <c r="A120" s="65" t="s">
        <v>58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>
      <c r="A121" s="66" t="s">
        <v>136</v>
      </c>
      <c r="B121" s="4">
        <f>AVERAGEIF(C121:N121,"&lt;&gt;0")</f>
        <v>14.599999999999996</v>
      </c>
      <c r="C121" s="4">
        <v>14.6</v>
      </c>
      <c r="D121" s="4">
        <v>14.6</v>
      </c>
      <c r="E121" s="4">
        <v>14.6</v>
      </c>
      <c r="F121" s="4">
        <v>14.6</v>
      </c>
      <c r="G121" s="4">
        <v>14.6</v>
      </c>
      <c r="H121" s="4">
        <v>14.6</v>
      </c>
      <c r="I121" s="4">
        <v>14.6</v>
      </c>
      <c r="J121" s="4">
        <v>14.6</v>
      </c>
      <c r="K121" s="4">
        <v>14.6</v>
      </c>
      <c r="L121" s="4">
        <v>14.6</v>
      </c>
      <c r="M121" s="4">
        <v>14.6</v>
      </c>
      <c r="N121" s="4">
        <v>14.6</v>
      </c>
    </row>
    <row r="122" spans="1:14">
      <c r="A122" s="66" t="s">
        <v>137</v>
      </c>
      <c r="B122" s="4">
        <f>AVERAGEIF(C122:N122,"&lt;&gt;0")</f>
        <v>4.6398895315347497</v>
      </c>
      <c r="C122" s="42">
        <v>2.366012544802</v>
      </c>
      <c r="D122" s="42">
        <v>2.4840373563210001</v>
      </c>
      <c r="E122" s="42">
        <v>2.044522849462</v>
      </c>
      <c r="F122" s="42">
        <v>6.480685185185</v>
      </c>
      <c r="G122" s="42">
        <v>11.639435483870001</v>
      </c>
      <c r="H122" s="42">
        <v>6.8236018518510004</v>
      </c>
      <c r="I122" s="42">
        <v>5.1847311827949998</v>
      </c>
      <c r="J122" s="42">
        <v>5.1598633512539998</v>
      </c>
      <c r="K122" s="42">
        <v>2.5635069444440002</v>
      </c>
      <c r="L122" s="42">
        <v>4.4778696236549997</v>
      </c>
      <c r="M122" s="42">
        <v>3.563175925925</v>
      </c>
      <c r="N122" s="42">
        <v>2.8912320788530002</v>
      </c>
    </row>
    <row r="123" spans="1:14">
      <c r="A123" s="66" t="s">
        <v>3</v>
      </c>
      <c r="B123" s="4">
        <f>SUM(C123:N123)</f>
        <v>11.577369999999998</v>
      </c>
      <c r="C123" s="42">
        <v>3.9230000000000001E-2</v>
      </c>
      <c r="D123" s="42">
        <v>0.22237999999999999</v>
      </c>
      <c r="E123" s="42">
        <v>0.41000999999999999</v>
      </c>
      <c r="F123" s="42">
        <v>0</v>
      </c>
      <c r="G123" s="42">
        <v>0.57410000000000005</v>
      </c>
      <c r="H123" s="42">
        <v>2.66845</v>
      </c>
      <c r="I123" s="42">
        <v>2.84354</v>
      </c>
      <c r="J123" s="42">
        <v>0.46183999999999997</v>
      </c>
      <c r="K123" s="42">
        <v>1.3877900000000001</v>
      </c>
      <c r="L123" s="42">
        <v>1.78627</v>
      </c>
      <c r="M123" s="42">
        <v>0.70077999999999996</v>
      </c>
      <c r="N123" s="42">
        <v>0.48298000000000002</v>
      </c>
    </row>
    <row r="124" spans="1:14">
      <c r="A124" s="65" t="s">
        <v>152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>
      <c r="A125" s="66" t="s">
        <v>136</v>
      </c>
      <c r="B125" s="4">
        <f>AVERAGEIF(C125:N125,"&lt;&gt;0")</f>
        <v>52.5</v>
      </c>
      <c r="C125" s="4">
        <v>52.5</v>
      </c>
      <c r="D125" s="4">
        <v>52.5</v>
      </c>
      <c r="E125" s="4">
        <v>52.5</v>
      </c>
      <c r="F125" s="4">
        <v>52.5</v>
      </c>
      <c r="G125" s="4">
        <v>52.5</v>
      </c>
      <c r="H125" s="4">
        <v>52.5</v>
      </c>
      <c r="I125" s="4">
        <v>52.5</v>
      </c>
      <c r="J125" s="4">
        <v>52.5</v>
      </c>
      <c r="K125" s="4">
        <v>52.5</v>
      </c>
      <c r="L125" s="4">
        <v>52.5</v>
      </c>
      <c r="M125" s="4">
        <v>52.5</v>
      </c>
      <c r="N125" s="4">
        <v>52.5</v>
      </c>
    </row>
    <row r="126" spans="1:14">
      <c r="A126" s="66" t="s">
        <v>137</v>
      </c>
      <c r="B126" s="4">
        <f>AVERAGEIF(C126:N126,"&lt;&gt;0")</f>
        <v>52.235482470878004</v>
      </c>
      <c r="C126" s="42">
        <v>52.5</v>
      </c>
      <c r="D126" s="42">
        <v>52.5</v>
      </c>
      <c r="E126" s="42">
        <v>52.5</v>
      </c>
      <c r="F126" s="42">
        <v>52.5</v>
      </c>
      <c r="G126" s="42">
        <v>52.5</v>
      </c>
      <c r="H126" s="42">
        <v>52.5</v>
      </c>
      <c r="I126" s="42">
        <v>52.5</v>
      </c>
      <c r="J126" s="42">
        <v>52.5</v>
      </c>
      <c r="K126" s="42">
        <v>51.861979166666003</v>
      </c>
      <c r="L126" s="42">
        <v>52.5</v>
      </c>
      <c r="M126" s="42">
        <v>52.5</v>
      </c>
      <c r="N126" s="42">
        <v>49.963810483869999</v>
      </c>
    </row>
    <row r="127" spans="1:14">
      <c r="A127" s="66" t="s">
        <v>3</v>
      </c>
      <c r="B127" s="4">
        <f>SUM(C127:N127)</f>
        <v>153.91594999999998</v>
      </c>
      <c r="C127" s="42">
        <v>14.743320000000001</v>
      </c>
      <c r="D127" s="42">
        <v>12.00306</v>
      </c>
      <c r="E127" s="42">
        <v>14.74916</v>
      </c>
      <c r="F127" s="42">
        <v>16.397570000000002</v>
      </c>
      <c r="G127" s="42">
        <v>10.60413</v>
      </c>
      <c r="H127" s="42">
        <v>10.828340000000001</v>
      </c>
      <c r="I127" s="42">
        <v>17.64424</v>
      </c>
      <c r="J127" s="42">
        <v>15.848050000000001</v>
      </c>
      <c r="K127" s="42">
        <v>11.613250000000001</v>
      </c>
      <c r="L127" s="42">
        <v>9.3973899999999997</v>
      </c>
      <c r="M127" s="42">
        <v>9.8940599999999996</v>
      </c>
      <c r="N127" s="42">
        <v>10.193379999999999</v>
      </c>
    </row>
    <row r="128" spans="1:14">
      <c r="A128" s="65" t="s">
        <v>153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>
      <c r="A129" s="66" t="s">
        <v>136</v>
      </c>
      <c r="B129" s="4">
        <f>AVERAGEIF(C129:N129,"&lt;&gt;0")</f>
        <v>17</v>
      </c>
      <c r="C129" s="4">
        <v>17</v>
      </c>
      <c r="D129" s="4">
        <v>17</v>
      </c>
      <c r="E129" s="4">
        <v>17</v>
      </c>
      <c r="F129" s="4">
        <v>17</v>
      </c>
      <c r="G129" s="4">
        <v>17</v>
      </c>
      <c r="H129" s="4">
        <v>17</v>
      </c>
      <c r="I129" s="4">
        <v>17</v>
      </c>
      <c r="J129" s="4">
        <v>17</v>
      </c>
      <c r="K129" s="4">
        <v>17</v>
      </c>
      <c r="L129" s="4">
        <v>17</v>
      </c>
      <c r="M129" s="4">
        <v>17</v>
      </c>
      <c r="N129" s="4">
        <v>17</v>
      </c>
    </row>
    <row r="130" spans="1:14">
      <c r="A130" s="66" t="s">
        <v>137</v>
      </c>
      <c r="B130" s="4">
        <f>AVERAGEIF(C130:N130,"&lt;&gt;0")</f>
        <v>16.493212676722333</v>
      </c>
      <c r="C130" s="42">
        <v>17</v>
      </c>
      <c r="D130" s="42">
        <v>17</v>
      </c>
      <c r="E130" s="42">
        <v>17</v>
      </c>
      <c r="F130" s="42">
        <v>17</v>
      </c>
      <c r="G130" s="42">
        <v>17</v>
      </c>
      <c r="H130" s="42">
        <v>17</v>
      </c>
      <c r="I130" s="42">
        <v>17</v>
      </c>
      <c r="J130" s="42">
        <v>10.991353046594</v>
      </c>
      <c r="K130" s="42">
        <v>16.927199074074</v>
      </c>
      <c r="L130" s="42">
        <v>17</v>
      </c>
      <c r="M130" s="42">
        <v>17</v>
      </c>
      <c r="N130" s="42">
        <v>17</v>
      </c>
    </row>
    <row r="131" spans="1:14">
      <c r="A131" s="66" t="s">
        <v>3</v>
      </c>
      <c r="B131" s="4">
        <f>SUM(C131:N131)</f>
        <v>40.995889999999996</v>
      </c>
      <c r="C131" s="42">
        <v>3.1377000000000002</v>
      </c>
      <c r="D131" s="42">
        <v>2.5639599999999998</v>
      </c>
      <c r="E131" s="42">
        <v>4.0592800000000002</v>
      </c>
      <c r="F131" s="42">
        <v>3.8251900000000001</v>
      </c>
      <c r="G131" s="42">
        <v>3.7063100000000002</v>
      </c>
      <c r="H131" s="42">
        <v>3.7762500000000001</v>
      </c>
      <c r="I131" s="42">
        <v>3.9768500000000002</v>
      </c>
      <c r="J131" s="42">
        <v>2.86652</v>
      </c>
      <c r="K131" s="42">
        <v>3.6887799999999999</v>
      </c>
      <c r="L131" s="42">
        <v>3.7176800000000001</v>
      </c>
      <c r="M131" s="42">
        <v>2.6006999999999998</v>
      </c>
      <c r="N131" s="42">
        <v>3.07667</v>
      </c>
    </row>
    <row r="132" spans="1:14">
      <c r="A132" s="65" t="s">
        <v>154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>
      <c r="A133" s="66" t="s">
        <v>136</v>
      </c>
      <c r="B133" s="4">
        <f>AVERAGEIF(C133:N133,"&lt;&gt;0")</f>
        <v>94.799999999999969</v>
      </c>
      <c r="C133" s="4">
        <v>94.8</v>
      </c>
      <c r="D133" s="4">
        <v>94.8</v>
      </c>
      <c r="E133" s="4">
        <v>94.8</v>
      </c>
      <c r="F133" s="4">
        <v>94.8</v>
      </c>
      <c r="G133" s="4">
        <v>94.8</v>
      </c>
      <c r="H133" s="4">
        <v>94.8</v>
      </c>
      <c r="I133" s="4">
        <v>94.8</v>
      </c>
      <c r="J133" s="4">
        <v>94.8</v>
      </c>
      <c r="K133" s="4">
        <v>94.8</v>
      </c>
      <c r="L133" s="4">
        <v>94.8</v>
      </c>
      <c r="M133" s="4">
        <v>94.8</v>
      </c>
      <c r="N133" s="4">
        <v>94.8</v>
      </c>
    </row>
    <row r="134" spans="1:14">
      <c r="A134" s="66" t="s">
        <v>137</v>
      </c>
      <c r="B134" s="4">
        <f>AVERAGEIF(C134:N134,"&lt;&gt;0")</f>
        <v>93.943784153173979</v>
      </c>
      <c r="C134" s="42">
        <v>94.8</v>
      </c>
      <c r="D134" s="42">
        <v>94.117241379310002</v>
      </c>
      <c r="E134" s="42">
        <v>93.164516129031995</v>
      </c>
      <c r="F134" s="42">
        <v>94.8</v>
      </c>
      <c r="G134" s="42">
        <v>91.767446236557987</v>
      </c>
      <c r="H134" s="42">
        <v>92.09863888888799</v>
      </c>
      <c r="I134" s="42">
        <v>94.8</v>
      </c>
      <c r="J134" s="42">
        <v>94.8</v>
      </c>
      <c r="K134" s="42">
        <v>93.210416666665992</v>
      </c>
      <c r="L134" s="42">
        <v>94.167150537634001</v>
      </c>
      <c r="M134" s="42">
        <v>94.8</v>
      </c>
      <c r="N134" s="42">
        <v>94.8</v>
      </c>
    </row>
    <row r="135" spans="1:14">
      <c r="A135" s="66" t="s">
        <v>3</v>
      </c>
      <c r="B135" s="4">
        <f>SUM(C135:N135)</f>
        <v>275.75285000000002</v>
      </c>
      <c r="C135" s="42">
        <v>30.188079999999999</v>
      </c>
      <c r="D135" s="42">
        <v>16.474140000000002</v>
      </c>
      <c r="E135" s="42">
        <v>22.50675</v>
      </c>
      <c r="F135" s="42">
        <v>27.63748</v>
      </c>
      <c r="G135" s="42">
        <v>19.71191</v>
      </c>
      <c r="H135" s="42">
        <v>23.275169999999999</v>
      </c>
      <c r="I135" s="42">
        <v>38.951509999999999</v>
      </c>
      <c r="J135" s="42">
        <v>25.902719999999999</v>
      </c>
      <c r="K135" s="42">
        <v>23.684199999999997</v>
      </c>
      <c r="L135" s="42">
        <v>10.95157</v>
      </c>
      <c r="M135" s="42">
        <v>14.13036</v>
      </c>
      <c r="N135" s="42">
        <v>22.33896</v>
      </c>
    </row>
    <row r="136" spans="1:14">
      <c r="A136" s="65" t="s">
        <v>103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>
      <c r="A137" s="66" t="s">
        <v>136</v>
      </c>
      <c r="B137" s="4">
        <f>AVERAGEIF(C137:N137,"&lt;&gt;0")</f>
        <v>225.24200000000005</v>
      </c>
      <c r="C137" s="4">
        <v>225.24199999999999</v>
      </c>
      <c r="D137" s="4">
        <v>225.24199999999999</v>
      </c>
      <c r="E137" s="4">
        <v>225.24199999999999</v>
      </c>
      <c r="F137" s="4">
        <v>225.24199999999999</v>
      </c>
      <c r="G137" s="4">
        <v>225.24199999999999</v>
      </c>
      <c r="H137" s="4">
        <v>225.24199999999999</v>
      </c>
      <c r="I137" s="4">
        <v>225.24199999999999</v>
      </c>
      <c r="J137" s="4">
        <v>225.24199999999999</v>
      </c>
      <c r="K137" s="4">
        <v>225.24199999999999</v>
      </c>
      <c r="L137" s="4">
        <v>225.24199999999999</v>
      </c>
      <c r="M137" s="4">
        <v>225.24199999999999</v>
      </c>
      <c r="N137" s="4">
        <v>225.24199999999999</v>
      </c>
    </row>
    <row r="138" spans="1:14">
      <c r="A138" s="66" t="s">
        <v>137</v>
      </c>
      <c r="B138" s="4">
        <f>AVERAGEIF(C138:N138,"&lt;&gt;0")</f>
        <v>210.51865992754597</v>
      </c>
      <c r="C138" s="42">
        <v>206.406429211469</v>
      </c>
      <c r="D138" s="42">
        <v>206.64121168582199</v>
      </c>
      <c r="E138" s="42">
        <v>209.94056899641498</v>
      </c>
      <c r="F138" s="42">
        <v>197.70018518518401</v>
      </c>
      <c r="G138" s="42">
        <v>203.19639336917299</v>
      </c>
      <c r="H138" s="42">
        <v>208.319513888888</v>
      </c>
      <c r="I138" s="42">
        <v>209.89669802867203</v>
      </c>
      <c r="J138" s="42">
        <v>219.46796594981998</v>
      </c>
      <c r="K138" s="42">
        <v>218.447754629629</v>
      </c>
      <c r="L138" s="42">
        <v>217.493257168458</v>
      </c>
      <c r="M138" s="42">
        <v>210.35681736110902</v>
      </c>
      <c r="N138" s="42">
        <v>218.35712365591297</v>
      </c>
    </row>
    <row r="139" spans="1:14">
      <c r="A139" s="66" t="s">
        <v>3</v>
      </c>
      <c r="B139" s="4">
        <f>SUM(C139:N139)</f>
        <v>1728.1486100000002</v>
      </c>
      <c r="C139" s="42">
        <v>132.57598999999999</v>
      </c>
      <c r="D139" s="42">
        <v>135.26679999999999</v>
      </c>
      <c r="E139" s="42">
        <v>146.73808</v>
      </c>
      <c r="F139" s="42">
        <v>129.65269000000001</v>
      </c>
      <c r="G139" s="42">
        <v>138.20902999999998</v>
      </c>
      <c r="H139" s="42">
        <v>139.96648000000002</v>
      </c>
      <c r="I139" s="42">
        <v>149.66886</v>
      </c>
      <c r="J139" s="42">
        <v>155.21652</v>
      </c>
      <c r="K139" s="42">
        <v>150.11760000000001</v>
      </c>
      <c r="L139" s="42">
        <v>154.47748000000001</v>
      </c>
      <c r="M139" s="42">
        <v>144.78387000000001</v>
      </c>
      <c r="N139" s="42">
        <v>151.47521</v>
      </c>
    </row>
    <row r="140" spans="1:14">
      <c r="A140" s="65" t="s">
        <v>155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>
      <c r="A141" s="66" t="s">
        <v>136</v>
      </c>
      <c r="B141" s="4">
        <f>AVERAGEIF(C141:N141,"&lt;&gt;0")</f>
        <v>30</v>
      </c>
      <c r="C141" s="4">
        <v>30</v>
      </c>
      <c r="D141" s="4">
        <v>30</v>
      </c>
      <c r="E141" s="4">
        <v>30</v>
      </c>
      <c r="F141" s="4">
        <v>30</v>
      </c>
      <c r="G141" s="4">
        <v>30</v>
      </c>
      <c r="H141" s="4">
        <v>30</v>
      </c>
      <c r="I141" s="4">
        <v>30</v>
      </c>
      <c r="J141" s="4">
        <v>30</v>
      </c>
      <c r="K141" s="4">
        <v>30</v>
      </c>
      <c r="L141" s="4">
        <v>30</v>
      </c>
      <c r="M141" s="4">
        <v>30</v>
      </c>
      <c r="N141" s="4">
        <v>30</v>
      </c>
    </row>
    <row r="142" spans="1:14">
      <c r="A142" s="66" t="s">
        <v>137</v>
      </c>
      <c r="B142" s="4">
        <f>AVERAGEIF(C142:N142,"&lt;&gt;0")</f>
        <v>27.602948215352086</v>
      </c>
      <c r="C142" s="42">
        <v>30</v>
      </c>
      <c r="D142" s="42">
        <v>30</v>
      </c>
      <c r="E142" s="42">
        <v>29.977150537634</v>
      </c>
      <c r="F142" s="42">
        <v>29.997777777776999</v>
      </c>
      <c r="G142" s="42">
        <v>29.945564516129</v>
      </c>
      <c r="H142" s="42">
        <v>30</v>
      </c>
      <c r="I142" s="42">
        <v>25.456989247311</v>
      </c>
      <c r="J142" s="42">
        <v>29.717069892472999</v>
      </c>
      <c r="K142" s="42">
        <v>29.65</v>
      </c>
      <c r="L142" s="42">
        <v>13.590793010752</v>
      </c>
      <c r="M142" s="42">
        <v>22.994791666666</v>
      </c>
      <c r="N142" s="42">
        <v>29.905241935483001</v>
      </c>
    </row>
    <row r="143" spans="1:14">
      <c r="A143" s="66" t="s">
        <v>3</v>
      </c>
      <c r="B143" s="4">
        <f>SUM(C143:N143)</f>
        <v>236.18640000000002</v>
      </c>
      <c r="C143" s="42">
        <v>22.06129</v>
      </c>
      <c r="D143" s="42">
        <v>20.49419</v>
      </c>
      <c r="E143" s="42">
        <v>21.338429999999999</v>
      </c>
      <c r="F143" s="42">
        <v>21.320180000000001</v>
      </c>
      <c r="G143" s="42">
        <v>22.08184</v>
      </c>
      <c r="H143" s="42">
        <v>21.406420000000001</v>
      </c>
      <c r="I143" s="42">
        <v>18.882930000000002</v>
      </c>
      <c r="J143" s="42">
        <v>22.423279999999998</v>
      </c>
      <c r="K143" s="42">
        <v>21.379470000000001</v>
      </c>
      <c r="L143" s="42">
        <v>10.1431</v>
      </c>
      <c r="M143" s="42">
        <v>13.44664</v>
      </c>
      <c r="N143" s="42">
        <v>21.208629999999999</v>
      </c>
    </row>
    <row r="144" spans="1:14">
      <c r="A144" s="65" t="s">
        <v>69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>
      <c r="A145" s="66" t="s">
        <v>136</v>
      </c>
      <c r="B145" s="4">
        <f>AVERAGEIF(C145:N145,"&lt;&gt;0")</f>
        <v>191.48</v>
      </c>
      <c r="C145" s="4">
        <v>191.48</v>
      </c>
      <c r="D145" s="4">
        <v>191.48</v>
      </c>
      <c r="E145" s="4">
        <v>191.48</v>
      </c>
      <c r="F145" s="4">
        <v>191.48</v>
      </c>
      <c r="G145" s="4">
        <v>191.48</v>
      </c>
      <c r="H145" s="4">
        <v>191.48</v>
      </c>
      <c r="I145" s="4">
        <v>191.48</v>
      </c>
      <c r="J145" s="4">
        <v>191.48</v>
      </c>
      <c r="K145" s="4">
        <v>191.48</v>
      </c>
      <c r="L145" s="4">
        <v>191.48</v>
      </c>
      <c r="M145" s="4">
        <v>191.48</v>
      </c>
      <c r="N145" s="4">
        <v>191.48</v>
      </c>
    </row>
    <row r="146" spans="1:14">
      <c r="A146" s="66" t="s">
        <v>137</v>
      </c>
      <c r="B146" s="4">
        <f>AVERAGEIF(C146:N146,"&lt;&gt;0")</f>
        <v>159.95182241885649</v>
      </c>
      <c r="C146" s="42">
        <v>190</v>
      </c>
      <c r="D146" s="42">
        <v>190</v>
      </c>
      <c r="E146" s="42">
        <v>97.776545698923996</v>
      </c>
      <c r="F146" s="42">
        <v>190</v>
      </c>
      <c r="G146" s="42">
        <v>178.05443548387001</v>
      </c>
      <c r="H146" s="42">
        <v>177.85034722222201</v>
      </c>
      <c r="I146" s="42">
        <v>181.11469534050099</v>
      </c>
      <c r="J146" s="42">
        <v>182.29121863799199</v>
      </c>
      <c r="K146" s="42">
        <v>184.34374999999901</v>
      </c>
      <c r="L146" s="42">
        <v>129.58392473118201</v>
      </c>
      <c r="M146" s="42">
        <v>175.622453703703</v>
      </c>
      <c r="N146" s="42">
        <v>42.784498207885001</v>
      </c>
    </row>
    <row r="147" spans="1:14">
      <c r="A147" s="66" t="s">
        <v>3</v>
      </c>
      <c r="B147" s="4">
        <f>SUM(C147:N147)</f>
        <v>300.58147999999994</v>
      </c>
      <c r="C147" s="42">
        <v>0.11314</v>
      </c>
      <c r="D147" s="42">
        <v>0.56872999999999996</v>
      </c>
      <c r="E147" s="42">
        <v>17.798590000000001</v>
      </c>
      <c r="F147" s="42">
        <v>1.2927299999999999</v>
      </c>
      <c r="G147" s="42">
        <v>12.45424</v>
      </c>
      <c r="H147" s="42">
        <v>48.263019999999997</v>
      </c>
      <c r="I147" s="42">
        <v>41.964619999999996</v>
      </c>
      <c r="J147" s="42">
        <v>39.886220000000002</v>
      </c>
      <c r="K147" s="42">
        <v>71.157640000000001</v>
      </c>
      <c r="L147" s="42">
        <v>54.472259999999999</v>
      </c>
      <c r="M147" s="42">
        <v>8.0757499999999993</v>
      </c>
      <c r="N147" s="42">
        <v>4.5345399999999998</v>
      </c>
    </row>
    <row r="148" spans="1:14">
      <c r="A148" s="65" t="s">
        <v>104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>
      <c r="A149" s="66" t="s">
        <v>136</v>
      </c>
      <c r="B149" s="4">
        <f>AVERAGEIF(C149:N149,"&lt;&gt;0")</f>
        <v>261.50799999999992</v>
      </c>
      <c r="C149" s="4">
        <v>261.50799999999998</v>
      </c>
      <c r="D149" s="4">
        <v>261.50799999999998</v>
      </c>
      <c r="E149" s="4">
        <v>261.50799999999998</v>
      </c>
      <c r="F149" s="4">
        <v>261.50799999999998</v>
      </c>
      <c r="G149" s="4">
        <v>261.50799999999998</v>
      </c>
      <c r="H149" s="4">
        <v>261.50799999999998</v>
      </c>
      <c r="I149" s="4">
        <v>261.50799999999998</v>
      </c>
      <c r="J149" s="4">
        <v>261.50799999999998</v>
      </c>
      <c r="K149" s="4">
        <v>261.50799999999998</v>
      </c>
      <c r="L149" s="4">
        <v>261.50799999999998</v>
      </c>
      <c r="M149" s="4">
        <v>261.50799999999998</v>
      </c>
      <c r="N149" s="4">
        <v>261.50799999999998</v>
      </c>
    </row>
    <row r="150" spans="1:14">
      <c r="A150" s="66" t="s">
        <v>137</v>
      </c>
      <c r="B150" s="4">
        <f>AVERAGEIF(C150:N150,"&lt;&gt;0")</f>
        <v>222.58213601703991</v>
      </c>
      <c r="C150" s="42">
        <v>245.14416666666398</v>
      </c>
      <c r="D150" s="42">
        <v>223.04078065133896</v>
      </c>
      <c r="E150" s="42">
        <v>204.03448252687798</v>
      </c>
      <c r="F150" s="42">
        <v>208.72722685184897</v>
      </c>
      <c r="G150" s="42">
        <v>208.65295698924598</v>
      </c>
      <c r="H150" s="42">
        <v>235.82499999999803</v>
      </c>
      <c r="I150" s="42">
        <v>179.92920250895901</v>
      </c>
      <c r="J150" s="42">
        <v>227.76111111110799</v>
      </c>
      <c r="K150" s="42">
        <v>233.46053240740497</v>
      </c>
      <c r="L150" s="42">
        <v>247.46400089605501</v>
      </c>
      <c r="M150" s="42">
        <v>218.78131944444198</v>
      </c>
      <c r="N150" s="42">
        <v>238.16485215053601</v>
      </c>
    </row>
    <row r="151" spans="1:14">
      <c r="A151" s="66" t="s">
        <v>3</v>
      </c>
      <c r="B151" s="4">
        <f>SUM(C151:N151)</f>
        <v>1650.7542199999998</v>
      </c>
      <c r="C151" s="42">
        <v>120.3319</v>
      </c>
      <c r="D151" s="42">
        <v>111.37442</v>
      </c>
      <c r="E151" s="42">
        <v>132.45174</v>
      </c>
      <c r="F151" s="42">
        <v>118.86538</v>
      </c>
      <c r="G151" s="42">
        <v>130.28946999999999</v>
      </c>
      <c r="H151" s="42">
        <v>160.28995</v>
      </c>
      <c r="I151" s="42">
        <v>123.48522</v>
      </c>
      <c r="J151" s="42">
        <v>152.56703000000002</v>
      </c>
      <c r="K151" s="42">
        <v>158.00029000000001</v>
      </c>
      <c r="L151" s="42">
        <v>171.923</v>
      </c>
      <c r="M151" s="42">
        <v>136.29118</v>
      </c>
      <c r="N151" s="42">
        <v>134.88463999999999</v>
      </c>
    </row>
    <row r="152" spans="1:14">
      <c r="A152" s="65" t="s">
        <v>45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>
      <c r="A153" s="66" t="s">
        <v>136</v>
      </c>
      <c r="B153" s="4">
        <f>AVERAGEIF(C153:N153,"&lt;&gt;0")</f>
        <v>49.875</v>
      </c>
      <c r="C153" s="4">
        <v>49.875</v>
      </c>
      <c r="D153" s="4">
        <v>49.875</v>
      </c>
      <c r="E153" s="4">
        <v>49.875</v>
      </c>
      <c r="F153" s="4">
        <v>49.875</v>
      </c>
      <c r="G153" s="4">
        <v>49.875</v>
      </c>
      <c r="H153" s="4">
        <v>49.875</v>
      </c>
      <c r="I153" s="4">
        <v>49.875</v>
      </c>
      <c r="J153" s="4">
        <v>49.875</v>
      </c>
      <c r="K153" s="4">
        <v>49.875</v>
      </c>
      <c r="L153" s="4">
        <v>49.875</v>
      </c>
      <c r="M153" s="4">
        <v>49.875</v>
      </c>
      <c r="N153" s="4">
        <v>49.875</v>
      </c>
    </row>
    <row r="154" spans="1:14">
      <c r="A154" s="66" t="s">
        <v>137</v>
      </c>
      <c r="B154" s="4">
        <f>AVERAGEIF(C154:N154,"&lt;&gt;0")</f>
        <v>48.551516646850587</v>
      </c>
      <c r="C154" s="42">
        <v>48.560438956093002</v>
      </c>
      <c r="D154" s="42">
        <v>49.676266163793002</v>
      </c>
      <c r="E154" s="42">
        <v>48.628262208781003</v>
      </c>
      <c r="F154" s="42">
        <v>48.287786458333002</v>
      </c>
      <c r="G154" s="42">
        <v>49.182252464157003</v>
      </c>
      <c r="H154" s="42">
        <v>46.547913773147997</v>
      </c>
      <c r="I154" s="42">
        <v>47.958252128136003</v>
      </c>
      <c r="J154" s="42">
        <v>44.372852262544001</v>
      </c>
      <c r="K154" s="42">
        <v>49.779175347222001</v>
      </c>
      <c r="L154" s="42">
        <v>49.875</v>
      </c>
      <c r="M154" s="42">
        <v>49.875</v>
      </c>
      <c r="N154" s="42">
        <v>49.875</v>
      </c>
    </row>
    <row r="155" spans="1:14">
      <c r="A155" s="71" t="s">
        <v>3</v>
      </c>
      <c r="B155" s="48">
        <f>SUM(C155:N155)</f>
        <v>90.937479999999994</v>
      </c>
      <c r="C155" s="47">
        <v>7.4077000000000002</v>
      </c>
      <c r="D155" s="47">
        <v>7.6489900000000004</v>
      </c>
      <c r="E155" s="47">
        <v>8.8928999999999991</v>
      </c>
      <c r="F155" s="47">
        <v>6.9912299999999998</v>
      </c>
      <c r="G155" s="47">
        <v>7.8289400000000002</v>
      </c>
      <c r="H155" s="47">
        <v>7.3633300000000004</v>
      </c>
      <c r="I155" s="47">
        <v>7.5422799999999999</v>
      </c>
      <c r="J155" s="47">
        <v>7.8858300000000003</v>
      </c>
      <c r="K155" s="47">
        <v>7.7941700000000003</v>
      </c>
      <c r="L155" s="47">
        <v>8.1379099999999998</v>
      </c>
      <c r="M155" s="47">
        <v>6.1588099999999999</v>
      </c>
      <c r="N155" s="47">
        <v>7.2853899999999996</v>
      </c>
    </row>
    <row r="156" spans="1:14">
      <c r="A156" s="2" t="s">
        <v>55</v>
      </c>
      <c r="C156" s="66"/>
      <c r="D156" s="66"/>
      <c r="L156" s="66"/>
      <c r="M156" s="66"/>
      <c r="N156" s="66"/>
    </row>
    <row r="157" spans="1:14">
      <c r="A157" s="2" t="s">
        <v>57</v>
      </c>
      <c r="C157" s="66"/>
      <c r="D157" s="66"/>
      <c r="L157" s="66"/>
      <c r="M157" s="66"/>
      <c r="N157" s="66"/>
    </row>
    <row r="158" spans="1:14">
      <c r="A158" s="2" t="s">
        <v>43</v>
      </c>
      <c r="C158" s="66"/>
      <c r="D158" s="66"/>
      <c r="L158" s="66"/>
      <c r="M158" s="66"/>
      <c r="N158" s="66"/>
    </row>
    <row r="159" spans="1:14">
      <c r="A159" s="2" t="s">
        <v>20</v>
      </c>
      <c r="C159" s="66"/>
      <c r="D159" s="66"/>
      <c r="L159" s="66"/>
      <c r="M159" s="66"/>
      <c r="N159" s="66"/>
    </row>
    <row r="160" spans="1:14">
      <c r="A160" s="2" t="s">
        <v>156</v>
      </c>
      <c r="C160" s="66"/>
      <c r="D160" s="66"/>
      <c r="L160" s="66"/>
      <c r="M160" s="66"/>
      <c r="N160" s="66"/>
    </row>
    <row r="161" spans="1:14">
      <c r="A161" s="2" t="s">
        <v>157</v>
      </c>
      <c r="C161" s="66"/>
      <c r="D161" s="66"/>
      <c r="L161" s="66"/>
      <c r="M161" s="66"/>
      <c r="N161" s="66"/>
    </row>
    <row r="162" spans="1:14">
      <c r="A162" s="2" t="s">
        <v>158</v>
      </c>
      <c r="C162" s="66"/>
      <c r="D162" s="66"/>
      <c r="L162" s="66"/>
      <c r="M162" s="66"/>
      <c r="N162" s="66"/>
    </row>
    <row r="163" spans="1:14">
      <c r="A163" s="2" t="s">
        <v>16</v>
      </c>
      <c r="C163" s="66"/>
      <c r="D163" s="66"/>
      <c r="L163" s="66"/>
      <c r="M163" s="66"/>
      <c r="N163" s="66"/>
    </row>
    <row r="164" spans="1:14">
      <c r="A164" s="2" t="s">
        <v>21</v>
      </c>
      <c r="C164" s="66"/>
      <c r="D164" s="66"/>
      <c r="L164" s="66"/>
      <c r="M164" s="66"/>
      <c r="N164" s="66"/>
    </row>
    <row r="165" spans="1:14">
      <c r="A165" s="2" t="s">
        <v>17</v>
      </c>
      <c r="C165" s="66"/>
      <c r="D165" s="66"/>
      <c r="L165" s="66"/>
      <c r="M165" s="66"/>
      <c r="N165" s="66"/>
    </row>
    <row r="166" spans="1:14">
      <c r="A166" s="2" t="s">
        <v>18</v>
      </c>
      <c r="C166" s="66"/>
      <c r="D166" s="66"/>
      <c r="E166" s="66"/>
      <c r="L166" s="66"/>
      <c r="M166" s="66"/>
      <c r="N166" s="66"/>
    </row>
  </sheetData>
  <phoneticPr fontId="12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3806-094E-4256-9DD5-E107F597A021}">
  <dimension ref="A2:N202"/>
  <sheetViews>
    <sheetView tabSelected="1" topLeftCell="A154" workbookViewId="0">
      <selection activeCell="L196" sqref="L196"/>
    </sheetView>
  </sheetViews>
  <sheetFormatPr baseColWidth="10" defaultRowHeight="12"/>
  <cols>
    <col min="1" max="1" width="38.5703125" style="1" customWidth="1"/>
    <col min="2" max="3" width="11.42578125" style="1"/>
    <col min="4" max="4" width="9.140625" style="1" customWidth="1"/>
    <col min="5" max="16384" width="11.42578125" style="1"/>
  </cols>
  <sheetData>
    <row r="2" spans="1:14">
      <c r="A2" s="1" t="s">
        <v>172</v>
      </c>
    </row>
    <row r="4" spans="1:14">
      <c r="A4" s="63" t="s">
        <v>131</v>
      </c>
      <c r="B4" s="64" t="s">
        <v>0</v>
      </c>
      <c r="C4" s="64" t="s">
        <v>132</v>
      </c>
      <c r="D4" s="64" t="s">
        <v>133</v>
      </c>
      <c r="E4" s="64" t="s">
        <v>134</v>
      </c>
      <c r="F4" s="64" t="s">
        <v>135</v>
      </c>
      <c r="G4" s="64" t="s">
        <v>8</v>
      </c>
      <c r="H4" s="64" t="s">
        <v>9</v>
      </c>
      <c r="I4" s="64" t="s">
        <v>10</v>
      </c>
      <c r="J4" s="64" t="s">
        <v>11</v>
      </c>
      <c r="K4" s="64" t="s">
        <v>12</v>
      </c>
      <c r="L4" s="64" t="s">
        <v>13</v>
      </c>
      <c r="M4" s="64" t="s">
        <v>14</v>
      </c>
      <c r="N4" s="64" t="s">
        <v>15</v>
      </c>
    </row>
    <row r="5" spans="1:14">
      <c r="A5" s="65" t="s">
        <v>136</v>
      </c>
      <c r="B5" s="25">
        <f>AVERAGEIF(C5:N5,"&lt;&gt;0")</f>
        <v>6449.8470000000016</v>
      </c>
      <c r="C5" s="25">
        <f>SUM(C9,C13,C17,C21,C25,C29,C45,C33,C37,C41,BQ3216,C49,C53,C57,C61,C65,C69,C73,C77,C81,C85,C89,C93,C97,C101,C105,C109,C113,C117,C121,C125,C129,C133,C137,C141,C145,C149,C153,C157,C161,C165,C169,C173,C177,C181,C185,C189)</f>
        <v>6085.3430000000008</v>
      </c>
      <c r="D5" s="25">
        <f t="shared" ref="D5:N5" si="0">SUM(D9,D13,D17,D21,D25,D29,D45,D33,D37,D41,BR3216,D49,D53,D57,D61,D65,D69,D73,D77,D81,D85,D89,D93,D97,D101,D105,D109,D113,D117,D121,D125,D129,D133,D137,D141,D145,D149,D153,D157,D161,D165,D169,D173,D177,D181,D185,D189)</f>
        <v>6085.3430000000008</v>
      </c>
      <c r="E5" s="25">
        <f t="shared" si="0"/>
        <v>6085.3430000000008</v>
      </c>
      <c r="F5" s="25">
        <f t="shared" si="0"/>
        <v>5985.3430000000008</v>
      </c>
      <c r="G5" s="25">
        <f t="shared" si="0"/>
        <v>6272.523000000001</v>
      </c>
      <c r="H5" s="25">
        <f t="shared" si="0"/>
        <v>6382.523000000001</v>
      </c>
      <c r="I5" s="25">
        <f t="shared" si="0"/>
        <v>6532.8230000000012</v>
      </c>
      <c r="J5" s="25">
        <f t="shared" si="0"/>
        <v>6712.8230000000021</v>
      </c>
      <c r="K5" s="25">
        <f t="shared" si="0"/>
        <v>7029.3030000000026</v>
      </c>
      <c r="L5" s="25">
        <f t="shared" si="0"/>
        <v>7327.1030000000028</v>
      </c>
      <c r="M5" s="25">
        <f t="shared" si="0"/>
        <v>0</v>
      </c>
      <c r="N5" s="25">
        <f t="shared" si="0"/>
        <v>0</v>
      </c>
    </row>
    <row r="6" spans="1:14">
      <c r="A6" s="65" t="s">
        <v>137</v>
      </c>
      <c r="B6" s="25">
        <f>AVERAGEIF(C6:N6,"&lt;&gt;0")</f>
        <v>4925.0689045916661</v>
      </c>
      <c r="C6" s="25">
        <f>SUM(C10,C14,C18,C22,C26,C30,C46,C34,C38,C42,BQ3217,C50,C54,C58,C62,C66,C70,C74,C78,C82,C86,C90,C94,C98,C102,C106,C110,C114,C118,C122,C126,C130,C134,C138,C142,C146,C150,C154,C158,C162,C166,C170,C174,C178,C182,C186,C190)</f>
        <v>4761.0948474461966</v>
      </c>
      <c r="D6" s="25">
        <f t="shared" ref="D6:N6" si="1">SUM(D10,D14,D18,D22,D26,D30,D46,D34,D38,D42,BR3217,D50,D54,D58,D62,D66,D70,D74,D78,D82,D86,D90,D94,D98,D102,D106,D110,D114,D118,D122,D126,D130,D134,D138,D142,D146,D150,D154,D158,D162,D166,D170,D174,D178,D182,D186,D190)</f>
        <v>4542.7223422618681</v>
      </c>
      <c r="E6" s="25">
        <f t="shared" si="1"/>
        <v>4570.9730974462009</v>
      </c>
      <c r="F6" s="25">
        <f t="shared" si="1"/>
        <v>4707.664568749964</v>
      </c>
      <c r="G6" s="25">
        <f t="shared" si="1"/>
        <v>5009.3022569444038</v>
      </c>
      <c r="H6" s="25">
        <f t="shared" si="1"/>
        <v>4970.5700450231061</v>
      </c>
      <c r="I6" s="25">
        <f t="shared" si="1"/>
        <v>4872.5188850806053</v>
      </c>
      <c r="J6" s="25">
        <f t="shared" si="1"/>
        <v>5146.9159059139356</v>
      </c>
      <c r="K6" s="25">
        <f t="shared" si="1"/>
        <v>5215.0060780092126</v>
      </c>
      <c r="L6" s="25">
        <f t="shared" si="1"/>
        <v>5453.9210190411713</v>
      </c>
      <c r="M6" s="25">
        <f t="shared" si="1"/>
        <v>0</v>
      </c>
      <c r="N6" s="25">
        <f t="shared" si="1"/>
        <v>0</v>
      </c>
    </row>
    <row r="7" spans="1:14">
      <c r="A7" s="65" t="s">
        <v>3</v>
      </c>
      <c r="B7" s="25">
        <f>SUM(C7:N7)</f>
        <v>21960.329180000001</v>
      </c>
      <c r="C7" s="25">
        <f>SUM(C11,C15,C19,C23,C27,C31,C47,C35,C39,C43,BQ3218,C51,C55,C59,C63,C67,C71,C75,C79,C83,C87,C91,C95,C99,C103,C107,C111,C115,C119,C123,C127,C131,C135,C139,C143,C147,C151,C155,C159,C163,C167,C171,C175,C179,C183,C187,C191)</f>
        <v>1923.9503599999998</v>
      </c>
      <c r="D7" s="25">
        <f t="shared" ref="D7:N7" si="2">SUM(D11,D15,D19,D23,D27,D31,D47,D35,D39,D43,BR3218,D51,D55,D59,D63,D67,D71,D75,D79,D83,D87,D91,D95,D99,D103,D107,D111,D115,D119,D123,D127,D131,D135,D139,D143,D147,D151,D155,D159,D163,D167,D171,D175,D179,D183,D187,D191)</f>
        <v>1755.7025600000002</v>
      </c>
      <c r="E7" s="25">
        <f t="shared" si="2"/>
        <v>2093.78667</v>
      </c>
      <c r="F7" s="25">
        <f t="shared" si="2"/>
        <v>2001.9427699999999</v>
      </c>
      <c r="G7" s="25">
        <f t="shared" si="2"/>
        <v>2230.8158900000008</v>
      </c>
      <c r="H7" s="25">
        <f t="shared" si="2"/>
        <v>2237.3360200000002</v>
      </c>
      <c r="I7" s="25">
        <f t="shared" si="2"/>
        <v>2458.1542599999993</v>
      </c>
      <c r="J7" s="25">
        <f t="shared" si="2"/>
        <v>2517.70298</v>
      </c>
      <c r="K7" s="25">
        <f t="shared" si="2"/>
        <v>2413.6479299999996</v>
      </c>
      <c r="L7" s="25">
        <f t="shared" si="2"/>
        <v>2327.2897400000002</v>
      </c>
      <c r="M7" s="25">
        <f t="shared" si="2"/>
        <v>0</v>
      </c>
      <c r="N7" s="25">
        <f t="shared" si="2"/>
        <v>0</v>
      </c>
    </row>
    <row r="8" spans="1:14">
      <c r="A8" s="65" t="s">
        <v>138</v>
      </c>
      <c r="B8" s="4"/>
      <c r="C8" s="4"/>
      <c r="D8" s="4"/>
      <c r="E8" s="4"/>
      <c r="F8" s="4"/>
      <c r="G8" s="4"/>
      <c r="H8" s="4"/>
      <c r="I8" s="4"/>
      <c r="J8" s="66"/>
      <c r="K8" s="66"/>
      <c r="L8" s="66"/>
      <c r="M8" s="66"/>
      <c r="N8" s="66"/>
    </row>
    <row r="9" spans="1:14">
      <c r="A9" s="66" t="s">
        <v>136</v>
      </c>
      <c r="B9" s="4">
        <f>AVERAGEIF(C9:N9,"&lt;&gt;0")</f>
        <v>319</v>
      </c>
      <c r="C9" s="4">
        <v>319</v>
      </c>
      <c r="D9" s="4">
        <v>319</v>
      </c>
      <c r="E9" s="4">
        <v>319</v>
      </c>
      <c r="F9" s="4">
        <v>319</v>
      </c>
      <c r="G9" s="4">
        <v>319</v>
      </c>
      <c r="H9" s="4">
        <v>319</v>
      </c>
      <c r="I9" s="4">
        <v>319</v>
      </c>
      <c r="J9" s="4">
        <v>319</v>
      </c>
      <c r="K9" s="4">
        <v>319</v>
      </c>
      <c r="L9" s="4">
        <v>319</v>
      </c>
      <c r="M9" s="4"/>
      <c r="N9" s="4"/>
    </row>
    <row r="10" spans="1:14">
      <c r="A10" s="66" t="s">
        <v>137</v>
      </c>
      <c r="B10" s="4">
        <f>AVERAGEIF(C10:N10,"&lt;&gt;0")</f>
        <v>276.2471514496923</v>
      </c>
      <c r="C10" s="42">
        <v>116.398297491039</v>
      </c>
      <c r="D10" s="42">
        <v>281.85714285714198</v>
      </c>
      <c r="E10" s="42">
        <v>300</v>
      </c>
      <c r="F10" s="42">
        <v>300</v>
      </c>
      <c r="G10" s="42">
        <v>299.85483870967698</v>
      </c>
      <c r="H10" s="42">
        <v>286.826388888888</v>
      </c>
      <c r="I10" s="42">
        <v>299.87634408602099</v>
      </c>
      <c r="J10" s="42">
        <v>299.23229166666601</v>
      </c>
      <c r="K10" s="42">
        <v>283.99621527777697</v>
      </c>
      <c r="L10" s="42">
        <v>294.42999551971297</v>
      </c>
      <c r="M10" s="42"/>
      <c r="N10" s="42"/>
    </row>
    <row r="11" spans="1:14">
      <c r="A11" s="66" t="s">
        <v>3</v>
      </c>
      <c r="B11" s="4">
        <f>SUM(C11:N11)</f>
        <v>1570.3129899999999</v>
      </c>
      <c r="C11" s="42">
        <v>72.012709999999998</v>
      </c>
      <c r="D11" s="42">
        <v>131.91434000000001</v>
      </c>
      <c r="E11" s="42">
        <v>178.3914</v>
      </c>
      <c r="F11" s="42">
        <v>166.52873</v>
      </c>
      <c r="G11" s="42">
        <v>162.21619999999999</v>
      </c>
      <c r="H11" s="42">
        <v>150.45348000000001</v>
      </c>
      <c r="I11" s="42">
        <v>172.64952</v>
      </c>
      <c r="J11" s="42">
        <v>183.56371999999999</v>
      </c>
      <c r="K11" s="42">
        <v>171.89377000000002</v>
      </c>
      <c r="L11" s="42">
        <v>180.68912</v>
      </c>
      <c r="M11" s="42"/>
      <c r="N11" s="42"/>
    </row>
    <row r="12" spans="1:14">
      <c r="A12" s="65" t="s">
        <v>139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>
      <c r="A13" s="66" t="s">
        <v>136</v>
      </c>
      <c r="B13" s="4">
        <f>AVERAGEIF(C13:N13,"&lt;&gt;0")</f>
        <v>200</v>
      </c>
      <c r="C13" s="4">
        <v>200</v>
      </c>
      <c r="D13" s="4">
        <v>200</v>
      </c>
      <c r="E13" s="4">
        <v>200</v>
      </c>
      <c r="F13" s="4">
        <v>200</v>
      </c>
      <c r="G13" s="4">
        <v>200</v>
      </c>
      <c r="H13" s="4">
        <v>200</v>
      </c>
      <c r="I13" s="4">
        <v>200</v>
      </c>
      <c r="J13" s="4">
        <v>200</v>
      </c>
      <c r="K13" s="4">
        <v>200</v>
      </c>
      <c r="L13" s="4">
        <v>200</v>
      </c>
      <c r="M13" s="4"/>
      <c r="N13" s="4"/>
    </row>
    <row r="14" spans="1:14">
      <c r="A14" s="66" t="s">
        <v>137</v>
      </c>
      <c r="B14" s="4">
        <f>AVERAGEIF(C14:N14,"&lt;&gt;0")</f>
        <v>189.82635631080379</v>
      </c>
      <c r="C14" s="42">
        <v>196.8</v>
      </c>
      <c r="D14" s="42">
        <v>119.81339285714199</v>
      </c>
      <c r="E14" s="42">
        <v>196.8</v>
      </c>
      <c r="F14" s="42">
        <v>196.8</v>
      </c>
      <c r="G14" s="42">
        <v>196.8</v>
      </c>
      <c r="H14" s="42">
        <v>196.8</v>
      </c>
      <c r="I14" s="42">
        <v>196.8</v>
      </c>
      <c r="J14" s="42">
        <v>197.650170250896</v>
      </c>
      <c r="K14" s="42">
        <v>200</v>
      </c>
      <c r="L14" s="42">
        <v>200</v>
      </c>
      <c r="M14" s="42"/>
      <c r="N14" s="42"/>
    </row>
    <row r="15" spans="1:14">
      <c r="A15" s="66" t="s">
        <v>3</v>
      </c>
      <c r="B15" s="4">
        <f>SUM(C15:N15)</f>
        <v>317.55180999999999</v>
      </c>
      <c r="C15" s="42">
        <v>27.757150000000003</v>
      </c>
      <c r="D15" s="42">
        <v>27.89996</v>
      </c>
      <c r="E15" s="42">
        <v>35.499920000000003</v>
      </c>
      <c r="F15" s="42">
        <v>34.356369999999998</v>
      </c>
      <c r="G15" s="42">
        <v>34.510800000000003</v>
      </c>
      <c r="H15" s="42">
        <v>30.161860000000001</v>
      </c>
      <c r="I15" s="42">
        <v>35.759129999999999</v>
      </c>
      <c r="J15" s="42">
        <v>35.839599999999997</v>
      </c>
      <c r="K15" s="42">
        <v>29.547050000000002</v>
      </c>
      <c r="L15" s="42">
        <v>26.219970000000004</v>
      </c>
      <c r="M15" s="42"/>
      <c r="N15" s="42"/>
    </row>
    <row r="16" spans="1:14">
      <c r="A16" s="65" t="s">
        <v>111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>
      <c r="A17" s="66" t="s">
        <v>136</v>
      </c>
      <c r="B17" s="4">
        <f>AVERAGEIF(C17:N17,"&lt;&gt;0")</f>
        <v>52.5</v>
      </c>
      <c r="C17" s="4">
        <v>52.5</v>
      </c>
      <c r="D17" s="4">
        <v>52.5</v>
      </c>
      <c r="E17" s="4">
        <v>52.5</v>
      </c>
      <c r="F17" s="4">
        <v>52.5</v>
      </c>
      <c r="G17" s="4">
        <v>52.5</v>
      </c>
      <c r="H17" s="4">
        <v>52.5</v>
      </c>
      <c r="I17" s="4">
        <v>52.5</v>
      </c>
      <c r="J17" s="4">
        <v>52.5</v>
      </c>
      <c r="K17" s="4">
        <v>52.5</v>
      </c>
      <c r="L17" s="4">
        <v>52.5</v>
      </c>
      <c r="M17" s="4"/>
      <c r="N17" s="4"/>
    </row>
    <row r="18" spans="1:14">
      <c r="A18" s="66" t="s">
        <v>137</v>
      </c>
      <c r="B18" s="4">
        <f>AVERAGEIF(C18:N18,"&lt;&gt;0")</f>
        <v>52.5</v>
      </c>
      <c r="C18" s="42">
        <v>52.5</v>
      </c>
      <c r="D18" s="42">
        <v>52.5</v>
      </c>
      <c r="E18" s="42">
        <v>52.5</v>
      </c>
      <c r="F18" s="42">
        <v>52.5</v>
      </c>
      <c r="G18" s="42">
        <v>52.5</v>
      </c>
      <c r="H18" s="42">
        <v>52.5</v>
      </c>
      <c r="I18" s="42">
        <v>52.5</v>
      </c>
      <c r="J18" s="42">
        <v>52.5</v>
      </c>
      <c r="K18" s="42">
        <v>52.5</v>
      </c>
      <c r="L18" s="42">
        <v>52.5</v>
      </c>
      <c r="M18" s="42"/>
      <c r="N18" s="42"/>
    </row>
    <row r="19" spans="1:14">
      <c r="A19" s="66" t="s">
        <v>3</v>
      </c>
      <c r="B19" s="4">
        <f>SUM(C19:N19)</f>
        <v>130.86790999999999</v>
      </c>
      <c r="C19" s="42">
        <v>10.057370000000001</v>
      </c>
      <c r="D19" s="42">
        <v>14.781420000000001</v>
      </c>
      <c r="E19" s="42">
        <v>10.41413</v>
      </c>
      <c r="F19" s="42">
        <v>11.759729999999999</v>
      </c>
      <c r="G19" s="42">
        <v>13.86398</v>
      </c>
      <c r="H19" s="42">
        <v>20.923410000000001</v>
      </c>
      <c r="I19" s="42">
        <v>18.862780000000001</v>
      </c>
      <c r="J19" s="42">
        <v>12.773720000000001</v>
      </c>
      <c r="K19" s="42">
        <v>7.2422899999999997</v>
      </c>
      <c r="L19" s="42">
        <v>10.189080000000001</v>
      </c>
      <c r="M19" s="42"/>
      <c r="N19" s="42"/>
    </row>
    <row r="20" spans="1:14">
      <c r="A20" s="65" t="s">
        <v>140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66" t="s">
        <v>136</v>
      </c>
      <c r="B21" s="4">
        <f>AVERAGEIF(C21:N21,"&lt;&gt;0")</f>
        <v>25.199999999999996</v>
      </c>
      <c r="C21" s="4">
        <v>25.2</v>
      </c>
      <c r="D21" s="4">
        <v>25.2</v>
      </c>
      <c r="E21" s="4">
        <v>25.2</v>
      </c>
      <c r="F21" s="4">
        <v>25.2</v>
      </c>
      <c r="G21" s="4">
        <v>25.2</v>
      </c>
      <c r="H21" s="4">
        <v>25.2</v>
      </c>
      <c r="I21" s="4">
        <v>25.2</v>
      </c>
      <c r="J21" s="4">
        <v>25.2</v>
      </c>
      <c r="K21" s="4">
        <v>25.2</v>
      </c>
      <c r="L21" s="4">
        <v>25.2</v>
      </c>
      <c r="M21" s="4"/>
      <c r="N21" s="4"/>
    </row>
    <row r="22" spans="1:14">
      <c r="A22" s="66" t="s">
        <v>137</v>
      </c>
      <c r="B22" s="4">
        <f>AVERAGEIF(C22:N22,"&lt;&gt;0")</f>
        <v>3.8671859692348001</v>
      </c>
      <c r="C22" s="42">
        <v>2.4033378136199999</v>
      </c>
      <c r="D22" s="42">
        <v>4</v>
      </c>
      <c r="E22" s="42">
        <v>3.998924731182</v>
      </c>
      <c r="F22" s="42">
        <v>2.2221064814810001</v>
      </c>
      <c r="G22" s="42">
        <v>4.008360215053</v>
      </c>
      <c r="H22" s="42">
        <v>6.8846875000000001</v>
      </c>
      <c r="I22" s="42">
        <v>1.3773297491030001</v>
      </c>
      <c r="J22" s="42">
        <v>0.88191084229299999</v>
      </c>
      <c r="K22" s="42">
        <v>5.1005787037030004</v>
      </c>
      <c r="L22" s="42">
        <v>7.794623655913</v>
      </c>
      <c r="M22" s="42"/>
      <c r="N22" s="42"/>
    </row>
    <row r="23" spans="1:14" ht="11.25" customHeight="1">
      <c r="A23" s="66" t="s">
        <v>3</v>
      </c>
      <c r="B23" s="4">
        <f>SUM(C23:N23)</f>
        <v>6.0970300000000002</v>
      </c>
      <c r="C23" s="42">
        <v>9.7339999999999996E-2</v>
      </c>
      <c r="D23" s="42">
        <v>0.19750000000000001</v>
      </c>
      <c r="E23" s="42">
        <v>0.79839000000000004</v>
      </c>
      <c r="F23" s="42">
        <v>0.27981</v>
      </c>
      <c r="G23" s="42">
        <v>0.32057000000000002</v>
      </c>
      <c r="H23" s="42">
        <v>0.12633</v>
      </c>
      <c r="I23" s="42">
        <v>6.6339999999999996E-2</v>
      </c>
      <c r="J23" s="42">
        <v>0.14543</v>
      </c>
      <c r="K23" s="42">
        <v>1.9576800000000001</v>
      </c>
      <c r="L23" s="42">
        <v>2.10764</v>
      </c>
      <c r="M23" s="42"/>
      <c r="N23" s="42"/>
    </row>
    <row r="24" spans="1:14">
      <c r="A24" s="65" t="s">
        <v>177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>
      <c r="A25" s="66" t="s">
        <v>136</v>
      </c>
      <c r="B25" s="4">
        <f>AVERAGEIF(C25:N25,"&lt;&gt;0")</f>
        <v>110</v>
      </c>
      <c r="C25" s="4"/>
      <c r="D25" s="4"/>
      <c r="E25" s="4"/>
      <c r="F25" s="4"/>
      <c r="G25" s="4"/>
      <c r="H25" s="4">
        <v>110</v>
      </c>
      <c r="I25" s="4">
        <v>110</v>
      </c>
      <c r="J25" s="4">
        <v>110</v>
      </c>
      <c r="K25" s="4">
        <v>110</v>
      </c>
      <c r="L25" s="4">
        <v>110</v>
      </c>
      <c r="M25" s="4"/>
      <c r="N25" s="4"/>
    </row>
    <row r="26" spans="1:14">
      <c r="A26" s="66" t="s">
        <v>137</v>
      </c>
      <c r="B26" s="4">
        <f>AVERAGEIF(C26:N26,"&lt;&gt;0")</f>
        <v>43.374103942651999</v>
      </c>
      <c r="C26" s="42"/>
      <c r="D26" s="42"/>
      <c r="E26" s="42"/>
      <c r="F26" s="42"/>
      <c r="G26" s="42"/>
      <c r="H26" s="42">
        <v>0</v>
      </c>
      <c r="I26" s="42">
        <v>0</v>
      </c>
      <c r="J26" s="42">
        <v>0</v>
      </c>
      <c r="K26" s="42">
        <v>0</v>
      </c>
      <c r="L26" s="42">
        <v>43.374103942651999</v>
      </c>
      <c r="M26" s="42"/>
      <c r="N26" s="42"/>
    </row>
    <row r="27" spans="1:14">
      <c r="A27" s="66" t="s">
        <v>3</v>
      </c>
      <c r="B27" s="4">
        <f>SUM(C27:N27)</f>
        <v>69.071960000000004</v>
      </c>
      <c r="C27" s="42"/>
      <c r="D27" s="42"/>
      <c r="E27" s="42"/>
      <c r="F27" s="42"/>
      <c r="G27" s="42"/>
      <c r="H27" s="42">
        <v>0</v>
      </c>
      <c r="I27" s="42">
        <v>18.452680000000001</v>
      </c>
      <c r="J27" s="42">
        <v>18.902419999999999</v>
      </c>
      <c r="K27" s="42">
        <v>16.496420000000001</v>
      </c>
      <c r="L27" s="42">
        <v>15.22044</v>
      </c>
      <c r="M27" s="42"/>
      <c r="N27" s="42"/>
    </row>
    <row r="28" spans="1:14">
      <c r="A28" s="65" t="s">
        <v>141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66" t="s">
        <v>136</v>
      </c>
      <c r="B29" s="4">
        <f>AVERAGEIF(C29:N29,"&lt;&gt;0")</f>
        <v>339</v>
      </c>
      <c r="C29" s="4">
        <v>300</v>
      </c>
      <c r="D29" s="4">
        <v>300</v>
      </c>
      <c r="E29" s="4">
        <v>300</v>
      </c>
      <c r="F29" s="4">
        <v>300</v>
      </c>
      <c r="G29" s="4">
        <v>300</v>
      </c>
      <c r="H29" s="4">
        <v>300</v>
      </c>
      <c r="I29" s="4">
        <v>300</v>
      </c>
      <c r="J29" s="4">
        <v>430</v>
      </c>
      <c r="K29" s="4">
        <v>430</v>
      </c>
      <c r="L29" s="4">
        <v>430</v>
      </c>
      <c r="M29" s="4"/>
      <c r="N29" s="4"/>
    </row>
    <row r="30" spans="1:14">
      <c r="A30" s="66" t="s">
        <v>137</v>
      </c>
      <c r="B30" s="4">
        <f>AVERAGEIF(C30:N30,"&lt;&gt;0")</f>
        <v>257.53070338794879</v>
      </c>
      <c r="C30" s="42">
        <v>267.00201612903101</v>
      </c>
      <c r="D30" s="42">
        <v>251.988839285713</v>
      </c>
      <c r="E30" s="42">
        <v>201.97712813620001</v>
      </c>
      <c r="F30" s="42">
        <v>261.22328703703602</v>
      </c>
      <c r="G30" s="42">
        <v>267.83870967741899</v>
      </c>
      <c r="H30" s="42">
        <v>264.909305555554</v>
      </c>
      <c r="I30" s="42">
        <v>262.53091397849403</v>
      </c>
      <c r="J30" s="42">
        <v>267.17960080645003</v>
      </c>
      <c r="K30" s="42">
        <v>263.08131481481297</v>
      </c>
      <c r="L30" s="42">
        <v>267.57591845877801</v>
      </c>
      <c r="M30" s="42"/>
      <c r="N30" s="42"/>
    </row>
    <row r="31" spans="1:14">
      <c r="A31" s="66" t="s">
        <v>3</v>
      </c>
      <c r="B31" s="4">
        <f>SUM(C31:N31)</f>
        <v>1701.8186000000001</v>
      </c>
      <c r="C31" s="42">
        <v>174.07922000000002</v>
      </c>
      <c r="D31" s="42">
        <v>150.56683000000001</v>
      </c>
      <c r="E31" s="42">
        <v>138.30159</v>
      </c>
      <c r="F31" s="42">
        <v>170.95989</v>
      </c>
      <c r="G31" s="42">
        <v>179.05889000000002</v>
      </c>
      <c r="H31" s="42">
        <v>171.92152999999999</v>
      </c>
      <c r="I31" s="42">
        <v>178.57886000000002</v>
      </c>
      <c r="J31" s="42">
        <v>183.53439</v>
      </c>
      <c r="K31" s="42">
        <v>174.25351000000001</v>
      </c>
      <c r="L31" s="42">
        <v>180.56388999999999</v>
      </c>
      <c r="M31" s="42"/>
      <c r="N31" s="42"/>
    </row>
    <row r="32" spans="1:14">
      <c r="A32" s="65" t="s">
        <v>142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66" t="s">
        <v>136</v>
      </c>
      <c r="B33" s="4">
        <f>AVERAGEIF(C33:N33,"&lt;&gt;0")</f>
        <v>42</v>
      </c>
      <c r="C33" s="4">
        <v>42</v>
      </c>
      <c r="D33" s="4">
        <v>42</v>
      </c>
      <c r="E33" s="4">
        <v>42</v>
      </c>
      <c r="F33" s="4">
        <v>42</v>
      </c>
      <c r="G33" s="4">
        <v>42</v>
      </c>
      <c r="H33" s="4">
        <v>42</v>
      </c>
      <c r="I33" s="4">
        <v>42</v>
      </c>
      <c r="J33" s="4">
        <v>42</v>
      </c>
      <c r="K33" s="4">
        <v>42</v>
      </c>
      <c r="L33" s="4">
        <v>42</v>
      </c>
      <c r="M33" s="4"/>
      <c r="N33" s="4"/>
    </row>
    <row r="34" spans="1:14">
      <c r="A34" s="66" t="s">
        <v>137</v>
      </c>
      <c r="B34" s="4">
        <f>AVERAGEIF(C34:N34,"&lt;&gt;0")</f>
        <v>24.580748474568701</v>
      </c>
      <c r="C34" s="42">
        <v>35.397737455197003</v>
      </c>
      <c r="D34" s="42">
        <v>29.806547619046999</v>
      </c>
      <c r="E34" s="42">
        <v>16.589381720430001</v>
      </c>
      <c r="F34" s="42">
        <v>25.840046296295998</v>
      </c>
      <c r="G34" s="42">
        <v>29.765681003584</v>
      </c>
      <c r="H34" s="42">
        <v>29.730092592592001</v>
      </c>
      <c r="I34" s="42">
        <v>20.067204301075002</v>
      </c>
      <c r="J34" s="42">
        <v>20</v>
      </c>
      <c r="K34" s="42">
        <v>18.674189814814</v>
      </c>
      <c r="L34" s="42">
        <v>19.936603942651999</v>
      </c>
      <c r="M34" s="42"/>
      <c r="N34" s="42"/>
    </row>
    <row r="35" spans="1:14">
      <c r="A35" s="66" t="s">
        <v>3</v>
      </c>
      <c r="B35" s="4">
        <f>SUM(C35:N35)</f>
        <v>44.887729999999998</v>
      </c>
      <c r="C35" s="42">
        <v>1.00776</v>
      </c>
      <c r="D35" s="42">
        <v>1.0622199999999999</v>
      </c>
      <c r="E35" s="42">
        <v>7.6713100000000001</v>
      </c>
      <c r="F35" s="42">
        <v>3.67984</v>
      </c>
      <c r="G35" s="42">
        <v>1.88788</v>
      </c>
      <c r="H35" s="42">
        <v>2.2775500000000002</v>
      </c>
      <c r="I35" s="42">
        <v>6.0961600000000002</v>
      </c>
      <c r="J35" s="42">
        <v>7.9224300000000003</v>
      </c>
      <c r="K35" s="42">
        <v>7.75122</v>
      </c>
      <c r="L35" s="42">
        <v>5.5313600000000003</v>
      </c>
      <c r="M35" s="42"/>
      <c r="N35" s="42"/>
    </row>
    <row r="36" spans="1:14">
      <c r="A36" s="65" t="s">
        <v>169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66" t="s">
        <v>136</v>
      </c>
      <c r="B37" s="4">
        <f>AVERAGEIF(C37:N37,"&lt;&gt;0")</f>
        <v>144.18000000000004</v>
      </c>
      <c r="C37" s="4"/>
      <c r="D37" s="4"/>
      <c r="E37" s="4"/>
      <c r="F37" s="4"/>
      <c r="G37" s="4">
        <v>144.18</v>
      </c>
      <c r="H37" s="4">
        <v>144.18</v>
      </c>
      <c r="I37" s="4">
        <v>144.18</v>
      </c>
      <c r="J37" s="4">
        <v>144.18</v>
      </c>
      <c r="K37" s="4">
        <v>144.18</v>
      </c>
      <c r="L37" s="4">
        <v>144.18</v>
      </c>
      <c r="M37" s="4"/>
      <c r="N37" s="4"/>
    </row>
    <row r="38" spans="1:14">
      <c r="A38" s="66" t="s">
        <v>137</v>
      </c>
      <c r="B38" s="4">
        <v>0</v>
      </c>
      <c r="C38" s="42"/>
      <c r="D38" s="42"/>
      <c r="E38" s="42"/>
      <c r="F38" s="42">
        <v>0</v>
      </c>
      <c r="G38" s="42">
        <v>0</v>
      </c>
      <c r="H38" s="42">
        <v>0</v>
      </c>
      <c r="I38" s="42">
        <v>0</v>
      </c>
      <c r="J38" s="42">
        <v>132.85379301075199</v>
      </c>
      <c r="K38" s="42">
        <v>142.98183749999998</v>
      </c>
      <c r="L38" s="42">
        <v>142.86545564516098</v>
      </c>
      <c r="M38" s="42"/>
      <c r="N38" s="42"/>
    </row>
    <row r="39" spans="1:14">
      <c r="A39" s="66" t="s">
        <v>3</v>
      </c>
      <c r="B39" s="4">
        <f>SUM(C39:N39)</f>
        <v>116.70236</v>
      </c>
      <c r="C39" s="42"/>
      <c r="D39" s="42"/>
      <c r="E39" s="42"/>
      <c r="F39" s="42">
        <v>0</v>
      </c>
      <c r="G39" s="42">
        <v>13.667470000000002</v>
      </c>
      <c r="H39" s="42">
        <v>21.299530000000001</v>
      </c>
      <c r="I39" s="42">
        <v>24.0349</v>
      </c>
      <c r="J39" s="42">
        <v>22.53603</v>
      </c>
      <c r="K39" s="42">
        <v>17.820619999999998</v>
      </c>
      <c r="L39" s="42">
        <v>17.343809999999998</v>
      </c>
      <c r="M39" s="42"/>
      <c r="N39" s="42"/>
    </row>
    <row r="40" spans="1:14">
      <c r="A40" s="65" t="s">
        <v>159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66" t="s">
        <v>136</v>
      </c>
      <c r="B41" s="4">
        <f>AVERAGEIF(C41:N41,"&lt;&gt;0")</f>
        <v>50</v>
      </c>
      <c r="C41" s="4">
        <v>50</v>
      </c>
      <c r="D41" s="4">
        <v>50</v>
      </c>
      <c r="E41" s="4">
        <v>50</v>
      </c>
      <c r="F41" s="4">
        <v>50</v>
      </c>
      <c r="G41" s="4">
        <v>50</v>
      </c>
      <c r="H41" s="4">
        <v>50</v>
      </c>
      <c r="I41" s="4">
        <v>50</v>
      </c>
      <c r="J41" s="4">
        <v>50</v>
      </c>
      <c r="K41" s="4">
        <v>50</v>
      </c>
      <c r="L41" s="4">
        <v>50</v>
      </c>
      <c r="M41" s="4"/>
      <c r="N41" s="4"/>
    </row>
    <row r="42" spans="1:14">
      <c r="A42" s="66" t="s">
        <v>137</v>
      </c>
      <c r="B42" s="4">
        <f>AVERAGEIF(C42:N42,"&lt;&gt;0")</f>
        <v>50</v>
      </c>
      <c r="C42" s="42">
        <v>50</v>
      </c>
      <c r="D42" s="42">
        <v>50</v>
      </c>
      <c r="E42" s="42">
        <v>50</v>
      </c>
      <c r="F42" s="42">
        <v>50</v>
      </c>
      <c r="G42" s="42">
        <v>50</v>
      </c>
      <c r="H42" s="42">
        <v>50</v>
      </c>
      <c r="I42" s="42">
        <v>50</v>
      </c>
      <c r="J42" s="42">
        <v>50</v>
      </c>
      <c r="K42" s="42">
        <v>50</v>
      </c>
      <c r="L42" s="42">
        <v>50</v>
      </c>
      <c r="M42" s="42"/>
      <c r="N42" s="42"/>
    </row>
    <row r="43" spans="1:14">
      <c r="A43" s="66" t="s">
        <v>3</v>
      </c>
      <c r="B43" s="4">
        <f>SUM(C43:N43)</f>
        <v>77.943569999999994</v>
      </c>
      <c r="C43" s="42">
        <v>6.58535</v>
      </c>
      <c r="D43" s="42">
        <v>6.5067500000000003</v>
      </c>
      <c r="E43" s="42">
        <v>9.2192299999999996</v>
      </c>
      <c r="F43" s="42">
        <v>8.82883</v>
      </c>
      <c r="G43" s="42">
        <v>8.4481599999999997</v>
      </c>
      <c r="H43" s="42">
        <v>7.2609599999999999</v>
      </c>
      <c r="I43" s="42">
        <v>8.3837100000000007</v>
      </c>
      <c r="J43" s="42">
        <v>8.8685799999999997</v>
      </c>
      <c r="K43" s="42">
        <v>7.3227599999999997</v>
      </c>
      <c r="L43" s="42">
        <v>6.5192399999999999</v>
      </c>
      <c r="M43" s="42"/>
      <c r="N43" s="42"/>
    </row>
    <row r="44" spans="1:14">
      <c r="A44" s="65" t="s">
        <v>160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66" t="s">
        <v>136</v>
      </c>
      <c r="B45" s="4">
        <f>AVERAGEIF(C45:N45,"&lt;&gt;0")</f>
        <v>25.599999999999998</v>
      </c>
      <c r="C45" s="4">
        <v>25.6</v>
      </c>
      <c r="D45" s="4">
        <v>25.6</v>
      </c>
      <c r="E45" s="4">
        <v>25.6</v>
      </c>
      <c r="F45" s="4">
        <v>25.6</v>
      </c>
      <c r="G45" s="4">
        <v>25.6</v>
      </c>
      <c r="H45" s="4">
        <v>25.6</v>
      </c>
      <c r="I45" s="4">
        <v>25.6</v>
      </c>
      <c r="J45" s="4">
        <v>25.6</v>
      </c>
      <c r="K45" s="4">
        <v>25.6</v>
      </c>
      <c r="L45" s="4">
        <v>25.6</v>
      </c>
      <c r="M45" s="4"/>
      <c r="N45" s="4"/>
    </row>
    <row r="46" spans="1:14">
      <c r="A46" s="66" t="s">
        <v>137</v>
      </c>
      <c r="B46" s="4">
        <f>AVERAGEIF(C46:N46,"&lt;&gt;0")</f>
        <v>5.2348326559562004</v>
      </c>
      <c r="C46" s="4">
        <v>3.0961021505369999</v>
      </c>
      <c r="D46" s="4">
        <v>3.6330357142850001</v>
      </c>
      <c r="E46" s="4">
        <v>3.8552531362</v>
      </c>
      <c r="F46" s="4">
        <v>5.2162499999999996</v>
      </c>
      <c r="G46" s="4">
        <v>4.9861559139780001</v>
      </c>
      <c r="H46" s="4">
        <v>4.556111111111</v>
      </c>
      <c r="I46" s="4">
        <v>3.7442204301070001</v>
      </c>
      <c r="J46" s="4">
        <v>4.6117204301069998</v>
      </c>
      <c r="K46" s="4">
        <v>5.9883217592589997</v>
      </c>
      <c r="L46" s="4">
        <v>12.661155913978</v>
      </c>
      <c r="M46" s="4"/>
      <c r="N46" s="4"/>
    </row>
    <row r="47" spans="1:14">
      <c r="A47" s="66" t="s">
        <v>3</v>
      </c>
      <c r="B47" s="4">
        <f>SUM(C47:N47)</f>
        <v>15.687610000000001</v>
      </c>
      <c r="C47" s="4">
        <v>0.12654000000000001</v>
      </c>
      <c r="D47" s="4">
        <v>0.30023</v>
      </c>
      <c r="E47" s="4">
        <v>1.0411699999999999</v>
      </c>
      <c r="F47" s="4">
        <v>0.68045</v>
      </c>
      <c r="G47" s="4">
        <v>0.28026000000000001</v>
      </c>
      <c r="H47" s="4">
        <v>0.19592000000000001</v>
      </c>
      <c r="I47" s="4">
        <v>1.1188499999999999</v>
      </c>
      <c r="J47" s="4">
        <v>2.89879</v>
      </c>
      <c r="K47" s="4">
        <v>3.7561300000000002</v>
      </c>
      <c r="L47" s="4">
        <v>5.2892700000000001</v>
      </c>
      <c r="M47" s="4"/>
      <c r="N47" s="4"/>
    </row>
    <row r="48" spans="1:14">
      <c r="A48" s="65" t="s">
        <v>30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>
      <c r="A49" s="66" t="s">
        <v>136</v>
      </c>
      <c r="B49" s="4">
        <f>AVERAGEIF(C49:N49,"&lt;&gt;0")</f>
        <v>359.25</v>
      </c>
      <c r="C49" s="4">
        <v>359.25</v>
      </c>
      <c r="D49" s="4">
        <v>359.25</v>
      </c>
      <c r="E49" s="4">
        <v>359.25</v>
      </c>
      <c r="F49" s="4">
        <v>359.25</v>
      </c>
      <c r="G49" s="4">
        <v>359.25</v>
      </c>
      <c r="H49" s="4">
        <v>359.25</v>
      </c>
      <c r="I49" s="4">
        <v>359.25</v>
      </c>
      <c r="J49" s="4">
        <v>359.25</v>
      </c>
      <c r="K49" s="4">
        <v>359.25</v>
      </c>
      <c r="L49" s="4">
        <v>359.25</v>
      </c>
      <c r="M49" s="4"/>
      <c r="N49" s="4"/>
    </row>
    <row r="50" spans="1:14">
      <c r="A50" s="66" t="s">
        <v>137</v>
      </c>
      <c r="B50" s="4">
        <f>AVERAGEIF(C50:N50,"&lt;&gt;0")</f>
        <v>299.56584516875648</v>
      </c>
      <c r="C50" s="42">
        <v>315.79744623655802</v>
      </c>
      <c r="D50" s="42">
        <v>311.111979166666</v>
      </c>
      <c r="E50" s="42">
        <v>315.31111111110999</v>
      </c>
      <c r="F50" s="42">
        <v>325.01467592592502</v>
      </c>
      <c r="G50" s="42">
        <v>314.66760752688003</v>
      </c>
      <c r="H50" s="42">
        <v>289.99398148147998</v>
      </c>
      <c r="I50" s="42">
        <v>191.480842293905</v>
      </c>
      <c r="J50" s="42">
        <v>304.34333333333205</v>
      </c>
      <c r="K50" s="42">
        <v>314.55754629629598</v>
      </c>
      <c r="L50" s="42">
        <v>313.37992831541197</v>
      </c>
      <c r="M50" s="42"/>
      <c r="N50" s="42"/>
    </row>
    <row r="51" spans="1:14">
      <c r="A51" s="66" t="s">
        <v>3</v>
      </c>
      <c r="B51" s="4">
        <f>SUM(C51:N51)</f>
        <v>1608.8848300000002</v>
      </c>
      <c r="C51" s="42">
        <v>169.89971999999997</v>
      </c>
      <c r="D51" s="42">
        <v>152.30422999999999</v>
      </c>
      <c r="E51" s="42">
        <v>173.89118999999999</v>
      </c>
      <c r="F51" s="42">
        <v>165.43269999999998</v>
      </c>
      <c r="G51" s="42">
        <v>165.14363</v>
      </c>
      <c r="H51" s="42">
        <v>151.41831999999999</v>
      </c>
      <c r="I51" s="42">
        <v>100.19763</v>
      </c>
      <c r="J51" s="42">
        <v>179.2954</v>
      </c>
      <c r="K51" s="42">
        <v>183.70088000000001</v>
      </c>
      <c r="L51" s="42">
        <v>167.60113000000001</v>
      </c>
      <c r="M51" s="42"/>
      <c r="N51" s="42"/>
    </row>
    <row r="52" spans="1:14">
      <c r="A52" s="65" t="s">
        <v>107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>
      <c r="A53" s="66" t="s">
        <v>136</v>
      </c>
      <c r="B53" s="4">
        <f>AVERAGEIF(C53:N53,"&lt;&gt;0")</f>
        <v>80</v>
      </c>
      <c r="C53" s="4">
        <v>80</v>
      </c>
      <c r="D53" s="4">
        <v>80</v>
      </c>
      <c r="E53" s="4">
        <v>80</v>
      </c>
      <c r="F53" s="4">
        <v>80</v>
      </c>
      <c r="G53" s="4">
        <v>80</v>
      </c>
      <c r="H53" s="4">
        <v>80</v>
      </c>
      <c r="I53" s="4">
        <v>80</v>
      </c>
      <c r="J53" s="4">
        <v>80</v>
      </c>
      <c r="K53" s="4">
        <v>80</v>
      </c>
      <c r="L53" s="4">
        <v>80</v>
      </c>
      <c r="M53" s="4"/>
      <c r="N53" s="4"/>
    </row>
    <row r="54" spans="1:14">
      <c r="A54" s="66" t="s">
        <v>137</v>
      </c>
      <c r="B54" s="4">
        <f>AVERAGEIF(C54:N54,"&lt;&gt;0")</f>
        <v>78.486025238948315</v>
      </c>
      <c r="C54" s="42">
        <v>80</v>
      </c>
      <c r="D54" s="42">
        <v>80</v>
      </c>
      <c r="E54" s="42">
        <v>80</v>
      </c>
      <c r="F54" s="42">
        <v>80</v>
      </c>
      <c r="G54" s="42">
        <v>79.436379928313997</v>
      </c>
      <c r="H54" s="42">
        <v>79.952546296295992</v>
      </c>
      <c r="I54" s="42">
        <v>65.471326164873005</v>
      </c>
      <c r="J54" s="42">
        <v>80</v>
      </c>
      <c r="K54" s="42">
        <v>80</v>
      </c>
      <c r="L54" s="42">
        <v>80</v>
      </c>
      <c r="M54" s="42"/>
      <c r="N54" s="42"/>
    </row>
    <row r="55" spans="1:14">
      <c r="A55" s="66" t="s">
        <v>3</v>
      </c>
      <c r="B55" s="4">
        <f>SUM(C55:N55)</f>
        <v>150.81854000000001</v>
      </c>
      <c r="C55" s="42">
        <v>13.507249999999999</v>
      </c>
      <c r="D55" s="42">
        <v>13.45304</v>
      </c>
      <c r="E55" s="42">
        <v>17.68525</v>
      </c>
      <c r="F55" s="42">
        <v>16.632470000000001</v>
      </c>
      <c r="G55" s="42">
        <v>15.121169999999999</v>
      </c>
      <c r="H55" s="42">
        <v>14.86126</v>
      </c>
      <c r="I55" s="42">
        <v>16.100210000000001</v>
      </c>
      <c r="J55" s="42">
        <v>16.2925</v>
      </c>
      <c r="K55" s="42">
        <v>13.87781</v>
      </c>
      <c r="L55" s="42">
        <v>13.28758</v>
      </c>
      <c r="M55" s="42"/>
      <c r="N55" s="42"/>
    </row>
    <row r="56" spans="1:14">
      <c r="A56" s="65" t="s">
        <v>143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>
      <c r="A57" s="66" t="s">
        <v>136</v>
      </c>
      <c r="B57" s="4">
        <f>AVERAGEIF(C57:N57,"&lt;&gt;0")</f>
        <v>60</v>
      </c>
      <c r="C57" s="4">
        <v>60</v>
      </c>
      <c r="D57" s="4">
        <v>60</v>
      </c>
      <c r="E57" s="4">
        <v>60</v>
      </c>
      <c r="F57" s="4">
        <v>60</v>
      </c>
      <c r="G57" s="4">
        <v>60</v>
      </c>
      <c r="H57" s="4">
        <v>60</v>
      </c>
      <c r="I57" s="4">
        <v>60</v>
      </c>
      <c r="J57" s="4">
        <v>60</v>
      </c>
      <c r="K57" s="4">
        <v>60</v>
      </c>
      <c r="L57" s="4">
        <v>60</v>
      </c>
      <c r="M57" s="4"/>
      <c r="N57" s="4"/>
    </row>
    <row r="58" spans="1:14">
      <c r="A58" s="66" t="s">
        <v>137</v>
      </c>
      <c r="B58" s="4">
        <f>AVERAGEIF(C58:N58,"&lt;&gt;0")</f>
        <v>59.370842933947401</v>
      </c>
      <c r="C58" s="42">
        <v>60</v>
      </c>
      <c r="D58" s="42">
        <v>59.119047619047002</v>
      </c>
      <c r="E58" s="42">
        <v>60</v>
      </c>
      <c r="F58" s="42">
        <v>59.702777777777001</v>
      </c>
      <c r="G58" s="42">
        <v>59.809139784945998</v>
      </c>
      <c r="H58" s="42">
        <v>59.890277777777001</v>
      </c>
      <c r="I58" s="42">
        <v>58.556451612902997</v>
      </c>
      <c r="J58" s="42">
        <v>60</v>
      </c>
      <c r="K58" s="42">
        <v>57.927777777777003</v>
      </c>
      <c r="L58" s="42">
        <v>58.702956989246999</v>
      </c>
      <c r="M58" s="42"/>
      <c r="N58" s="42"/>
    </row>
    <row r="59" spans="1:14">
      <c r="A59" s="66" t="s">
        <v>3</v>
      </c>
      <c r="B59" s="4">
        <f>SUM(C59:N59)</f>
        <v>84.214840000000009</v>
      </c>
      <c r="C59" s="42">
        <v>7.5159799999999999</v>
      </c>
      <c r="D59" s="42">
        <v>7.8892699999999998</v>
      </c>
      <c r="E59" s="42">
        <v>10.067740000000001</v>
      </c>
      <c r="F59" s="42">
        <v>9.2576300000000007</v>
      </c>
      <c r="G59" s="42">
        <v>8.8872199999999992</v>
      </c>
      <c r="H59" s="42">
        <v>8.2253900000000009</v>
      </c>
      <c r="I59" s="42">
        <v>8.9946099999999998</v>
      </c>
      <c r="J59" s="42">
        <v>9.22715</v>
      </c>
      <c r="K59" s="42">
        <v>7.3956200000000001</v>
      </c>
      <c r="L59" s="42">
        <v>6.7542299999999997</v>
      </c>
      <c r="M59" s="42"/>
      <c r="N59" s="42"/>
    </row>
    <row r="60" spans="1:14">
      <c r="A60" s="65" t="s">
        <v>95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>
      <c r="A61" s="66" t="s">
        <v>136</v>
      </c>
      <c r="B61" s="4">
        <f>AVERAGEIF(C61:N61,"&lt;&gt;0")</f>
        <v>25</v>
      </c>
      <c r="C61" s="4">
        <v>25</v>
      </c>
      <c r="D61" s="4">
        <v>25</v>
      </c>
      <c r="E61" s="4">
        <v>25</v>
      </c>
      <c r="F61" s="4">
        <v>25</v>
      </c>
      <c r="G61" s="4">
        <v>25</v>
      </c>
      <c r="H61" s="4">
        <v>25</v>
      </c>
      <c r="I61" s="4">
        <v>25</v>
      </c>
      <c r="J61" s="4">
        <v>25</v>
      </c>
      <c r="K61" s="4">
        <v>25</v>
      </c>
      <c r="L61" s="4">
        <v>25</v>
      </c>
      <c r="M61" s="4"/>
      <c r="N61" s="4"/>
    </row>
    <row r="62" spans="1:14">
      <c r="A62" s="66" t="s">
        <v>137</v>
      </c>
      <c r="B62" s="4">
        <f>AVERAGEIF(C62:N62,"&lt;&gt;0")</f>
        <v>24.963373655913898</v>
      </c>
      <c r="C62" s="42">
        <v>25</v>
      </c>
      <c r="D62" s="42">
        <v>25</v>
      </c>
      <c r="E62" s="42">
        <v>25</v>
      </c>
      <c r="F62" s="42">
        <v>25</v>
      </c>
      <c r="G62" s="42">
        <v>24.692540322580001</v>
      </c>
      <c r="H62" s="42">
        <v>25</v>
      </c>
      <c r="I62" s="42">
        <v>25</v>
      </c>
      <c r="J62" s="42">
        <v>25</v>
      </c>
      <c r="K62" s="42">
        <v>25</v>
      </c>
      <c r="L62" s="42">
        <v>24.941196236559001</v>
      </c>
      <c r="M62" s="42"/>
      <c r="N62" s="42"/>
    </row>
    <row r="63" spans="1:14">
      <c r="A63" s="66" t="s">
        <v>3</v>
      </c>
      <c r="B63" s="4">
        <f>SUM(C63:N63)</f>
        <v>52.149509999999992</v>
      </c>
      <c r="C63" s="42">
        <v>5.0854900000000001</v>
      </c>
      <c r="D63" s="42">
        <v>4.9594300000000002</v>
      </c>
      <c r="E63" s="42">
        <v>6.0784599999999998</v>
      </c>
      <c r="F63" s="42">
        <v>5.4267399999999997</v>
      </c>
      <c r="G63" s="42">
        <v>5.3405699999999996</v>
      </c>
      <c r="H63" s="42">
        <v>4.9440499999999998</v>
      </c>
      <c r="I63" s="42">
        <v>5.6979800000000003</v>
      </c>
      <c r="J63" s="42">
        <v>5.6264500000000002</v>
      </c>
      <c r="K63" s="42">
        <v>5.0541200000000002</v>
      </c>
      <c r="L63" s="42">
        <v>3.9362200000000001</v>
      </c>
      <c r="M63" s="42"/>
      <c r="N63" s="42"/>
    </row>
    <row r="64" spans="1:14">
      <c r="A64" s="65" t="s">
        <v>144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>
      <c r="A65" s="66" t="s">
        <v>136</v>
      </c>
      <c r="B65" s="4">
        <f>AVERAGEIF(C65:N65,"&lt;&gt;0")</f>
        <v>782</v>
      </c>
      <c r="C65" s="4">
        <v>782</v>
      </c>
      <c r="D65" s="4">
        <v>782</v>
      </c>
      <c r="E65" s="4">
        <v>782</v>
      </c>
      <c r="F65" s="4">
        <v>782</v>
      </c>
      <c r="G65" s="4">
        <v>782</v>
      </c>
      <c r="H65" s="4">
        <v>782</v>
      </c>
      <c r="I65" s="4">
        <v>782</v>
      </c>
      <c r="J65" s="4">
        <v>782</v>
      </c>
      <c r="K65" s="4">
        <v>782</v>
      </c>
      <c r="L65" s="4">
        <v>782</v>
      </c>
      <c r="M65" s="4"/>
      <c r="N65" s="4"/>
    </row>
    <row r="66" spans="1:14">
      <c r="A66" s="66" t="s">
        <v>137</v>
      </c>
      <c r="B66" s="4">
        <f>AVERAGEIF(C66:N66,"&lt;&gt;0")</f>
        <v>640.68847868951548</v>
      </c>
      <c r="C66" s="42">
        <v>709.62980757168407</v>
      </c>
      <c r="D66" s="42">
        <v>460.29726041666601</v>
      </c>
      <c r="E66" s="42">
        <v>541.58511738351194</v>
      </c>
      <c r="F66" s="42">
        <v>498.02262615740699</v>
      </c>
      <c r="G66" s="42">
        <v>672.87637455197103</v>
      </c>
      <c r="H66" s="42">
        <v>721.25044444444404</v>
      </c>
      <c r="I66" s="42">
        <v>721.54571415770499</v>
      </c>
      <c r="J66" s="42">
        <v>652.85293749999892</v>
      </c>
      <c r="K66" s="42">
        <v>717.909812731481</v>
      </c>
      <c r="L66" s="42">
        <v>710.91469198028494</v>
      </c>
      <c r="M66" s="42"/>
      <c r="N66" s="42"/>
    </row>
    <row r="67" spans="1:14">
      <c r="A67" s="66" t="s">
        <v>3</v>
      </c>
      <c r="B67" s="4">
        <f>SUM(C67:N67)</f>
        <v>4553.1056000000008</v>
      </c>
      <c r="C67" s="42">
        <v>512.61282000000006</v>
      </c>
      <c r="D67" s="42">
        <v>297.28514999999999</v>
      </c>
      <c r="E67" s="42">
        <v>390.47854999999998</v>
      </c>
      <c r="F67" s="42">
        <v>344.74333000000001</v>
      </c>
      <c r="G67" s="42">
        <v>485.58604000000003</v>
      </c>
      <c r="H67" s="42">
        <v>503.77564999999998</v>
      </c>
      <c r="I67" s="42">
        <v>520.48514999999998</v>
      </c>
      <c r="J67" s="42">
        <v>472.40879999999999</v>
      </c>
      <c r="K67" s="42">
        <v>504.65402000000006</v>
      </c>
      <c r="L67" s="42">
        <v>521.07609000000002</v>
      </c>
      <c r="M67" s="42"/>
      <c r="N67" s="42"/>
    </row>
    <row r="68" spans="1:14">
      <c r="A68" s="65" t="s">
        <v>80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>
      <c r="A69" s="66" t="s">
        <v>136</v>
      </c>
      <c r="B69" s="4">
        <f>AVERAGEIF(C69:N69,"&lt;&gt;0")</f>
        <v>623.27999999999986</v>
      </c>
      <c r="C69" s="4">
        <v>623.28</v>
      </c>
      <c r="D69" s="4">
        <v>623.28</v>
      </c>
      <c r="E69" s="4">
        <v>623.28</v>
      </c>
      <c r="F69" s="4">
        <v>623.28</v>
      </c>
      <c r="G69" s="4">
        <v>623.28</v>
      </c>
      <c r="H69" s="4">
        <v>623.28</v>
      </c>
      <c r="I69" s="4">
        <v>623.28</v>
      </c>
      <c r="J69" s="4">
        <v>623.28</v>
      </c>
      <c r="K69" s="4">
        <v>623.28</v>
      </c>
      <c r="L69" s="4">
        <v>623.28</v>
      </c>
      <c r="M69" s="4"/>
      <c r="N69" s="4"/>
    </row>
    <row r="70" spans="1:14">
      <c r="A70" s="66" t="s">
        <v>137</v>
      </c>
      <c r="B70" s="4">
        <f>AVERAGEIF(C70:N70,"&lt;&gt;0")</f>
        <v>178.819885122443</v>
      </c>
      <c r="C70" s="42">
        <v>166.00982526879699</v>
      </c>
      <c r="D70" s="42">
        <v>166.747986111096</v>
      </c>
      <c r="E70" s="42">
        <v>156.51213821682802</v>
      </c>
      <c r="F70" s="42">
        <v>165.516588888873</v>
      </c>
      <c r="G70" s="42">
        <v>232.73176971324295</v>
      </c>
      <c r="H70" s="42">
        <v>208.079708796277</v>
      </c>
      <c r="I70" s="42">
        <v>176.93511760750897</v>
      </c>
      <c r="J70" s="42">
        <v>154.27783154120002</v>
      </c>
      <c r="K70" s="42">
        <v>164.727631944427</v>
      </c>
      <c r="L70" s="42">
        <v>196.66025313618002</v>
      </c>
      <c r="M70" s="42"/>
      <c r="N70" s="42"/>
    </row>
    <row r="71" spans="1:14">
      <c r="A71" s="66" t="s">
        <v>3</v>
      </c>
      <c r="B71" s="4">
        <f>SUM(C71:N71)</f>
        <v>1221.5943299999999</v>
      </c>
      <c r="C71" s="42">
        <v>117.65402</v>
      </c>
      <c r="D71" s="42">
        <v>105.52477999999999</v>
      </c>
      <c r="E71" s="42">
        <v>110.21726999999998</v>
      </c>
      <c r="F71" s="42">
        <v>111.90046999999998</v>
      </c>
      <c r="G71" s="42">
        <v>161.19616999999994</v>
      </c>
      <c r="H71" s="42">
        <v>136.18199999999996</v>
      </c>
      <c r="I71" s="42">
        <v>121.85713000000001</v>
      </c>
      <c r="J71" s="42">
        <v>108.31860999999999</v>
      </c>
      <c r="K71" s="42">
        <v>111.53519</v>
      </c>
      <c r="L71" s="42">
        <v>137.20869000000002</v>
      </c>
      <c r="M71" s="42"/>
      <c r="N71" s="42"/>
    </row>
    <row r="72" spans="1:14">
      <c r="A72" s="65" t="s">
        <v>145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>
      <c r="A73" s="66" t="s">
        <v>136</v>
      </c>
      <c r="B73" s="4">
        <f>AVERAGEIF(C73:N73,"&lt;&gt;0")</f>
        <v>856.8900000000001</v>
      </c>
      <c r="C73" s="4">
        <v>856.89</v>
      </c>
      <c r="D73" s="4">
        <v>856.89</v>
      </c>
      <c r="E73" s="4">
        <v>856.89</v>
      </c>
      <c r="F73" s="4">
        <v>856.89</v>
      </c>
      <c r="G73" s="4">
        <v>856.89</v>
      </c>
      <c r="H73" s="4">
        <v>856.89</v>
      </c>
      <c r="I73" s="4">
        <v>856.89</v>
      </c>
      <c r="J73" s="4">
        <v>856.89</v>
      </c>
      <c r="K73" s="4">
        <v>856.89</v>
      </c>
      <c r="L73" s="4">
        <v>856.89</v>
      </c>
      <c r="M73" s="4"/>
      <c r="N73" s="4"/>
    </row>
    <row r="74" spans="1:14">
      <c r="A74" s="66" t="s">
        <v>137</v>
      </c>
      <c r="B74" s="4">
        <f>AVERAGEIF(C74:N74,"&lt;&gt;0")</f>
        <v>681.13840872290189</v>
      </c>
      <c r="C74" s="42">
        <v>650.90389784946001</v>
      </c>
      <c r="D74" s="42">
        <v>651.269717261903</v>
      </c>
      <c r="E74" s="42">
        <v>653.63862007168291</v>
      </c>
      <c r="F74" s="42">
        <v>654.11304652777596</v>
      </c>
      <c r="G74" s="42">
        <v>694.54117069892095</v>
      </c>
      <c r="H74" s="42">
        <v>690.0627743055511</v>
      </c>
      <c r="I74" s="42">
        <v>716.82896505376198</v>
      </c>
      <c r="J74" s="42">
        <v>720.14536738350887</v>
      </c>
      <c r="K74" s="42">
        <v>677.03265509258802</v>
      </c>
      <c r="L74" s="42">
        <v>702.84787298386607</v>
      </c>
      <c r="M74" s="42"/>
      <c r="N74" s="42"/>
    </row>
    <row r="75" spans="1:14">
      <c r="A75" s="66" t="s">
        <v>3</v>
      </c>
      <c r="B75" s="4">
        <f>SUM(C75:N75)</f>
        <v>2407.4038499999997</v>
      </c>
      <c r="C75" s="42">
        <v>203.99396999999999</v>
      </c>
      <c r="D75" s="42">
        <v>218.84044999999998</v>
      </c>
      <c r="E75" s="42">
        <v>246.70511000000002</v>
      </c>
      <c r="F75" s="42">
        <v>232.28828000000001</v>
      </c>
      <c r="G75" s="42">
        <v>240.83635000000001</v>
      </c>
      <c r="H75" s="42">
        <v>258.75488999999993</v>
      </c>
      <c r="I75" s="42">
        <v>289.59174999999999</v>
      </c>
      <c r="J75" s="42">
        <v>270.59062</v>
      </c>
      <c r="K75" s="42">
        <v>235.05626000000001</v>
      </c>
      <c r="L75" s="42">
        <v>210.74616999999998</v>
      </c>
      <c r="M75" s="42"/>
      <c r="N75" s="42"/>
    </row>
    <row r="76" spans="1:14">
      <c r="A76" s="65" t="s">
        <v>146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>
      <c r="A77" s="66" t="s">
        <v>136</v>
      </c>
      <c r="B77" s="4">
        <f>AVERAGEIF(C77:N77,"&lt;&gt;0")</f>
        <v>294</v>
      </c>
      <c r="C77" s="4">
        <v>294</v>
      </c>
      <c r="D77" s="4">
        <v>294</v>
      </c>
      <c r="E77" s="4">
        <v>294</v>
      </c>
      <c r="F77" s="4">
        <v>294</v>
      </c>
      <c r="G77" s="4">
        <v>294</v>
      </c>
      <c r="H77" s="4">
        <v>294</v>
      </c>
      <c r="I77" s="4">
        <v>294</v>
      </c>
      <c r="J77" s="4">
        <v>294</v>
      </c>
      <c r="K77" s="4">
        <v>294</v>
      </c>
      <c r="L77" s="4">
        <v>294</v>
      </c>
      <c r="M77" s="4"/>
      <c r="N77" s="4"/>
    </row>
    <row r="78" spans="1:14">
      <c r="A78" s="66" t="s">
        <v>137</v>
      </c>
      <c r="B78" s="4">
        <f>AVERAGEIF(C78:N78,"&lt;&gt;0")</f>
        <v>211.5713318559047</v>
      </c>
      <c r="C78" s="42">
        <v>210.690456989247</v>
      </c>
      <c r="D78" s="42">
        <v>232.57224702380898</v>
      </c>
      <c r="E78" s="42">
        <v>131.838799283154</v>
      </c>
      <c r="F78" s="42">
        <v>214.72567129629499</v>
      </c>
      <c r="G78" s="42">
        <v>238.18528225806401</v>
      </c>
      <c r="H78" s="42">
        <v>217.149166666665</v>
      </c>
      <c r="I78" s="42">
        <v>227.41236559139702</v>
      </c>
      <c r="J78" s="42">
        <v>229.387074372759</v>
      </c>
      <c r="K78" s="42">
        <v>223.206712962962</v>
      </c>
      <c r="L78" s="42">
        <v>190.545542114695</v>
      </c>
      <c r="M78" s="42"/>
      <c r="N78" s="42"/>
    </row>
    <row r="79" spans="1:14">
      <c r="A79" s="66" t="s">
        <v>3</v>
      </c>
      <c r="B79" s="4">
        <f>SUM(C79:N79)</f>
        <v>1493.1154099999999</v>
      </c>
      <c r="C79" s="42">
        <v>150.00787000000003</v>
      </c>
      <c r="D79" s="42">
        <v>153.96458000000001</v>
      </c>
      <c r="E79" s="42">
        <v>95.836110000000005</v>
      </c>
      <c r="F79" s="42">
        <v>149.81766999999999</v>
      </c>
      <c r="G79" s="42">
        <v>167.01497999999998</v>
      </c>
      <c r="H79" s="42">
        <v>150.59431999999998</v>
      </c>
      <c r="I79" s="42">
        <v>164.64688999999998</v>
      </c>
      <c r="J79" s="42">
        <v>164.89427999999998</v>
      </c>
      <c r="K79" s="42">
        <v>157.34815</v>
      </c>
      <c r="L79" s="42">
        <v>138.99055999999999</v>
      </c>
      <c r="M79" s="42"/>
      <c r="N79" s="42"/>
    </row>
    <row r="80" spans="1:14">
      <c r="A80" s="65" t="s">
        <v>170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>
      <c r="A81" s="66" t="s">
        <v>136</v>
      </c>
      <c r="B81" s="4">
        <f>AVERAGEIF(C81:N81,"&lt;&gt;0")</f>
        <v>50</v>
      </c>
      <c r="C81" s="4">
        <v>50</v>
      </c>
      <c r="D81" s="4">
        <v>50</v>
      </c>
      <c r="E81" s="4">
        <v>50</v>
      </c>
      <c r="F81" s="4"/>
      <c r="G81" s="4">
        <v>50</v>
      </c>
      <c r="H81" s="4">
        <v>50</v>
      </c>
      <c r="I81" s="4">
        <v>50</v>
      </c>
      <c r="J81" s="4">
        <v>50</v>
      </c>
      <c r="K81" s="4">
        <v>50</v>
      </c>
      <c r="L81" s="4">
        <v>50</v>
      </c>
      <c r="M81" s="4"/>
      <c r="N81" s="4"/>
    </row>
    <row r="82" spans="1:14">
      <c r="A82" s="66" t="s">
        <v>137</v>
      </c>
      <c r="B82" s="4">
        <f>AVERAGEIF(C82:N82,"&lt;&gt;0")</f>
        <v>42.509975646441205</v>
      </c>
      <c r="C82" s="42">
        <v>28.002912186379</v>
      </c>
      <c r="D82" s="42">
        <v>11.506696428571001</v>
      </c>
      <c r="E82" s="42">
        <v>50</v>
      </c>
      <c r="F82" s="42">
        <v>45.666574074073999</v>
      </c>
      <c r="G82" s="42">
        <v>50</v>
      </c>
      <c r="H82" s="42">
        <v>50</v>
      </c>
      <c r="I82" s="42">
        <v>50</v>
      </c>
      <c r="J82" s="42">
        <v>50</v>
      </c>
      <c r="K82" s="42">
        <v>40.790509259258997</v>
      </c>
      <c r="L82" s="42">
        <v>49.133064516128997</v>
      </c>
      <c r="M82" s="42"/>
      <c r="N82" s="42"/>
    </row>
    <row r="83" spans="1:14">
      <c r="A83" s="66" t="s">
        <v>3</v>
      </c>
      <c r="B83" s="4">
        <f>SUM(C83:N83)</f>
        <v>74.709350000000001</v>
      </c>
      <c r="C83" s="42">
        <v>2.1358299999999999</v>
      </c>
      <c r="D83" s="42">
        <v>6.0946400000000001</v>
      </c>
      <c r="E83" s="42">
        <v>9.7964500000000001</v>
      </c>
      <c r="F83" s="42">
        <v>8.3214000000000006</v>
      </c>
      <c r="G83" s="42">
        <v>8.8161199999999997</v>
      </c>
      <c r="H83" s="42">
        <v>7.9107099999999999</v>
      </c>
      <c r="I83" s="42">
        <v>8.5867199999999997</v>
      </c>
      <c r="J83" s="42">
        <v>9.3358399999999993</v>
      </c>
      <c r="K83" s="42">
        <v>7.3821700000000003</v>
      </c>
      <c r="L83" s="42">
        <v>6.3294699999999997</v>
      </c>
      <c r="M83" s="42"/>
      <c r="N83" s="42"/>
    </row>
    <row r="84" spans="1:14">
      <c r="A84" s="65" t="s">
        <v>105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>
      <c r="A85" s="66" t="s">
        <v>136</v>
      </c>
      <c r="B85" s="4">
        <f>AVERAGEIF(C85:N85,"&lt;&gt;0")</f>
        <v>50.600000000000009</v>
      </c>
      <c r="C85" s="4">
        <v>50.6</v>
      </c>
      <c r="D85" s="4">
        <v>50.6</v>
      </c>
      <c r="E85" s="4">
        <v>50.6</v>
      </c>
      <c r="F85" s="4">
        <v>50.6</v>
      </c>
      <c r="G85" s="4">
        <v>50.6</v>
      </c>
      <c r="H85" s="4">
        <v>50.6</v>
      </c>
      <c r="I85" s="4">
        <v>50.6</v>
      </c>
      <c r="J85" s="4">
        <v>50.6</v>
      </c>
      <c r="K85" s="4">
        <v>50.6</v>
      </c>
      <c r="L85" s="4">
        <v>50.6</v>
      </c>
      <c r="M85" s="4"/>
      <c r="N85" s="4"/>
    </row>
    <row r="86" spans="1:14">
      <c r="A86" s="66" t="s">
        <v>137</v>
      </c>
      <c r="B86" s="4">
        <f>AVERAGEIF(C86:N86,"&lt;&gt;0")</f>
        <v>50.591612007168408</v>
      </c>
      <c r="C86" s="42">
        <v>50.6</v>
      </c>
      <c r="D86" s="42">
        <v>50.6</v>
      </c>
      <c r="E86" s="42">
        <v>50.6</v>
      </c>
      <c r="F86" s="42">
        <v>50.6</v>
      </c>
      <c r="G86" s="42">
        <v>50.6</v>
      </c>
      <c r="H86" s="42">
        <v>50.6</v>
      </c>
      <c r="I86" s="42">
        <v>50.516120071684</v>
      </c>
      <c r="J86" s="42">
        <v>50.6</v>
      </c>
      <c r="K86" s="42">
        <v>50.6</v>
      </c>
      <c r="L86" s="42">
        <v>50.6</v>
      </c>
      <c r="M86" s="42"/>
      <c r="N86" s="42"/>
    </row>
    <row r="87" spans="1:14">
      <c r="A87" s="66" t="s">
        <v>3</v>
      </c>
      <c r="B87" s="4">
        <f>SUM(C87:N87)</f>
        <v>76.428420000000003</v>
      </c>
      <c r="C87" s="42">
        <v>7.5345500000000003</v>
      </c>
      <c r="D87" s="42">
        <v>7.8540400000000004</v>
      </c>
      <c r="E87" s="42">
        <v>8.6732600000000009</v>
      </c>
      <c r="F87" s="42">
        <v>7.8374499999999996</v>
      </c>
      <c r="G87" s="42">
        <v>7.91744</v>
      </c>
      <c r="H87" s="42">
        <v>7.1653599999999997</v>
      </c>
      <c r="I87" s="42">
        <v>8.6177799999999998</v>
      </c>
      <c r="J87" s="42">
        <v>8.4051899999999993</v>
      </c>
      <c r="K87" s="42">
        <v>6.8075299999999999</v>
      </c>
      <c r="L87" s="42">
        <v>5.6158200000000003</v>
      </c>
      <c r="M87" s="42"/>
      <c r="N87" s="42"/>
    </row>
    <row r="88" spans="1:14">
      <c r="A88" s="65" t="s">
        <v>178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>
      <c r="A89" s="66" t="s">
        <v>136</v>
      </c>
      <c r="B89" s="4">
        <f>AVERAGEIF(C89:N89,"&lt;&gt;0")</f>
        <v>10.3</v>
      </c>
      <c r="C89" s="4"/>
      <c r="D89" s="4"/>
      <c r="E89" s="4"/>
      <c r="F89" s="4"/>
      <c r="G89" s="4"/>
      <c r="H89" s="4"/>
      <c r="I89" s="4">
        <v>10.3</v>
      </c>
      <c r="J89" s="4">
        <v>10.3</v>
      </c>
      <c r="K89" s="4">
        <v>10.3</v>
      </c>
      <c r="L89" s="4">
        <v>10.3</v>
      </c>
      <c r="M89" s="4"/>
      <c r="N89" s="4"/>
    </row>
    <row r="90" spans="1:14">
      <c r="A90" s="66" t="s">
        <v>137</v>
      </c>
      <c r="B90" s="4">
        <f>AVERAGEIF(C90:N90,"&lt;&gt;0")</f>
        <v>2.8814772998800002</v>
      </c>
      <c r="C90" s="42"/>
      <c r="D90" s="42"/>
      <c r="E90" s="42"/>
      <c r="F90" s="42"/>
      <c r="G90" s="42"/>
      <c r="H90" s="42"/>
      <c r="I90" s="42">
        <v>0</v>
      </c>
      <c r="J90" s="42">
        <v>0</v>
      </c>
      <c r="K90" s="42">
        <v>2.5573564814809999</v>
      </c>
      <c r="L90" s="42">
        <v>3.2055981182790001</v>
      </c>
      <c r="M90" s="42"/>
      <c r="N90" s="42"/>
    </row>
    <row r="91" spans="1:14">
      <c r="A91" s="66" t="s">
        <v>3</v>
      </c>
      <c r="B91" s="4">
        <f>SUM(C91:N91)</f>
        <v>5.0729699999999998</v>
      </c>
      <c r="C91" s="42"/>
      <c r="D91" s="42"/>
      <c r="E91" s="42"/>
      <c r="F91" s="42"/>
      <c r="G91" s="42"/>
      <c r="H91" s="42"/>
      <c r="I91" s="42">
        <v>0.61414000000000002</v>
      </c>
      <c r="J91" s="42">
        <v>1.76559</v>
      </c>
      <c r="K91" s="42">
        <v>1.4516500000000001</v>
      </c>
      <c r="L91" s="42">
        <v>1.24159</v>
      </c>
      <c r="M91" s="42"/>
      <c r="N91" s="42"/>
    </row>
    <row r="92" spans="1:14">
      <c r="A92" s="65" t="s">
        <v>179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>
      <c r="A93" s="66" t="s">
        <v>136</v>
      </c>
      <c r="B93" s="4">
        <f>AVERAGEIF(C93:N93,"&lt;&gt;0")</f>
        <v>199.13999999999996</v>
      </c>
      <c r="C93" s="42">
        <v>199.14</v>
      </c>
      <c r="D93" s="42">
        <v>199.14</v>
      </c>
      <c r="E93" s="42">
        <v>199.14</v>
      </c>
      <c r="F93" s="42">
        <v>199.14</v>
      </c>
      <c r="G93" s="42">
        <v>199.14</v>
      </c>
      <c r="H93" s="42">
        <v>199.14</v>
      </c>
      <c r="I93" s="42">
        <v>199.14</v>
      </c>
      <c r="J93" s="42">
        <v>199.14</v>
      </c>
      <c r="K93" s="42">
        <v>199.14</v>
      </c>
      <c r="L93" s="42">
        <v>199.14</v>
      </c>
      <c r="M93" s="42"/>
      <c r="N93" s="42"/>
    </row>
    <row r="94" spans="1:14">
      <c r="A94" s="66" t="s">
        <v>137</v>
      </c>
      <c r="B94" s="4">
        <f>AVERAGEIF(C94:N94,"&lt;&gt;0")</f>
        <v>178.96938644873183</v>
      </c>
      <c r="C94" s="42">
        <v>181.33213709677398</v>
      </c>
      <c r="D94" s="42">
        <v>166.43048859126901</v>
      </c>
      <c r="E94" s="42">
        <v>165.92911738351199</v>
      </c>
      <c r="F94" s="42">
        <v>168.35937499999901</v>
      </c>
      <c r="G94" s="42">
        <v>188.535206093189</v>
      </c>
      <c r="H94" s="42">
        <v>189.15149537036899</v>
      </c>
      <c r="I94" s="42">
        <v>189.39670922938899</v>
      </c>
      <c r="J94" s="42">
        <v>180.28654569892399</v>
      </c>
      <c r="K94" s="42">
        <v>178.75579629629499</v>
      </c>
      <c r="L94" s="42">
        <v>181.51699372759799</v>
      </c>
      <c r="M94" s="42"/>
      <c r="N94" s="42"/>
    </row>
    <row r="95" spans="1:14">
      <c r="A95" s="66" t="s">
        <v>3</v>
      </c>
      <c r="B95" s="4">
        <f>SUM(C95:N95)</f>
        <v>571.09543000000008</v>
      </c>
      <c r="C95" s="4">
        <v>23.07771</v>
      </c>
      <c r="D95" s="4">
        <v>21.849780000000003</v>
      </c>
      <c r="E95" s="4">
        <v>70.705690000000004</v>
      </c>
      <c r="F95" s="4">
        <v>67.565299999999993</v>
      </c>
      <c r="G95" s="4">
        <v>47.763909999999996</v>
      </c>
      <c r="H95" s="4">
        <v>39.426549999999999</v>
      </c>
      <c r="I95" s="4">
        <v>78.82453000000001</v>
      </c>
      <c r="J95" s="4">
        <v>83.413270000000011</v>
      </c>
      <c r="K95" s="4">
        <v>77.804069999999996</v>
      </c>
      <c r="L95" s="4">
        <v>60.664619999999999</v>
      </c>
      <c r="M95" s="4"/>
      <c r="N95" s="4"/>
    </row>
    <row r="96" spans="1:14">
      <c r="A96" s="65" t="s">
        <v>82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>
      <c r="A97" s="66" t="s">
        <v>136</v>
      </c>
      <c r="B97" s="4">
        <v>0</v>
      </c>
      <c r="C97" s="42">
        <v>0</v>
      </c>
      <c r="D97" s="42">
        <v>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/>
      <c r="M97" s="42"/>
      <c r="N97" s="42"/>
    </row>
    <row r="98" spans="1:14">
      <c r="A98" s="66" t="s">
        <v>137</v>
      </c>
      <c r="B98" s="4">
        <v>0</v>
      </c>
      <c r="C98" s="42">
        <v>0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/>
      <c r="M98" s="42"/>
      <c r="N98" s="42"/>
    </row>
    <row r="99" spans="1:14">
      <c r="A99" s="66" t="s">
        <v>3</v>
      </c>
      <c r="B99" s="4">
        <f>SUM(C99:N99)</f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/>
      <c r="M99" s="4"/>
      <c r="N99" s="4"/>
    </row>
    <row r="100" spans="1:14">
      <c r="A100" s="65" t="s">
        <v>116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>
      <c r="A101" s="66" t="s">
        <v>136</v>
      </c>
      <c r="B101" s="4">
        <f>AVERAGEIF(C101:N101,"&lt;&gt;0")</f>
        <v>49.600000000000009</v>
      </c>
      <c r="C101" s="4">
        <v>49.6</v>
      </c>
      <c r="D101" s="4">
        <v>49.6</v>
      </c>
      <c r="E101" s="4">
        <v>49.6</v>
      </c>
      <c r="F101" s="4">
        <v>49.6</v>
      </c>
      <c r="G101" s="4">
        <v>49.6</v>
      </c>
      <c r="H101" s="4">
        <v>49.6</v>
      </c>
      <c r="I101" s="4">
        <v>49.6</v>
      </c>
      <c r="J101" s="4">
        <v>49.6</v>
      </c>
      <c r="K101" s="4">
        <v>49.6</v>
      </c>
      <c r="L101" s="4">
        <v>49.6</v>
      </c>
      <c r="M101" s="4"/>
      <c r="N101" s="4"/>
    </row>
    <row r="102" spans="1:14">
      <c r="A102" s="66" t="s">
        <v>137</v>
      </c>
      <c r="B102" s="4">
        <f>AVERAGEIF(C102:N102,"&lt;&gt;0")</f>
        <v>29.643550612305699</v>
      </c>
      <c r="C102" s="42">
        <v>49.6</v>
      </c>
      <c r="D102" s="42">
        <v>49.6</v>
      </c>
      <c r="E102" s="42">
        <v>49.6</v>
      </c>
      <c r="F102" s="42">
        <v>49.6</v>
      </c>
      <c r="G102" s="42">
        <v>25.429677419354</v>
      </c>
      <c r="H102" s="42">
        <v>5</v>
      </c>
      <c r="I102" s="42">
        <v>5</v>
      </c>
      <c r="J102" s="42">
        <v>5</v>
      </c>
      <c r="K102" s="42">
        <v>8.0058287037029991</v>
      </c>
      <c r="L102" s="42">
        <v>49.6</v>
      </c>
      <c r="M102" s="42"/>
      <c r="N102" s="42"/>
    </row>
    <row r="103" spans="1:14">
      <c r="A103" s="66" t="s">
        <v>3</v>
      </c>
      <c r="B103" s="4">
        <f>SUM(C103:N103)</f>
        <v>112.24955</v>
      </c>
      <c r="C103" s="42">
        <v>9.39771</v>
      </c>
      <c r="D103" s="42">
        <v>14.16048</v>
      </c>
      <c r="E103" s="42">
        <v>9.3447800000000001</v>
      </c>
      <c r="F103" s="42">
        <v>9.6864299999999997</v>
      </c>
      <c r="G103" s="42">
        <v>13.53321</v>
      </c>
      <c r="H103" s="42">
        <v>19.164940000000001</v>
      </c>
      <c r="I103" s="42">
        <v>18.05979</v>
      </c>
      <c r="J103" s="42">
        <v>11.04355</v>
      </c>
      <c r="K103" s="42">
        <v>5.06107</v>
      </c>
      <c r="L103" s="42">
        <v>2.79759</v>
      </c>
      <c r="M103" s="42"/>
      <c r="N103" s="42"/>
    </row>
    <row r="104" spans="1:14">
      <c r="A104" s="65" t="s">
        <v>180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>
      <c r="A105" s="66" t="s">
        <v>136</v>
      </c>
      <c r="B105" s="4">
        <f>AVERAGEIF(C105:N105,"&lt;&gt;0")</f>
        <v>140</v>
      </c>
      <c r="C105" s="4"/>
      <c r="D105" s="4"/>
      <c r="E105" s="4"/>
      <c r="F105" s="4"/>
      <c r="G105" s="4"/>
      <c r="H105" s="4"/>
      <c r="I105" s="4">
        <v>140</v>
      </c>
      <c r="J105" s="4">
        <v>140</v>
      </c>
      <c r="K105" s="4">
        <v>140</v>
      </c>
      <c r="L105" s="4">
        <v>140</v>
      </c>
      <c r="M105" s="4"/>
      <c r="N105" s="4"/>
    </row>
    <row r="106" spans="1:14">
      <c r="A106" s="66" t="s">
        <v>137</v>
      </c>
      <c r="B106" s="4">
        <f>AVERAGEIF(C106:N106,"&lt;&gt;0")</f>
        <v>125.825577459179</v>
      </c>
      <c r="C106" s="42"/>
      <c r="D106" s="42"/>
      <c r="E106" s="42"/>
      <c r="F106" s="42"/>
      <c r="G106" s="42"/>
      <c r="H106" s="42"/>
      <c r="I106" s="42">
        <v>0</v>
      </c>
      <c r="J106" s="42">
        <v>97.596639784944998</v>
      </c>
      <c r="K106" s="42">
        <v>139.88009259259201</v>
      </c>
      <c r="L106" s="42">
        <v>140</v>
      </c>
      <c r="M106" s="42"/>
      <c r="N106" s="42"/>
    </row>
    <row r="107" spans="1:14">
      <c r="A107" s="66" t="s">
        <v>3</v>
      </c>
      <c r="B107" s="4">
        <f>SUM(C107:N107)</f>
        <v>61.851050000000001</v>
      </c>
      <c r="C107" s="42"/>
      <c r="D107" s="42"/>
      <c r="E107" s="42"/>
      <c r="F107" s="42"/>
      <c r="G107" s="42"/>
      <c r="H107" s="42"/>
      <c r="I107" s="42">
        <v>0.44641999999999998</v>
      </c>
      <c r="J107" s="42">
        <v>18.041170000000001</v>
      </c>
      <c r="K107" s="42">
        <v>23.3629</v>
      </c>
      <c r="L107" s="42">
        <v>20.00056</v>
      </c>
      <c r="M107" s="42"/>
      <c r="N107" s="42"/>
    </row>
    <row r="108" spans="1:14">
      <c r="A108" s="65" t="s">
        <v>147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>
      <c r="A109" s="66" t="s">
        <v>136</v>
      </c>
      <c r="B109" s="4">
        <f>AVERAGEIF(C109:N109,"&lt;&gt;0")</f>
        <v>224.66000000000003</v>
      </c>
      <c r="C109" s="4">
        <v>188.66</v>
      </c>
      <c r="D109" s="4">
        <v>188.66</v>
      </c>
      <c r="E109" s="4">
        <v>188.66</v>
      </c>
      <c r="F109" s="4">
        <v>188.66</v>
      </c>
      <c r="G109" s="4">
        <v>188.66</v>
      </c>
      <c r="H109" s="4">
        <v>188.66</v>
      </c>
      <c r="I109" s="4">
        <v>188.66</v>
      </c>
      <c r="J109" s="4">
        <v>188.66</v>
      </c>
      <c r="K109" s="4">
        <v>253.66</v>
      </c>
      <c r="L109" s="4">
        <v>483.65999999999997</v>
      </c>
      <c r="M109" s="4"/>
      <c r="N109" s="4"/>
    </row>
    <row r="110" spans="1:14">
      <c r="A110" s="66" t="s">
        <v>137</v>
      </c>
      <c r="B110" s="4">
        <f>AVERAGEIF(C110:N110,"&lt;&gt;0")</f>
        <v>192.68335377730722</v>
      </c>
      <c r="C110" s="42">
        <v>185.5</v>
      </c>
      <c r="D110" s="42">
        <v>183.102232142856</v>
      </c>
      <c r="E110" s="42">
        <v>153.58447580645</v>
      </c>
      <c r="F110" s="42">
        <v>182.035810185184</v>
      </c>
      <c r="G110" s="42">
        <v>184.100716845877</v>
      </c>
      <c r="H110" s="42">
        <v>185.44208333333199</v>
      </c>
      <c r="I110" s="42">
        <v>183.56075268817102</v>
      </c>
      <c r="J110" s="42">
        <v>165.88453181003501</v>
      </c>
      <c r="K110" s="42">
        <v>186.71202546296098</v>
      </c>
      <c r="L110" s="42">
        <v>316.91090949820602</v>
      </c>
      <c r="M110" s="42"/>
      <c r="N110" s="42"/>
    </row>
    <row r="111" spans="1:14">
      <c r="A111" s="66" t="s">
        <v>3</v>
      </c>
      <c r="B111" s="4">
        <f>SUM(C111:N111)</f>
        <v>407.5763</v>
      </c>
      <c r="C111" s="42">
        <v>1.1997100000000001</v>
      </c>
      <c r="D111" s="42">
        <v>4.5615399999999999</v>
      </c>
      <c r="E111" s="42">
        <v>33.67116</v>
      </c>
      <c r="F111" s="42">
        <v>24.77139</v>
      </c>
      <c r="G111" s="42">
        <v>22.798380000000002</v>
      </c>
      <c r="H111" s="42">
        <v>31.113900000000001</v>
      </c>
      <c r="I111" s="42">
        <v>66.258030000000005</v>
      </c>
      <c r="J111" s="42">
        <v>68.834699999999998</v>
      </c>
      <c r="K111" s="42">
        <v>73.416589999999999</v>
      </c>
      <c r="L111" s="42">
        <v>80.950900000000004</v>
      </c>
      <c r="M111" s="42"/>
      <c r="N111" s="42"/>
    </row>
    <row r="112" spans="1:14">
      <c r="A112" s="65" t="s">
        <v>148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>
      <c r="A113" s="66" t="s">
        <v>136</v>
      </c>
      <c r="B113" s="4">
        <f>AVERAGEIF(C113:N113,"&lt;&gt;0")</f>
        <v>50</v>
      </c>
      <c r="C113" s="4">
        <v>50</v>
      </c>
      <c r="D113" s="4">
        <v>50</v>
      </c>
      <c r="E113" s="4">
        <v>50</v>
      </c>
      <c r="F113" s="4">
        <v>50</v>
      </c>
      <c r="G113" s="4">
        <v>50</v>
      </c>
      <c r="H113" s="4">
        <v>50</v>
      </c>
      <c r="I113" s="4">
        <v>50</v>
      </c>
      <c r="J113" s="4">
        <v>50</v>
      </c>
      <c r="K113" s="4">
        <v>50</v>
      </c>
      <c r="L113" s="4">
        <v>50</v>
      </c>
      <c r="M113" s="4"/>
      <c r="N113" s="4"/>
    </row>
    <row r="114" spans="1:14">
      <c r="A114" s="66" t="s">
        <v>137</v>
      </c>
      <c r="B114" s="4">
        <f>AVERAGEIF(C114:N114,"&lt;&gt;0")</f>
        <v>47.092662463730704</v>
      </c>
      <c r="C114" s="42">
        <v>49.967517921145998</v>
      </c>
      <c r="D114" s="42">
        <v>33.082837301586999</v>
      </c>
      <c r="E114" s="42">
        <v>37.913306451612002</v>
      </c>
      <c r="F114" s="42">
        <v>50</v>
      </c>
      <c r="G114" s="42">
        <v>50</v>
      </c>
      <c r="H114" s="42">
        <v>50</v>
      </c>
      <c r="I114" s="42">
        <v>50</v>
      </c>
      <c r="J114" s="42">
        <v>50</v>
      </c>
      <c r="K114" s="42">
        <v>49.962962962962003</v>
      </c>
      <c r="L114" s="42">
        <v>50</v>
      </c>
      <c r="M114" s="42"/>
      <c r="N114" s="42"/>
    </row>
    <row r="115" spans="1:14">
      <c r="A115" s="66" t="s">
        <v>3</v>
      </c>
      <c r="B115" s="4">
        <f>SUM(C115:N115)</f>
        <v>89.214290000000005</v>
      </c>
      <c r="C115" s="42">
        <v>9.0470000000000006</v>
      </c>
      <c r="D115" s="42">
        <v>5.6668500000000002</v>
      </c>
      <c r="E115" s="42">
        <v>8.7363599999999995</v>
      </c>
      <c r="F115" s="42">
        <v>10.17126</v>
      </c>
      <c r="G115" s="42">
        <v>9.6545299999999994</v>
      </c>
      <c r="H115" s="42">
        <v>9.0606600000000004</v>
      </c>
      <c r="I115" s="42">
        <v>10.2159</v>
      </c>
      <c r="J115" s="42">
        <v>10.098240000000001</v>
      </c>
      <c r="K115" s="42">
        <v>8.1774100000000001</v>
      </c>
      <c r="L115" s="42">
        <v>8.3860799999999998</v>
      </c>
      <c r="M115" s="42"/>
      <c r="N115" s="42"/>
    </row>
    <row r="116" spans="1:14">
      <c r="A116" s="65" t="s">
        <v>149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>
      <c r="A117" s="66" t="s">
        <v>136</v>
      </c>
      <c r="B117" s="4">
        <f>AVERAGEIF(C117:N117,"&lt;&gt;0")</f>
        <v>146.81500000000003</v>
      </c>
      <c r="C117" s="4">
        <v>146.815</v>
      </c>
      <c r="D117" s="4">
        <v>146.815</v>
      </c>
      <c r="E117" s="4">
        <v>146.815</v>
      </c>
      <c r="F117" s="4">
        <v>146.815</v>
      </c>
      <c r="G117" s="4">
        <v>146.815</v>
      </c>
      <c r="H117" s="4">
        <v>146.815</v>
      </c>
      <c r="I117" s="4">
        <v>146.815</v>
      </c>
      <c r="J117" s="4">
        <v>146.815</v>
      </c>
      <c r="K117" s="4">
        <v>146.815</v>
      </c>
      <c r="L117" s="4">
        <v>146.815</v>
      </c>
      <c r="M117" s="4"/>
      <c r="N117" s="4"/>
    </row>
    <row r="118" spans="1:14">
      <c r="A118" s="66" t="s">
        <v>137</v>
      </c>
      <c r="B118" s="4">
        <f>AVERAGEIF(C118:N118,"&lt;&gt;0")</f>
        <v>122.07891116231239</v>
      </c>
      <c r="C118" s="42">
        <v>105.84409901433499</v>
      </c>
      <c r="D118" s="42">
        <v>117.38299603174301</v>
      </c>
      <c r="E118" s="42">
        <v>132.820994623655</v>
      </c>
      <c r="F118" s="42">
        <v>134.68648657407198</v>
      </c>
      <c r="G118" s="42">
        <v>129.902179211467</v>
      </c>
      <c r="H118" s="42">
        <v>120.67965740740601</v>
      </c>
      <c r="I118" s="42">
        <v>131.17693772401199</v>
      </c>
      <c r="J118" s="42">
        <v>128.81794578852799</v>
      </c>
      <c r="K118" s="42">
        <v>112.080133796295</v>
      </c>
      <c r="L118" s="42">
        <v>107.39768145161101</v>
      </c>
      <c r="M118" s="42"/>
      <c r="N118" s="42"/>
    </row>
    <row r="119" spans="1:14">
      <c r="A119" s="66" t="s">
        <v>3</v>
      </c>
      <c r="B119" s="4">
        <f>SUM(C119:N119)</f>
        <v>529.8377999999999</v>
      </c>
      <c r="C119" s="42">
        <v>23.603390000000001</v>
      </c>
      <c r="D119" s="42">
        <v>32.54421</v>
      </c>
      <c r="E119" s="42">
        <v>58.211059999999996</v>
      </c>
      <c r="F119" s="42">
        <v>46.16133</v>
      </c>
      <c r="G119" s="42">
        <v>49.233199999999997</v>
      </c>
      <c r="H119" s="42">
        <v>51.001189999999994</v>
      </c>
      <c r="I119" s="42">
        <v>67.715959999999995</v>
      </c>
      <c r="J119" s="42">
        <v>81.662520000000001</v>
      </c>
      <c r="K119" s="42">
        <v>65.945920000000001</v>
      </c>
      <c r="L119" s="42">
        <v>53.759020000000007</v>
      </c>
      <c r="M119" s="42"/>
      <c r="N119" s="42"/>
    </row>
    <row r="120" spans="1:14">
      <c r="A120" s="65" t="s">
        <v>181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>
      <c r="A121" s="66" t="s">
        <v>136</v>
      </c>
      <c r="B121" s="4">
        <f>AVERAGEIF(C121:N121,"&lt;&gt;0")</f>
        <v>50</v>
      </c>
      <c r="C121" s="4"/>
      <c r="D121" s="4"/>
      <c r="E121" s="4"/>
      <c r="F121" s="4"/>
      <c r="G121" s="4"/>
      <c r="H121" s="4"/>
      <c r="I121" s="4"/>
      <c r="J121" s="4"/>
      <c r="K121" s="4"/>
      <c r="L121" s="4">
        <v>50</v>
      </c>
      <c r="M121" s="4"/>
      <c r="N121" s="4"/>
    </row>
    <row r="122" spans="1:14">
      <c r="A122" s="66" t="s">
        <v>137</v>
      </c>
      <c r="B122" s="4">
        <f>AVERAGEIF(C122:N122,"&lt;&gt;0")</f>
        <v>12.231182795698</v>
      </c>
      <c r="C122" s="42"/>
      <c r="D122" s="42"/>
      <c r="E122" s="42"/>
      <c r="F122" s="42"/>
      <c r="G122" s="42"/>
      <c r="H122" s="42"/>
      <c r="I122" s="42"/>
      <c r="J122" s="42"/>
      <c r="K122" s="42"/>
      <c r="L122" s="42">
        <v>12.231182795698</v>
      </c>
      <c r="M122" s="42"/>
      <c r="N122" s="42"/>
    </row>
    <row r="123" spans="1:14">
      <c r="A123" s="66" t="s">
        <v>3</v>
      </c>
      <c r="B123" s="4">
        <f>SUM(C123:N123)</f>
        <v>1.20438</v>
      </c>
      <c r="C123" s="42"/>
      <c r="D123" s="42"/>
      <c r="E123" s="42"/>
      <c r="F123" s="42"/>
      <c r="G123" s="42"/>
      <c r="H123" s="42"/>
      <c r="I123" s="42"/>
      <c r="J123" s="42"/>
      <c r="K123" s="42"/>
      <c r="L123" s="42">
        <v>1.20438</v>
      </c>
      <c r="M123" s="42"/>
      <c r="N123" s="42"/>
    </row>
    <row r="124" spans="1:14">
      <c r="A124" s="65" t="s">
        <v>150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>
      <c r="A125" s="66" t="s">
        <v>136</v>
      </c>
      <c r="B125" s="4">
        <f>AVERAGEIF(C125:N125,"&lt;&gt;0")</f>
        <v>101.48299999999999</v>
      </c>
      <c r="C125" s="4">
        <v>101.483</v>
      </c>
      <c r="D125" s="4">
        <v>101.483</v>
      </c>
      <c r="E125" s="4">
        <v>101.483</v>
      </c>
      <c r="F125" s="4">
        <v>101.483</v>
      </c>
      <c r="G125" s="4">
        <v>101.483</v>
      </c>
      <c r="H125" s="4">
        <v>101.483</v>
      </c>
      <c r="I125" s="4">
        <v>101.483</v>
      </c>
      <c r="J125" s="4">
        <v>101.483</v>
      </c>
      <c r="K125" s="4">
        <v>101.483</v>
      </c>
      <c r="L125" s="4">
        <v>101.483</v>
      </c>
      <c r="M125" s="4"/>
      <c r="N125" s="4"/>
    </row>
    <row r="126" spans="1:14">
      <c r="A126" s="66" t="s">
        <v>137</v>
      </c>
      <c r="B126" s="4">
        <f>AVERAGEIF(C126:N126,"&lt;&gt;0")</f>
        <v>84.418873722051018</v>
      </c>
      <c r="C126" s="42">
        <v>91.830546594981996</v>
      </c>
      <c r="D126" s="42">
        <v>85.163829365078996</v>
      </c>
      <c r="E126" s="42">
        <v>84.464318996415003</v>
      </c>
      <c r="F126" s="42">
        <v>85.543069444444001</v>
      </c>
      <c r="G126" s="42">
        <v>67.366796594982006</v>
      </c>
      <c r="H126" s="42">
        <v>87.255550925924993</v>
      </c>
      <c r="I126" s="42">
        <v>88.594755824372001</v>
      </c>
      <c r="J126" s="42">
        <v>80.821879480286</v>
      </c>
      <c r="K126" s="42">
        <v>86.955606481480999</v>
      </c>
      <c r="L126" s="42">
        <v>86.192383512543998</v>
      </c>
      <c r="M126" s="42"/>
      <c r="N126" s="42"/>
    </row>
    <row r="127" spans="1:14">
      <c r="A127" s="66" t="s">
        <v>3</v>
      </c>
      <c r="B127" s="4">
        <f>SUM(C127:N127)</f>
        <v>313.24922000000004</v>
      </c>
      <c r="C127" s="42">
        <v>28.265989999999999</v>
      </c>
      <c r="D127" s="42">
        <v>19.219429999999999</v>
      </c>
      <c r="E127" s="42">
        <v>33.980800000000002</v>
      </c>
      <c r="F127" s="42">
        <v>26.78387</v>
      </c>
      <c r="G127" s="42">
        <v>28.282789999999999</v>
      </c>
      <c r="H127" s="42">
        <v>34.603789999999996</v>
      </c>
      <c r="I127" s="42">
        <v>44.567819999999998</v>
      </c>
      <c r="J127" s="42">
        <v>36.098790000000001</v>
      </c>
      <c r="K127" s="42">
        <v>33.870930000000001</v>
      </c>
      <c r="L127" s="42">
        <v>27.575009999999999</v>
      </c>
      <c r="M127" s="42"/>
      <c r="N127" s="42"/>
    </row>
    <row r="128" spans="1:14">
      <c r="A128" s="65" t="s">
        <v>39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>
      <c r="A129" s="66" t="s">
        <v>136</v>
      </c>
      <c r="B129" s="4">
        <f>AVERAGEIF(C129:N129,"&lt;&gt;0")</f>
        <v>60.720000000000013</v>
      </c>
      <c r="C129" s="4">
        <v>60.72</v>
      </c>
      <c r="D129" s="4">
        <v>60.72</v>
      </c>
      <c r="E129" s="4">
        <v>60.72</v>
      </c>
      <c r="F129" s="4">
        <v>60.72</v>
      </c>
      <c r="G129" s="4">
        <v>60.72</v>
      </c>
      <c r="H129" s="4">
        <v>60.72</v>
      </c>
      <c r="I129" s="4">
        <v>60.72</v>
      </c>
      <c r="J129" s="4">
        <v>60.72</v>
      </c>
      <c r="K129" s="4">
        <v>60.72</v>
      </c>
      <c r="L129" s="4">
        <v>60.72</v>
      </c>
      <c r="M129" s="4"/>
      <c r="N129" s="4"/>
    </row>
    <row r="130" spans="1:14">
      <c r="A130" s="66" t="s">
        <v>137</v>
      </c>
      <c r="B130" s="4">
        <f>AVERAGEIF(C130:N130,"&lt;&gt;0")</f>
        <v>42.759116614929496</v>
      </c>
      <c r="C130" s="42">
        <v>46.630425627240001</v>
      </c>
      <c r="D130" s="42">
        <v>49.215498511904002</v>
      </c>
      <c r="E130" s="42">
        <v>46.413086917561998</v>
      </c>
      <c r="F130" s="42">
        <v>33.579925925924996</v>
      </c>
      <c r="G130" s="42">
        <v>29.957737455197002</v>
      </c>
      <c r="H130" s="42">
        <v>25.293256944444</v>
      </c>
      <c r="I130" s="42">
        <v>31.036843637992</v>
      </c>
      <c r="J130" s="42">
        <v>49.745571236559002</v>
      </c>
      <c r="K130" s="42">
        <v>57.905013888888</v>
      </c>
      <c r="L130" s="42">
        <v>57.813806003583998</v>
      </c>
      <c r="M130" s="42"/>
      <c r="N130" s="42"/>
    </row>
    <row r="131" spans="1:14">
      <c r="A131" s="66" t="s">
        <v>3</v>
      </c>
      <c r="B131" s="4">
        <f>SUM(C131:N131)</f>
        <v>127.16585000000001</v>
      </c>
      <c r="C131" s="42">
        <v>7.45364</v>
      </c>
      <c r="D131" s="42">
        <v>8.1454599999999999</v>
      </c>
      <c r="E131" s="42">
        <v>22.348199999999999</v>
      </c>
      <c r="F131" s="42">
        <v>8.1330200000000001</v>
      </c>
      <c r="G131" s="42">
        <v>6.9173900000000001</v>
      </c>
      <c r="H131" s="42">
        <v>8.1198800000000002</v>
      </c>
      <c r="I131" s="42">
        <v>10.699249999999999</v>
      </c>
      <c r="J131" s="42">
        <v>20.294070000000001</v>
      </c>
      <c r="K131" s="42">
        <v>19.564070000000001</v>
      </c>
      <c r="L131" s="42">
        <v>15.490869999999999</v>
      </c>
      <c r="M131" s="42"/>
      <c r="N131" s="42"/>
    </row>
    <row r="132" spans="1:14">
      <c r="A132" s="65" t="s">
        <v>151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>
      <c r="A133" s="66" t="s">
        <v>136</v>
      </c>
      <c r="B133" s="4">
        <f>AVERAGEIF(C133:N133,"&lt;&gt;0")</f>
        <v>10</v>
      </c>
      <c r="C133" s="4">
        <v>10</v>
      </c>
      <c r="D133" s="4">
        <v>10</v>
      </c>
      <c r="E133" s="4">
        <v>10</v>
      </c>
      <c r="F133" s="4">
        <v>10</v>
      </c>
      <c r="G133" s="4">
        <v>10</v>
      </c>
      <c r="H133" s="4">
        <v>10</v>
      </c>
      <c r="I133" s="4">
        <v>10</v>
      </c>
      <c r="J133" s="4">
        <v>10</v>
      </c>
      <c r="K133" s="4">
        <v>10</v>
      </c>
      <c r="L133" s="4">
        <v>10</v>
      </c>
      <c r="M133" s="4"/>
      <c r="N133" s="4"/>
    </row>
    <row r="134" spans="1:14">
      <c r="A134" s="66" t="s">
        <v>137</v>
      </c>
      <c r="B134" s="4">
        <f>AVERAGEIF(C134:N134,"&lt;&gt;0")</f>
        <v>9.9889934289123978</v>
      </c>
      <c r="C134" s="42">
        <v>9.9964157706089996</v>
      </c>
      <c r="D134" s="42">
        <v>10</v>
      </c>
      <c r="E134" s="42">
        <v>10</v>
      </c>
      <c r="F134" s="42">
        <v>9.9967592592590009</v>
      </c>
      <c r="G134" s="42">
        <v>9.9802867383509994</v>
      </c>
      <c r="H134" s="42">
        <v>9.9958333333329996</v>
      </c>
      <c r="I134" s="42">
        <v>9.964829749103</v>
      </c>
      <c r="J134" s="42">
        <v>9.9679659498199999</v>
      </c>
      <c r="K134" s="42">
        <v>9.9912037037030004</v>
      </c>
      <c r="L134" s="42">
        <v>9.9966397849459998</v>
      </c>
      <c r="M134" s="42"/>
      <c r="N134" s="42"/>
    </row>
    <row r="135" spans="1:14">
      <c r="A135" s="66" t="s">
        <v>3</v>
      </c>
      <c r="B135" s="4">
        <f>SUM(C135:N135)</f>
        <v>14.116719999999999</v>
      </c>
      <c r="C135" s="42">
        <v>1.1641699999999999</v>
      </c>
      <c r="D135" s="42">
        <v>1.2084600000000001</v>
      </c>
      <c r="E135" s="42">
        <v>1.6362300000000001</v>
      </c>
      <c r="F135" s="42">
        <v>1.5279700000000001</v>
      </c>
      <c r="G135" s="42">
        <v>1.5666899999999999</v>
      </c>
      <c r="H135" s="42">
        <v>1.4100699999999999</v>
      </c>
      <c r="I135" s="42">
        <v>1.5558799999999999</v>
      </c>
      <c r="J135" s="42">
        <v>1.57114</v>
      </c>
      <c r="K135" s="42">
        <v>1.3174300000000001</v>
      </c>
      <c r="L135" s="42">
        <v>1.1586799999999999</v>
      </c>
      <c r="M135" s="42"/>
      <c r="N135" s="42"/>
    </row>
    <row r="136" spans="1:14">
      <c r="A136" s="65" t="s">
        <v>109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>
      <c r="A137" s="66" t="s">
        <v>136</v>
      </c>
      <c r="B137" s="4">
        <f>AVERAGEIF(C137:N137,"&lt;&gt;0")</f>
        <v>46</v>
      </c>
      <c r="C137" s="4">
        <v>46</v>
      </c>
      <c r="D137" s="4">
        <v>46</v>
      </c>
      <c r="E137" s="4">
        <v>46</v>
      </c>
      <c r="F137" s="4">
        <v>46</v>
      </c>
      <c r="G137" s="4">
        <v>46</v>
      </c>
      <c r="H137" s="4">
        <v>46</v>
      </c>
      <c r="I137" s="4">
        <v>46</v>
      </c>
      <c r="J137" s="4">
        <v>46</v>
      </c>
      <c r="K137" s="4">
        <v>46</v>
      </c>
      <c r="L137" s="4">
        <v>46</v>
      </c>
      <c r="M137" s="4"/>
      <c r="N137" s="4"/>
    </row>
    <row r="138" spans="1:14">
      <c r="A138" s="66" t="s">
        <v>137</v>
      </c>
      <c r="B138" s="4">
        <f>AVERAGEIF(C138:N138,"&lt;&gt;0")</f>
        <v>45.808051672639905</v>
      </c>
      <c r="C138" s="42">
        <v>45.834094982078</v>
      </c>
      <c r="D138" s="42">
        <v>46</v>
      </c>
      <c r="E138" s="42">
        <v>46</v>
      </c>
      <c r="F138" s="42">
        <v>45.816851851850998</v>
      </c>
      <c r="G138" s="42">
        <v>45.633154121863001</v>
      </c>
      <c r="H138" s="42">
        <v>46</v>
      </c>
      <c r="I138" s="42">
        <v>45.816577060931003</v>
      </c>
      <c r="J138" s="42">
        <v>45.385842293906002</v>
      </c>
      <c r="K138" s="42">
        <v>46</v>
      </c>
      <c r="L138" s="42">
        <v>45.59399641577</v>
      </c>
      <c r="M138" s="42"/>
      <c r="N138" s="42"/>
    </row>
    <row r="139" spans="1:14">
      <c r="A139" s="66" t="s">
        <v>3</v>
      </c>
      <c r="B139" s="4">
        <f>SUM(C139:N139)</f>
        <v>67.743839999999992</v>
      </c>
      <c r="C139" s="42">
        <v>5.2708399999999997</v>
      </c>
      <c r="D139" s="42">
        <v>6.2808299999999999</v>
      </c>
      <c r="E139" s="42">
        <v>8.5553399999999993</v>
      </c>
      <c r="F139" s="42">
        <v>6.9640599999999999</v>
      </c>
      <c r="G139" s="42">
        <v>7.1029400000000003</v>
      </c>
      <c r="H139" s="42">
        <v>6.5902000000000003</v>
      </c>
      <c r="I139" s="42">
        <v>7.60243</v>
      </c>
      <c r="J139" s="42">
        <v>7.1483699999999999</v>
      </c>
      <c r="K139" s="42">
        <v>6.5531699999999997</v>
      </c>
      <c r="L139" s="42">
        <v>5.6756599999999997</v>
      </c>
      <c r="M139" s="42"/>
      <c r="N139" s="42"/>
    </row>
    <row r="140" spans="1:14">
      <c r="A140" s="65" t="s">
        <v>90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>
      <c r="A141" s="66" t="s">
        <v>136</v>
      </c>
      <c r="B141" s="4">
        <f>AVERAGEIF(C141:N141,"&lt;&gt;0")</f>
        <v>50.600000000000009</v>
      </c>
      <c r="C141" s="4">
        <v>50.6</v>
      </c>
      <c r="D141" s="4">
        <v>50.6</v>
      </c>
      <c r="E141" s="4">
        <v>50.6</v>
      </c>
      <c r="F141" s="4">
        <v>50.6</v>
      </c>
      <c r="G141" s="4">
        <v>50.6</v>
      </c>
      <c r="H141" s="4">
        <v>50.6</v>
      </c>
      <c r="I141" s="4">
        <v>50.6</v>
      </c>
      <c r="J141" s="4">
        <v>50.6</v>
      </c>
      <c r="K141" s="4">
        <v>50.6</v>
      </c>
      <c r="L141" s="4">
        <v>50.6</v>
      </c>
      <c r="M141" s="4"/>
      <c r="N141" s="4"/>
    </row>
    <row r="142" spans="1:14">
      <c r="A142" s="66" t="s">
        <v>137</v>
      </c>
      <c r="B142" s="4">
        <f>AVERAGEIF(C142:N142,"&lt;&gt;0")</f>
        <v>50.600000000000009</v>
      </c>
      <c r="C142" s="42">
        <v>50.6</v>
      </c>
      <c r="D142" s="42">
        <v>50.6</v>
      </c>
      <c r="E142" s="42">
        <v>50.6</v>
      </c>
      <c r="F142" s="42">
        <v>50.6</v>
      </c>
      <c r="G142" s="42">
        <v>50.6</v>
      </c>
      <c r="H142" s="42">
        <v>50.6</v>
      </c>
      <c r="I142" s="42">
        <v>50.6</v>
      </c>
      <c r="J142" s="42">
        <v>50.6</v>
      </c>
      <c r="K142" s="42">
        <v>50.6</v>
      </c>
      <c r="L142" s="42">
        <v>50.6</v>
      </c>
      <c r="M142" s="42"/>
      <c r="N142" s="42"/>
    </row>
    <row r="143" spans="1:14">
      <c r="A143" s="66" t="s">
        <v>3</v>
      </c>
      <c r="B143" s="4">
        <f>SUM(C143:N143)</f>
        <v>78.148150000000015</v>
      </c>
      <c r="C143" s="42">
        <v>6.86714</v>
      </c>
      <c r="D143" s="42">
        <v>7.3829099999999999</v>
      </c>
      <c r="E143" s="42">
        <v>8.97654</v>
      </c>
      <c r="F143" s="42">
        <v>8.1924200000000003</v>
      </c>
      <c r="G143" s="42">
        <v>8.5010300000000001</v>
      </c>
      <c r="H143" s="42">
        <v>7.3093500000000002</v>
      </c>
      <c r="I143" s="42">
        <v>8.7908100000000005</v>
      </c>
      <c r="J143" s="42">
        <v>8.4500899999999994</v>
      </c>
      <c r="K143" s="42">
        <v>7.2607600000000003</v>
      </c>
      <c r="L143" s="42">
        <v>6.4170999999999996</v>
      </c>
      <c r="M143" s="42"/>
      <c r="N143" s="42"/>
    </row>
    <row r="144" spans="1:14">
      <c r="A144" s="65" t="s">
        <v>58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>
      <c r="A145" s="66" t="s">
        <v>136</v>
      </c>
      <c r="B145" s="4">
        <f>AVERAGEIF(C145:N145,"&lt;&gt;0")</f>
        <v>14.599999999999998</v>
      </c>
      <c r="C145" s="4">
        <v>14.6</v>
      </c>
      <c r="D145" s="4">
        <v>14.6</v>
      </c>
      <c r="E145" s="4">
        <v>14.6</v>
      </c>
      <c r="F145" s="4">
        <v>14.6</v>
      </c>
      <c r="G145" s="4">
        <v>14.6</v>
      </c>
      <c r="H145" s="4">
        <v>14.6</v>
      </c>
      <c r="I145" s="4">
        <v>14.6</v>
      </c>
      <c r="J145" s="4">
        <v>14.6</v>
      </c>
      <c r="K145" s="4">
        <v>14.6</v>
      </c>
      <c r="L145" s="4">
        <v>14.6</v>
      </c>
      <c r="M145" s="4"/>
      <c r="N145" s="4"/>
    </row>
    <row r="146" spans="1:14">
      <c r="A146" s="66" t="s">
        <v>137</v>
      </c>
      <c r="B146" s="4">
        <f>AVERAGEIF(C146:N146,"&lt;&gt;0")</f>
        <v>4.3861458930699992</v>
      </c>
      <c r="C146" s="42">
        <v>3.1381899641570001</v>
      </c>
      <c r="D146" s="42">
        <v>3.2723958333329999</v>
      </c>
      <c r="E146" s="42">
        <v>2.078974014336</v>
      </c>
      <c r="F146" s="42">
        <v>1.494023148148</v>
      </c>
      <c r="G146" s="42">
        <v>4.3762163978490003</v>
      </c>
      <c r="H146" s="42">
        <v>2.888583333333</v>
      </c>
      <c r="I146" s="42">
        <v>4.640145609318</v>
      </c>
      <c r="J146" s="42">
        <v>7.1277284946229997</v>
      </c>
      <c r="K146" s="42">
        <v>8.2718217592589998</v>
      </c>
      <c r="L146" s="42">
        <v>6.5733803763439997</v>
      </c>
      <c r="M146" s="42"/>
      <c r="N146" s="42"/>
    </row>
    <row r="147" spans="1:14">
      <c r="A147" s="66" t="s">
        <v>3</v>
      </c>
      <c r="B147" s="4">
        <f>SUM(C147:N147)</f>
        <v>16.232089999999999</v>
      </c>
      <c r="C147" s="42">
        <v>0.18565000000000001</v>
      </c>
      <c r="D147" s="42">
        <v>5.6520000000000001E-2</v>
      </c>
      <c r="E147" s="42">
        <v>0.90227000000000002</v>
      </c>
      <c r="F147" s="42">
        <v>0.49575999999999998</v>
      </c>
      <c r="G147" s="42">
        <v>0.61221999999999999</v>
      </c>
      <c r="H147" s="42">
        <v>0.85516999999999999</v>
      </c>
      <c r="I147" s="42">
        <v>2.1674600000000002</v>
      </c>
      <c r="J147" s="42">
        <v>3.6941799999999998</v>
      </c>
      <c r="K147" s="42">
        <v>4.3494200000000003</v>
      </c>
      <c r="L147" s="42">
        <v>2.91344</v>
      </c>
      <c r="M147" s="42"/>
      <c r="N147" s="42"/>
    </row>
    <row r="148" spans="1:14">
      <c r="A148" s="65" t="s">
        <v>152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>
      <c r="A149" s="66" t="s">
        <v>136</v>
      </c>
      <c r="B149" s="4">
        <f>AVERAGEIF(C149:N149,"&lt;&gt;0")</f>
        <v>52.5</v>
      </c>
      <c r="C149" s="4">
        <v>52.5</v>
      </c>
      <c r="D149" s="4">
        <v>52.5</v>
      </c>
      <c r="E149" s="4">
        <v>52.5</v>
      </c>
      <c r="F149" s="4">
        <v>52.5</v>
      </c>
      <c r="G149" s="4">
        <v>52.5</v>
      </c>
      <c r="H149" s="4">
        <v>52.5</v>
      </c>
      <c r="I149" s="4">
        <v>52.5</v>
      </c>
      <c r="J149" s="4">
        <v>52.5</v>
      </c>
      <c r="K149" s="4">
        <v>52.5</v>
      </c>
      <c r="L149" s="4">
        <v>52.5</v>
      </c>
      <c r="M149" s="4"/>
      <c r="N149" s="4"/>
    </row>
    <row r="150" spans="1:14">
      <c r="A150" s="66" t="s">
        <v>137</v>
      </c>
      <c r="B150" s="4">
        <f>AVERAGEIF(C150:N150,"&lt;&gt;0")</f>
        <v>52.402994791666607</v>
      </c>
      <c r="C150" s="42">
        <v>52.5</v>
      </c>
      <c r="D150" s="42">
        <v>52.477864583333002</v>
      </c>
      <c r="E150" s="42">
        <v>52.5</v>
      </c>
      <c r="F150" s="42">
        <v>52.5</v>
      </c>
      <c r="G150" s="42">
        <v>52.5</v>
      </c>
      <c r="H150" s="42">
        <v>52.5</v>
      </c>
      <c r="I150" s="42">
        <v>52.5</v>
      </c>
      <c r="J150" s="42">
        <v>52.5</v>
      </c>
      <c r="K150" s="42">
        <v>51.552083333333002</v>
      </c>
      <c r="L150" s="42">
        <v>52.5</v>
      </c>
      <c r="M150" s="42"/>
      <c r="N150" s="42"/>
    </row>
    <row r="151" spans="1:14">
      <c r="A151" s="66" t="s">
        <v>3</v>
      </c>
      <c r="B151" s="4">
        <f>SUM(C151:N151)</f>
        <v>140.24101999999999</v>
      </c>
      <c r="C151" s="42">
        <v>12.36453</v>
      </c>
      <c r="D151" s="42">
        <v>16.390830000000001</v>
      </c>
      <c r="E151" s="42">
        <v>12.288740000000001</v>
      </c>
      <c r="F151" s="42">
        <v>15.60957</v>
      </c>
      <c r="G151" s="42">
        <v>14.04895</v>
      </c>
      <c r="H151" s="42">
        <v>17.822659999999999</v>
      </c>
      <c r="I151" s="42">
        <v>18.244789999999998</v>
      </c>
      <c r="J151" s="42">
        <v>14.302630000000001</v>
      </c>
      <c r="K151" s="42">
        <v>8.99498</v>
      </c>
      <c r="L151" s="42">
        <v>10.17334</v>
      </c>
      <c r="M151" s="42"/>
      <c r="N151" s="42"/>
    </row>
    <row r="152" spans="1:14">
      <c r="A152" s="65" t="s">
        <v>153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>
      <c r="A153" s="66" t="s">
        <v>136</v>
      </c>
      <c r="B153" s="4">
        <f>AVERAGEIF(C153:N153,"&lt;&gt;0")</f>
        <v>17</v>
      </c>
      <c r="C153" s="4">
        <v>17</v>
      </c>
      <c r="D153" s="4">
        <v>17</v>
      </c>
      <c r="E153" s="4">
        <v>17</v>
      </c>
      <c r="F153" s="4">
        <v>17</v>
      </c>
      <c r="G153" s="4">
        <v>17</v>
      </c>
      <c r="H153" s="4">
        <v>17</v>
      </c>
      <c r="I153" s="4">
        <v>17</v>
      </c>
      <c r="J153" s="4">
        <v>17</v>
      </c>
      <c r="K153" s="4">
        <v>17</v>
      </c>
      <c r="L153" s="4">
        <v>17</v>
      </c>
      <c r="M153" s="4"/>
      <c r="N153" s="4"/>
    </row>
    <row r="154" spans="1:14">
      <c r="A154" s="66" t="s">
        <v>137</v>
      </c>
      <c r="B154" s="4">
        <f>AVERAGEIF(C154:N154,"&lt;&gt;0")</f>
        <v>15.907286663679603</v>
      </c>
      <c r="C154" s="42">
        <v>16.704480286738001</v>
      </c>
      <c r="D154" s="42">
        <v>17</v>
      </c>
      <c r="E154" s="42">
        <v>17</v>
      </c>
      <c r="F154" s="42">
        <v>17</v>
      </c>
      <c r="G154" s="42">
        <v>17</v>
      </c>
      <c r="H154" s="42">
        <v>17</v>
      </c>
      <c r="I154" s="42">
        <v>17</v>
      </c>
      <c r="J154" s="42">
        <v>17</v>
      </c>
      <c r="K154" s="42">
        <v>14.64636574074</v>
      </c>
      <c r="L154" s="42">
        <v>8.7220206093179993</v>
      </c>
      <c r="M154" s="42"/>
      <c r="N154" s="42"/>
    </row>
    <row r="155" spans="1:14">
      <c r="A155" s="66" t="s">
        <v>3</v>
      </c>
      <c r="B155" s="4">
        <f>SUM(C155:N155)</f>
        <v>34.699240000000003</v>
      </c>
      <c r="C155" s="42">
        <v>2.8740899999999998</v>
      </c>
      <c r="D155" s="42">
        <v>3.1638000000000002</v>
      </c>
      <c r="E155" s="42">
        <v>4.1428599999999998</v>
      </c>
      <c r="F155" s="42">
        <v>3.9026900000000002</v>
      </c>
      <c r="G155" s="42">
        <v>4.03268</v>
      </c>
      <c r="H155" s="42">
        <v>3.6149200000000001</v>
      </c>
      <c r="I155" s="42">
        <v>4.2049300000000001</v>
      </c>
      <c r="J155" s="42">
        <v>4.0937599999999996</v>
      </c>
      <c r="K155" s="42">
        <v>3.3884300000000001</v>
      </c>
      <c r="L155" s="42">
        <v>1.28108</v>
      </c>
      <c r="M155" s="42"/>
      <c r="N155" s="42"/>
    </row>
    <row r="156" spans="1:14">
      <c r="A156" s="65" t="s">
        <v>154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>
      <c r="A157" s="66" t="s">
        <v>136</v>
      </c>
      <c r="B157" s="4">
        <f>AVERAGEIF(C157:N157,"&lt;&gt;0")</f>
        <v>94.799999999999983</v>
      </c>
      <c r="C157" s="4">
        <v>94.8</v>
      </c>
      <c r="D157" s="4">
        <v>94.8</v>
      </c>
      <c r="E157" s="4">
        <v>94.8</v>
      </c>
      <c r="F157" s="4">
        <v>94.8</v>
      </c>
      <c r="G157" s="4">
        <v>94.8</v>
      </c>
      <c r="H157" s="4">
        <v>94.8</v>
      </c>
      <c r="I157" s="4">
        <v>94.8</v>
      </c>
      <c r="J157" s="4">
        <v>94.8</v>
      </c>
      <c r="K157" s="4">
        <v>94.8</v>
      </c>
      <c r="L157" s="4">
        <v>94.8</v>
      </c>
      <c r="M157" s="4"/>
      <c r="N157" s="4"/>
    </row>
    <row r="158" spans="1:14">
      <c r="A158" s="66" t="s">
        <v>137</v>
      </c>
      <c r="B158" s="4">
        <f>AVERAGEIF(C158:N158,"&lt;&gt;0")</f>
        <v>93.615656176394992</v>
      </c>
      <c r="C158" s="42">
        <v>88.896774193547998</v>
      </c>
      <c r="D158" s="42">
        <v>93.837767857141998</v>
      </c>
      <c r="E158" s="42">
        <v>93.869408602150003</v>
      </c>
      <c r="F158" s="42">
        <v>94.8</v>
      </c>
      <c r="G158" s="42">
        <v>94.8</v>
      </c>
      <c r="H158" s="42">
        <v>94.8</v>
      </c>
      <c r="I158" s="42">
        <v>94.8</v>
      </c>
      <c r="J158" s="42">
        <v>94.8</v>
      </c>
      <c r="K158" s="42">
        <v>90.752611111109999</v>
      </c>
      <c r="L158" s="42">
        <v>94.8</v>
      </c>
      <c r="M158" s="42"/>
      <c r="N158" s="42"/>
    </row>
    <row r="159" spans="1:14">
      <c r="A159" s="66" t="s">
        <v>3</v>
      </c>
      <c r="B159" s="4">
        <f>SUM(C159:N159)</f>
        <v>270.88409999999999</v>
      </c>
      <c r="C159" s="42">
        <v>17.693849999999998</v>
      </c>
      <c r="D159" s="42">
        <v>30.18441</v>
      </c>
      <c r="E159" s="42">
        <v>19.128709999999998</v>
      </c>
      <c r="F159" s="42">
        <v>24.58464</v>
      </c>
      <c r="G159" s="42">
        <v>33.286389999999997</v>
      </c>
      <c r="H159" s="42">
        <v>43.474499999999999</v>
      </c>
      <c r="I159" s="42">
        <v>41.9634</v>
      </c>
      <c r="J159" s="42">
        <v>27.879449999999999</v>
      </c>
      <c r="K159" s="42">
        <v>14.76877</v>
      </c>
      <c r="L159" s="42">
        <v>17.919980000000002</v>
      </c>
      <c r="M159" s="42"/>
      <c r="N159" s="42"/>
    </row>
    <row r="160" spans="1:14">
      <c r="A160" s="65" t="s">
        <v>103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>
      <c r="A161" s="66" t="s">
        <v>136</v>
      </c>
      <c r="B161" s="4">
        <f>AVERAGEIF(C161:N161,"&lt;&gt;0")</f>
        <v>225.24200000000002</v>
      </c>
      <c r="C161" s="4">
        <v>225.24199999999999</v>
      </c>
      <c r="D161" s="4">
        <v>225.24199999999999</v>
      </c>
      <c r="E161" s="4">
        <v>225.24199999999999</v>
      </c>
      <c r="F161" s="4">
        <v>225.24199999999999</v>
      </c>
      <c r="G161" s="4">
        <v>225.24199999999999</v>
      </c>
      <c r="H161" s="4">
        <v>225.24199999999999</v>
      </c>
      <c r="I161" s="4">
        <v>225.24199999999999</v>
      </c>
      <c r="J161" s="4">
        <v>225.24199999999999</v>
      </c>
      <c r="K161" s="4">
        <v>225.24199999999999</v>
      </c>
      <c r="L161" s="4">
        <v>225.24199999999999</v>
      </c>
      <c r="M161" s="4"/>
      <c r="N161" s="4"/>
    </row>
    <row r="162" spans="1:14">
      <c r="A162" s="66" t="s">
        <v>137</v>
      </c>
      <c r="B162" s="4">
        <f>AVERAGEIF(C162:N162,"&lt;&gt;0")</f>
        <v>213.9319285148907</v>
      </c>
      <c r="C162" s="42">
        <v>211.432034050178</v>
      </c>
      <c r="D162" s="42">
        <v>210.64283234126901</v>
      </c>
      <c r="E162" s="42">
        <v>210.65530913978401</v>
      </c>
      <c r="F162" s="42">
        <v>214.246481481481</v>
      </c>
      <c r="G162" s="42">
        <v>211.024865591397</v>
      </c>
      <c r="H162" s="42">
        <v>211.66534722222099</v>
      </c>
      <c r="I162" s="42">
        <v>217.12219982078801</v>
      </c>
      <c r="J162" s="42">
        <v>217.760849462365</v>
      </c>
      <c r="K162" s="42">
        <v>216.37118055555402</v>
      </c>
      <c r="L162" s="42">
        <v>218.39818548387001</v>
      </c>
      <c r="M162" s="42"/>
      <c r="N162" s="42"/>
    </row>
    <row r="163" spans="1:14">
      <c r="A163" s="66" t="s">
        <v>3</v>
      </c>
      <c r="B163" s="4">
        <f>SUM(C163:N163)</f>
        <v>1435.4315500000002</v>
      </c>
      <c r="C163" s="42">
        <v>132.41893999999999</v>
      </c>
      <c r="D163" s="42">
        <v>125.54444000000001</v>
      </c>
      <c r="E163" s="42">
        <v>147.21127000000001</v>
      </c>
      <c r="F163" s="42">
        <v>143.29169000000002</v>
      </c>
      <c r="G163" s="42">
        <v>143.55144999999999</v>
      </c>
      <c r="H163" s="42">
        <v>141.84056000000001</v>
      </c>
      <c r="I163" s="42">
        <v>152.15671</v>
      </c>
      <c r="J163" s="42">
        <v>152.60521</v>
      </c>
      <c r="K163" s="42">
        <v>146.23394000000002</v>
      </c>
      <c r="L163" s="42">
        <v>150.57733999999999</v>
      </c>
      <c r="M163" s="42"/>
      <c r="N163" s="42"/>
    </row>
    <row r="164" spans="1:14">
      <c r="A164" s="65" t="s">
        <v>182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>
      <c r="A165" s="66" t="s">
        <v>136</v>
      </c>
      <c r="B165" s="4">
        <f>AVERAGEIF(C165:N165,"&lt;&gt;0")</f>
        <v>50</v>
      </c>
      <c r="C165" s="4"/>
      <c r="D165" s="4"/>
      <c r="E165" s="4"/>
      <c r="F165" s="4"/>
      <c r="G165" s="4"/>
      <c r="H165" s="4"/>
      <c r="I165" s="4"/>
      <c r="J165" s="4">
        <v>50</v>
      </c>
      <c r="K165" s="4">
        <v>50</v>
      </c>
      <c r="L165" s="4">
        <v>50</v>
      </c>
      <c r="M165" s="4"/>
      <c r="N165" s="4"/>
    </row>
    <row r="166" spans="1:14">
      <c r="A166" s="66" t="s">
        <v>137</v>
      </c>
      <c r="B166" s="4">
        <v>0</v>
      </c>
      <c r="C166" s="42"/>
      <c r="D166" s="42"/>
      <c r="E166" s="42"/>
      <c r="F166" s="42"/>
      <c r="G166" s="42"/>
      <c r="H166" s="42"/>
      <c r="I166" s="42"/>
      <c r="J166" s="42">
        <v>0</v>
      </c>
      <c r="K166" s="42">
        <v>0</v>
      </c>
      <c r="L166" s="42">
        <v>0</v>
      </c>
      <c r="M166" s="42"/>
      <c r="N166" s="42"/>
    </row>
    <row r="167" spans="1:14">
      <c r="A167" s="66" t="s">
        <v>3</v>
      </c>
      <c r="B167" s="4">
        <f>SUM(C167:N167)</f>
        <v>22.35136</v>
      </c>
      <c r="C167" s="42"/>
      <c r="D167" s="42"/>
      <c r="E167" s="42"/>
      <c r="F167" s="42"/>
      <c r="G167" s="42"/>
      <c r="H167" s="42"/>
      <c r="I167" s="42"/>
      <c r="J167" s="42">
        <v>5.1508700000000003</v>
      </c>
      <c r="K167" s="42">
        <v>8.7885899999999992</v>
      </c>
      <c r="L167" s="42">
        <v>8.4118999999999993</v>
      </c>
      <c r="M167" s="42"/>
      <c r="N167" s="42"/>
    </row>
    <row r="168" spans="1:14">
      <c r="A168" s="65" t="s">
        <v>155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>
      <c r="A169" s="66" t="s">
        <v>136</v>
      </c>
      <c r="B169" s="4">
        <f>AVERAGEIF(C169:N169,"&lt;&gt;0")</f>
        <v>30</v>
      </c>
      <c r="C169" s="4">
        <v>30</v>
      </c>
      <c r="D169" s="4">
        <v>30</v>
      </c>
      <c r="E169" s="4">
        <v>30</v>
      </c>
      <c r="F169" s="4">
        <v>30</v>
      </c>
      <c r="G169" s="4">
        <v>30</v>
      </c>
      <c r="H169" s="4">
        <v>30</v>
      </c>
      <c r="I169" s="4">
        <v>30</v>
      </c>
      <c r="J169" s="4">
        <v>30</v>
      </c>
      <c r="K169" s="4">
        <v>30</v>
      </c>
      <c r="L169" s="4">
        <v>30</v>
      </c>
      <c r="M169" s="4"/>
      <c r="N169" s="4"/>
    </row>
    <row r="170" spans="1:14">
      <c r="A170" s="66" t="s">
        <v>137</v>
      </c>
      <c r="B170" s="4">
        <f>AVERAGEIF(C170:N170,"&lt;&gt;0")</f>
        <v>27.326030769968998</v>
      </c>
      <c r="C170" s="42">
        <v>29.870631720430001</v>
      </c>
      <c r="D170" s="42">
        <v>29.884672619046999</v>
      </c>
      <c r="E170" s="42">
        <v>29.988575268817002</v>
      </c>
      <c r="F170" s="42">
        <v>30</v>
      </c>
      <c r="G170" s="42">
        <v>29.919466845877999</v>
      </c>
      <c r="H170" s="42">
        <v>29.980486111110999</v>
      </c>
      <c r="I170" s="42">
        <v>30</v>
      </c>
      <c r="J170" s="42">
        <v>29.924731182795</v>
      </c>
      <c r="K170" s="42">
        <v>12.211770833333</v>
      </c>
      <c r="L170" s="42">
        <v>21.479973118278998</v>
      </c>
      <c r="M170" s="42"/>
      <c r="N170" s="42"/>
    </row>
    <row r="171" spans="1:14">
      <c r="A171" s="66" t="s">
        <v>3</v>
      </c>
      <c r="B171" s="4">
        <f>SUM(C171:N171)</f>
        <v>194.47396000000001</v>
      </c>
      <c r="C171" s="42">
        <v>21.457080000000001</v>
      </c>
      <c r="D171" s="42">
        <v>19.50217</v>
      </c>
      <c r="E171" s="42">
        <v>21.98751</v>
      </c>
      <c r="F171" s="42">
        <v>20.976700000000001</v>
      </c>
      <c r="G171" s="42">
        <v>21.542459999999998</v>
      </c>
      <c r="H171" s="42">
        <v>20.890799999999999</v>
      </c>
      <c r="I171" s="42">
        <v>21.678039999999999</v>
      </c>
      <c r="J171" s="42">
        <v>21.912970000000001</v>
      </c>
      <c r="K171" s="42">
        <v>8.6793700000000005</v>
      </c>
      <c r="L171" s="42">
        <v>15.84686</v>
      </c>
      <c r="M171" s="42"/>
      <c r="N171" s="42"/>
    </row>
    <row r="172" spans="1:14">
      <c r="A172" s="65" t="s">
        <v>69</v>
      </c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>
      <c r="A173" s="66" t="s">
        <v>136</v>
      </c>
      <c r="B173" s="4">
        <f>AVERAGEIF(C173:N173,"&lt;&gt;0")</f>
        <v>243.55599999999998</v>
      </c>
      <c r="C173" s="4">
        <v>191.48</v>
      </c>
      <c r="D173" s="4">
        <v>191.48</v>
      </c>
      <c r="E173" s="4">
        <v>191.48</v>
      </c>
      <c r="F173" s="4">
        <v>191.48</v>
      </c>
      <c r="G173" s="4">
        <v>191.48</v>
      </c>
      <c r="H173" s="4">
        <v>191.48</v>
      </c>
      <c r="I173" s="4">
        <v>191.48</v>
      </c>
      <c r="J173" s="4">
        <v>191.48</v>
      </c>
      <c r="K173" s="4">
        <v>442.96</v>
      </c>
      <c r="L173" s="4">
        <v>460.76</v>
      </c>
      <c r="M173" s="4"/>
      <c r="N173" s="4"/>
    </row>
    <row r="174" spans="1:14">
      <c r="A174" s="66" t="s">
        <v>137</v>
      </c>
      <c r="B174" s="4">
        <f>AVERAGEIF(C174:N174,"&lt;&gt;0")</f>
        <v>169.9430909050175</v>
      </c>
      <c r="C174" s="42">
        <v>189.091397849462</v>
      </c>
      <c r="D174" s="42">
        <v>189.619791666666</v>
      </c>
      <c r="E174" s="42">
        <v>170.106080645161</v>
      </c>
      <c r="F174" s="42">
        <v>177.979166666666</v>
      </c>
      <c r="G174" s="42">
        <v>165.54032258064501</v>
      </c>
      <c r="H174" s="42">
        <v>160.86712962962901</v>
      </c>
      <c r="I174" s="42">
        <v>154.16364247311799</v>
      </c>
      <c r="J174" s="42">
        <v>159.864427419354</v>
      </c>
      <c r="K174" s="42">
        <v>175.15425925925899</v>
      </c>
      <c r="L174" s="42">
        <v>157.04469086021501</v>
      </c>
      <c r="M174" s="42"/>
      <c r="N174" s="42"/>
    </row>
    <row r="175" spans="1:14">
      <c r="A175" s="66" t="s">
        <v>3</v>
      </c>
      <c r="B175" s="4">
        <f>SUM(C175:N175)</f>
        <v>219.18474000000001</v>
      </c>
      <c r="C175" s="42">
        <v>3.5813600000000001</v>
      </c>
      <c r="D175" s="42">
        <v>0.56493000000000004</v>
      </c>
      <c r="E175" s="42">
        <v>23.951720000000002</v>
      </c>
      <c r="F175" s="42">
        <v>5.22994</v>
      </c>
      <c r="G175" s="42">
        <v>7.1585299999999998</v>
      </c>
      <c r="H175" s="42">
        <v>8.1835500000000003</v>
      </c>
      <c r="I175" s="42">
        <v>29.33342</v>
      </c>
      <c r="J175" s="42">
        <v>45.464649999999999</v>
      </c>
      <c r="K175" s="42">
        <v>62.178930000000001</v>
      </c>
      <c r="L175" s="42">
        <v>33.537710000000004</v>
      </c>
      <c r="M175" s="42"/>
      <c r="N175" s="42"/>
    </row>
    <row r="176" spans="1:14">
      <c r="A176" s="65" t="s">
        <v>104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>
      <c r="A177" s="66" t="s">
        <v>136</v>
      </c>
      <c r="B177" s="4">
        <f>AVERAGEIF(C177:N177,"&lt;&gt;0")</f>
        <v>261.50799999999992</v>
      </c>
      <c r="C177" s="4">
        <v>261.50799999999998</v>
      </c>
      <c r="D177" s="4">
        <v>261.50799999999998</v>
      </c>
      <c r="E177" s="4">
        <v>261.50799999999998</v>
      </c>
      <c r="F177" s="4">
        <v>261.50799999999998</v>
      </c>
      <c r="G177" s="4">
        <v>261.50799999999998</v>
      </c>
      <c r="H177" s="4">
        <v>261.50799999999998</v>
      </c>
      <c r="I177" s="4">
        <v>261.50799999999998</v>
      </c>
      <c r="J177" s="4">
        <v>261.50799999999998</v>
      </c>
      <c r="K177" s="4">
        <v>261.50799999999998</v>
      </c>
      <c r="L177" s="4">
        <v>261.50799999999998</v>
      </c>
      <c r="M177" s="4"/>
      <c r="N177" s="4"/>
    </row>
    <row r="178" spans="1:14">
      <c r="A178" s="66" t="s">
        <v>137</v>
      </c>
      <c r="B178" s="4">
        <f>AVERAGEIF(C178:N178,"&lt;&gt;0")</f>
        <v>237.6187894521228</v>
      </c>
      <c r="C178" s="42">
        <v>254.23422939067899</v>
      </c>
      <c r="D178" s="42">
        <v>252.20354662698296</v>
      </c>
      <c r="E178" s="42">
        <v>227.36797580644901</v>
      </c>
      <c r="F178" s="42">
        <v>202.34278935184798</v>
      </c>
      <c r="G178" s="42">
        <v>235.451146953403</v>
      </c>
      <c r="H178" s="42">
        <v>247.41668981481399</v>
      </c>
      <c r="I178" s="42">
        <v>247.192809139784</v>
      </c>
      <c r="J178" s="42">
        <v>252.603337813618</v>
      </c>
      <c r="K178" s="42">
        <v>242.75451388888601</v>
      </c>
      <c r="L178" s="42">
        <v>214.62085573476401</v>
      </c>
      <c r="M178" s="42"/>
      <c r="N178" s="42"/>
    </row>
    <row r="179" spans="1:14">
      <c r="A179" s="66" t="s">
        <v>3</v>
      </c>
      <c r="B179" s="4">
        <f>SUM(C179:N179)</f>
        <v>1323.9594200000004</v>
      </c>
      <c r="C179" s="42">
        <v>127.20488</v>
      </c>
      <c r="D179" s="42">
        <v>124.94682</v>
      </c>
      <c r="E179" s="42">
        <v>141.47072</v>
      </c>
      <c r="F179" s="42">
        <v>116.05972999999999</v>
      </c>
      <c r="G179" s="42">
        <v>116.91508</v>
      </c>
      <c r="H179" s="42">
        <v>130.56283999999999</v>
      </c>
      <c r="I179" s="42">
        <v>148.37324000000001</v>
      </c>
      <c r="J179" s="42">
        <v>153.60257000000001</v>
      </c>
      <c r="K179" s="42">
        <v>142.64506999999998</v>
      </c>
      <c r="L179" s="42">
        <v>122.17847</v>
      </c>
      <c r="M179" s="42"/>
      <c r="N179" s="42"/>
    </row>
    <row r="180" spans="1:14">
      <c r="A180" s="65" t="s">
        <v>183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>
      <c r="A181" s="66" t="s">
        <v>136</v>
      </c>
      <c r="B181" s="4">
        <f>AVERAGEIF(C181:N181,"&lt;&gt;0")</f>
        <v>43</v>
      </c>
      <c r="C181" s="4"/>
      <c r="D181" s="4"/>
      <c r="E181" s="4"/>
      <c r="F181" s="4"/>
      <c r="G181" s="4">
        <v>43</v>
      </c>
      <c r="H181" s="4">
        <v>43</v>
      </c>
      <c r="I181" s="4">
        <v>43</v>
      </c>
      <c r="J181" s="4">
        <v>43</v>
      </c>
      <c r="K181" s="4">
        <v>43</v>
      </c>
      <c r="L181" s="4">
        <v>43</v>
      </c>
      <c r="M181" s="4"/>
      <c r="N181" s="4"/>
    </row>
    <row r="182" spans="1:14">
      <c r="A182" s="66" t="s">
        <v>137</v>
      </c>
      <c r="B182" s="4">
        <v>0</v>
      </c>
      <c r="C182" s="42"/>
      <c r="D182" s="42"/>
      <c r="E182" s="42">
        <v>0</v>
      </c>
      <c r="F182" s="42">
        <v>0</v>
      </c>
      <c r="G182" s="42">
        <v>0</v>
      </c>
      <c r="H182" s="42">
        <v>0</v>
      </c>
      <c r="I182" s="42">
        <v>0</v>
      </c>
      <c r="J182" s="42">
        <v>0</v>
      </c>
      <c r="K182" s="42">
        <v>0</v>
      </c>
      <c r="L182" s="42">
        <v>0</v>
      </c>
      <c r="M182" s="42"/>
      <c r="N182" s="42"/>
    </row>
    <row r="183" spans="1:14">
      <c r="A183" s="66" t="s">
        <v>3</v>
      </c>
      <c r="B183" s="4">
        <f>SUM(C183:N183)</f>
        <v>13.23358</v>
      </c>
      <c r="C183" s="42"/>
      <c r="D183" s="42"/>
      <c r="E183" s="42">
        <v>0</v>
      </c>
      <c r="F183" s="42">
        <v>0</v>
      </c>
      <c r="G183" s="42">
        <v>0</v>
      </c>
      <c r="H183" s="42">
        <v>0</v>
      </c>
      <c r="I183" s="42">
        <v>0</v>
      </c>
      <c r="J183" s="42">
        <v>2.7357399999999998</v>
      </c>
      <c r="K183" s="42">
        <v>5.5193599999999998</v>
      </c>
      <c r="L183" s="42">
        <v>4.9784800000000002</v>
      </c>
      <c r="M183" s="42"/>
      <c r="N183" s="42"/>
    </row>
    <row r="184" spans="1:14">
      <c r="A184" s="65" t="s">
        <v>45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>
      <c r="A185" s="66" t="s">
        <v>136</v>
      </c>
      <c r="B185" s="4">
        <f>AVERAGEIF(C185:N185,"&lt;&gt;0")</f>
        <v>49.875</v>
      </c>
      <c r="C185" s="4">
        <v>49.875</v>
      </c>
      <c r="D185" s="4">
        <v>49.875</v>
      </c>
      <c r="E185" s="4">
        <v>49.875</v>
      </c>
      <c r="F185" s="4">
        <v>49.875</v>
      </c>
      <c r="G185" s="4">
        <v>49.875</v>
      </c>
      <c r="H185" s="4">
        <v>49.875</v>
      </c>
      <c r="I185" s="4">
        <v>49.875</v>
      </c>
      <c r="J185" s="4">
        <v>49.875</v>
      </c>
      <c r="K185" s="4">
        <v>49.875</v>
      </c>
      <c r="L185" s="4">
        <v>49.875</v>
      </c>
      <c r="M185" s="4"/>
      <c r="N185" s="4"/>
    </row>
    <row r="186" spans="1:14">
      <c r="A186" s="66" t="s">
        <v>137</v>
      </c>
      <c r="B186" s="4">
        <f>AVERAGEIF(C186:N186,"&lt;&gt;0")</f>
        <v>49.2511150593634</v>
      </c>
      <c r="C186" s="42">
        <v>49.857123655913</v>
      </c>
      <c r="D186" s="42">
        <v>49.875</v>
      </c>
      <c r="E186" s="42">
        <v>49.875</v>
      </c>
      <c r="F186" s="42">
        <v>49.858836805555001</v>
      </c>
      <c r="G186" s="42">
        <v>44.505393145161001</v>
      </c>
      <c r="H186" s="42">
        <v>49.848446180555001</v>
      </c>
      <c r="I186" s="42">
        <v>49.309767025089002</v>
      </c>
      <c r="J186" s="42">
        <v>49.711878360215003</v>
      </c>
      <c r="K186" s="42">
        <v>49.810347222221999</v>
      </c>
      <c r="L186" s="42">
        <v>49.859358198923999</v>
      </c>
      <c r="M186" s="42"/>
      <c r="N186" s="42"/>
    </row>
    <row r="187" spans="1:14">
      <c r="A187" s="66" t="s">
        <v>3</v>
      </c>
      <c r="B187" s="4">
        <f>SUM(C187:N187)</f>
        <v>72.334630000000004</v>
      </c>
      <c r="C187" s="42">
        <v>6.9200100000000004</v>
      </c>
      <c r="D187" s="42">
        <v>7.18832</v>
      </c>
      <c r="E187" s="42">
        <v>8.5523699999999998</v>
      </c>
      <c r="F187" s="42">
        <v>7.6741599999999996</v>
      </c>
      <c r="G187" s="42">
        <v>7.1642200000000003</v>
      </c>
      <c r="H187" s="42">
        <v>6.6429499999999999</v>
      </c>
      <c r="I187" s="42">
        <v>7.5268199999999998</v>
      </c>
      <c r="J187" s="42">
        <v>7.9069500000000001</v>
      </c>
      <c r="K187" s="42">
        <v>6.4751200000000004</v>
      </c>
      <c r="L187" s="42">
        <v>6.2837100000000001</v>
      </c>
      <c r="M187" s="42"/>
      <c r="N187" s="42"/>
    </row>
    <row r="188" spans="1:14">
      <c r="A188" s="65" t="s">
        <v>171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>
      <c r="A189" s="66" t="s">
        <v>136</v>
      </c>
      <c r="B189" s="4">
        <f>AVERAGEIF(C189:N189,"&lt;&gt;0")</f>
        <v>50</v>
      </c>
      <c r="C189" s="4">
        <v>50</v>
      </c>
      <c r="D189" s="4">
        <v>50</v>
      </c>
      <c r="E189" s="4">
        <v>50</v>
      </c>
      <c r="F189" s="4"/>
      <c r="G189" s="4">
        <v>50</v>
      </c>
      <c r="H189" s="4">
        <v>50</v>
      </c>
      <c r="I189" s="4">
        <v>50</v>
      </c>
      <c r="J189" s="4">
        <v>50</v>
      </c>
      <c r="K189" s="4">
        <v>50</v>
      </c>
      <c r="L189" s="4">
        <v>50</v>
      </c>
      <c r="M189" s="4"/>
      <c r="N189" s="4"/>
    </row>
    <row r="190" spans="1:14">
      <c r="A190" s="66" t="s">
        <v>137</v>
      </c>
      <c r="B190" s="4">
        <f>AVERAGEIF(C190:N190,"&lt;&gt;0")</f>
        <v>43.395603185270303</v>
      </c>
      <c r="C190" s="42">
        <v>28.002912186379</v>
      </c>
      <c r="D190" s="42">
        <v>11.506696428571001</v>
      </c>
      <c r="E190" s="42">
        <v>50</v>
      </c>
      <c r="F190" s="42">
        <v>45.061342592591998</v>
      </c>
      <c r="G190" s="42">
        <v>49.385080645160997</v>
      </c>
      <c r="H190" s="42">
        <v>50</v>
      </c>
      <c r="I190" s="42">
        <v>50</v>
      </c>
      <c r="J190" s="42">
        <v>50</v>
      </c>
      <c r="K190" s="42">
        <v>50</v>
      </c>
      <c r="L190" s="42">
        <v>50</v>
      </c>
      <c r="M190" s="42"/>
      <c r="N190" s="42"/>
    </row>
    <row r="191" spans="1:14">
      <c r="A191" s="71" t="s">
        <v>3</v>
      </c>
      <c r="B191" s="48">
        <f>SUM(C191:N191)</f>
        <v>65.411690000000007</v>
      </c>
      <c r="C191" s="47">
        <v>2.2317300000000002</v>
      </c>
      <c r="D191" s="47">
        <v>5.7415099999999999</v>
      </c>
      <c r="E191" s="47">
        <v>7.2178100000000001</v>
      </c>
      <c r="F191" s="47">
        <v>5.4290500000000002</v>
      </c>
      <c r="G191" s="47">
        <v>7.0359400000000001</v>
      </c>
      <c r="H191" s="47">
        <v>7.1950200000000004</v>
      </c>
      <c r="I191" s="47">
        <v>8.3757099999999998</v>
      </c>
      <c r="J191" s="47">
        <v>8.5525500000000001</v>
      </c>
      <c r="K191" s="47">
        <v>6.9867800000000004</v>
      </c>
      <c r="L191" s="47">
        <v>6.6455900000000003</v>
      </c>
      <c r="M191" s="47"/>
      <c r="N191" s="47"/>
    </row>
    <row r="192" spans="1:14">
      <c r="A192" s="2" t="s">
        <v>55</v>
      </c>
      <c r="C192" s="66"/>
      <c r="D192" s="66"/>
      <c r="L192" s="66"/>
      <c r="M192" s="66"/>
      <c r="N192" s="66"/>
    </row>
    <row r="193" spans="1:14">
      <c r="A193" s="2" t="s">
        <v>57</v>
      </c>
      <c r="C193" s="66"/>
      <c r="D193" s="66"/>
      <c r="L193" s="66"/>
      <c r="M193" s="66"/>
      <c r="N193" s="66"/>
    </row>
    <row r="194" spans="1:14">
      <c r="A194" s="2" t="s">
        <v>43</v>
      </c>
      <c r="C194" s="66"/>
      <c r="D194" s="66"/>
      <c r="L194" s="66"/>
      <c r="M194" s="66"/>
      <c r="N194" s="66"/>
    </row>
    <row r="195" spans="1:14">
      <c r="A195" s="2" t="s">
        <v>20</v>
      </c>
      <c r="C195" s="66"/>
      <c r="D195" s="66"/>
      <c r="L195" s="66"/>
      <c r="M195" s="66"/>
      <c r="N195" s="66"/>
    </row>
    <row r="196" spans="1:14">
      <c r="A196" s="2" t="s">
        <v>156</v>
      </c>
      <c r="C196" s="66"/>
      <c r="D196" s="66"/>
      <c r="L196" s="66"/>
      <c r="M196" s="66"/>
      <c r="N196" s="66"/>
    </row>
    <row r="197" spans="1:14">
      <c r="A197" s="2" t="s">
        <v>157</v>
      </c>
      <c r="C197" s="66"/>
      <c r="D197" s="66"/>
      <c r="L197" s="66"/>
      <c r="M197" s="66"/>
      <c r="N197" s="66"/>
    </row>
    <row r="198" spans="1:14">
      <c r="A198" s="2" t="s">
        <v>158</v>
      </c>
      <c r="C198" s="66"/>
      <c r="D198" s="66"/>
      <c r="L198" s="66"/>
      <c r="M198" s="66"/>
      <c r="N198" s="66"/>
    </row>
    <row r="199" spans="1:14">
      <c r="A199" s="2" t="s">
        <v>16</v>
      </c>
      <c r="C199" s="66"/>
      <c r="D199" s="66"/>
      <c r="L199" s="66"/>
      <c r="M199" s="66"/>
      <c r="N199" s="66"/>
    </row>
    <row r="200" spans="1:14">
      <c r="A200" s="2" t="s">
        <v>21</v>
      </c>
      <c r="C200" s="66"/>
      <c r="D200" s="66"/>
      <c r="L200" s="66"/>
      <c r="M200" s="66"/>
      <c r="N200" s="66"/>
    </row>
    <row r="201" spans="1:14">
      <c r="A201" s="2" t="s">
        <v>17</v>
      </c>
      <c r="C201" s="66"/>
      <c r="D201" s="66"/>
      <c r="L201" s="66"/>
      <c r="M201" s="66"/>
      <c r="N201" s="66"/>
    </row>
    <row r="202" spans="1:14">
      <c r="A202" s="2" t="s">
        <v>18</v>
      </c>
      <c r="C202" s="66"/>
      <c r="D202" s="66"/>
      <c r="E202" s="66"/>
      <c r="L202" s="66"/>
      <c r="M202" s="66"/>
      <c r="N202" s="6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79"/>
  <sheetViews>
    <sheetView workbookViewId="0">
      <selection activeCell="K2" sqref="K2"/>
    </sheetView>
  </sheetViews>
  <sheetFormatPr baseColWidth="10" defaultRowHeight="12"/>
  <cols>
    <col min="1" max="1" width="53.5703125" style="28" customWidth="1"/>
    <col min="2" max="10" width="9.28515625" style="28" customWidth="1"/>
    <col min="11" max="11" width="11.28515625" style="28" customWidth="1"/>
    <col min="12" max="14" width="9.28515625" style="28" customWidth="1"/>
    <col min="15" max="16384" width="11.42578125" style="28"/>
  </cols>
  <sheetData>
    <row r="2" spans="1:14">
      <c r="A2" s="28" t="s">
        <v>163</v>
      </c>
    </row>
    <row r="4" spans="1:14">
      <c r="A4" s="29" t="s">
        <v>61</v>
      </c>
      <c r="B4" s="30" t="s">
        <v>60</v>
      </c>
      <c r="C4" s="30" t="s">
        <v>4</v>
      </c>
      <c r="D4" s="30" t="s">
        <v>5</v>
      </c>
      <c r="E4" s="30" t="s">
        <v>6</v>
      </c>
      <c r="F4" s="30" t="s">
        <v>7</v>
      </c>
      <c r="G4" s="30" t="s">
        <v>8</v>
      </c>
      <c r="H4" s="30" t="s">
        <v>9</v>
      </c>
      <c r="I4" s="30" t="s">
        <v>10</v>
      </c>
      <c r="J4" s="30" t="s">
        <v>11</v>
      </c>
      <c r="K4" s="30" t="s">
        <v>12</v>
      </c>
      <c r="L4" s="30" t="s">
        <v>13</v>
      </c>
      <c r="M4" s="30" t="s">
        <v>14</v>
      </c>
      <c r="N4" s="30" t="s">
        <v>15</v>
      </c>
    </row>
    <row r="5" spans="1:14">
      <c r="A5" s="31" t="s">
        <v>1</v>
      </c>
      <c r="B5" s="51">
        <f>AVERAGEIF(C5:N5,"&lt;&gt;0")</f>
        <v>3599.4579999999992</v>
      </c>
      <c r="C5" s="51">
        <f>SUM(C9,C13,C17,C21,C25,C29,C33,C37,C41,C45,C49,C53,C57,C61,C65,C69)</f>
        <v>3599.4580000000005</v>
      </c>
      <c r="D5" s="51">
        <f t="shared" ref="D5:N7" si="0">SUM(D9,D13,D17,D21,D25,D29,D33,D37,D41,D45,D49,D53,D57,D61,D65,D69)</f>
        <v>3599.4580000000005</v>
      </c>
      <c r="E5" s="51">
        <f t="shared" si="0"/>
        <v>3599.4580000000005</v>
      </c>
      <c r="F5" s="51">
        <f t="shared" si="0"/>
        <v>3599.4580000000005</v>
      </c>
      <c r="G5" s="51">
        <f t="shared" si="0"/>
        <v>3599.4580000000005</v>
      </c>
      <c r="H5" s="51">
        <f t="shared" si="0"/>
        <v>3599.4580000000005</v>
      </c>
      <c r="I5" s="51">
        <f t="shared" si="0"/>
        <v>3599.4580000000005</v>
      </c>
      <c r="J5" s="51">
        <f t="shared" si="0"/>
        <v>3599.4580000000005</v>
      </c>
      <c r="K5" s="51">
        <f t="shared" si="0"/>
        <v>3599.4580000000005</v>
      </c>
      <c r="L5" s="51">
        <f t="shared" si="0"/>
        <v>3599.4580000000005</v>
      </c>
      <c r="M5" s="51">
        <f t="shared" si="0"/>
        <v>3599.4580000000005</v>
      </c>
      <c r="N5" s="51">
        <f t="shared" si="0"/>
        <v>3599.4580000000005</v>
      </c>
    </row>
    <row r="6" spans="1:14">
      <c r="A6" s="31" t="s">
        <v>75</v>
      </c>
      <c r="B6" s="51">
        <f>AVERAGEIF(C6:N6,"&lt;&gt;0")</f>
        <v>2009.3206336030996</v>
      </c>
      <c r="C6" s="51">
        <f>SUM(C10,C14,C18,C22,C26,C30,C34,C38,C42,C46,C50,C54,C58,C62,C66,C70)</f>
        <v>2081.6187022849458</v>
      </c>
      <c r="D6" s="51">
        <f t="shared" si="0"/>
        <v>2090.1894603085893</v>
      </c>
      <c r="E6" s="51">
        <f t="shared" si="0"/>
        <v>2113.2923015232973</v>
      </c>
      <c r="F6" s="51">
        <f t="shared" si="0"/>
        <v>2027.5972715277758</v>
      </c>
      <c r="G6" s="51">
        <f t="shared" si="0"/>
        <v>1941.9847251344083</v>
      </c>
      <c r="H6" s="51">
        <f t="shared" si="0"/>
        <v>2144.0673629629619</v>
      </c>
      <c r="I6" s="51">
        <f t="shared" si="0"/>
        <v>2115.0249159946229</v>
      </c>
      <c r="J6" s="51">
        <f t="shared" si="0"/>
        <v>2143.0394256272375</v>
      </c>
      <c r="K6" s="51">
        <f t="shared" si="0"/>
        <v>1975.8383407407412</v>
      </c>
      <c r="L6" s="51">
        <f t="shared" si="0"/>
        <v>1993.2832184139779</v>
      </c>
      <c r="M6" s="51">
        <f t="shared" si="0"/>
        <v>1760.3958722222219</v>
      </c>
      <c r="N6" s="51">
        <f t="shared" si="0"/>
        <v>1725.5160064964157</v>
      </c>
    </row>
    <row r="7" spans="1:14">
      <c r="A7" s="31" t="s">
        <v>76</v>
      </c>
      <c r="B7" s="51">
        <f>SUM(C7:N7)</f>
        <v>14766.01446</v>
      </c>
      <c r="C7" s="51">
        <f>SUM(C11,C15,C19,C23,C27,C31,C35,C39,C43,C47,C51,C55,C59,C63,C67,C71)</f>
        <v>1169.3059400000002</v>
      </c>
      <c r="D7" s="51">
        <f t="shared" si="0"/>
        <v>1050.4670300000002</v>
      </c>
      <c r="E7" s="51">
        <f t="shared" si="0"/>
        <v>1215.13102</v>
      </c>
      <c r="F7" s="51">
        <f t="shared" si="0"/>
        <v>1180.0106900000001</v>
      </c>
      <c r="G7" s="51">
        <f t="shared" si="0"/>
        <v>1235.0717899999997</v>
      </c>
      <c r="H7" s="51">
        <f t="shared" si="0"/>
        <v>1251.5615500000001</v>
      </c>
      <c r="I7" s="51">
        <f t="shared" si="0"/>
        <v>1297.6083499999997</v>
      </c>
      <c r="J7" s="51">
        <f t="shared" si="0"/>
        <v>1320.1868999999999</v>
      </c>
      <c r="K7" s="51">
        <f t="shared" si="0"/>
        <v>1264.8670100000002</v>
      </c>
      <c r="L7" s="51">
        <f t="shared" si="0"/>
        <v>1318.94913</v>
      </c>
      <c r="M7" s="51">
        <f t="shared" si="0"/>
        <v>1229.51484</v>
      </c>
      <c r="N7" s="51">
        <f t="shared" si="0"/>
        <v>1233.3402100000003</v>
      </c>
    </row>
    <row r="8" spans="1:14">
      <c r="A8" s="31" t="s">
        <v>71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14.25" customHeight="1">
      <c r="A9" s="32" t="s">
        <v>1</v>
      </c>
      <c r="B9" s="51">
        <f>AVERAGEIF(C9:N9,"&lt;&gt;0")</f>
        <v>319</v>
      </c>
      <c r="C9" s="52">
        <v>319</v>
      </c>
      <c r="D9" s="52">
        <v>319</v>
      </c>
      <c r="E9" s="52">
        <v>319</v>
      </c>
      <c r="F9" s="52">
        <v>319</v>
      </c>
      <c r="G9" s="52">
        <v>319</v>
      </c>
      <c r="H9" s="52">
        <v>319</v>
      </c>
      <c r="I9" s="52">
        <v>319</v>
      </c>
      <c r="J9" s="52">
        <v>319</v>
      </c>
      <c r="K9" s="52">
        <v>319</v>
      </c>
      <c r="L9" s="52">
        <v>319</v>
      </c>
      <c r="M9" s="52">
        <v>319</v>
      </c>
      <c r="N9" s="52">
        <v>319</v>
      </c>
    </row>
    <row r="10" spans="1:14">
      <c r="A10" s="33" t="s">
        <v>75</v>
      </c>
      <c r="B10" s="51">
        <f>AVERAGEIF(C10:N10,"&lt;&gt;0")</f>
        <v>285.71986769375457</v>
      </c>
      <c r="C10" s="52">
        <v>251.53225806451599</v>
      </c>
      <c r="D10" s="52">
        <v>224.71525297618999</v>
      </c>
      <c r="E10" s="52">
        <v>299.99507168458803</v>
      </c>
      <c r="F10" s="52">
        <v>300</v>
      </c>
      <c r="G10" s="52">
        <v>299.84874551971302</v>
      </c>
      <c r="H10" s="52">
        <v>299.72361111111098</v>
      </c>
      <c r="I10" s="52">
        <v>283.22849462365599</v>
      </c>
      <c r="J10" s="52">
        <v>299.55577956989202</v>
      </c>
      <c r="K10" s="52">
        <v>294.57622685185203</v>
      </c>
      <c r="L10" s="52">
        <v>288.853270609319</v>
      </c>
      <c r="M10" s="52">
        <v>286.74310185185197</v>
      </c>
      <c r="N10" s="52">
        <v>299.86659946236603</v>
      </c>
    </row>
    <row r="11" spans="1:14">
      <c r="A11" s="33" t="s">
        <v>76</v>
      </c>
      <c r="B11" s="51">
        <f>SUM(C11:N11)</f>
        <v>2214.5848999999998</v>
      </c>
      <c r="C11" s="52">
        <v>158.95599999999999</v>
      </c>
      <c r="D11" s="52">
        <v>129.071</v>
      </c>
      <c r="E11" s="52">
        <v>192.62299999999999</v>
      </c>
      <c r="F11" s="52">
        <v>189.71100000000001</v>
      </c>
      <c r="G11" s="52">
        <v>190.43199999999999</v>
      </c>
      <c r="H11" s="52">
        <v>191.184</v>
      </c>
      <c r="I11" s="52">
        <v>188.14599999999999</v>
      </c>
      <c r="J11" s="52">
        <v>194.26820000000001</v>
      </c>
      <c r="K11" s="52">
        <v>189.39269999999999</v>
      </c>
      <c r="L11" s="52">
        <v>202.97300000000001</v>
      </c>
      <c r="M11" s="52">
        <v>189.708</v>
      </c>
      <c r="N11" s="52">
        <v>198.12</v>
      </c>
    </row>
    <row r="12" spans="1:14">
      <c r="A12" s="31" t="s">
        <v>72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>
      <c r="A13" s="33" t="s">
        <v>74</v>
      </c>
      <c r="B13" s="51">
        <f>AVERAGEIF(C13:N13,"&lt;&gt;0")</f>
        <v>76.86</v>
      </c>
      <c r="C13" s="52">
        <v>76.86</v>
      </c>
      <c r="D13" s="52">
        <v>76.86</v>
      </c>
      <c r="E13" s="52">
        <v>76.86</v>
      </c>
      <c r="F13" s="52">
        <v>76.86</v>
      </c>
      <c r="G13" s="52">
        <v>76.86</v>
      </c>
      <c r="H13" s="52">
        <v>76.86</v>
      </c>
      <c r="I13" s="52">
        <v>76.86</v>
      </c>
      <c r="J13" s="52">
        <v>76.86</v>
      </c>
      <c r="K13" s="52">
        <v>76.86</v>
      </c>
      <c r="L13" s="52">
        <v>76.86</v>
      </c>
      <c r="M13" s="52">
        <v>76.86</v>
      </c>
      <c r="N13" s="52">
        <v>76.86</v>
      </c>
    </row>
    <row r="14" spans="1:14">
      <c r="A14" s="33" t="s">
        <v>75</v>
      </c>
      <c r="B14" s="51">
        <f>AVERAGEIF(C14:N14,"&lt;&gt;0")</f>
        <v>38.023977300324951</v>
      </c>
      <c r="C14" s="52">
        <v>15.648004704301099</v>
      </c>
      <c r="D14" s="52">
        <v>22.461036706349201</v>
      </c>
      <c r="E14" s="52">
        <v>43.742338709677199</v>
      </c>
      <c r="F14" s="52">
        <v>35.5881458333334</v>
      </c>
      <c r="G14" s="52">
        <v>41.012186379928501</v>
      </c>
      <c r="H14" s="52">
        <v>45.1125162037035</v>
      </c>
      <c r="I14" s="52">
        <v>45.437298387096597</v>
      </c>
      <c r="J14" s="52">
        <v>48.7146057347667</v>
      </c>
      <c r="K14" s="52">
        <v>43.317037037037103</v>
      </c>
      <c r="L14" s="52">
        <v>42.249211469534004</v>
      </c>
      <c r="M14" s="52">
        <v>37.370149305555501</v>
      </c>
      <c r="N14" s="52">
        <v>35.635197132616597</v>
      </c>
    </row>
    <row r="15" spans="1:14">
      <c r="A15" s="33" t="s">
        <v>76</v>
      </c>
      <c r="B15" s="51">
        <f>SUM(C15:N15)</f>
        <v>243.76926</v>
      </c>
      <c r="C15" s="52">
        <v>8.6085999999999991</v>
      </c>
      <c r="D15" s="52">
        <v>11.983560000000001</v>
      </c>
      <c r="E15" s="52">
        <v>7.4119799999999998</v>
      </c>
      <c r="F15" s="52">
        <v>18.2758</v>
      </c>
      <c r="G15" s="52">
        <v>22.971979999999999</v>
      </c>
      <c r="H15" s="52">
        <v>30.370899999999999</v>
      </c>
      <c r="I15" s="52">
        <v>31.6783</v>
      </c>
      <c r="J15" s="52">
        <v>31.35351</v>
      </c>
      <c r="K15" s="52">
        <v>26.531220000000001</v>
      </c>
      <c r="L15" s="52">
        <v>23.565909999999999</v>
      </c>
      <c r="M15" s="52">
        <v>18.161999999999999</v>
      </c>
      <c r="N15" s="52">
        <v>12.855499999999999</v>
      </c>
    </row>
    <row r="16" spans="1:14">
      <c r="A16" s="31" t="s">
        <v>73</v>
      </c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>
      <c r="A17" s="33" t="s">
        <v>74</v>
      </c>
      <c r="B17" s="51">
        <f>AVERAGEIF(C17:N17,"&lt;&gt;0")</f>
        <v>300</v>
      </c>
      <c r="C17" s="52">
        <v>300</v>
      </c>
      <c r="D17" s="52">
        <v>300</v>
      </c>
      <c r="E17" s="52">
        <v>300</v>
      </c>
      <c r="F17" s="52">
        <v>300</v>
      </c>
      <c r="G17" s="52">
        <v>300</v>
      </c>
      <c r="H17" s="52">
        <v>300</v>
      </c>
      <c r="I17" s="52">
        <v>300</v>
      </c>
      <c r="J17" s="52">
        <v>300</v>
      </c>
      <c r="K17" s="52">
        <v>300</v>
      </c>
      <c r="L17" s="52">
        <v>300</v>
      </c>
      <c r="M17" s="52">
        <v>300</v>
      </c>
      <c r="N17" s="52">
        <v>300</v>
      </c>
    </row>
    <row r="18" spans="1:14">
      <c r="A18" s="33" t="s">
        <v>75</v>
      </c>
      <c r="B18" s="51">
        <f>AVERAGEIF(C18:N18,"&lt;&gt;0")</f>
        <v>205.87633097940486</v>
      </c>
      <c r="C18" s="52">
        <v>108.92291666666701</v>
      </c>
      <c r="D18" s="52">
        <v>271.414880952381</v>
      </c>
      <c r="E18" s="52">
        <v>201.30107526881699</v>
      </c>
      <c r="F18" s="52">
        <v>194</v>
      </c>
      <c r="G18" s="52">
        <v>194</v>
      </c>
      <c r="H18" s="52">
        <v>203.09270833333301</v>
      </c>
      <c r="I18" s="52">
        <v>242.186021505376</v>
      </c>
      <c r="J18" s="52">
        <v>265.44404121863801</v>
      </c>
      <c r="K18" s="52">
        <v>217.105967592593</v>
      </c>
      <c r="L18" s="52">
        <v>260.97468637992802</v>
      </c>
      <c r="M18" s="52">
        <v>207.15958333333299</v>
      </c>
      <c r="N18" s="52">
        <v>104.914090501792</v>
      </c>
    </row>
    <row r="19" spans="1:14">
      <c r="A19" s="33" t="s">
        <v>76</v>
      </c>
      <c r="B19" s="51">
        <f>SUM(C19:N19)</f>
        <v>115.30795000000001</v>
      </c>
      <c r="C19" s="52">
        <v>1.5249999999999999</v>
      </c>
      <c r="D19" s="52">
        <v>12.48845</v>
      </c>
      <c r="E19" s="53" t="s">
        <v>87</v>
      </c>
      <c r="F19" s="53" t="s">
        <v>87</v>
      </c>
      <c r="G19" s="53" t="s">
        <v>87</v>
      </c>
      <c r="H19" s="52">
        <v>3.11</v>
      </c>
      <c r="I19" s="52">
        <v>5.2850000000000001</v>
      </c>
      <c r="J19" s="52">
        <v>1.6839999999999999</v>
      </c>
      <c r="K19" s="52">
        <v>14.454800000000001</v>
      </c>
      <c r="L19" s="52">
        <v>11.2957</v>
      </c>
      <c r="M19" s="52">
        <v>62.45</v>
      </c>
      <c r="N19" s="52">
        <v>3.0150000000000001</v>
      </c>
    </row>
    <row r="20" spans="1:14">
      <c r="A20" s="31" t="s">
        <v>79</v>
      </c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>
      <c r="A21" s="33" t="s">
        <v>74</v>
      </c>
      <c r="B21" s="51">
        <f>AVERAGEIF(C21:N21,"&lt;&gt;0")</f>
        <v>42</v>
      </c>
      <c r="C21" s="52">
        <v>42</v>
      </c>
      <c r="D21" s="52">
        <v>42</v>
      </c>
      <c r="E21" s="52">
        <v>42</v>
      </c>
      <c r="F21" s="52">
        <v>42</v>
      </c>
      <c r="G21" s="52">
        <v>42</v>
      </c>
      <c r="H21" s="52">
        <v>42</v>
      </c>
      <c r="I21" s="52">
        <v>42</v>
      </c>
      <c r="J21" s="52">
        <v>42</v>
      </c>
      <c r="K21" s="52">
        <v>42</v>
      </c>
      <c r="L21" s="52">
        <v>42</v>
      </c>
      <c r="M21" s="52">
        <v>42</v>
      </c>
      <c r="N21" s="52">
        <v>42</v>
      </c>
    </row>
    <row r="22" spans="1:14">
      <c r="A22" s="33" t="s">
        <v>75</v>
      </c>
      <c r="B22" s="51">
        <f>AVERAGEIF(C22:N22,"&lt;&gt;0")</f>
        <v>33.568362104508033</v>
      </c>
      <c r="C22" s="52">
        <v>26.041901881720399</v>
      </c>
      <c r="D22" s="52">
        <v>28.969208829365101</v>
      </c>
      <c r="E22" s="52">
        <v>25.484206989247301</v>
      </c>
      <c r="F22" s="52">
        <v>32.754409722222199</v>
      </c>
      <c r="G22" s="52">
        <v>38.514202508960601</v>
      </c>
      <c r="H22" s="52">
        <v>39.063458333333301</v>
      </c>
      <c r="I22" s="52">
        <v>30.836592741935501</v>
      </c>
      <c r="J22" s="52">
        <v>29.216644265233001</v>
      </c>
      <c r="K22" s="52">
        <v>38.021712962963001</v>
      </c>
      <c r="L22" s="52">
        <v>34.5600358422939</v>
      </c>
      <c r="M22" s="52">
        <v>39.964467592592598</v>
      </c>
      <c r="N22" s="52">
        <v>39.3935035842294</v>
      </c>
    </row>
    <row r="23" spans="1:14">
      <c r="A23" s="33" t="s">
        <v>76</v>
      </c>
      <c r="B23" s="51">
        <f>SUM(C23:N23)</f>
        <v>266.35674999999998</v>
      </c>
      <c r="C23" s="52">
        <v>10.17353</v>
      </c>
      <c r="D23" s="52">
        <v>15.561170000000001</v>
      </c>
      <c r="E23" s="52">
        <v>16.613140000000001</v>
      </c>
      <c r="F23" s="52">
        <v>22.1646</v>
      </c>
      <c r="G23" s="52">
        <v>26.332799999999999</v>
      </c>
      <c r="H23" s="52">
        <v>27.095800000000001</v>
      </c>
      <c r="I23" s="52">
        <v>21.994299999999999</v>
      </c>
      <c r="J23" s="52">
        <v>19.801200000000001</v>
      </c>
      <c r="K23" s="52">
        <v>25.616499999999998</v>
      </c>
      <c r="L23" s="52">
        <v>24.533049999999999</v>
      </c>
      <c r="M23" s="52">
        <v>28.127199999999998</v>
      </c>
      <c r="N23" s="52">
        <v>28.34346</v>
      </c>
    </row>
    <row r="24" spans="1:14">
      <c r="A24" s="31" t="s">
        <v>77</v>
      </c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>
      <c r="A25" s="33" t="s">
        <v>74</v>
      </c>
      <c r="B25" s="51">
        <f>AVERAGEIF(C25:N25,"&lt;&gt;0")</f>
        <v>1.8999999999999997</v>
      </c>
      <c r="C25" s="52">
        <v>1.9</v>
      </c>
      <c r="D25" s="52">
        <v>1.9</v>
      </c>
      <c r="E25" s="52">
        <v>1.9</v>
      </c>
      <c r="F25" s="52">
        <v>1.9</v>
      </c>
      <c r="G25" s="52">
        <v>1.9</v>
      </c>
      <c r="H25" s="52">
        <v>1.9</v>
      </c>
      <c r="I25" s="52">
        <v>1.9</v>
      </c>
      <c r="J25" s="52">
        <v>1.9</v>
      </c>
      <c r="K25" s="52">
        <v>1.9</v>
      </c>
      <c r="L25" s="52">
        <v>1.9</v>
      </c>
      <c r="M25" s="52">
        <v>1.9</v>
      </c>
      <c r="N25" s="52">
        <v>1.9</v>
      </c>
    </row>
    <row r="26" spans="1:14">
      <c r="A26" s="33" t="s">
        <v>75</v>
      </c>
      <c r="B26" s="51">
        <f>AVERAGEIF(C26:N26,"&lt;&gt;0")</f>
        <v>1.160937536891242</v>
      </c>
      <c r="C26" s="52">
        <v>1.1202083333333299</v>
      </c>
      <c r="D26" s="52">
        <v>1.1538070436507899</v>
      </c>
      <c r="E26" s="52">
        <v>1.10250224014336</v>
      </c>
      <c r="F26" s="52">
        <v>1.2254120370370301</v>
      </c>
      <c r="G26" s="52">
        <v>1.21909946236558</v>
      </c>
      <c r="H26" s="52">
        <v>1.18181712962962</v>
      </c>
      <c r="I26" s="52">
        <v>1.2604099462365499</v>
      </c>
      <c r="J26" s="52">
        <v>1.22129480286737</v>
      </c>
      <c r="K26" s="52">
        <v>1.1257939814814799</v>
      </c>
      <c r="L26" s="52">
        <v>0.94208333333332805</v>
      </c>
      <c r="M26" s="52">
        <v>1.18855555555555</v>
      </c>
      <c r="N26" s="52">
        <v>1.19026657706092</v>
      </c>
    </row>
    <row r="27" spans="1:14">
      <c r="A27" s="33" t="s">
        <v>76</v>
      </c>
      <c r="B27" s="51">
        <f>SUM(C27:N27)</f>
        <v>9.622399999999999</v>
      </c>
      <c r="C27" s="52">
        <v>0.77329999999999999</v>
      </c>
      <c r="D27" s="52">
        <v>0.79420000000000002</v>
      </c>
      <c r="E27" s="52">
        <v>0.77139999999999997</v>
      </c>
      <c r="F27" s="52">
        <v>0.80940000000000001</v>
      </c>
      <c r="G27" s="52">
        <v>0.85119999999999996</v>
      </c>
      <c r="H27" s="52">
        <v>0.85109999999999997</v>
      </c>
      <c r="I27" s="52">
        <v>0.76759999999999995</v>
      </c>
      <c r="J27" s="52">
        <v>0.91959999999999997</v>
      </c>
      <c r="K27" s="52">
        <v>0.74670000000000003</v>
      </c>
      <c r="L27" s="52">
        <v>0.64980000000000004</v>
      </c>
      <c r="M27" s="52">
        <v>0.85209999999999997</v>
      </c>
      <c r="N27" s="52">
        <v>0.83599999999999997</v>
      </c>
    </row>
    <row r="28" spans="1:14">
      <c r="A28" s="35" t="s">
        <v>78</v>
      </c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>
      <c r="A29" s="33" t="s">
        <v>74</v>
      </c>
      <c r="B29" s="51">
        <f>AVERAGEIF(C29:N29,"&lt;&gt;0")</f>
        <v>236</v>
      </c>
      <c r="C29" s="52">
        <v>236</v>
      </c>
      <c r="D29" s="52">
        <v>236</v>
      </c>
      <c r="E29" s="52">
        <v>236</v>
      </c>
      <c r="F29" s="52">
        <v>236</v>
      </c>
      <c r="G29" s="52">
        <v>236</v>
      </c>
      <c r="H29" s="52">
        <v>236</v>
      </c>
      <c r="I29" s="52">
        <v>236</v>
      </c>
      <c r="J29" s="52">
        <v>236</v>
      </c>
      <c r="K29" s="52">
        <v>236</v>
      </c>
      <c r="L29" s="52">
        <v>236</v>
      </c>
      <c r="M29" s="52">
        <v>236</v>
      </c>
      <c r="N29" s="52">
        <v>236</v>
      </c>
    </row>
    <row r="30" spans="1:14">
      <c r="A30" s="33" t="s">
        <v>75</v>
      </c>
      <c r="B30" s="51">
        <f>AVERAGEIF(C30:N30,"&lt;&gt;0")</f>
        <v>199.41622957202608</v>
      </c>
      <c r="C30" s="52">
        <v>209.96942204301101</v>
      </c>
      <c r="D30" s="52">
        <v>209.78943452381</v>
      </c>
      <c r="E30" s="52">
        <v>185.083669354839</v>
      </c>
      <c r="F30" s="52">
        <v>198.961921296296</v>
      </c>
      <c r="G30" s="52">
        <v>209.66834677419399</v>
      </c>
      <c r="H30" s="52">
        <v>202.49085648148201</v>
      </c>
      <c r="I30" s="52">
        <v>205.85058243727599</v>
      </c>
      <c r="J30" s="52">
        <v>210</v>
      </c>
      <c r="K30" s="52">
        <v>200.94652777777799</v>
      </c>
      <c r="L30" s="52">
        <v>209.831317204301</v>
      </c>
      <c r="M30" s="52">
        <v>168.15659722222199</v>
      </c>
      <c r="N30" s="52">
        <v>182.24607974910401</v>
      </c>
    </row>
    <row r="31" spans="1:14">
      <c r="A31" s="33" t="s">
        <v>76</v>
      </c>
      <c r="B31" s="51">
        <f>SUM(C31:N31)</f>
        <v>1453.625</v>
      </c>
      <c r="C31" s="52">
        <v>125.31100000000001</v>
      </c>
      <c r="D31" s="52">
        <v>113.253</v>
      </c>
      <c r="E31" s="52">
        <v>112.8108</v>
      </c>
      <c r="F31" s="52">
        <v>117.9175</v>
      </c>
      <c r="G31" s="52">
        <v>129.1078</v>
      </c>
      <c r="H31" s="52">
        <v>121.64960000000001</v>
      </c>
      <c r="I31" s="52">
        <v>127.121</v>
      </c>
      <c r="J31" s="52">
        <v>132.94640000000001</v>
      </c>
      <c r="K31" s="52">
        <v>125.786</v>
      </c>
      <c r="L31" s="52">
        <v>133.45240000000001</v>
      </c>
      <c r="M31" s="52">
        <v>99.641499999999994</v>
      </c>
      <c r="N31" s="52">
        <v>114.628</v>
      </c>
    </row>
    <row r="32" spans="1:14">
      <c r="A32" s="31" t="s">
        <v>80</v>
      </c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>
      <c r="A33" s="33" t="s">
        <v>74</v>
      </c>
      <c r="B33" s="51">
        <f>AVERAGEIF(C33:N33,"&lt;&gt;0")</f>
        <v>615.72000000000014</v>
      </c>
      <c r="C33" s="52">
        <v>615.72</v>
      </c>
      <c r="D33" s="52">
        <v>615.72</v>
      </c>
      <c r="E33" s="52">
        <v>615.72</v>
      </c>
      <c r="F33" s="52">
        <v>615.72</v>
      </c>
      <c r="G33" s="52">
        <v>615.72</v>
      </c>
      <c r="H33" s="52">
        <v>615.72</v>
      </c>
      <c r="I33" s="52">
        <v>615.72</v>
      </c>
      <c r="J33" s="52">
        <v>615.72</v>
      </c>
      <c r="K33" s="52">
        <v>615.72</v>
      </c>
      <c r="L33" s="52">
        <v>615.72</v>
      </c>
      <c r="M33" s="52">
        <v>615.72</v>
      </c>
      <c r="N33" s="52">
        <v>615.72</v>
      </c>
    </row>
    <row r="34" spans="1:14">
      <c r="A34" s="33" t="s">
        <v>75</v>
      </c>
      <c r="B34" s="51">
        <f>AVERAGEIF(C34:N34,"&lt;&gt;0")</f>
        <v>154.37752228048384</v>
      </c>
      <c r="C34" s="52">
        <v>207.52915008960599</v>
      </c>
      <c r="D34" s="52">
        <v>194.54049340373899</v>
      </c>
      <c r="E34" s="52">
        <v>170.63874641577101</v>
      </c>
      <c r="F34" s="52">
        <v>163.14070162037001</v>
      </c>
      <c r="G34" s="52">
        <v>180.11778673835099</v>
      </c>
      <c r="H34" s="52">
        <v>160.30004282407401</v>
      </c>
      <c r="I34" s="52">
        <v>130.423356854839</v>
      </c>
      <c r="J34" s="52">
        <v>131.22811559139799</v>
      </c>
      <c r="K34" s="52">
        <v>132.550252314815</v>
      </c>
      <c r="L34" s="52">
        <v>128.50639112903201</v>
      </c>
      <c r="M34" s="52">
        <v>121.401058564815</v>
      </c>
      <c r="N34" s="52">
        <v>132.15417181899599</v>
      </c>
    </row>
    <row r="35" spans="1:14">
      <c r="A35" s="33" t="s">
        <v>76</v>
      </c>
      <c r="B35" s="51">
        <f>SUM(C35:N35)</f>
        <v>1585.6792200000002</v>
      </c>
      <c r="C35" s="52">
        <v>168.35972000000001</v>
      </c>
      <c r="D35" s="52">
        <v>145.99874</v>
      </c>
      <c r="E35" s="52">
        <v>142.14243999999999</v>
      </c>
      <c r="F35" s="52">
        <v>133.32802000000001</v>
      </c>
      <c r="G35" s="52">
        <v>155.22266999999999</v>
      </c>
      <c r="H35" s="52">
        <v>134.32862</v>
      </c>
      <c r="I35" s="52">
        <v>113.73545</v>
      </c>
      <c r="J35" s="52">
        <v>118.87018999999999</v>
      </c>
      <c r="K35" s="52">
        <v>120.13128</v>
      </c>
      <c r="L35" s="52">
        <v>120.22681</v>
      </c>
      <c r="M35" s="52">
        <v>112.57286000000001</v>
      </c>
      <c r="N35" s="52">
        <v>120.76242000000001</v>
      </c>
    </row>
    <row r="36" spans="1:14">
      <c r="A36" s="31" t="s">
        <v>50</v>
      </c>
      <c r="B36" s="5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>
      <c r="A37" s="33" t="s">
        <v>74</v>
      </c>
      <c r="B37" s="51">
        <f>AVERAGEIF(C37:N37,"&lt;&gt;0")</f>
        <v>850.75</v>
      </c>
      <c r="C37" s="52">
        <v>850.75</v>
      </c>
      <c r="D37" s="52">
        <v>850.75</v>
      </c>
      <c r="E37" s="52">
        <v>850.75</v>
      </c>
      <c r="F37" s="52">
        <v>850.75</v>
      </c>
      <c r="G37" s="52">
        <v>850.75</v>
      </c>
      <c r="H37" s="52">
        <v>850.75</v>
      </c>
      <c r="I37" s="52">
        <v>850.75</v>
      </c>
      <c r="J37" s="52">
        <v>850.75</v>
      </c>
      <c r="K37" s="52">
        <v>850.75</v>
      </c>
      <c r="L37" s="52">
        <v>850.75</v>
      </c>
      <c r="M37" s="52">
        <v>850.75</v>
      </c>
      <c r="N37" s="52">
        <v>850.75</v>
      </c>
    </row>
    <row r="38" spans="1:14">
      <c r="A38" s="33" t="s">
        <v>75</v>
      </c>
      <c r="B38" s="51">
        <f>AVERAGEIF(C38:N38,"&lt;&gt;0")</f>
        <v>191.00606383564102</v>
      </c>
      <c r="C38" s="52">
        <v>255.30791442652301</v>
      </c>
      <c r="D38" s="52">
        <v>208.861222718254</v>
      </c>
      <c r="E38" s="52">
        <v>188.46051747311799</v>
      </c>
      <c r="F38" s="52">
        <v>224.273953703704</v>
      </c>
      <c r="G38" s="52">
        <v>191.93407034050199</v>
      </c>
      <c r="H38" s="52">
        <v>221.20391203703699</v>
      </c>
      <c r="I38" s="52">
        <v>222.43252688172001</v>
      </c>
      <c r="J38" s="52">
        <v>175.10953405017901</v>
      </c>
      <c r="K38" s="52">
        <v>156.40546296296301</v>
      </c>
      <c r="L38" s="52">
        <v>153.31902329749099</v>
      </c>
      <c r="M38" s="52">
        <v>145.146527777778</v>
      </c>
      <c r="N38" s="52">
        <v>149.61810035842299</v>
      </c>
    </row>
    <row r="39" spans="1:14">
      <c r="A39" s="33" t="s">
        <v>76</v>
      </c>
      <c r="B39" s="51">
        <f>SUM(C39:N39)</f>
        <v>2854.8655100000001</v>
      </c>
      <c r="C39" s="52">
        <v>253.98772</v>
      </c>
      <c r="D39" s="52">
        <v>207.76382000000001</v>
      </c>
      <c r="E39" s="52">
        <v>210.96842000000001</v>
      </c>
      <c r="F39" s="52">
        <v>239.16206</v>
      </c>
      <c r="G39" s="52">
        <v>244.40713</v>
      </c>
      <c r="H39" s="52">
        <v>245.46214000000001</v>
      </c>
      <c r="I39" s="52">
        <v>276.49158</v>
      </c>
      <c r="J39" s="52">
        <v>250.81675000000001</v>
      </c>
      <c r="K39" s="52">
        <v>232.20999</v>
      </c>
      <c r="L39" s="52">
        <v>224.29705000000001</v>
      </c>
      <c r="M39" s="52">
        <v>233.48580000000001</v>
      </c>
      <c r="N39" s="52">
        <v>235.81305</v>
      </c>
    </row>
    <row r="40" spans="1:14">
      <c r="A40" s="31" t="s">
        <v>31</v>
      </c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1:14">
      <c r="A41" s="33" t="s">
        <v>74</v>
      </c>
      <c r="B41" s="51">
        <f>AVERAGEIF(C41:N41,"&lt;&gt;0")</f>
        <v>294</v>
      </c>
      <c r="C41" s="52">
        <v>294</v>
      </c>
      <c r="D41" s="52">
        <v>294</v>
      </c>
      <c r="E41" s="52">
        <v>294</v>
      </c>
      <c r="F41" s="52">
        <v>294</v>
      </c>
      <c r="G41" s="52">
        <v>294</v>
      </c>
      <c r="H41" s="52">
        <v>294</v>
      </c>
      <c r="I41" s="52">
        <v>294</v>
      </c>
      <c r="J41" s="52">
        <v>294</v>
      </c>
      <c r="K41" s="52">
        <v>294</v>
      </c>
      <c r="L41" s="52">
        <v>294</v>
      </c>
      <c r="M41" s="52">
        <v>294</v>
      </c>
      <c r="N41" s="52">
        <v>294</v>
      </c>
    </row>
    <row r="42" spans="1:14">
      <c r="A42" s="33" t="s">
        <v>75</v>
      </c>
      <c r="B42" s="51">
        <f>AVERAGEIF(C42:N42,"&lt;&gt;0")</f>
        <v>226.77361655145933</v>
      </c>
      <c r="C42" s="52">
        <v>244.510237455197</v>
      </c>
      <c r="D42" s="52">
        <v>157.98998015872999</v>
      </c>
      <c r="E42" s="52">
        <v>237.45461469534101</v>
      </c>
      <c r="F42" s="52">
        <v>187.366643518518</v>
      </c>
      <c r="G42" s="52">
        <v>242.968010752688</v>
      </c>
      <c r="H42" s="52">
        <v>246.50546296296301</v>
      </c>
      <c r="I42" s="52">
        <v>236.99435483871</v>
      </c>
      <c r="J42" s="52">
        <v>236.70127912186399</v>
      </c>
      <c r="K42" s="52">
        <v>225.799467592593</v>
      </c>
      <c r="L42" s="52">
        <v>227.899305555556</v>
      </c>
      <c r="M42" s="52">
        <v>237.07016203703699</v>
      </c>
      <c r="N42" s="52">
        <v>240.02387992831501</v>
      </c>
    </row>
    <row r="43" spans="1:14">
      <c r="A43" s="33" t="s">
        <v>76</v>
      </c>
      <c r="B43" s="51">
        <f>SUM(C43:N43)</f>
        <v>2017.1039999999998</v>
      </c>
      <c r="C43" s="52">
        <v>181.99700000000001</v>
      </c>
      <c r="D43" s="52">
        <v>106.355</v>
      </c>
      <c r="E43" s="52">
        <v>176.23500000000001</v>
      </c>
      <c r="F43" s="52">
        <v>134.46199999999999</v>
      </c>
      <c r="G43" s="52">
        <v>182.46700000000001</v>
      </c>
      <c r="H43" s="52">
        <v>179.577</v>
      </c>
      <c r="I43" s="52">
        <v>182.91499999999999</v>
      </c>
      <c r="J43" s="52">
        <v>177.98</v>
      </c>
      <c r="K43" s="52">
        <v>164.541</v>
      </c>
      <c r="L43" s="52">
        <v>171.53299999999999</v>
      </c>
      <c r="M43" s="52">
        <v>170.774</v>
      </c>
      <c r="N43" s="52">
        <v>188.268</v>
      </c>
    </row>
    <row r="44" spans="1:14">
      <c r="A44" s="31" t="s">
        <v>81</v>
      </c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>
      <c r="A45" s="33" t="s">
        <v>74</v>
      </c>
      <c r="B45" s="51">
        <f>AVERAGEIF(C45:N45,"&lt;&gt;0")</f>
        <v>199</v>
      </c>
      <c r="C45" s="52">
        <v>199</v>
      </c>
      <c r="D45" s="52">
        <v>199</v>
      </c>
      <c r="E45" s="52">
        <v>199</v>
      </c>
      <c r="F45" s="52">
        <v>199</v>
      </c>
      <c r="G45" s="52">
        <v>199</v>
      </c>
      <c r="H45" s="52">
        <v>199</v>
      </c>
      <c r="I45" s="52">
        <v>199</v>
      </c>
      <c r="J45" s="52">
        <v>199</v>
      </c>
      <c r="K45" s="52">
        <v>199</v>
      </c>
      <c r="L45" s="52">
        <v>199</v>
      </c>
      <c r="M45" s="52">
        <v>199</v>
      </c>
      <c r="N45" s="52">
        <v>199</v>
      </c>
    </row>
    <row r="46" spans="1:14">
      <c r="A46" s="33" t="s">
        <v>75</v>
      </c>
      <c r="B46" s="51">
        <f>AVERAGEIF(C46:N46,"&lt;&gt;0")</f>
        <v>176.0453292209809</v>
      </c>
      <c r="C46" s="52">
        <v>175.51427419354701</v>
      </c>
      <c r="D46" s="52">
        <v>174.76033482142799</v>
      </c>
      <c r="E46" s="52">
        <v>165.087287186379</v>
      </c>
      <c r="F46" s="52">
        <v>158.57745370370299</v>
      </c>
      <c r="G46" s="52">
        <v>168.342627688172</v>
      </c>
      <c r="H46" s="52">
        <v>179.93761111111101</v>
      </c>
      <c r="I46" s="52">
        <v>175.76149641577001</v>
      </c>
      <c r="J46" s="52">
        <v>182.995380376344</v>
      </c>
      <c r="K46" s="52">
        <v>187.66203055555599</v>
      </c>
      <c r="L46" s="52">
        <v>182.72045206093199</v>
      </c>
      <c r="M46" s="52">
        <v>173.72487037037001</v>
      </c>
      <c r="N46" s="52">
        <v>187.46013216845901</v>
      </c>
    </row>
    <row r="47" spans="1:14">
      <c r="A47" s="33" t="s">
        <v>76</v>
      </c>
      <c r="B47" s="51">
        <f>SUM(C47:N47)</f>
        <v>966.95389999999998</v>
      </c>
      <c r="C47" s="52">
        <v>25.36626</v>
      </c>
      <c r="D47" s="52">
        <v>45.670209999999997</v>
      </c>
      <c r="E47" s="52">
        <v>72.077680000000001</v>
      </c>
      <c r="F47" s="52">
        <v>80.695099999999996</v>
      </c>
      <c r="G47" s="52">
        <v>64.679659999999998</v>
      </c>
      <c r="H47" s="52">
        <v>88.102410000000006</v>
      </c>
      <c r="I47" s="52">
        <v>103.77355</v>
      </c>
      <c r="J47" s="52">
        <v>85.483260000000001</v>
      </c>
      <c r="K47" s="52">
        <v>92.16583</v>
      </c>
      <c r="L47" s="52">
        <v>105.00541</v>
      </c>
      <c r="M47" s="52">
        <v>106.00487</v>
      </c>
      <c r="N47" s="52">
        <v>97.929659999999998</v>
      </c>
    </row>
    <row r="48" spans="1:14">
      <c r="A48" s="31" t="s">
        <v>82</v>
      </c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>
      <c r="A49" s="33" t="s">
        <v>74</v>
      </c>
      <c r="B49" s="51">
        <f>AVERAGEIF(C49:N49,"&lt;&gt;0")</f>
        <v>185</v>
      </c>
      <c r="C49" s="52">
        <v>185</v>
      </c>
      <c r="D49" s="52">
        <v>185</v>
      </c>
      <c r="E49" s="52">
        <v>185</v>
      </c>
      <c r="F49" s="52">
        <v>185</v>
      </c>
      <c r="G49" s="52">
        <v>185</v>
      </c>
      <c r="H49" s="52">
        <v>185</v>
      </c>
      <c r="I49" s="52">
        <v>185</v>
      </c>
      <c r="J49" s="52">
        <v>185</v>
      </c>
      <c r="K49" s="52">
        <v>185</v>
      </c>
      <c r="L49" s="52">
        <v>185</v>
      </c>
      <c r="M49" s="52">
        <v>185</v>
      </c>
      <c r="N49" s="52">
        <v>185</v>
      </c>
    </row>
    <row r="50" spans="1:14">
      <c r="A50" s="33" t="s">
        <v>75</v>
      </c>
      <c r="B50" s="51">
        <f>AVERAGEIF(C50:N50,"&lt;&gt;0")</f>
        <v>141.03225536179758</v>
      </c>
      <c r="C50" s="52">
        <v>182.86364247311801</v>
      </c>
      <c r="D50" s="52">
        <v>184.17080853174599</v>
      </c>
      <c r="E50" s="52">
        <v>183.367159498208</v>
      </c>
      <c r="F50" s="52">
        <v>181.81190740740701</v>
      </c>
      <c r="G50" s="52">
        <v>49.128494623655897</v>
      </c>
      <c r="H50" s="52">
        <v>185</v>
      </c>
      <c r="I50" s="52">
        <v>185</v>
      </c>
      <c r="J50" s="52">
        <v>168.481586021505</v>
      </c>
      <c r="K50" s="52">
        <v>117.27673611111101</v>
      </c>
      <c r="L50" s="52">
        <v>110.515909498208</v>
      </c>
      <c r="M50" s="52">
        <v>3.7385648148148101</v>
      </c>
      <c r="N50" s="52">
        <v>0</v>
      </c>
    </row>
    <row r="51" spans="1:14">
      <c r="A51" s="33" t="s">
        <v>76</v>
      </c>
      <c r="B51" s="51">
        <f>SUM(C51:N51)</f>
        <v>298.69162000000006</v>
      </c>
      <c r="C51" s="52">
        <v>22.035</v>
      </c>
      <c r="D51" s="52">
        <v>34.067999999999998</v>
      </c>
      <c r="E51" s="52">
        <v>27.22</v>
      </c>
      <c r="F51" s="52">
        <v>20.114000000000001</v>
      </c>
      <c r="G51" s="52">
        <v>3.1657999999999999</v>
      </c>
      <c r="H51" s="52">
        <v>1.0169999999999999</v>
      </c>
      <c r="I51" s="52">
        <v>9.7859999999999996</v>
      </c>
      <c r="J51" s="52">
        <v>57.031799999999997</v>
      </c>
      <c r="K51" s="52">
        <v>54.139000000000003</v>
      </c>
      <c r="L51" s="52">
        <v>68.914019999999994</v>
      </c>
      <c r="M51" s="52">
        <v>1.2010000000000001</v>
      </c>
      <c r="N51" s="52">
        <v>0</v>
      </c>
    </row>
    <row r="52" spans="1:14">
      <c r="A52" s="35" t="s">
        <v>70</v>
      </c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>
      <c r="A53" s="33" t="s">
        <v>74</v>
      </c>
      <c r="B53" s="51">
        <f>AVERAGEIF(C53:N53,"&lt;&gt;0")</f>
        <v>110.53999999999998</v>
      </c>
      <c r="C53" s="52">
        <v>110.54</v>
      </c>
      <c r="D53" s="52">
        <v>110.54</v>
      </c>
      <c r="E53" s="52">
        <v>110.54</v>
      </c>
      <c r="F53" s="52">
        <v>110.54</v>
      </c>
      <c r="G53" s="52">
        <v>110.54</v>
      </c>
      <c r="H53" s="52">
        <v>110.54</v>
      </c>
      <c r="I53" s="52">
        <v>110.54</v>
      </c>
      <c r="J53" s="52">
        <v>110.54</v>
      </c>
      <c r="K53" s="52">
        <v>110.54</v>
      </c>
      <c r="L53" s="52">
        <v>110.54</v>
      </c>
      <c r="M53" s="52">
        <v>110.54</v>
      </c>
      <c r="N53" s="52">
        <v>110.54</v>
      </c>
    </row>
    <row r="54" spans="1:14">
      <c r="A54" s="33" t="s">
        <v>75</v>
      </c>
      <c r="B54" s="51">
        <f>AVERAGEIF(C54:N54,"&lt;&gt;0")</f>
        <v>93.0827733813436</v>
      </c>
      <c r="C54" s="52">
        <v>94.235443100358694</v>
      </c>
      <c r="D54" s="52">
        <v>92.510023452469795</v>
      </c>
      <c r="E54" s="52">
        <v>89.805291218638004</v>
      </c>
      <c r="F54" s="52">
        <v>92.308849999999694</v>
      </c>
      <c r="G54" s="52">
        <v>80.364240591397603</v>
      </c>
      <c r="H54" s="52">
        <v>93.024204166666195</v>
      </c>
      <c r="I54" s="52">
        <v>104.99742831541199</v>
      </c>
      <c r="J54" s="52">
        <v>106.526662186379</v>
      </c>
      <c r="K54" s="52">
        <v>102.848692129629</v>
      </c>
      <c r="L54" s="52">
        <v>99.209094758064097</v>
      </c>
      <c r="M54" s="52">
        <v>80.766023148148307</v>
      </c>
      <c r="N54" s="52">
        <v>80.397327508960799</v>
      </c>
    </row>
    <row r="55" spans="1:14">
      <c r="A55" s="33" t="s">
        <v>76</v>
      </c>
      <c r="B55" s="51">
        <f>SUM(C55:N55)</f>
        <v>476.29407000000003</v>
      </c>
      <c r="C55" s="52">
        <v>27.234690000000001</v>
      </c>
      <c r="D55" s="52">
        <v>27.72</v>
      </c>
      <c r="E55" s="52">
        <v>34.154200000000003</v>
      </c>
      <c r="F55" s="52">
        <v>41.655149999999999</v>
      </c>
      <c r="G55" s="52">
        <v>35.635129999999997</v>
      </c>
      <c r="H55" s="52">
        <v>38.68571</v>
      </c>
      <c r="I55" s="52">
        <v>49.395389999999999</v>
      </c>
      <c r="J55" s="52">
        <v>43.001730000000002</v>
      </c>
      <c r="K55" s="52">
        <v>44.826000000000001</v>
      </c>
      <c r="L55" s="52">
        <v>54.181910000000002</v>
      </c>
      <c r="M55" s="52">
        <v>40.806849999999997</v>
      </c>
      <c r="N55" s="52">
        <v>38.997309999999999</v>
      </c>
    </row>
    <row r="56" spans="1:14">
      <c r="A56" s="31" t="s">
        <v>84</v>
      </c>
      <c r="B56" s="51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spans="1:14">
      <c r="A57" s="33" t="s">
        <v>74</v>
      </c>
      <c r="B57" s="51">
        <f>AVERAGEIF(C57:N57,"&lt;&gt;0")</f>
        <v>60.690000000000019</v>
      </c>
      <c r="C57" s="52">
        <v>60.69</v>
      </c>
      <c r="D57" s="52">
        <v>60.69</v>
      </c>
      <c r="E57" s="52">
        <v>60.69</v>
      </c>
      <c r="F57" s="52">
        <v>60.69</v>
      </c>
      <c r="G57" s="52">
        <v>60.69</v>
      </c>
      <c r="H57" s="52">
        <v>60.69</v>
      </c>
      <c r="I57" s="52">
        <v>60.69</v>
      </c>
      <c r="J57" s="52">
        <v>60.69</v>
      </c>
      <c r="K57" s="52">
        <v>60.69</v>
      </c>
      <c r="L57" s="52">
        <v>60.69</v>
      </c>
      <c r="M57" s="52">
        <v>60.69</v>
      </c>
      <c r="N57" s="52">
        <v>60.69</v>
      </c>
    </row>
    <row r="58" spans="1:14">
      <c r="A58" s="33" t="s">
        <v>75</v>
      </c>
      <c r="B58" s="51">
        <f>AVERAGEIF(C58:N58,"&lt;&gt;0")</f>
        <v>22.768532902461317</v>
      </c>
      <c r="C58" s="52">
        <v>15.981503136200599</v>
      </c>
      <c r="D58" s="52">
        <v>9.9769196428570996</v>
      </c>
      <c r="E58" s="52">
        <v>10.459433243727499</v>
      </c>
      <c r="F58" s="52">
        <v>13.4348425925926</v>
      </c>
      <c r="G58" s="52">
        <v>16.6026881720429</v>
      </c>
      <c r="H58" s="52">
        <v>16.680290972222199</v>
      </c>
      <c r="I58" s="52">
        <v>11.141541218638</v>
      </c>
      <c r="J58" s="52">
        <v>28.8232392473118</v>
      </c>
      <c r="K58" s="52">
        <v>28.2889837962963</v>
      </c>
      <c r="L58" s="52">
        <v>39.251655465950002</v>
      </c>
      <c r="M58" s="52">
        <v>40.517717592592703</v>
      </c>
      <c r="N58" s="52">
        <v>42.0635797491041</v>
      </c>
    </row>
    <row r="59" spans="1:14">
      <c r="A59" s="33" t="s">
        <v>76</v>
      </c>
      <c r="B59" s="51">
        <f>SUM(C59:N59)</f>
        <v>180.44089000000002</v>
      </c>
      <c r="C59" s="52">
        <v>3.6112000000000002</v>
      </c>
      <c r="D59" s="52">
        <v>3.0289999999999999</v>
      </c>
      <c r="E59" s="52">
        <v>2.7374999999999998</v>
      </c>
      <c r="F59" s="52">
        <v>7.6448999999999998</v>
      </c>
      <c r="G59" s="52">
        <v>12.419700000000001</v>
      </c>
      <c r="H59" s="52">
        <v>11.958299999999999</v>
      </c>
      <c r="I59" s="52">
        <v>8.1181999999999999</v>
      </c>
      <c r="J59" s="52">
        <v>20.866990000000001</v>
      </c>
      <c r="K59" s="52">
        <v>20.1951</v>
      </c>
      <c r="L59" s="52">
        <v>29.344799999999999</v>
      </c>
      <c r="M59" s="52">
        <v>29.1142</v>
      </c>
      <c r="N59" s="52">
        <v>31.401</v>
      </c>
    </row>
    <row r="60" spans="1:14">
      <c r="A60" s="35" t="s">
        <v>58</v>
      </c>
      <c r="B60" s="5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>
      <c r="A61" s="33" t="s">
        <v>74</v>
      </c>
      <c r="B61" s="51">
        <f>AVERAGEIF(C61:N61,"&lt;&gt;0")</f>
        <v>39.800000000000004</v>
      </c>
      <c r="C61" s="52">
        <v>39.799999999999997</v>
      </c>
      <c r="D61" s="52">
        <v>39.799999999999997</v>
      </c>
      <c r="E61" s="52">
        <v>39.799999999999997</v>
      </c>
      <c r="F61" s="52">
        <v>39.799999999999997</v>
      </c>
      <c r="G61" s="52">
        <v>39.799999999999997</v>
      </c>
      <c r="H61" s="52">
        <v>39.799999999999997</v>
      </c>
      <c r="I61" s="52">
        <v>39.799999999999997</v>
      </c>
      <c r="J61" s="52">
        <v>39.799999999999997</v>
      </c>
      <c r="K61" s="52">
        <v>39.799999999999997</v>
      </c>
      <c r="L61" s="52">
        <v>39.799999999999997</v>
      </c>
      <c r="M61" s="52">
        <v>39.799999999999997</v>
      </c>
      <c r="N61" s="52">
        <v>39.799999999999997</v>
      </c>
    </row>
    <row r="62" spans="1:14">
      <c r="A62" s="33" t="s">
        <v>75</v>
      </c>
      <c r="B62" s="51">
        <f>AVERAGEIF(C62:N62,"&lt;&gt;0")</f>
        <v>6.3705173815568203</v>
      </c>
      <c r="C62" s="52">
        <v>4.1050448028673996</v>
      </c>
      <c r="D62" s="52">
        <v>5.4662648809524104</v>
      </c>
      <c r="E62" s="52">
        <v>2.6747311827957101</v>
      </c>
      <c r="F62" s="52">
        <v>2.09937500000001</v>
      </c>
      <c r="G62" s="52">
        <v>2.8750806451613</v>
      </c>
      <c r="H62" s="52">
        <v>2.0280717592592601</v>
      </c>
      <c r="I62" s="52">
        <v>4.4437768817204502</v>
      </c>
      <c r="J62" s="52">
        <v>6.1198297491039497</v>
      </c>
      <c r="K62" s="52">
        <v>13.4365439814813</v>
      </c>
      <c r="L62" s="52">
        <v>9.5430533154120596</v>
      </c>
      <c r="M62" s="52">
        <v>12.745722222222099</v>
      </c>
      <c r="N62" s="52">
        <v>10.9087141577059</v>
      </c>
    </row>
    <row r="63" spans="1:14">
      <c r="A63" s="33" t="s">
        <v>76</v>
      </c>
      <c r="B63" s="51">
        <f>SUM(C63:N63)</f>
        <v>12.320639999999999</v>
      </c>
      <c r="C63" s="52">
        <v>7.0099999999999996E-2</v>
      </c>
      <c r="D63" s="52">
        <v>8.1299999999999997E-2</v>
      </c>
      <c r="E63" s="52">
        <v>0</v>
      </c>
      <c r="F63" s="52">
        <v>0.14030000000000001</v>
      </c>
      <c r="G63" s="52">
        <v>0.31709999999999999</v>
      </c>
      <c r="H63" s="52">
        <v>0.14449999999999999</v>
      </c>
      <c r="I63" s="52">
        <v>1.7349000000000001</v>
      </c>
      <c r="J63" s="52">
        <v>1.5900399999999999</v>
      </c>
      <c r="K63" s="52">
        <v>2.5181</v>
      </c>
      <c r="L63" s="52">
        <v>2.3765999999999998</v>
      </c>
      <c r="M63" s="52">
        <v>2.2002999999999999</v>
      </c>
      <c r="N63" s="52">
        <v>1.1474</v>
      </c>
    </row>
    <row r="64" spans="1:14">
      <c r="A64" s="31" t="s">
        <v>85</v>
      </c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>
      <c r="A65" s="33" t="s">
        <v>74</v>
      </c>
      <c r="B65" s="51">
        <f>AVERAGEIF(C65:N65,"&lt;&gt;0")</f>
        <v>156.93800000000002</v>
      </c>
      <c r="C65" s="52">
        <v>156.93799999999999</v>
      </c>
      <c r="D65" s="52">
        <v>156.93799999999999</v>
      </c>
      <c r="E65" s="52">
        <v>156.93799999999999</v>
      </c>
      <c r="F65" s="52">
        <v>156.93799999999999</v>
      </c>
      <c r="G65" s="52">
        <v>156.93799999999999</v>
      </c>
      <c r="H65" s="52">
        <v>156.93799999999999</v>
      </c>
      <c r="I65" s="52">
        <v>156.93799999999999</v>
      </c>
      <c r="J65" s="52">
        <v>156.93799999999999</v>
      </c>
      <c r="K65" s="52">
        <v>156.93799999999999</v>
      </c>
      <c r="L65" s="52">
        <v>156.93799999999999</v>
      </c>
      <c r="M65" s="52">
        <v>156.93799999999999</v>
      </c>
      <c r="N65" s="52">
        <v>156.93799999999999</v>
      </c>
    </row>
    <row r="66" spans="1:14">
      <c r="A66" s="33" t="s">
        <v>75</v>
      </c>
      <c r="B66" s="51">
        <f>AVERAGEIF(C66:N66,"&lt;&gt;0")</f>
        <v>119.06403218428198</v>
      </c>
      <c r="C66" s="52">
        <v>120.145860215054</v>
      </c>
      <c r="D66" s="52">
        <v>129.875927579365</v>
      </c>
      <c r="E66" s="52">
        <v>137.397468637993</v>
      </c>
      <c r="F66" s="52">
        <v>101.86238657407399</v>
      </c>
      <c r="G66" s="52">
        <v>113.026498655914</v>
      </c>
      <c r="H66" s="52">
        <v>124.70337962963001</v>
      </c>
      <c r="I66" s="52">
        <v>95.232874103942706</v>
      </c>
      <c r="J66" s="52">
        <v>126.830947580645</v>
      </c>
      <c r="K66" s="52">
        <v>124.16410879629601</v>
      </c>
      <c r="L66" s="52">
        <v>113.567271505376</v>
      </c>
      <c r="M66" s="52">
        <v>112.97405092592599</v>
      </c>
      <c r="N66" s="52">
        <v>128.987612007168</v>
      </c>
    </row>
    <row r="67" spans="1:14">
      <c r="A67" s="33" t="s">
        <v>76</v>
      </c>
      <c r="B67" s="51">
        <f>SUM(C67:N67)</f>
        <v>1039.7605000000001</v>
      </c>
      <c r="C67" s="52">
        <v>89.461299999999994</v>
      </c>
      <c r="D67" s="52">
        <v>87.901499999999999</v>
      </c>
      <c r="E67" s="52">
        <v>101.5665</v>
      </c>
      <c r="F67" s="52">
        <v>73.277900000000002</v>
      </c>
      <c r="G67" s="52">
        <v>84.177899999999994</v>
      </c>
      <c r="H67" s="52">
        <v>88.845399999999998</v>
      </c>
      <c r="I67" s="52">
        <v>72.686999999999998</v>
      </c>
      <c r="J67" s="52">
        <v>93.692999999999998</v>
      </c>
      <c r="K67" s="52">
        <v>88.872</v>
      </c>
      <c r="L67" s="52">
        <v>82.397999999999996</v>
      </c>
      <c r="M67" s="52">
        <v>79.596000000000004</v>
      </c>
      <c r="N67" s="52">
        <v>97.284000000000006</v>
      </c>
    </row>
    <row r="68" spans="1:14">
      <c r="A68" s="35" t="s">
        <v>83</v>
      </c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</row>
    <row r="69" spans="1:14">
      <c r="A69" s="33" t="s">
        <v>74</v>
      </c>
      <c r="B69" s="51">
        <f>AVERAGEIF(C69:N69,"&lt;&gt;0")</f>
        <v>111.26</v>
      </c>
      <c r="C69" s="52">
        <v>111.26</v>
      </c>
      <c r="D69" s="52">
        <v>111.26</v>
      </c>
      <c r="E69" s="52">
        <v>111.26</v>
      </c>
      <c r="F69" s="52">
        <v>111.26</v>
      </c>
      <c r="G69" s="52">
        <v>111.26</v>
      </c>
      <c r="H69" s="52">
        <v>111.26</v>
      </c>
      <c r="I69" s="52">
        <v>111.26</v>
      </c>
      <c r="J69" s="52">
        <v>111.26</v>
      </c>
      <c r="K69" s="52">
        <v>111.26</v>
      </c>
      <c r="L69" s="52">
        <v>111.26</v>
      </c>
      <c r="M69" s="52">
        <v>111.26</v>
      </c>
      <c r="N69" s="52">
        <v>111.26</v>
      </c>
    </row>
    <row r="70" spans="1:14">
      <c r="A70" s="33" t="s">
        <v>75</v>
      </c>
      <c r="B70" s="51">
        <f>AVERAGEIF(C70:N70,"&lt;&gt;0")</f>
        <v>126.78697326299995</v>
      </c>
      <c r="C70" s="52">
        <v>168.190920698925</v>
      </c>
      <c r="D70" s="52">
        <v>173.53386408730199</v>
      </c>
      <c r="E70" s="52">
        <v>171.23818772401401</v>
      </c>
      <c r="F70" s="52">
        <v>140.191268518519</v>
      </c>
      <c r="G70" s="52">
        <v>112.362646281362</v>
      </c>
      <c r="H70" s="52">
        <v>124.019419907407</v>
      </c>
      <c r="I70" s="52">
        <v>139.79816084229401</v>
      </c>
      <c r="J70" s="52">
        <v>126.07048611111099</v>
      </c>
      <c r="K70" s="52">
        <v>92.312796296296298</v>
      </c>
      <c r="L70" s="52">
        <v>91.340456989247301</v>
      </c>
      <c r="M70" s="52">
        <v>91.728719907407296</v>
      </c>
      <c r="N70" s="52">
        <v>90.656751792114704</v>
      </c>
    </row>
    <row r="71" spans="1:14">
      <c r="A71" s="34" t="s">
        <v>76</v>
      </c>
      <c r="B71" s="54">
        <f>SUM(C71:N71)</f>
        <v>1030.6378500000001</v>
      </c>
      <c r="C71" s="55">
        <v>91.835520000000002</v>
      </c>
      <c r="D71" s="55">
        <v>108.72808000000001</v>
      </c>
      <c r="E71" s="55">
        <v>117.79895999999999</v>
      </c>
      <c r="F71" s="55">
        <v>100.65295999999999</v>
      </c>
      <c r="G71" s="55">
        <v>82.883920000000003</v>
      </c>
      <c r="H71" s="55">
        <v>89.179069999999996</v>
      </c>
      <c r="I71" s="55">
        <v>103.97908</v>
      </c>
      <c r="J71" s="55">
        <v>89.880229999999997</v>
      </c>
      <c r="K71" s="55">
        <v>62.740789999999997</v>
      </c>
      <c r="L71" s="55">
        <v>64.201669999999993</v>
      </c>
      <c r="M71" s="55">
        <v>54.818159999999999</v>
      </c>
      <c r="N71" s="55">
        <v>63.939410000000002</v>
      </c>
    </row>
    <row r="72" spans="1:14">
      <c r="A72" s="1" t="s">
        <v>54</v>
      </c>
    </row>
    <row r="73" spans="1:14">
      <c r="A73" s="3" t="s">
        <v>56</v>
      </c>
    </row>
    <row r="74" spans="1:14">
      <c r="A74" s="3" t="s">
        <v>19</v>
      </c>
    </row>
    <row r="75" spans="1:14">
      <c r="A75" s="3" t="s">
        <v>43</v>
      </c>
    </row>
    <row r="76" spans="1:14">
      <c r="A76" s="3" t="s">
        <v>20</v>
      </c>
    </row>
    <row r="77" spans="1:14">
      <c r="A77" s="3" t="s">
        <v>21</v>
      </c>
    </row>
    <row r="78" spans="1:14">
      <c r="A78" s="3" t="s">
        <v>17</v>
      </c>
    </row>
    <row r="79" spans="1:14">
      <c r="A79" s="3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79"/>
  <sheetViews>
    <sheetView workbookViewId="0">
      <selection activeCell="L2" sqref="L2"/>
    </sheetView>
  </sheetViews>
  <sheetFormatPr baseColWidth="10" defaultRowHeight="12"/>
  <cols>
    <col min="1" max="1" width="53.5703125" style="28" customWidth="1"/>
    <col min="2" max="10" width="9.28515625" style="28" customWidth="1"/>
    <col min="11" max="11" width="11.28515625" style="28" customWidth="1"/>
    <col min="12" max="14" width="9.28515625" style="28" customWidth="1"/>
    <col min="15" max="16384" width="11.42578125" style="28"/>
  </cols>
  <sheetData>
    <row r="2" spans="1:14">
      <c r="A2" s="28" t="s">
        <v>164</v>
      </c>
    </row>
    <row r="4" spans="1:14">
      <c r="A4" s="29" t="s">
        <v>61</v>
      </c>
      <c r="B4" s="30" t="s">
        <v>60</v>
      </c>
      <c r="C4" s="30" t="s">
        <v>4</v>
      </c>
      <c r="D4" s="30" t="s">
        <v>5</v>
      </c>
      <c r="E4" s="30" t="s">
        <v>6</v>
      </c>
      <c r="F4" s="30" t="s">
        <v>7</v>
      </c>
      <c r="G4" s="30" t="s">
        <v>8</v>
      </c>
      <c r="H4" s="30" t="s">
        <v>9</v>
      </c>
      <c r="I4" s="30" t="s">
        <v>10</v>
      </c>
      <c r="J4" s="30" t="s">
        <v>11</v>
      </c>
      <c r="K4" s="30" t="s">
        <v>12</v>
      </c>
      <c r="L4" s="30" t="s">
        <v>13</v>
      </c>
      <c r="M4" s="30" t="s">
        <v>14</v>
      </c>
      <c r="N4" s="30" t="s">
        <v>15</v>
      </c>
    </row>
    <row r="5" spans="1:14">
      <c r="A5" s="31" t="s">
        <v>1</v>
      </c>
      <c r="B5" s="51">
        <f>AVERAGEIF(C5:N5,"&lt;&gt;0")</f>
        <v>3577.5749999999994</v>
      </c>
      <c r="C5" s="51">
        <f>SUM(C9,C13,C17,C21,C25,C29,C33,C37,C41,C45,C49,C53,C57,C61,C65,C69)</f>
        <v>3577.5749999999998</v>
      </c>
      <c r="D5" s="51">
        <f t="shared" ref="D5:N6" si="0">SUM(D9,D13,D17,D21,D25,D29,D33,D37,D41,D45,D49,D53,D57,D61,D65,D69)</f>
        <v>3577.5749999999998</v>
      </c>
      <c r="E5" s="51">
        <f t="shared" si="0"/>
        <v>3577.5749999999998</v>
      </c>
      <c r="F5" s="51">
        <f t="shared" si="0"/>
        <v>3577.5749999999998</v>
      </c>
      <c r="G5" s="51">
        <f t="shared" si="0"/>
        <v>3577.5749999999998</v>
      </c>
      <c r="H5" s="51">
        <f t="shared" si="0"/>
        <v>3577.5749999999998</v>
      </c>
      <c r="I5" s="51">
        <f t="shared" si="0"/>
        <v>3577.5749999999998</v>
      </c>
      <c r="J5" s="51">
        <f t="shared" si="0"/>
        <v>3577.5749999999998</v>
      </c>
      <c r="K5" s="51">
        <f t="shared" si="0"/>
        <v>3577.5749999999998</v>
      </c>
      <c r="L5" s="51">
        <f t="shared" si="0"/>
        <v>3577.5749999999998</v>
      </c>
      <c r="M5" s="51">
        <f t="shared" si="0"/>
        <v>3577.5749999999998</v>
      </c>
      <c r="N5" s="51">
        <f t="shared" si="0"/>
        <v>3577.5749999999998</v>
      </c>
    </row>
    <row r="6" spans="1:14">
      <c r="A6" s="31" t="s">
        <v>75</v>
      </c>
      <c r="B6" s="51">
        <f>AVERAGEIF(C6:N6,"&lt;&gt;0")</f>
        <v>2000.407083590718</v>
      </c>
      <c r="C6" s="51">
        <f>SUM(C10,C14,C18,C22,C26,C30,C34,C38,C42,C46,C50,C54,C58,C62,C66,C70)</f>
        <v>1824.7271478494613</v>
      </c>
      <c r="D6" s="51">
        <f t="shared" si="0"/>
        <v>1795.7392430555544</v>
      </c>
      <c r="E6" s="51">
        <f t="shared" si="0"/>
        <v>1955.684147849463</v>
      </c>
      <c r="F6" s="51">
        <f t="shared" si="0"/>
        <v>1889.9322526819922</v>
      </c>
      <c r="G6" s="51">
        <f t="shared" si="0"/>
        <v>1981.8481286877964</v>
      </c>
      <c r="H6" s="51">
        <f t="shared" si="0"/>
        <v>2110.5327561222839</v>
      </c>
      <c r="I6" s="51">
        <f t="shared" si="0"/>
        <v>2127.5443635598167</v>
      </c>
      <c r="J6" s="51">
        <f t="shared" si="0"/>
        <v>2115.4379901897159</v>
      </c>
      <c r="K6" s="51">
        <f t="shared" si="0"/>
        <v>2096.3870949074071</v>
      </c>
      <c r="L6" s="51">
        <f t="shared" si="0"/>
        <v>2061.169177867383</v>
      </c>
      <c r="M6" s="51">
        <f t="shared" si="0"/>
        <v>2072.7724282407421</v>
      </c>
      <c r="N6" s="51">
        <f t="shared" si="0"/>
        <v>1973.1102720769986</v>
      </c>
    </row>
    <row r="7" spans="1:14">
      <c r="A7" s="31" t="s">
        <v>76</v>
      </c>
      <c r="B7" s="51">
        <f>SUM(C7:N7)</f>
        <v>15282.264250000002</v>
      </c>
      <c r="C7" s="51">
        <f>SUM(C11,C15,C19,C23,C27,C31,C35,C39,C43,C47,C51,C55,C59,C63,C67,C71)</f>
        <v>1206.4916299999998</v>
      </c>
      <c r="D7" s="51">
        <f t="shared" ref="D7:N7" si="1">SUM(D11,D15,D19,D23,D27,D31,D35,D39,D43,D47,D51,D55,D59,D63,D67,D71)</f>
        <v>1058.3731</v>
      </c>
      <c r="E7" s="51">
        <f t="shared" si="1"/>
        <v>1231.71974</v>
      </c>
      <c r="F7" s="51">
        <f t="shared" si="1"/>
        <v>1226.1681599999999</v>
      </c>
      <c r="G7" s="51">
        <f t="shared" si="1"/>
        <v>1287.6043800000004</v>
      </c>
      <c r="H7" s="51">
        <f t="shared" si="1"/>
        <v>1308.1378800000002</v>
      </c>
      <c r="I7" s="51">
        <f t="shared" si="1"/>
        <v>1378.2428600000001</v>
      </c>
      <c r="J7" s="51">
        <f t="shared" si="1"/>
        <v>1384.39885</v>
      </c>
      <c r="K7" s="51">
        <f t="shared" si="1"/>
        <v>1327.6678099999999</v>
      </c>
      <c r="L7" s="51">
        <f t="shared" si="1"/>
        <v>1385.93012</v>
      </c>
      <c r="M7" s="51">
        <f t="shared" si="1"/>
        <v>1237.5271299999997</v>
      </c>
      <c r="N7" s="51">
        <f t="shared" si="1"/>
        <v>1250.0025900000001</v>
      </c>
    </row>
    <row r="8" spans="1:14">
      <c r="A8" s="31" t="s">
        <v>110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14.25" customHeight="1">
      <c r="A9" s="32" t="s">
        <v>1</v>
      </c>
      <c r="B9" s="51">
        <f>AVERAGEIF(C9:N9,"&lt;&gt;0")</f>
        <v>319</v>
      </c>
      <c r="C9" s="52">
        <v>319</v>
      </c>
      <c r="D9" s="52">
        <v>319</v>
      </c>
      <c r="E9" s="52">
        <v>319</v>
      </c>
      <c r="F9" s="52">
        <v>319</v>
      </c>
      <c r="G9" s="52">
        <v>319</v>
      </c>
      <c r="H9" s="52">
        <v>319</v>
      </c>
      <c r="I9" s="52">
        <v>319</v>
      </c>
      <c r="J9" s="52">
        <v>319</v>
      </c>
      <c r="K9" s="52">
        <v>319</v>
      </c>
      <c r="L9" s="52">
        <v>319</v>
      </c>
      <c r="M9" s="52">
        <v>319</v>
      </c>
      <c r="N9" s="52">
        <v>319</v>
      </c>
    </row>
    <row r="10" spans="1:14">
      <c r="A10" s="33" t="s">
        <v>75</v>
      </c>
      <c r="B10" s="51">
        <f>AVERAGEIF(C10:N10,"&lt;&gt;0")</f>
        <v>259.60001656994928</v>
      </c>
      <c r="C10" s="52">
        <v>166.03158602150501</v>
      </c>
      <c r="D10" s="52">
        <v>1.4977182539682501</v>
      </c>
      <c r="E10" s="52">
        <v>285.86906362007198</v>
      </c>
      <c r="F10" s="52">
        <v>299.80972222222198</v>
      </c>
      <c r="G10" s="52">
        <v>295.09070340501802</v>
      </c>
      <c r="H10" s="52">
        <v>299.277777777778</v>
      </c>
      <c r="I10" s="52">
        <v>289.17549283154102</v>
      </c>
      <c r="J10" s="52">
        <v>293.76944444444399</v>
      </c>
      <c r="K10" s="52">
        <v>297.56724537037002</v>
      </c>
      <c r="L10" s="52">
        <v>293.12123655914002</v>
      </c>
      <c r="M10" s="52">
        <v>293.99020833333299</v>
      </c>
      <c r="N10" s="52">
        <v>300</v>
      </c>
    </row>
    <row r="11" spans="1:14">
      <c r="A11" s="33" t="s">
        <v>76</v>
      </c>
      <c r="B11" s="51">
        <f>SUM(C11:N11)</f>
        <v>2134.1635999999999</v>
      </c>
      <c r="C11" s="52">
        <v>114.477</v>
      </c>
      <c r="D11" s="52">
        <v>0.81100000000000005</v>
      </c>
      <c r="E11" s="52">
        <v>193.52600000000001</v>
      </c>
      <c r="F11" s="52">
        <v>201.65799999999999</v>
      </c>
      <c r="G11" s="52">
        <v>195.94300000000001</v>
      </c>
      <c r="H11" s="52">
        <v>196.86600000000001</v>
      </c>
      <c r="I11" s="52">
        <v>200.56</v>
      </c>
      <c r="J11" s="52">
        <v>203.34100000000001</v>
      </c>
      <c r="K11" s="52">
        <v>196.93</v>
      </c>
      <c r="L11" s="52">
        <v>203.87700000000001</v>
      </c>
      <c r="M11" s="52">
        <v>198.8126</v>
      </c>
      <c r="N11" s="52">
        <v>227.36199999999999</v>
      </c>
    </row>
    <row r="12" spans="1:14">
      <c r="A12" s="31" t="s">
        <v>72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>
      <c r="A13" s="33" t="s">
        <v>74</v>
      </c>
      <c r="B13" s="51">
        <f>AVERAGEIF(C13:N13,"&lt;&gt;0")</f>
        <v>76.86</v>
      </c>
      <c r="C13" s="52">
        <v>76.86</v>
      </c>
      <c r="D13" s="52">
        <v>76.86</v>
      </c>
      <c r="E13" s="52">
        <v>76.86</v>
      </c>
      <c r="F13" s="52">
        <v>76.86</v>
      </c>
      <c r="G13" s="52">
        <v>76.86</v>
      </c>
      <c r="H13" s="52">
        <v>76.86</v>
      </c>
      <c r="I13" s="52">
        <v>76.86</v>
      </c>
      <c r="J13" s="52">
        <v>76.86</v>
      </c>
      <c r="K13" s="52">
        <v>76.86</v>
      </c>
      <c r="L13" s="52">
        <v>76.86</v>
      </c>
      <c r="M13" s="52">
        <v>76.86</v>
      </c>
      <c r="N13" s="52">
        <v>76.86</v>
      </c>
    </row>
    <row r="14" spans="1:14">
      <c r="A14" s="33" t="s">
        <v>75</v>
      </c>
      <c r="B14" s="51">
        <f>AVERAGEIF(C14:N14,"&lt;&gt;0")</f>
        <v>38.907484114805499</v>
      </c>
      <c r="C14" s="52">
        <v>41.256980286738099</v>
      </c>
      <c r="D14" s="52">
        <v>39.620709325396703</v>
      </c>
      <c r="E14" s="52">
        <v>41.546922043010802</v>
      </c>
      <c r="F14" s="52">
        <v>40.585800925925902</v>
      </c>
      <c r="G14" s="52">
        <v>38.7866308243727</v>
      </c>
      <c r="H14" s="52">
        <v>39.478390972222002</v>
      </c>
      <c r="I14" s="52">
        <v>38.851272401433597</v>
      </c>
      <c r="J14" s="52">
        <v>39.054551971325999</v>
      </c>
      <c r="K14" s="52">
        <v>37.8688379629628</v>
      </c>
      <c r="L14" s="52">
        <v>38.535940860215</v>
      </c>
      <c r="M14" s="52">
        <v>38.7393564814816</v>
      </c>
      <c r="N14" s="52">
        <v>32.5644153225807</v>
      </c>
    </row>
    <row r="15" spans="1:14">
      <c r="A15" s="33" t="s">
        <v>76</v>
      </c>
      <c r="B15" s="51">
        <f>SUM(C15:N15)</f>
        <v>304.39571999999998</v>
      </c>
      <c r="C15" s="52">
        <v>20.419750000000001</v>
      </c>
      <c r="D15" s="52">
        <v>24.899100000000001</v>
      </c>
      <c r="E15" s="52">
        <v>25.827000000000002</v>
      </c>
      <c r="F15" s="52">
        <v>26.340699999999998</v>
      </c>
      <c r="G15" s="52">
        <v>26.641300000000001</v>
      </c>
      <c r="H15" s="52">
        <v>26.7576</v>
      </c>
      <c r="I15" s="52">
        <v>27.941099999999999</v>
      </c>
      <c r="J15" s="52">
        <v>28.286079999999998</v>
      </c>
      <c r="K15" s="52">
        <v>25.7653</v>
      </c>
      <c r="L15" s="52">
        <v>27.187190000000001</v>
      </c>
      <c r="M15" s="52">
        <v>24.8413</v>
      </c>
      <c r="N15" s="52">
        <v>19.4893</v>
      </c>
    </row>
    <row r="16" spans="1:14">
      <c r="A16" s="31" t="s">
        <v>73</v>
      </c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>
      <c r="A17" s="33" t="s">
        <v>74</v>
      </c>
      <c r="B17" s="51">
        <f>AVERAGEIF(C17:N17,"&lt;&gt;0")</f>
        <v>300</v>
      </c>
      <c r="C17" s="52">
        <v>300</v>
      </c>
      <c r="D17" s="52">
        <v>300</v>
      </c>
      <c r="E17" s="52">
        <v>300</v>
      </c>
      <c r="F17" s="52">
        <v>300</v>
      </c>
      <c r="G17" s="52">
        <v>300</v>
      </c>
      <c r="H17" s="52">
        <v>300</v>
      </c>
      <c r="I17" s="52">
        <v>300</v>
      </c>
      <c r="J17" s="52">
        <v>300</v>
      </c>
      <c r="K17" s="52">
        <v>300</v>
      </c>
      <c r="L17" s="52">
        <v>300</v>
      </c>
      <c r="M17" s="52">
        <v>300</v>
      </c>
      <c r="N17" s="52">
        <v>300</v>
      </c>
    </row>
    <row r="18" spans="1:14">
      <c r="A18" s="33" t="s">
        <v>75</v>
      </c>
      <c r="B18" s="51">
        <f>AVERAGEIF(C18:N18,"&lt;&gt;0")</f>
        <v>188.0066319106644</v>
      </c>
      <c r="C18" s="52">
        <v>141.815456989247</v>
      </c>
      <c r="D18" s="52">
        <v>244.91294642857099</v>
      </c>
      <c r="E18" s="52">
        <v>117.926926523297</v>
      </c>
      <c r="F18" s="52">
        <v>53.3018425925926</v>
      </c>
      <c r="G18" s="52">
        <v>156.73107078852999</v>
      </c>
      <c r="H18" s="52">
        <v>228.089675925926</v>
      </c>
      <c r="I18" s="52">
        <v>227.13599910394299</v>
      </c>
      <c r="J18" s="52">
        <v>229.136178315412</v>
      </c>
      <c r="K18" s="52">
        <v>249.86581018518501</v>
      </c>
      <c r="L18" s="52">
        <v>262.43877688172</v>
      </c>
      <c r="M18" s="52">
        <v>199.49618055555601</v>
      </c>
      <c r="N18" s="52">
        <v>145.22871863799301</v>
      </c>
    </row>
    <row r="19" spans="1:14">
      <c r="A19" s="33" t="s">
        <v>76</v>
      </c>
      <c r="B19" s="51">
        <f>SUM(C19:N19)</f>
        <v>1025.5393300000001</v>
      </c>
      <c r="C19" s="52">
        <v>50.646000000000001</v>
      </c>
      <c r="D19" s="52">
        <v>117.81610000000001</v>
      </c>
      <c r="E19" s="52">
        <v>18.737349999999999</v>
      </c>
      <c r="F19" s="52">
        <v>28.484999999999999</v>
      </c>
      <c r="G19" s="52">
        <v>80.916799999999995</v>
      </c>
      <c r="H19" s="52">
        <v>110.93735</v>
      </c>
      <c r="I19" s="52">
        <v>105.02202</v>
      </c>
      <c r="J19" s="52">
        <v>121.24084000000001</v>
      </c>
      <c r="K19" s="52">
        <v>126.33535999999999</v>
      </c>
      <c r="L19" s="52">
        <v>144.15516</v>
      </c>
      <c r="M19" s="52">
        <v>74.611050000000006</v>
      </c>
      <c r="N19" s="52">
        <v>46.636299999999999</v>
      </c>
    </row>
    <row r="20" spans="1:14">
      <c r="A20" s="31" t="s">
        <v>79</v>
      </c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>
      <c r="A21" s="33" t="s">
        <v>74</v>
      </c>
      <c r="B21" s="51">
        <f>AVERAGEIF(C21:N21,"&lt;&gt;0")</f>
        <v>42</v>
      </c>
      <c r="C21" s="52">
        <v>42</v>
      </c>
      <c r="D21" s="52">
        <v>42</v>
      </c>
      <c r="E21" s="52">
        <v>42</v>
      </c>
      <c r="F21" s="52">
        <v>42</v>
      </c>
      <c r="G21" s="52">
        <v>42</v>
      </c>
      <c r="H21" s="52">
        <v>42</v>
      </c>
      <c r="I21" s="52">
        <v>42</v>
      </c>
      <c r="J21" s="52">
        <v>42</v>
      </c>
      <c r="K21" s="52">
        <v>42</v>
      </c>
      <c r="L21" s="52">
        <v>42</v>
      </c>
      <c r="M21" s="52">
        <v>42</v>
      </c>
      <c r="N21" s="52">
        <v>42</v>
      </c>
    </row>
    <row r="22" spans="1:14">
      <c r="A22" s="33" t="s">
        <v>75</v>
      </c>
      <c r="B22" s="51">
        <f>AVERAGEIF(C22:N22,"&lt;&gt;0")</f>
        <v>32.512799832522624</v>
      </c>
      <c r="C22" s="52">
        <v>31.048835125448001</v>
      </c>
      <c r="D22" s="52">
        <v>30.719494047619001</v>
      </c>
      <c r="E22" s="52">
        <v>29.516297043010798</v>
      </c>
      <c r="F22" s="52">
        <v>28.4320601851852</v>
      </c>
      <c r="G22" s="52">
        <v>29.138194444444501</v>
      </c>
      <c r="H22" s="52">
        <v>27.828912037037</v>
      </c>
      <c r="I22" s="52">
        <v>32.899529569892501</v>
      </c>
      <c r="J22" s="52">
        <v>29.041700268817198</v>
      </c>
      <c r="K22" s="52">
        <v>30.727037037037</v>
      </c>
      <c r="L22" s="52">
        <v>40.455981182795703</v>
      </c>
      <c r="M22" s="52">
        <v>39.342476851851899</v>
      </c>
      <c r="N22" s="52">
        <v>41.003080197132597</v>
      </c>
    </row>
    <row r="23" spans="1:14">
      <c r="A23" s="33" t="s">
        <v>76</v>
      </c>
      <c r="B23" s="51">
        <f>SUM(C23:N23)</f>
        <v>260.88450999999998</v>
      </c>
      <c r="C23" s="52">
        <v>22.171890000000001</v>
      </c>
      <c r="D23" s="52">
        <v>17.355930000000001</v>
      </c>
      <c r="E23" s="52">
        <v>19.546800000000001</v>
      </c>
      <c r="F23" s="52">
        <v>17.5427</v>
      </c>
      <c r="G23" s="52">
        <v>19.83023</v>
      </c>
      <c r="H23" s="52">
        <v>17.988800000000001</v>
      </c>
      <c r="I23" s="52">
        <v>23.40776</v>
      </c>
      <c r="J23" s="52">
        <v>20.8294</v>
      </c>
      <c r="K23" s="52">
        <v>20.804600000000001</v>
      </c>
      <c r="L23" s="52">
        <v>28.483699999999999</v>
      </c>
      <c r="M23" s="52">
        <v>24.4908</v>
      </c>
      <c r="N23" s="52">
        <v>28.431899999999999</v>
      </c>
    </row>
    <row r="24" spans="1:14">
      <c r="A24" s="31" t="s">
        <v>77</v>
      </c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>
      <c r="A25" s="33" t="s">
        <v>74</v>
      </c>
      <c r="B25" s="51">
        <f>AVERAGEIF(C25:N25,"&lt;&gt;0")</f>
        <v>1.8999999999999997</v>
      </c>
      <c r="C25" s="52">
        <v>1.9</v>
      </c>
      <c r="D25" s="52">
        <v>1.9</v>
      </c>
      <c r="E25" s="52">
        <v>1.9</v>
      </c>
      <c r="F25" s="52">
        <v>1.9</v>
      </c>
      <c r="G25" s="52">
        <v>1.9</v>
      </c>
      <c r="H25" s="52">
        <v>1.9</v>
      </c>
      <c r="I25" s="52">
        <v>1.9</v>
      </c>
      <c r="J25" s="52">
        <v>1.9</v>
      </c>
      <c r="K25" s="52">
        <v>1.9</v>
      </c>
      <c r="L25" s="52">
        <v>1.9</v>
      </c>
      <c r="M25" s="52">
        <v>1.9</v>
      </c>
      <c r="N25" s="52">
        <v>1.9</v>
      </c>
    </row>
    <row r="26" spans="1:14">
      <c r="A26" s="33" t="s">
        <v>75</v>
      </c>
      <c r="B26" s="51">
        <f>AVERAGEIF(C26:N26,"&lt;&gt;0")</f>
        <v>1.0206279090750634</v>
      </c>
      <c r="C26" s="52">
        <v>1.22678539426522</v>
      </c>
      <c r="D26" s="52">
        <v>0.70623263888888699</v>
      </c>
      <c r="E26" s="52">
        <v>0.17242159498207901</v>
      </c>
      <c r="F26" s="52">
        <v>0.80710416666666296</v>
      </c>
      <c r="G26" s="52">
        <v>1.07394265232974</v>
      </c>
      <c r="H26" s="52">
        <v>1.0447361111111</v>
      </c>
      <c r="I26" s="52">
        <v>1.0337634408602101</v>
      </c>
      <c r="J26" s="52">
        <v>1.01167338709677</v>
      </c>
      <c r="K26" s="52">
        <v>1.26745833333333</v>
      </c>
      <c r="L26" s="52">
        <v>1.2504502688171999</v>
      </c>
      <c r="M26" s="52">
        <v>1.30419675925925</v>
      </c>
      <c r="N26" s="52">
        <v>1.34877016129031</v>
      </c>
    </row>
    <row r="27" spans="1:14">
      <c r="A27" s="33" t="s">
        <v>76</v>
      </c>
      <c r="B27" s="51">
        <f>SUM(C27:N27)</f>
        <v>8.4454999999999991</v>
      </c>
      <c r="C27" s="52">
        <v>0.87970000000000004</v>
      </c>
      <c r="D27" s="52">
        <v>0.46929999999999999</v>
      </c>
      <c r="E27" s="52">
        <v>0.13489999999999999</v>
      </c>
      <c r="F27" s="52">
        <v>0.60040000000000004</v>
      </c>
      <c r="G27" s="52">
        <v>0.77900000000000003</v>
      </c>
      <c r="H27" s="52">
        <v>0.68969999999999998</v>
      </c>
      <c r="I27" s="52">
        <v>0.67259999999999998</v>
      </c>
      <c r="J27" s="52">
        <v>0.68779999999999997</v>
      </c>
      <c r="K27" s="52">
        <v>0.85119999999999996</v>
      </c>
      <c r="L27" s="52">
        <v>0.85499999999999998</v>
      </c>
      <c r="M27" s="52">
        <v>0.8569</v>
      </c>
      <c r="N27" s="52">
        <v>0.96899999999999997</v>
      </c>
    </row>
    <row r="28" spans="1:14">
      <c r="A28" s="35" t="s">
        <v>78</v>
      </c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>
      <c r="A29" s="33" t="s">
        <v>74</v>
      </c>
      <c r="B29" s="51">
        <f>AVERAGEIF(C29:N29,"&lt;&gt;0")</f>
        <v>236</v>
      </c>
      <c r="C29" s="52">
        <v>236</v>
      </c>
      <c r="D29" s="52">
        <v>236</v>
      </c>
      <c r="E29" s="52">
        <v>236</v>
      </c>
      <c r="F29" s="52">
        <v>236</v>
      </c>
      <c r="G29" s="52">
        <v>236</v>
      </c>
      <c r="H29" s="52">
        <v>236</v>
      </c>
      <c r="I29" s="52">
        <v>236</v>
      </c>
      <c r="J29" s="52">
        <v>236</v>
      </c>
      <c r="K29" s="52">
        <v>236</v>
      </c>
      <c r="L29" s="52">
        <v>236</v>
      </c>
      <c r="M29" s="52">
        <v>236</v>
      </c>
      <c r="N29" s="52">
        <v>236</v>
      </c>
    </row>
    <row r="30" spans="1:14">
      <c r="A30" s="33" t="s">
        <v>75</v>
      </c>
      <c r="B30" s="51">
        <f>AVERAGEIF(C30:N30,"&lt;&gt;0")</f>
        <v>199.95825697733531</v>
      </c>
      <c r="C30" s="52">
        <v>177.06969086021499</v>
      </c>
      <c r="D30" s="52">
        <v>209.47123015873001</v>
      </c>
      <c r="E30" s="52">
        <v>209.545799731183</v>
      </c>
      <c r="F30" s="52">
        <v>210</v>
      </c>
      <c r="G30" s="52">
        <v>198.79670698924701</v>
      </c>
      <c r="H30" s="52">
        <v>203.50891203703699</v>
      </c>
      <c r="I30" s="52">
        <v>204.92170698924701</v>
      </c>
      <c r="J30" s="52">
        <v>209.00739247311799</v>
      </c>
      <c r="K30" s="52">
        <v>201.16333333333299</v>
      </c>
      <c r="L30" s="52">
        <v>176.985215053763</v>
      </c>
      <c r="M30" s="52">
        <v>200.686354166667</v>
      </c>
      <c r="N30" s="52">
        <v>198.34274193548401</v>
      </c>
    </row>
    <row r="31" spans="1:14">
      <c r="A31" s="33" t="s">
        <v>76</v>
      </c>
      <c r="B31" s="51">
        <f>SUM(C31:N31)</f>
        <v>1472.7196900000001</v>
      </c>
      <c r="C31" s="52">
        <v>110.5352</v>
      </c>
      <c r="D31" s="52">
        <v>122.824</v>
      </c>
      <c r="E31" s="52">
        <v>136.40600000000001</v>
      </c>
      <c r="F31" s="52">
        <v>124.527</v>
      </c>
      <c r="G31" s="52">
        <v>118.39960000000001</v>
      </c>
      <c r="H31" s="52">
        <v>117.277</v>
      </c>
      <c r="I31" s="52">
        <v>122.137</v>
      </c>
      <c r="J31" s="52">
        <v>129.13675000000001</v>
      </c>
      <c r="K31" s="52">
        <v>123.818</v>
      </c>
      <c r="L31" s="52">
        <v>113.92355999999999</v>
      </c>
      <c r="M31" s="52">
        <v>128.54910000000001</v>
      </c>
      <c r="N31" s="52">
        <v>125.18648</v>
      </c>
    </row>
    <row r="32" spans="1:14">
      <c r="A32" s="31" t="s">
        <v>80</v>
      </c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>
      <c r="A33" s="33" t="s">
        <v>74</v>
      </c>
      <c r="B33" s="51">
        <f>AVERAGEIF(C33:N33,"&lt;&gt;0")</f>
        <v>615.69999999999993</v>
      </c>
      <c r="C33" s="52">
        <v>615.70000000000005</v>
      </c>
      <c r="D33" s="52">
        <v>615.70000000000005</v>
      </c>
      <c r="E33" s="52">
        <v>615.70000000000005</v>
      </c>
      <c r="F33" s="52">
        <v>615.70000000000005</v>
      </c>
      <c r="G33" s="52">
        <v>615.70000000000005</v>
      </c>
      <c r="H33" s="52">
        <v>615.70000000000005</v>
      </c>
      <c r="I33" s="52">
        <v>615.70000000000005</v>
      </c>
      <c r="J33" s="52">
        <v>615.70000000000005</v>
      </c>
      <c r="K33" s="52">
        <v>615.70000000000005</v>
      </c>
      <c r="L33" s="52">
        <v>615.70000000000005</v>
      </c>
      <c r="M33" s="52">
        <v>615.70000000000005</v>
      </c>
      <c r="N33" s="52">
        <v>615.70000000000005</v>
      </c>
    </row>
    <row r="34" spans="1:14">
      <c r="A34" s="33" t="s">
        <v>75</v>
      </c>
      <c r="B34" s="51">
        <f>AVERAGEIF(C34:N34,"&lt;&gt;0")</f>
        <v>114.4097988069567</v>
      </c>
      <c r="C34" s="52">
        <v>112.632753136201</v>
      </c>
      <c r="D34" s="52">
        <v>133.81192013888901</v>
      </c>
      <c r="E34" s="52">
        <v>134.155842293907</v>
      </c>
      <c r="F34" s="52">
        <v>124.99275407088101</v>
      </c>
      <c r="G34" s="52">
        <v>102.82083640315901</v>
      </c>
      <c r="H34" s="52">
        <v>114.90134754150699</v>
      </c>
      <c r="I34" s="52">
        <v>95.500714366271097</v>
      </c>
      <c r="J34" s="52">
        <v>81.010960619824601</v>
      </c>
      <c r="K34" s="52">
        <v>119.669210648148</v>
      </c>
      <c r="L34" s="52">
        <v>87.204482526881705</v>
      </c>
      <c r="M34" s="52">
        <v>134.93359490740701</v>
      </c>
      <c r="N34" s="52">
        <v>131.283169030404</v>
      </c>
    </row>
    <row r="35" spans="1:14">
      <c r="A35" s="33" t="s">
        <v>76</v>
      </c>
      <c r="B35" s="51">
        <f>SUM(C35:N35)</f>
        <v>1313.98416</v>
      </c>
      <c r="C35" s="52">
        <v>103.75060999999999</v>
      </c>
      <c r="D35" s="52">
        <v>108.14928</v>
      </c>
      <c r="E35" s="52">
        <v>119.91024</v>
      </c>
      <c r="F35" s="52">
        <v>113.29062</v>
      </c>
      <c r="G35" s="52">
        <v>101.46123</v>
      </c>
      <c r="H35" s="52">
        <v>107.98224999999999</v>
      </c>
      <c r="I35" s="52">
        <v>95.240139999999997</v>
      </c>
      <c r="J35" s="52">
        <v>87.666420000000002</v>
      </c>
      <c r="K35" s="52">
        <v>113.46274</v>
      </c>
      <c r="L35" s="52">
        <v>113.45517</v>
      </c>
      <c r="M35" s="52">
        <v>124.13634999999999</v>
      </c>
      <c r="N35" s="52">
        <v>125.47911000000001</v>
      </c>
    </row>
    <row r="36" spans="1:14">
      <c r="A36" s="31" t="s">
        <v>50</v>
      </c>
      <c r="B36" s="5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>
      <c r="A37" s="33" t="s">
        <v>74</v>
      </c>
      <c r="B37" s="51">
        <f>AVERAGEIF(C37:N37,"&lt;&gt;0")</f>
        <v>659.19999999999993</v>
      </c>
      <c r="C37" s="52">
        <v>659.2</v>
      </c>
      <c r="D37" s="52">
        <v>659.2</v>
      </c>
      <c r="E37" s="52">
        <v>659.2</v>
      </c>
      <c r="F37" s="52">
        <v>659.2</v>
      </c>
      <c r="G37" s="52">
        <v>659.2</v>
      </c>
      <c r="H37" s="52">
        <v>659.2</v>
      </c>
      <c r="I37" s="52">
        <v>659.2</v>
      </c>
      <c r="J37" s="52">
        <v>659.2</v>
      </c>
      <c r="K37" s="52">
        <v>659.2</v>
      </c>
      <c r="L37" s="52">
        <v>659.2</v>
      </c>
      <c r="M37" s="52">
        <v>659.2</v>
      </c>
      <c r="N37" s="52">
        <v>659.2</v>
      </c>
    </row>
    <row r="38" spans="1:14">
      <c r="A38" s="33" t="s">
        <v>75</v>
      </c>
      <c r="B38" s="51">
        <f>AVERAGEIF(C38:N38,"&lt;&gt;0")</f>
        <v>397.94988091053909</v>
      </c>
      <c r="C38" s="52">
        <v>382.024865591398</v>
      </c>
      <c r="D38" s="52">
        <v>364.31867559523801</v>
      </c>
      <c r="E38" s="52">
        <v>395.20614695340498</v>
      </c>
      <c r="F38" s="52">
        <v>388.87193981481499</v>
      </c>
      <c r="G38" s="52">
        <v>411.08916280435102</v>
      </c>
      <c r="H38" s="52">
        <v>456.22259259259198</v>
      </c>
      <c r="I38" s="52">
        <v>428.08346774193501</v>
      </c>
      <c r="J38" s="52">
        <v>429.86424731182802</v>
      </c>
      <c r="K38" s="52">
        <v>382.18095370370401</v>
      </c>
      <c r="L38" s="52">
        <v>399.04839157706101</v>
      </c>
      <c r="M38" s="52">
        <v>395.39513888888899</v>
      </c>
      <c r="N38" s="52">
        <v>343.09298835125401</v>
      </c>
    </row>
    <row r="39" spans="1:14">
      <c r="A39" s="33" t="s">
        <v>76</v>
      </c>
      <c r="B39" s="51">
        <f>SUM(C39:N39)</f>
        <v>2909.46405</v>
      </c>
      <c r="C39" s="52">
        <v>257.40848</v>
      </c>
      <c r="D39" s="52">
        <v>205.10212999999999</v>
      </c>
      <c r="E39" s="52">
        <v>249.59429</v>
      </c>
      <c r="F39" s="52">
        <v>251.57114000000001</v>
      </c>
      <c r="G39" s="52">
        <v>271.84447999999998</v>
      </c>
      <c r="H39" s="52">
        <v>266.49419999999998</v>
      </c>
      <c r="I39" s="52">
        <v>268.97561000000002</v>
      </c>
      <c r="J39" s="52">
        <v>249.17963</v>
      </c>
      <c r="K39" s="52">
        <v>225.38112000000001</v>
      </c>
      <c r="L39" s="52">
        <v>243.97846999999999</v>
      </c>
      <c r="M39" s="52">
        <v>212.84825000000001</v>
      </c>
      <c r="N39" s="52">
        <v>207.08625000000001</v>
      </c>
    </row>
    <row r="40" spans="1:14">
      <c r="A40" s="31" t="s">
        <v>31</v>
      </c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1:14">
      <c r="A41" s="33" t="s">
        <v>74</v>
      </c>
      <c r="B41" s="51">
        <f>AVERAGEIF(C41:N41,"&lt;&gt;0")</f>
        <v>294</v>
      </c>
      <c r="C41" s="52">
        <v>294</v>
      </c>
      <c r="D41" s="52">
        <v>294</v>
      </c>
      <c r="E41" s="52">
        <v>294</v>
      </c>
      <c r="F41" s="52">
        <v>294</v>
      </c>
      <c r="G41" s="52">
        <v>294</v>
      </c>
      <c r="H41" s="52">
        <v>294</v>
      </c>
      <c r="I41" s="52">
        <v>294</v>
      </c>
      <c r="J41" s="52">
        <v>294</v>
      </c>
      <c r="K41" s="52">
        <v>294</v>
      </c>
      <c r="L41" s="52">
        <v>294</v>
      </c>
      <c r="M41" s="52">
        <v>294</v>
      </c>
      <c r="N41" s="52">
        <v>294</v>
      </c>
    </row>
    <row r="42" spans="1:14">
      <c r="A42" s="33" t="s">
        <v>75</v>
      </c>
      <c r="B42" s="51">
        <f>AVERAGEIF(C42:N42,"&lt;&gt;0")</f>
        <v>218.10006014162673</v>
      </c>
      <c r="C42" s="52">
        <v>242.08362455197101</v>
      </c>
      <c r="D42" s="52">
        <v>218.14913194444401</v>
      </c>
      <c r="E42" s="52">
        <v>183.70282258064501</v>
      </c>
      <c r="F42" s="52">
        <v>175.10902777777801</v>
      </c>
      <c r="G42" s="52">
        <v>203.269914874552</v>
      </c>
      <c r="H42" s="52">
        <v>208.56381944444399</v>
      </c>
      <c r="I42" s="52">
        <v>231.42811379928301</v>
      </c>
      <c r="J42" s="52">
        <v>228.069422043011</v>
      </c>
      <c r="K42" s="52">
        <v>238.924305555556</v>
      </c>
      <c r="L42" s="52">
        <v>228.62914426523301</v>
      </c>
      <c r="M42" s="52">
        <v>220.28893518518501</v>
      </c>
      <c r="N42" s="52">
        <v>238.982459677419</v>
      </c>
    </row>
    <row r="43" spans="1:14">
      <c r="A43" s="33" t="s">
        <v>76</v>
      </c>
      <c r="B43" s="51">
        <f>SUM(C43:N43)</f>
        <v>1941.067</v>
      </c>
      <c r="C43" s="52">
        <v>182.89</v>
      </c>
      <c r="D43" s="52">
        <v>148.50800000000001</v>
      </c>
      <c r="E43" s="52">
        <v>135.679</v>
      </c>
      <c r="F43" s="52">
        <v>129.179</v>
      </c>
      <c r="G43" s="52">
        <v>151.27000000000001</v>
      </c>
      <c r="H43" s="52">
        <v>153.84800000000001</v>
      </c>
      <c r="I43" s="52">
        <v>176.071</v>
      </c>
      <c r="J43" s="52">
        <v>172.06299999999999</v>
      </c>
      <c r="K43" s="52">
        <v>176.56899999999999</v>
      </c>
      <c r="L43" s="52">
        <v>175.15</v>
      </c>
      <c r="M43" s="52">
        <v>160.90899999999999</v>
      </c>
      <c r="N43" s="52">
        <v>178.93100000000001</v>
      </c>
    </row>
    <row r="44" spans="1:14">
      <c r="A44" s="31" t="s">
        <v>81</v>
      </c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>
      <c r="A45" s="33" t="s">
        <v>74</v>
      </c>
      <c r="B45" s="51">
        <f>AVERAGEIF(C45:N45,"&lt;&gt;0")</f>
        <v>199.13999999999996</v>
      </c>
      <c r="C45" s="52">
        <v>199.14</v>
      </c>
      <c r="D45" s="52">
        <v>199.14</v>
      </c>
      <c r="E45" s="52">
        <v>199.14</v>
      </c>
      <c r="F45" s="52">
        <v>199.14</v>
      </c>
      <c r="G45" s="52">
        <v>199.14</v>
      </c>
      <c r="H45" s="52">
        <v>199.14</v>
      </c>
      <c r="I45" s="52">
        <v>199.14</v>
      </c>
      <c r="J45" s="52">
        <v>199.14</v>
      </c>
      <c r="K45" s="52">
        <v>199.14</v>
      </c>
      <c r="L45" s="52">
        <v>199.14</v>
      </c>
      <c r="M45" s="52">
        <v>199.14</v>
      </c>
      <c r="N45" s="52">
        <v>199.14</v>
      </c>
    </row>
    <row r="46" spans="1:14">
      <c r="A46" s="33" t="s">
        <v>75</v>
      </c>
      <c r="B46" s="51">
        <f>AVERAGEIF(C46:N46,"&lt;&gt;0")</f>
        <v>181.85742221502153</v>
      </c>
      <c r="C46" s="52">
        <v>187.25071908602101</v>
      </c>
      <c r="D46" s="52">
        <v>190.28295882936499</v>
      </c>
      <c r="E46" s="52">
        <v>185.14538306451601</v>
      </c>
      <c r="F46" s="52">
        <v>183.18312962962901</v>
      </c>
      <c r="G46" s="52">
        <v>183.63791890681</v>
      </c>
      <c r="H46" s="52">
        <v>180.33071759259201</v>
      </c>
      <c r="I46" s="52">
        <v>179.06212589605701</v>
      </c>
      <c r="J46" s="52">
        <v>183.41576388888899</v>
      </c>
      <c r="K46" s="52">
        <v>166.930525462963</v>
      </c>
      <c r="L46" s="52">
        <v>170.85608422939001</v>
      </c>
      <c r="M46" s="52">
        <v>185.632953703704</v>
      </c>
      <c r="N46" s="52">
        <v>186.560786290322</v>
      </c>
    </row>
    <row r="47" spans="1:14">
      <c r="A47" s="33" t="s">
        <v>76</v>
      </c>
      <c r="B47" s="51">
        <f>SUM(C47:N47)</f>
        <v>1077.45352</v>
      </c>
      <c r="C47" s="52">
        <v>115.63445</v>
      </c>
      <c r="D47" s="52">
        <v>99.426689999999994</v>
      </c>
      <c r="E47" s="52">
        <v>91.467619999999997</v>
      </c>
      <c r="F47" s="52">
        <v>86.894630000000006</v>
      </c>
      <c r="G47" s="52">
        <v>85.925759999999997</v>
      </c>
      <c r="H47" s="52">
        <v>84.579390000000004</v>
      </c>
      <c r="I47" s="52">
        <v>95.997510000000005</v>
      </c>
      <c r="J47" s="52">
        <v>108.05086</v>
      </c>
      <c r="K47" s="52">
        <v>92.458529999999996</v>
      </c>
      <c r="L47" s="52">
        <v>95.000249999999994</v>
      </c>
      <c r="M47" s="52">
        <v>62.117550000000001</v>
      </c>
      <c r="N47" s="52">
        <v>59.900280000000002</v>
      </c>
    </row>
    <row r="48" spans="1:14">
      <c r="A48" s="31" t="s">
        <v>82</v>
      </c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>
      <c r="A49" s="33" t="s">
        <v>74</v>
      </c>
      <c r="B49" s="51">
        <f>AVERAGE(C49:N49)</f>
        <v>185</v>
      </c>
      <c r="C49" s="52">
        <v>185</v>
      </c>
      <c r="D49" s="52">
        <v>185</v>
      </c>
      <c r="E49" s="52">
        <v>185</v>
      </c>
      <c r="F49" s="52">
        <v>185</v>
      </c>
      <c r="G49" s="52">
        <v>185</v>
      </c>
      <c r="H49" s="52">
        <v>185</v>
      </c>
      <c r="I49" s="52">
        <v>185</v>
      </c>
      <c r="J49" s="52">
        <v>185</v>
      </c>
      <c r="K49" s="52">
        <v>185</v>
      </c>
      <c r="L49" s="52">
        <v>185</v>
      </c>
      <c r="M49" s="52">
        <v>185</v>
      </c>
      <c r="N49" s="52">
        <v>185</v>
      </c>
    </row>
    <row r="50" spans="1:14">
      <c r="A50" s="33" t="s">
        <v>75</v>
      </c>
      <c r="B50" s="51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</row>
    <row r="51" spans="1:14">
      <c r="A51" s="33" t="s">
        <v>76</v>
      </c>
      <c r="B51" s="51">
        <f>SUM(C51:N51)</f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</row>
    <row r="52" spans="1:14">
      <c r="A52" s="35" t="s">
        <v>70</v>
      </c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>
      <c r="A53" s="33" t="s">
        <v>74</v>
      </c>
      <c r="B53" s="51">
        <f>AVERAGEIF(C53:N53,"&lt;&gt;0")</f>
        <v>110.55500000000005</v>
      </c>
      <c r="C53" s="52">
        <v>110.55500000000001</v>
      </c>
      <c r="D53" s="52">
        <v>110.55500000000001</v>
      </c>
      <c r="E53" s="52">
        <v>110.55500000000001</v>
      </c>
      <c r="F53" s="52">
        <v>110.55500000000001</v>
      </c>
      <c r="G53" s="52">
        <v>110.55500000000001</v>
      </c>
      <c r="H53" s="52">
        <v>110.55500000000001</v>
      </c>
      <c r="I53" s="52">
        <v>110.55500000000001</v>
      </c>
      <c r="J53" s="52">
        <v>110.55500000000001</v>
      </c>
      <c r="K53" s="52">
        <v>110.55500000000001</v>
      </c>
      <c r="L53" s="52">
        <v>110.55500000000001</v>
      </c>
      <c r="M53" s="52">
        <v>110.55500000000001</v>
      </c>
      <c r="N53" s="52">
        <v>110.55500000000001</v>
      </c>
    </row>
    <row r="54" spans="1:14">
      <c r="A54" s="33" t="s">
        <v>75</v>
      </c>
      <c r="B54" s="51">
        <f>AVERAGEIF(C54:N54,"&lt;&gt;0")</f>
        <v>98.466810197452631</v>
      </c>
      <c r="C54" s="52">
        <v>95.794287634408704</v>
      </c>
      <c r="D54" s="52">
        <v>99.937599206349702</v>
      </c>
      <c r="E54" s="52">
        <v>105.902858422939</v>
      </c>
      <c r="F54" s="52">
        <v>96.252322685185106</v>
      </c>
      <c r="G54" s="52">
        <v>98.588644713261701</v>
      </c>
      <c r="H54" s="52">
        <v>106.633094907407</v>
      </c>
      <c r="I54" s="52">
        <v>105.675208333333</v>
      </c>
      <c r="J54" s="52">
        <v>95.206057347669798</v>
      </c>
      <c r="K54" s="52">
        <v>94.447793981481297</v>
      </c>
      <c r="L54" s="52">
        <v>94.301879480287496</v>
      </c>
      <c r="M54" s="52">
        <v>92.218898148148398</v>
      </c>
      <c r="N54" s="52">
        <v>96.643077508960403</v>
      </c>
    </row>
    <row r="55" spans="1:14">
      <c r="A55" s="33" t="s">
        <v>76</v>
      </c>
      <c r="B55" s="51">
        <f>SUM(C55:N55)</f>
        <v>619.4859899999999</v>
      </c>
      <c r="C55" s="52">
        <v>53.332569999999997</v>
      </c>
      <c r="D55" s="52">
        <v>46.235480000000003</v>
      </c>
      <c r="E55" s="52">
        <v>50.895040000000002</v>
      </c>
      <c r="F55" s="52">
        <v>47.11571</v>
      </c>
      <c r="G55" s="52">
        <v>50.600299999999997</v>
      </c>
      <c r="H55" s="52">
        <v>56.297429999999999</v>
      </c>
      <c r="I55" s="52">
        <v>57.158969999999997</v>
      </c>
      <c r="J55" s="52">
        <v>55.467149999999997</v>
      </c>
      <c r="K55" s="52">
        <v>50.297919999999998</v>
      </c>
      <c r="L55" s="52">
        <v>53.104939999999999</v>
      </c>
      <c r="M55" s="52">
        <v>46.484079999999999</v>
      </c>
      <c r="N55" s="52">
        <v>52.496400000000001</v>
      </c>
    </row>
    <row r="56" spans="1:14">
      <c r="A56" s="31" t="s">
        <v>84</v>
      </c>
      <c r="B56" s="51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spans="1:14">
      <c r="A57" s="33" t="s">
        <v>74</v>
      </c>
      <c r="B57" s="51">
        <f>AVERAGEIF(C57:N57,"&lt;&gt;0")</f>
        <v>60.72000000000002</v>
      </c>
      <c r="C57" s="52">
        <v>60.72</v>
      </c>
      <c r="D57" s="52">
        <v>60.72</v>
      </c>
      <c r="E57" s="52">
        <v>60.72</v>
      </c>
      <c r="F57" s="52">
        <v>60.72</v>
      </c>
      <c r="G57" s="52">
        <v>60.72</v>
      </c>
      <c r="H57" s="52">
        <v>60.72</v>
      </c>
      <c r="I57" s="52">
        <v>60.72</v>
      </c>
      <c r="J57" s="52">
        <v>60.72</v>
      </c>
      <c r="K57" s="52">
        <v>60.72</v>
      </c>
      <c r="L57" s="52">
        <v>60.72</v>
      </c>
      <c r="M57" s="52">
        <v>60.72</v>
      </c>
      <c r="N57" s="52">
        <v>60.72</v>
      </c>
    </row>
    <row r="58" spans="1:14">
      <c r="A58" s="33" t="s">
        <v>75</v>
      </c>
      <c r="B58" s="51">
        <f>AVERAGEIF(C58:N58,"&lt;&gt;0")</f>
        <v>38.158345692254649</v>
      </c>
      <c r="C58" s="52">
        <v>20.624939516129</v>
      </c>
      <c r="D58" s="52">
        <v>45.272519841269499</v>
      </c>
      <c r="E58" s="52">
        <v>25.534769265232999</v>
      </c>
      <c r="F58" s="52">
        <v>45.113196759259502</v>
      </c>
      <c r="G58" s="52">
        <v>24.533884408602201</v>
      </c>
      <c r="H58" s="52">
        <v>23.695431034482901</v>
      </c>
      <c r="I58" s="52">
        <v>44.548510304659203</v>
      </c>
      <c r="J58" s="52">
        <v>46.929769265232999</v>
      </c>
      <c r="K58" s="52">
        <v>48.108569444444299</v>
      </c>
      <c r="L58" s="52">
        <v>27.502936827957001</v>
      </c>
      <c r="M58" s="52">
        <v>50.966493055556199</v>
      </c>
      <c r="N58" s="52">
        <v>55.06912858423</v>
      </c>
    </row>
    <row r="59" spans="1:14">
      <c r="A59" s="33" t="s">
        <v>76</v>
      </c>
      <c r="B59" s="51">
        <f>SUM(C59:N59)</f>
        <v>317.85280999999998</v>
      </c>
      <c r="C59" s="52">
        <v>15.242800000000001</v>
      </c>
      <c r="D59" s="52">
        <v>30.265250000000002</v>
      </c>
      <c r="E59" s="52">
        <v>18.852499999999999</v>
      </c>
      <c r="F59" s="52">
        <v>31.873699999999999</v>
      </c>
      <c r="G59" s="52">
        <v>17.81157</v>
      </c>
      <c r="H59" s="52">
        <v>17.127600000000001</v>
      </c>
      <c r="I59" s="52">
        <v>31.053699999999999</v>
      </c>
      <c r="J59" s="52">
        <v>33.030239999999999</v>
      </c>
      <c r="K59" s="52">
        <v>33.351379999999999</v>
      </c>
      <c r="L59" s="52">
        <v>19.578150000000001</v>
      </c>
      <c r="M59" s="52">
        <v>32.776499999999999</v>
      </c>
      <c r="N59" s="52">
        <v>36.889420000000001</v>
      </c>
    </row>
    <row r="60" spans="1:14">
      <c r="A60" s="35" t="s">
        <v>58</v>
      </c>
      <c r="B60" s="5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>
      <c r="A61" s="33" t="s">
        <v>74</v>
      </c>
      <c r="B61" s="51">
        <f>AVERAGEIF(C61:N61,"&lt;&gt;0")</f>
        <v>39.800000000000004</v>
      </c>
      <c r="C61" s="52">
        <v>39.799999999999997</v>
      </c>
      <c r="D61" s="52">
        <v>39.799999999999997</v>
      </c>
      <c r="E61" s="52">
        <v>39.799999999999997</v>
      </c>
      <c r="F61" s="52">
        <v>39.799999999999997</v>
      </c>
      <c r="G61" s="52">
        <v>39.799999999999997</v>
      </c>
      <c r="H61" s="52">
        <v>39.799999999999997</v>
      </c>
      <c r="I61" s="52">
        <v>39.799999999999997</v>
      </c>
      <c r="J61" s="52">
        <v>39.799999999999997</v>
      </c>
      <c r="K61" s="52">
        <v>39.799999999999997</v>
      </c>
      <c r="L61" s="52">
        <v>39.799999999999997</v>
      </c>
      <c r="M61" s="52">
        <v>39.799999999999997</v>
      </c>
      <c r="N61" s="52">
        <v>39.799999999999997</v>
      </c>
    </row>
    <row r="62" spans="1:14">
      <c r="A62" s="33" t="s">
        <v>75</v>
      </c>
      <c r="B62" s="51">
        <f>AVERAGEIF(C62:N62,"&lt;&gt;0")</f>
        <v>11.028442791005162</v>
      </c>
      <c r="C62" s="52">
        <v>11.4919220430106</v>
      </c>
      <c r="D62" s="52">
        <v>12.3815079365078</v>
      </c>
      <c r="E62" s="52">
        <v>10.303127240143199</v>
      </c>
      <c r="F62" s="52">
        <v>11.876523148147999</v>
      </c>
      <c r="G62" s="52">
        <v>10.3617025089604</v>
      </c>
      <c r="H62" s="52">
        <v>10.597129629629499</v>
      </c>
      <c r="I62" s="52">
        <v>12.107961469533899</v>
      </c>
      <c r="J62" s="52">
        <v>10.189142025089501</v>
      </c>
      <c r="K62" s="52">
        <v>8.74233333333326</v>
      </c>
      <c r="L62" s="52">
        <v>11.537325268817099</v>
      </c>
      <c r="M62" s="52">
        <v>11.4113888888888</v>
      </c>
      <c r="N62" s="52">
        <v>11.341249999999899</v>
      </c>
    </row>
    <row r="63" spans="1:14">
      <c r="A63" s="33" t="s">
        <v>76</v>
      </c>
      <c r="B63" s="51">
        <f>SUM(C63:N63)</f>
        <v>38.696200000000005</v>
      </c>
      <c r="C63" s="52">
        <v>3.7603</v>
      </c>
      <c r="D63" s="52">
        <v>4.1002999999999998</v>
      </c>
      <c r="E63" s="52">
        <v>2.5272999999999999</v>
      </c>
      <c r="F63" s="52">
        <v>3.3723999999999998</v>
      </c>
      <c r="G63" s="52">
        <v>3.2732000000000001</v>
      </c>
      <c r="H63" s="52">
        <v>3.4870000000000001</v>
      </c>
      <c r="I63" s="52">
        <v>4.6132</v>
      </c>
      <c r="J63" s="52">
        <v>3.8108</v>
      </c>
      <c r="K63" s="52">
        <v>2.5847000000000002</v>
      </c>
      <c r="L63" s="52">
        <v>4.2344999999999997</v>
      </c>
      <c r="M63" s="52">
        <v>1.4903999999999999</v>
      </c>
      <c r="N63" s="52">
        <v>1.4420999999999999</v>
      </c>
    </row>
    <row r="64" spans="1:14">
      <c r="A64" s="31" t="s">
        <v>85</v>
      </c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>
      <c r="A65" s="33" t="s">
        <v>74</v>
      </c>
      <c r="B65" s="51">
        <f>AVERAGEIF(C65:N65,"&lt;&gt;0")</f>
        <v>326.40000000000003</v>
      </c>
      <c r="C65" s="52">
        <v>326.39999999999998</v>
      </c>
      <c r="D65" s="52">
        <v>326.39999999999998</v>
      </c>
      <c r="E65" s="52">
        <v>326.39999999999998</v>
      </c>
      <c r="F65" s="52">
        <v>326.39999999999998</v>
      </c>
      <c r="G65" s="52">
        <v>326.39999999999998</v>
      </c>
      <c r="H65" s="52">
        <v>326.39999999999998</v>
      </c>
      <c r="I65" s="52">
        <v>326.39999999999998</v>
      </c>
      <c r="J65" s="52">
        <v>326.39999999999998</v>
      </c>
      <c r="K65" s="52">
        <v>326.39999999999998</v>
      </c>
      <c r="L65" s="52">
        <v>326.39999999999998</v>
      </c>
      <c r="M65" s="52">
        <v>326.39999999999998</v>
      </c>
      <c r="N65" s="52">
        <v>326.39999999999998</v>
      </c>
    </row>
    <row r="66" spans="1:14">
      <c r="A66" s="36" t="s">
        <v>75</v>
      </c>
      <c r="B66" s="51">
        <f>AVERAGEIF(C66:N66,"&lt;&gt;0")</f>
        <v>116.20705388700451</v>
      </c>
      <c r="C66" s="52">
        <v>125.552475358423</v>
      </c>
      <c r="D66" s="52">
        <v>97.654489087301599</v>
      </c>
      <c r="E66" s="52">
        <v>129.584610215054</v>
      </c>
      <c r="F66" s="52">
        <v>122.962777777778</v>
      </c>
      <c r="G66" s="52">
        <v>119.974305555556</v>
      </c>
      <c r="H66" s="52">
        <v>110.551967592593</v>
      </c>
      <c r="I66" s="52">
        <v>129.08492383512501</v>
      </c>
      <c r="J66" s="52">
        <v>131.469410842294</v>
      </c>
      <c r="K66" s="52">
        <v>110.927592592593</v>
      </c>
      <c r="L66" s="52">
        <v>125.977934587814</v>
      </c>
      <c r="M66" s="52">
        <v>107.41337962963</v>
      </c>
      <c r="N66" s="52">
        <v>83.330779569892499</v>
      </c>
    </row>
    <row r="67" spans="1:14">
      <c r="A67" s="33" t="s">
        <v>76</v>
      </c>
      <c r="B67" s="51">
        <f>SUM(C67:N67)</f>
        <v>997.16985</v>
      </c>
      <c r="C67" s="52">
        <v>93.028899999999993</v>
      </c>
      <c r="D67" s="52">
        <v>64.174999999999997</v>
      </c>
      <c r="E67" s="52">
        <v>97.277000000000001</v>
      </c>
      <c r="F67" s="52">
        <v>87.933999999999997</v>
      </c>
      <c r="G67" s="52">
        <v>85.629760000000005</v>
      </c>
      <c r="H67" s="52">
        <v>78.187399999999997</v>
      </c>
      <c r="I67" s="52">
        <v>91.116600000000005</v>
      </c>
      <c r="J67" s="52">
        <v>95.381</v>
      </c>
      <c r="K67" s="52">
        <v>77.087299999999999</v>
      </c>
      <c r="L67" s="52">
        <v>89.308689999999999</v>
      </c>
      <c r="M67" s="52">
        <v>75.3977</v>
      </c>
      <c r="N67" s="52">
        <v>62.646500000000003</v>
      </c>
    </row>
    <row r="68" spans="1:14">
      <c r="A68" s="35" t="s">
        <v>83</v>
      </c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</row>
    <row r="69" spans="1:14">
      <c r="A69" s="33" t="s">
        <v>74</v>
      </c>
      <c r="B69" s="51">
        <f>AVERAGEIF(C69:N69,"&lt;&gt;0")</f>
        <v>111.29999999999997</v>
      </c>
      <c r="C69" s="52">
        <v>111.3</v>
      </c>
      <c r="D69" s="52">
        <v>111.3</v>
      </c>
      <c r="E69" s="52">
        <v>111.3</v>
      </c>
      <c r="F69" s="52">
        <v>111.3</v>
      </c>
      <c r="G69" s="52">
        <v>111.3</v>
      </c>
      <c r="H69" s="52">
        <v>111.3</v>
      </c>
      <c r="I69" s="52">
        <v>111.3</v>
      </c>
      <c r="J69" s="52">
        <v>111.3</v>
      </c>
      <c r="K69" s="52">
        <v>111.3</v>
      </c>
      <c r="L69" s="52">
        <v>111.3</v>
      </c>
      <c r="M69" s="52">
        <v>111.3</v>
      </c>
      <c r="N69" s="52">
        <v>111.3</v>
      </c>
    </row>
    <row r="70" spans="1:14">
      <c r="A70" s="33" t="s">
        <v>75</v>
      </c>
      <c r="B70" s="51">
        <f>AVERAGEIF(C70:N70,"&lt;&gt;0")</f>
        <v>104.22345163450457</v>
      </c>
      <c r="C70" s="52">
        <v>88.822226254480398</v>
      </c>
      <c r="D70" s="52">
        <v>107.002109623016</v>
      </c>
      <c r="E70" s="52">
        <v>101.571157258065</v>
      </c>
      <c r="F70" s="52">
        <v>108.634050925926</v>
      </c>
      <c r="G70" s="52">
        <v>107.95450940860199</v>
      </c>
      <c r="H70" s="52">
        <v>99.808250925925606</v>
      </c>
      <c r="I70" s="52">
        <v>108.035573476702</v>
      </c>
      <c r="J70" s="52">
        <v>108.262275985663</v>
      </c>
      <c r="K70" s="52">
        <v>107.996087962963</v>
      </c>
      <c r="L70" s="52">
        <v>103.323398297491</v>
      </c>
      <c r="M70" s="52">
        <v>100.952872685185</v>
      </c>
      <c r="N70" s="52">
        <v>108.318906810036</v>
      </c>
    </row>
    <row r="71" spans="1:14">
      <c r="A71" s="34" t="s">
        <v>76</v>
      </c>
      <c r="B71" s="54">
        <f>SUM(C71:N71)</f>
        <v>860.94231999999988</v>
      </c>
      <c r="C71" s="55">
        <v>62.313980000000001</v>
      </c>
      <c r="D71" s="55">
        <v>68.23554</v>
      </c>
      <c r="E71" s="55">
        <v>71.338700000000003</v>
      </c>
      <c r="F71" s="55">
        <v>75.783159999999995</v>
      </c>
      <c r="G71" s="55">
        <v>77.278149999999997</v>
      </c>
      <c r="H71" s="55">
        <v>69.618160000000003</v>
      </c>
      <c r="I71" s="55">
        <v>78.275649999999999</v>
      </c>
      <c r="J71" s="55">
        <v>76.227879999999999</v>
      </c>
      <c r="K71" s="55">
        <v>61.970660000000002</v>
      </c>
      <c r="L71" s="55">
        <v>73.638339999999999</v>
      </c>
      <c r="M71" s="55">
        <v>69.205550000000002</v>
      </c>
      <c r="N71" s="55">
        <v>77.056550000000001</v>
      </c>
    </row>
    <row r="72" spans="1:14">
      <c r="A72" s="1" t="s">
        <v>54</v>
      </c>
    </row>
    <row r="73" spans="1:14">
      <c r="A73" s="3" t="s">
        <v>56</v>
      </c>
    </row>
    <row r="74" spans="1:14">
      <c r="A74" s="3" t="s">
        <v>19</v>
      </c>
    </row>
    <row r="75" spans="1:14">
      <c r="A75" s="3" t="s">
        <v>43</v>
      </c>
    </row>
    <row r="76" spans="1:14">
      <c r="A76" s="3" t="s">
        <v>20</v>
      </c>
    </row>
    <row r="77" spans="1:14">
      <c r="A77" s="3" t="s">
        <v>21</v>
      </c>
    </row>
    <row r="78" spans="1:14">
      <c r="A78" s="3" t="s">
        <v>17</v>
      </c>
    </row>
    <row r="79" spans="1:14">
      <c r="A79" s="3" t="s">
        <v>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87"/>
  <sheetViews>
    <sheetView workbookViewId="0">
      <selection activeCell="L2" sqref="L2"/>
    </sheetView>
  </sheetViews>
  <sheetFormatPr baseColWidth="10" defaultRowHeight="12"/>
  <cols>
    <col min="1" max="1" width="53.5703125" style="28" customWidth="1"/>
    <col min="2" max="10" width="9.28515625" style="28" customWidth="1"/>
    <col min="11" max="11" width="11.28515625" style="28" customWidth="1"/>
    <col min="12" max="14" width="9.28515625" style="28" customWidth="1"/>
    <col min="15" max="16384" width="11.42578125" style="28"/>
  </cols>
  <sheetData>
    <row r="2" spans="1:14">
      <c r="A2" s="28" t="s">
        <v>165</v>
      </c>
    </row>
    <row r="4" spans="1:14">
      <c r="A4" s="29" t="s">
        <v>61</v>
      </c>
      <c r="B4" s="30" t="s">
        <v>60</v>
      </c>
      <c r="C4" s="30" t="s">
        <v>4</v>
      </c>
      <c r="D4" s="30" t="s">
        <v>5</v>
      </c>
      <c r="E4" s="30" t="s">
        <v>6</v>
      </c>
      <c r="F4" s="30" t="s">
        <v>7</v>
      </c>
      <c r="G4" s="30" t="s">
        <v>8</v>
      </c>
      <c r="H4" s="30" t="s">
        <v>9</v>
      </c>
      <c r="I4" s="30" t="s">
        <v>10</v>
      </c>
      <c r="J4" s="30" t="s">
        <v>11</v>
      </c>
      <c r="K4" s="30" t="s">
        <v>12</v>
      </c>
      <c r="L4" s="30" t="s">
        <v>13</v>
      </c>
      <c r="M4" s="30" t="s">
        <v>14</v>
      </c>
      <c r="N4" s="30" t="s">
        <v>15</v>
      </c>
    </row>
    <row r="5" spans="1:14">
      <c r="A5" s="31" t="s">
        <v>1</v>
      </c>
      <c r="B5" s="51">
        <f>AVERAGEIF(C5:N5,"&lt;&gt;0")</f>
        <v>3627.3032000000017</v>
      </c>
      <c r="C5" s="51">
        <f>SUM(C9,C13,C17,C21,C25,C29,C33,C37,C41,C45,C49,C53,C57,C61,C65,C69,C73,C77)</f>
        <v>3609.8032000000007</v>
      </c>
      <c r="D5" s="51">
        <f t="shared" ref="D5:N5" si="0">SUM(D9,D13,D17,D21,D25,D29,D33,D37,D41,D45,D49,D53,D57,D61,D65,D69,D73,D77)</f>
        <v>3609.8032000000007</v>
      </c>
      <c r="E5" s="51">
        <f t="shared" si="0"/>
        <v>3609.8032000000007</v>
      </c>
      <c r="F5" s="51">
        <f t="shared" si="0"/>
        <v>3609.8032000000007</v>
      </c>
      <c r="G5" s="51">
        <f t="shared" si="0"/>
        <v>3609.8032000000007</v>
      </c>
      <c r="H5" s="51">
        <f t="shared" si="0"/>
        <v>3639.8032000000007</v>
      </c>
      <c r="I5" s="51">
        <f t="shared" si="0"/>
        <v>3639.8032000000007</v>
      </c>
      <c r="J5" s="51">
        <f t="shared" si="0"/>
        <v>3639.8032000000007</v>
      </c>
      <c r="K5" s="51">
        <f t="shared" si="0"/>
        <v>3639.8032000000007</v>
      </c>
      <c r="L5" s="51">
        <f t="shared" si="0"/>
        <v>3639.8032000000007</v>
      </c>
      <c r="M5" s="51">
        <f t="shared" si="0"/>
        <v>3639.8032000000007</v>
      </c>
      <c r="N5" s="51">
        <f t="shared" si="0"/>
        <v>3639.8032000000007</v>
      </c>
    </row>
    <row r="6" spans="1:14">
      <c r="A6" s="31" t="s">
        <v>75</v>
      </c>
      <c r="B6" s="51">
        <f>AVERAGEIF(C6:N6,"&lt;&gt;0")</f>
        <v>2275.6535102486478</v>
      </c>
      <c r="C6" s="51">
        <f>SUM(C10,C14,C18,C22,C26,C30,C34,C38,C42,C46,C50,C54,C58,C62,C66,C70,C74,C78)</f>
        <v>2215.5097410394278</v>
      </c>
      <c r="D6" s="51">
        <f t="shared" ref="D6:N6" si="1">SUM(D10,D14,D18,D22,D26,D30,D34,D38,D42,D46,D50,D54,D58,D62,D66,D70,D74,D78)</f>
        <v>2002.1298275862077</v>
      </c>
      <c r="E6" s="51">
        <f t="shared" si="1"/>
        <v>2034.8732182571684</v>
      </c>
      <c r="F6" s="51">
        <f t="shared" si="1"/>
        <v>2104.7086990740759</v>
      </c>
      <c r="G6" s="51">
        <f t="shared" si="1"/>
        <v>2278.4298298524955</v>
      </c>
      <c r="H6" s="51">
        <f t="shared" si="1"/>
        <v>2306.4431270145988</v>
      </c>
      <c r="I6" s="51">
        <f t="shared" si="1"/>
        <v>2348.6013163082453</v>
      </c>
      <c r="J6" s="51">
        <f t="shared" si="1"/>
        <v>2348.8314771729383</v>
      </c>
      <c r="K6" s="51">
        <f t="shared" si="1"/>
        <v>2406.4802124999987</v>
      </c>
      <c r="L6" s="51">
        <f t="shared" si="1"/>
        <v>2449.263954301076</v>
      </c>
      <c r="M6" s="51">
        <f t="shared" si="1"/>
        <v>2383.8505550925925</v>
      </c>
      <c r="N6" s="51">
        <f t="shared" si="1"/>
        <v>2428.7201647849461</v>
      </c>
    </row>
    <row r="7" spans="1:14">
      <c r="A7" s="31" t="s">
        <v>76</v>
      </c>
      <c r="B7" s="51">
        <f>SUM(C7:N7)</f>
        <v>16790.090629999999</v>
      </c>
      <c r="C7" s="51">
        <f>SUM(C11,C15,C19,C23,C27,C31,C35,C39,C43,C47,C51,C55,C59,C63,C67,C71,C75,C79)</f>
        <v>1290.4451899999999</v>
      </c>
      <c r="D7" s="51">
        <f t="shared" ref="D7:N7" si="2">SUM(D11,D15,D19,D23,D27,D31,D35,D39,D43,D47,D51,D55,D59,D63,D67,D71,D75,D79)</f>
        <v>1245.66686</v>
      </c>
      <c r="E7" s="51">
        <f t="shared" si="2"/>
        <v>1354.9672599999999</v>
      </c>
      <c r="F7" s="51">
        <f t="shared" si="2"/>
        <v>1384.2445500000003</v>
      </c>
      <c r="G7" s="51">
        <f t="shared" si="2"/>
        <v>1465.1571300000001</v>
      </c>
      <c r="H7" s="51">
        <f t="shared" si="2"/>
        <v>1424.30043</v>
      </c>
      <c r="I7" s="51">
        <f t="shared" si="2"/>
        <v>1511.00467</v>
      </c>
      <c r="J7" s="51">
        <f t="shared" si="2"/>
        <v>1476.2371300000002</v>
      </c>
      <c r="K7" s="51">
        <f t="shared" si="2"/>
        <v>1463.3281199999999</v>
      </c>
      <c r="L7" s="51">
        <f t="shared" si="2"/>
        <v>1460.2049099999997</v>
      </c>
      <c r="M7" s="51">
        <f t="shared" si="2"/>
        <v>1341.0172699999998</v>
      </c>
      <c r="N7" s="51">
        <f t="shared" si="2"/>
        <v>1373.5171100000002</v>
      </c>
    </row>
    <row r="8" spans="1:14">
      <c r="A8" s="31" t="s">
        <v>71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14.25" customHeight="1">
      <c r="A9" s="32" t="s">
        <v>1</v>
      </c>
      <c r="B9" s="51">
        <f>AVERAGEIF(C9:N9,"&lt;&gt;0")</f>
        <v>319</v>
      </c>
      <c r="C9" s="52">
        <v>319</v>
      </c>
      <c r="D9" s="52">
        <v>319</v>
      </c>
      <c r="E9" s="52">
        <v>319</v>
      </c>
      <c r="F9" s="52">
        <v>319</v>
      </c>
      <c r="G9" s="52">
        <v>319</v>
      </c>
      <c r="H9" s="52">
        <v>319</v>
      </c>
      <c r="I9" s="52">
        <v>319</v>
      </c>
      <c r="J9" s="52">
        <v>319</v>
      </c>
      <c r="K9" s="52">
        <v>319</v>
      </c>
      <c r="L9" s="52">
        <v>319</v>
      </c>
      <c r="M9" s="52">
        <v>319</v>
      </c>
      <c r="N9" s="52">
        <v>319</v>
      </c>
    </row>
    <row r="10" spans="1:14">
      <c r="A10" s="33" t="s">
        <v>75</v>
      </c>
      <c r="B10" s="51">
        <f>AVERAGEIF(C10:N10,"&lt;&gt;0")</f>
        <v>290.28013422657023</v>
      </c>
      <c r="C10" s="52">
        <v>300</v>
      </c>
      <c r="D10" s="52">
        <v>204.568247126437</v>
      </c>
      <c r="E10" s="52">
        <v>300</v>
      </c>
      <c r="F10" s="52">
        <v>299.36828703703702</v>
      </c>
      <c r="G10" s="52">
        <v>298.867831541219</v>
      </c>
      <c r="H10" s="52">
        <v>299.36103384330102</v>
      </c>
      <c r="I10" s="52">
        <v>295.09007616487497</v>
      </c>
      <c r="J10" s="52">
        <v>300</v>
      </c>
      <c r="K10" s="52">
        <v>300</v>
      </c>
      <c r="L10" s="52">
        <v>296.90188172043003</v>
      </c>
      <c r="M10" s="52">
        <v>289.22699074074097</v>
      </c>
      <c r="N10" s="52">
        <v>299.97726254480301</v>
      </c>
    </row>
    <row r="11" spans="1:14">
      <c r="A11" s="33" t="s">
        <v>76</v>
      </c>
      <c r="B11" s="51">
        <f>SUM(C11:N11)</f>
        <v>2434.2300500000001</v>
      </c>
      <c r="C11" s="52">
        <v>214.39255</v>
      </c>
      <c r="D11" s="52">
        <v>135.65600000000001</v>
      </c>
      <c r="E11" s="52">
        <v>215.19049999999999</v>
      </c>
      <c r="F11" s="52">
        <v>208.40899999999999</v>
      </c>
      <c r="G11" s="52">
        <v>206.74600000000001</v>
      </c>
      <c r="H11" s="52">
        <v>203.82</v>
      </c>
      <c r="I11" s="52">
        <v>214.649</v>
      </c>
      <c r="J11" s="52">
        <v>214.32400000000001</v>
      </c>
      <c r="K11" s="52">
        <v>205.41800000000001</v>
      </c>
      <c r="L11" s="52">
        <v>208.648</v>
      </c>
      <c r="M11" s="52">
        <v>195.64699999999999</v>
      </c>
      <c r="N11" s="52">
        <v>211.33</v>
      </c>
    </row>
    <row r="12" spans="1:14">
      <c r="A12" s="31" t="s">
        <v>72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>
      <c r="A13" s="33" t="s">
        <v>74</v>
      </c>
      <c r="B13" s="51">
        <f>AVERAGEIF(C13:N13,"&lt;&gt;0")</f>
        <v>76.86</v>
      </c>
      <c r="C13" s="52">
        <v>76.86</v>
      </c>
      <c r="D13" s="52">
        <v>76.86</v>
      </c>
      <c r="E13" s="52">
        <v>76.86</v>
      </c>
      <c r="F13" s="52">
        <v>76.86</v>
      </c>
      <c r="G13" s="52">
        <v>76.86</v>
      </c>
      <c r="H13" s="52">
        <v>76.86</v>
      </c>
      <c r="I13" s="52">
        <v>76.86</v>
      </c>
      <c r="J13" s="52">
        <v>76.86</v>
      </c>
      <c r="K13" s="52">
        <v>76.86</v>
      </c>
      <c r="L13" s="52">
        <v>76.86</v>
      </c>
      <c r="M13" s="52">
        <v>76.86</v>
      </c>
      <c r="N13" s="52">
        <v>76.86</v>
      </c>
    </row>
    <row r="14" spans="1:14">
      <c r="A14" s="33" t="s">
        <v>75</v>
      </c>
      <c r="B14" s="51">
        <f>AVERAGEIF(C14:N14,"&lt;&gt;0")</f>
        <v>43.847006391060468</v>
      </c>
      <c r="C14" s="52">
        <v>38.853750000000097</v>
      </c>
      <c r="D14" s="52">
        <v>41.077155172413697</v>
      </c>
      <c r="E14" s="52">
        <v>39.721382168458597</v>
      </c>
      <c r="F14" s="52">
        <v>41.604550925926098</v>
      </c>
      <c r="G14" s="52">
        <v>48.4796397849464</v>
      </c>
      <c r="H14" s="52">
        <v>37.590548611111203</v>
      </c>
      <c r="I14" s="52">
        <v>41.741306003584199</v>
      </c>
      <c r="J14" s="52">
        <v>47.203413978494801</v>
      </c>
      <c r="K14" s="52">
        <v>47.100037037037403</v>
      </c>
      <c r="L14" s="52">
        <v>49.585448028674001</v>
      </c>
      <c r="M14" s="52">
        <v>43.8902500000004</v>
      </c>
      <c r="N14" s="52">
        <v>49.316594982078797</v>
      </c>
    </row>
    <row r="15" spans="1:14">
      <c r="A15" s="33" t="s">
        <v>76</v>
      </c>
      <c r="B15" s="51">
        <f>SUM(C15:N15)</f>
        <v>279.25951999999995</v>
      </c>
      <c r="C15" s="52">
        <v>19.9739</v>
      </c>
      <c r="D15" s="52">
        <v>26.098469999999999</v>
      </c>
      <c r="E15" s="52">
        <v>27.770109999999999</v>
      </c>
      <c r="F15" s="52">
        <v>27.560420000000001</v>
      </c>
      <c r="G15" s="52">
        <v>27.928940000000001</v>
      </c>
      <c r="H15" s="52">
        <v>20.677099999999999</v>
      </c>
      <c r="I15" s="52">
        <v>26.615120000000001</v>
      </c>
      <c r="J15" s="52">
        <v>24.92493</v>
      </c>
      <c r="K15" s="52">
        <v>30.064209999999999</v>
      </c>
      <c r="L15" s="52">
        <v>24.839500000000001</v>
      </c>
      <c r="M15" s="52">
        <v>12.57077</v>
      </c>
      <c r="N15" s="52">
        <v>10.236050000000001</v>
      </c>
    </row>
    <row r="16" spans="1:14">
      <c r="A16" s="31" t="s">
        <v>73</v>
      </c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>
      <c r="A17" s="33" t="s">
        <v>74</v>
      </c>
      <c r="B17" s="51">
        <f>AVERAGEIF(C17:N17,"&lt;&gt;0")</f>
        <v>300</v>
      </c>
      <c r="C17" s="52">
        <v>300</v>
      </c>
      <c r="D17" s="52">
        <v>300</v>
      </c>
      <c r="E17" s="52">
        <v>300</v>
      </c>
      <c r="F17" s="52">
        <v>300</v>
      </c>
      <c r="G17" s="52">
        <v>300</v>
      </c>
      <c r="H17" s="52">
        <v>300</v>
      </c>
      <c r="I17" s="52">
        <v>300</v>
      </c>
      <c r="J17" s="52">
        <v>300</v>
      </c>
      <c r="K17" s="52">
        <v>300</v>
      </c>
      <c r="L17" s="52">
        <v>300</v>
      </c>
      <c r="M17" s="52">
        <v>300</v>
      </c>
      <c r="N17" s="52">
        <v>300</v>
      </c>
    </row>
    <row r="18" spans="1:14">
      <c r="A18" s="33" t="s">
        <v>75</v>
      </c>
      <c r="B18" s="51">
        <f>AVERAGEIF(C18:N18,"&lt;&gt;0")</f>
        <v>192.92798125102999</v>
      </c>
      <c r="C18" s="52">
        <v>200.40226254480299</v>
      </c>
      <c r="D18" s="52">
        <v>157.669061302682</v>
      </c>
      <c r="E18" s="52">
        <v>228.910842293907</v>
      </c>
      <c r="F18" s="52">
        <v>217.59719907407401</v>
      </c>
      <c r="G18" s="52">
        <v>208.097222222222</v>
      </c>
      <c r="H18" s="52">
        <v>180.47090277777801</v>
      </c>
      <c r="I18" s="52">
        <v>195.725896057348</v>
      </c>
      <c r="J18" s="52">
        <v>269.19433243727599</v>
      </c>
      <c r="K18" s="52">
        <v>234.84004629629601</v>
      </c>
      <c r="L18" s="52">
        <v>200.688420698925</v>
      </c>
      <c r="M18" s="52">
        <v>89.207824074074097</v>
      </c>
      <c r="N18" s="52">
        <v>132.33176523297499</v>
      </c>
    </row>
    <row r="19" spans="1:14">
      <c r="A19" s="33" t="s">
        <v>76</v>
      </c>
      <c r="B19" s="51">
        <f>SUM(C19:N19)</f>
        <v>1115.8141400000002</v>
      </c>
      <c r="C19" s="52">
        <v>31.45975</v>
      </c>
      <c r="D19" s="52">
        <v>77.249650000000003</v>
      </c>
      <c r="E19" s="52">
        <v>128.13660999999999</v>
      </c>
      <c r="F19" s="52">
        <v>125.7034</v>
      </c>
      <c r="G19" s="52">
        <v>110.62128</v>
      </c>
      <c r="H19" s="52">
        <v>94.158850000000001</v>
      </c>
      <c r="I19" s="52">
        <v>120.56389</v>
      </c>
      <c r="J19" s="52">
        <v>152.5292</v>
      </c>
      <c r="K19" s="52">
        <v>123.26166000000001</v>
      </c>
      <c r="L19" s="52">
        <v>101.23994999999999</v>
      </c>
      <c r="M19" s="52">
        <v>31.844100000000001</v>
      </c>
      <c r="N19" s="52">
        <v>19.0458</v>
      </c>
    </row>
    <row r="20" spans="1:14">
      <c r="A20" s="31" t="s">
        <v>79</v>
      </c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>
      <c r="A21" s="33" t="s">
        <v>74</v>
      </c>
      <c r="B21" s="51">
        <f>AVERAGEIF(C21:N21,"&lt;&gt;0")</f>
        <v>42</v>
      </c>
      <c r="C21" s="52">
        <v>42</v>
      </c>
      <c r="D21" s="52">
        <v>42</v>
      </c>
      <c r="E21" s="52">
        <v>42</v>
      </c>
      <c r="F21" s="52">
        <v>42</v>
      </c>
      <c r="G21" s="52">
        <v>42</v>
      </c>
      <c r="H21" s="52">
        <v>42</v>
      </c>
      <c r="I21" s="52">
        <v>42</v>
      </c>
      <c r="J21" s="52">
        <v>42</v>
      </c>
      <c r="K21" s="52">
        <v>42</v>
      </c>
      <c r="L21" s="52">
        <v>42</v>
      </c>
      <c r="M21" s="52">
        <v>42</v>
      </c>
      <c r="N21" s="52">
        <v>42</v>
      </c>
    </row>
    <row r="22" spans="1:14">
      <c r="A22" s="33" t="s">
        <v>75</v>
      </c>
      <c r="B22" s="51">
        <f>AVERAGEIF(C22:N22,"&lt;&gt;0")</f>
        <v>35.306484151629299</v>
      </c>
      <c r="C22" s="52">
        <v>40.9405062724014</v>
      </c>
      <c r="D22" s="52">
        <v>39.926496647509602</v>
      </c>
      <c r="E22" s="52">
        <v>40.609094982078901</v>
      </c>
      <c r="F22" s="52">
        <v>39.440509259259301</v>
      </c>
      <c r="G22" s="52">
        <v>37.0450492831541</v>
      </c>
      <c r="H22" s="52">
        <v>38.637800925925902</v>
      </c>
      <c r="I22" s="52">
        <v>32.750237455197102</v>
      </c>
      <c r="J22" s="52">
        <v>29.3161984767024</v>
      </c>
      <c r="K22" s="52">
        <v>24.349418981481399</v>
      </c>
      <c r="L22" s="52">
        <v>29.685082885304301</v>
      </c>
      <c r="M22" s="52">
        <v>31.167979166666498</v>
      </c>
      <c r="N22" s="52">
        <v>39.809435483870601</v>
      </c>
    </row>
    <row r="23" spans="1:14">
      <c r="A23" s="33" t="s">
        <v>76</v>
      </c>
      <c r="B23" s="51">
        <f>SUM(C23:N23)</f>
        <v>237.54808</v>
      </c>
      <c r="C23" s="52">
        <v>26.735600000000002</v>
      </c>
      <c r="D23" s="52">
        <v>20.563199999999998</v>
      </c>
      <c r="E23" s="52">
        <v>24.384699999999999</v>
      </c>
      <c r="F23" s="52">
        <v>25.73959</v>
      </c>
      <c r="G23" s="52">
        <v>16.780999999999999</v>
      </c>
      <c r="H23" s="52">
        <v>20.258099999999999</v>
      </c>
      <c r="I23" s="52">
        <v>21.3216</v>
      </c>
      <c r="J23" s="52">
        <v>14.201589999999999</v>
      </c>
      <c r="K23" s="52">
        <v>14.46542</v>
      </c>
      <c r="L23" s="52">
        <v>15.87246</v>
      </c>
      <c r="M23" s="52">
        <v>16.052219999999998</v>
      </c>
      <c r="N23" s="52">
        <v>21.172599999999999</v>
      </c>
    </row>
    <row r="24" spans="1:14">
      <c r="A24" s="31" t="s">
        <v>77</v>
      </c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>
      <c r="A25" s="33" t="s">
        <v>74</v>
      </c>
      <c r="B25" s="51">
        <f>AVERAGEIF(C25:N25,"&lt;&gt;0")</f>
        <v>1.8999999999999997</v>
      </c>
      <c r="C25" s="52">
        <v>1.9</v>
      </c>
      <c r="D25" s="52">
        <v>1.9</v>
      </c>
      <c r="E25" s="52">
        <v>1.9</v>
      </c>
      <c r="F25" s="52">
        <v>1.9</v>
      </c>
      <c r="G25" s="52">
        <v>1.9</v>
      </c>
      <c r="H25" s="52">
        <v>1.9</v>
      </c>
      <c r="I25" s="52">
        <v>1.9</v>
      </c>
      <c r="J25" s="52">
        <v>1.9</v>
      </c>
      <c r="K25" s="52">
        <v>1.9</v>
      </c>
      <c r="L25" s="52">
        <v>1.9</v>
      </c>
      <c r="M25" s="52">
        <v>1.9</v>
      </c>
      <c r="N25" s="52">
        <v>1.9</v>
      </c>
    </row>
    <row r="26" spans="1:14">
      <c r="A26" s="33" t="s">
        <v>75</v>
      </c>
      <c r="B26" s="51">
        <f>AVERAGEIF(C26:N26,"&lt;&gt;0")</f>
        <v>1.3174748421600049</v>
      </c>
      <c r="C26" s="52">
        <v>1.3449395161290201</v>
      </c>
      <c r="D26" s="52">
        <v>1.3464248084291099</v>
      </c>
      <c r="E26" s="52">
        <v>1.3356182795698801</v>
      </c>
      <c r="F26" s="52">
        <v>1.3088449074074</v>
      </c>
      <c r="G26" s="52">
        <v>1.55945564516129</v>
      </c>
      <c r="H26" s="52">
        <v>1.32107175925925</v>
      </c>
      <c r="I26" s="52">
        <v>1.3411514336917501</v>
      </c>
      <c r="J26" s="52">
        <v>1.2580264336917499</v>
      </c>
      <c r="K26" s="52">
        <v>1.36720833333332</v>
      </c>
      <c r="L26" s="52">
        <v>1.3053561827956901</v>
      </c>
      <c r="M26" s="52">
        <v>1.19858333333333</v>
      </c>
      <c r="N26" s="52">
        <v>1.12301747311827</v>
      </c>
    </row>
    <row r="27" spans="1:14">
      <c r="A27" s="33" t="s">
        <v>76</v>
      </c>
      <c r="B27" s="51">
        <f>SUM(C27:N27)</f>
        <v>11.256499999999999</v>
      </c>
      <c r="C27" s="52">
        <v>0.9899</v>
      </c>
      <c r="D27" s="52">
        <v>0.89870000000000005</v>
      </c>
      <c r="E27" s="52">
        <v>1.0051000000000001</v>
      </c>
      <c r="F27" s="52">
        <v>0.9234</v>
      </c>
      <c r="G27" s="52">
        <v>1.1628000000000001</v>
      </c>
      <c r="H27" s="52">
        <v>0.93100000000000005</v>
      </c>
      <c r="I27" s="52">
        <v>0.96140000000000003</v>
      </c>
      <c r="J27" s="52">
        <v>0.88629999999999998</v>
      </c>
      <c r="K27" s="52">
        <v>0.95950000000000002</v>
      </c>
      <c r="L27" s="52">
        <v>0.96330000000000005</v>
      </c>
      <c r="M27" s="52">
        <v>0.83030000000000004</v>
      </c>
      <c r="N27" s="52">
        <v>0.74480000000000002</v>
      </c>
    </row>
    <row r="28" spans="1:14">
      <c r="A28" s="35" t="s">
        <v>78</v>
      </c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>
      <c r="A29" s="33" t="s">
        <v>74</v>
      </c>
      <c r="B29" s="51">
        <f>AVERAGEIF(C29:N29,"&lt;&gt;0")</f>
        <v>236</v>
      </c>
      <c r="C29" s="52">
        <v>236</v>
      </c>
      <c r="D29" s="52">
        <v>236</v>
      </c>
      <c r="E29" s="52">
        <v>236</v>
      </c>
      <c r="F29" s="52">
        <v>236</v>
      </c>
      <c r="G29" s="52">
        <v>236</v>
      </c>
      <c r="H29" s="52">
        <v>236</v>
      </c>
      <c r="I29" s="52">
        <v>236</v>
      </c>
      <c r="J29" s="52">
        <v>236</v>
      </c>
      <c r="K29" s="52">
        <v>236</v>
      </c>
      <c r="L29" s="52">
        <v>236</v>
      </c>
      <c r="M29" s="52">
        <v>236</v>
      </c>
      <c r="N29" s="52">
        <v>236</v>
      </c>
    </row>
    <row r="30" spans="1:14">
      <c r="A30" s="33" t="s">
        <v>75</v>
      </c>
      <c r="B30" s="51">
        <f>AVERAGEIF(C30:N30,"&lt;&gt;0")</f>
        <v>165.89698390529941</v>
      </c>
      <c r="C30" s="52">
        <v>199.537634408602</v>
      </c>
      <c r="D30" s="52">
        <v>204.47033045977</v>
      </c>
      <c r="E30" s="52">
        <v>159.172715053763</v>
      </c>
      <c r="F30" s="52">
        <v>204.579861111111</v>
      </c>
      <c r="G30" s="52">
        <v>135.34363799283199</v>
      </c>
      <c r="H30" s="52">
        <v>108.876851851852</v>
      </c>
      <c r="I30" s="52">
        <v>103.74820788530501</v>
      </c>
      <c r="J30" s="52">
        <v>132.54637096774201</v>
      </c>
      <c r="K30" s="52">
        <v>134.50300925925899</v>
      </c>
      <c r="L30" s="52">
        <v>199.27856182795699</v>
      </c>
      <c r="M30" s="52">
        <v>205.76401851851799</v>
      </c>
      <c r="N30" s="52">
        <v>202.942607526882</v>
      </c>
    </row>
    <row r="31" spans="1:14">
      <c r="A31" s="33" t="s">
        <v>76</v>
      </c>
      <c r="B31" s="51">
        <f>SUM(C31:N31)</f>
        <v>1327.8770299999999</v>
      </c>
      <c r="C31" s="52">
        <v>127.10257</v>
      </c>
      <c r="D31" s="52">
        <v>128.06219999999999</v>
      </c>
      <c r="E31" s="52">
        <v>111.313</v>
      </c>
      <c r="F31" s="52">
        <v>139.94200000000001</v>
      </c>
      <c r="G31" s="52">
        <v>94.287199999999999</v>
      </c>
      <c r="H31" s="52">
        <v>72.961749999999995</v>
      </c>
      <c r="I31" s="52">
        <v>69.814800000000005</v>
      </c>
      <c r="J31" s="52">
        <v>89.669600000000003</v>
      </c>
      <c r="K31" s="52">
        <v>89.418700000000001</v>
      </c>
      <c r="L31" s="52">
        <v>137.01788999999999</v>
      </c>
      <c r="M31" s="52">
        <v>132.42988</v>
      </c>
      <c r="N31" s="52">
        <v>135.85744</v>
      </c>
    </row>
    <row r="32" spans="1:14">
      <c r="A32" s="31" t="s">
        <v>86</v>
      </c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>
      <c r="A33" s="33" t="s">
        <v>74</v>
      </c>
      <c r="B33" s="51">
        <f>AVERAGEIF(C33:N33,"&lt;&gt;0")</f>
        <v>30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2">
        <v>30</v>
      </c>
      <c r="I33" s="52">
        <v>30</v>
      </c>
      <c r="J33" s="52">
        <v>30</v>
      </c>
      <c r="K33" s="52">
        <v>30</v>
      </c>
      <c r="L33" s="52">
        <v>30</v>
      </c>
      <c r="M33" s="52">
        <v>30</v>
      </c>
      <c r="N33" s="52">
        <v>30</v>
      </c>
    </row>
    <row r="34" spans="1:14">
      <c r="A34" s="33" t="s">
        <v>75</v>
      </c>
      <c r="B34" s="51">
        <f>AVERAGEIF(C34:N34,"&lt;&gt;0")</f>
        <v>7.6166688572068688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2">
        <v>2.2432552083333301</v>
      </c>
      <c r="I34" s="52">
        <v>3.7324892473118298</v>
      </c>
      <c r="J34" s="52">
        <v>0.90438508064515999</v>
      </c>
      <c r="K34" s="52">
        <v>0.77452546296296299</v>
      </c>
      <c r="L34" s="52">
        <v>11.073987007168499</v>
      </c>
      <c r="M34" s="52">
        <v>18.335573148148299</v>
      </c>
      <c r="N34" s="52">
        <v>16.252466845878001</v>
      </c>
    </row>
    <row r="35" spans="1:14">
      <c r="A35" s="33" t="s">
        <v>76</v>
      </c>
      <c r="B35" s="51">
        <f>SUM(C35:N35)</f>
        <v>8.0261600000000008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2">
        <v>0.53769999999999996</v>
      </c>
      <c r="I35" s="52">
        <v>3.2076899999999999</v>
      </c>
      <c r="J35" s="52">
        <v>0.37075999999999998</v>
      </c>
      <c r="K35" s="52">
        <v>1.6142000000000001</v>
      </c>
      <c r="L35" s="52">
        <v>0.52361000000000002</v>
      </c>
      <c r="M35" s="52">
        <v>0.27839999999999998</v>
      </c>
      <c r="N35" s="52">
        <v>1.4938</v>
      </c>
    </row>
    <row r="36" spans="1:14">
      <c r="A36" s="31" t="s">
        <v>80</v>
      </c>
      <c r="B36" s="5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>
      <c r="A37" s="33" t="s">
        <v>74</v>
      </c>
      <c r="B37" s="51">
        <f>AVERAGEIF(C37:N37,"&lt;&gt;0")</f>
        <v>615.72000000000014</v>
      </c>
      <c r="C37" s="52">
        <v>615.72</v>
      </c>
      <c r="D37" s="52">
        <v>615.72</v>
      </c>
      <c r="E37" s="52">
        <v>615.72</v>
      </c>
      <c r="F37" s="52">
        <v>615.72</v>
      </c>
      <c r="G37" s="52">
        <v>615.72</v>
      </c>
      <c r="H37" s="52">
        <v>615.72</v>
      </c>
      <c r="I37" s="52">
        <v>615.72</v>
      </c>
      <c r="J37" s="52">
        <v>615.72</v>
      </c>
      <c r="K37" s="52">
        <v>615.72</v>
      </c>
      <c r="L37" s="52">
        <v>615.72</v>
      </c>
      <c r="M37" s="52">
        <v>615.72</v>
      </c>
      <c r="N37" s="52">
        <v>615.72</v>
      </c>
    </row>
    <row r="38" spans="1:14">
      <c r="A38" s="33" t="s">
        <v>75</v>
      </c>
      <c r="B38" s="51">
        <f>AVERAGEIF(C38:N38,"&lt;&gt;0")</f>
        <v>176.13429924026096</v>
      </c>
      <c r="C38" s="52">
        <v>121.86475358422901</v>
      </c>
      <c r="D38" s="52">
        <v>80.245076628352507</v>
      </c>
      <c r="E38" s="52">
        <v>111.674274708781</v>
      </c>
      <c r="F38" s="52">
        <v>103.40516898148201</v>
      </c>
      <c r="G38" s="52">
        <v>128.98793234767001</v>
      </c>
      <c r="H38" s="52">
        <v>160.47567824074099</v>
      </c>
      <c r="I38" s="52">
        <v>152.48246639785</v>
      </c>
      <c r="J38" s="52">
        <v>160.950112007168</v>
      </c>
      <c r="K38" s="52">
        <v>159.80931018518501</v>
      </c>
      <c r="L38" s="52">
        <v>223.04070340501801</v>
      </c>
      <c r="M38" s="52">
        <v>378.95385185185199</v>
      </c>
      <c r="N38" s="52">
        <v>331.72226254480302</v>
      </c>
    </row>
    <row r="39" spans="1:14">
      <c r="A39" s="33" t="s">
        <v>76</v>
      </c>
      <c r="B39" s="51">
        <f>SUM(C39:N39)</f>
        <v>1892.4380700000002</v>
      </c>
      <c r="C39" s="52">
        <v>118.89045</v>
      </c>
      <c r="D39" s="52">
        <v>104.11579999999999</v>
      </c>
      <c r="E39" s="52">
        <v>108.81742</v>
      </c>
      <c r="F39" s="52">
        <v>102.3038</v>
      </c>
      <c r="G39" s="52">
        <v>146.58376000000001</v>
      </c>
      <c r="H39" s="52">
        <v>166.31854000000001</v>
      </c>
      <c r="I39" s="52">
        <v>135.20994999999999</v>
      </c>
      <c r="J39" s="52">
        <v>141.91598999999999</v>
      </c>
      <c r="K39" s="52">
        <v>136.88018</v>
      </c>
      <c r="L39" s="52">
        <v>190.11682999999999</v>
      </c>
      <c r="M39" s="52">
        <v>286.49342999999999</v>
      </c>
      <c r="N39" s="52">
        <v>254.79192</v>
      </c>
    </row>
    <row r="40" spans="1:14">
      <c r="A40" s="31" t="s">
        <v>50</v>
      </c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1:14">
      <c r="A41" s="33" t="s">
        <v>74</v>
      </c>
      <c r="B41" s="51">
        <f>AVERAGEIF(C41:N41,"&lt;&gt;0")</f>
        <v>691.64999999999975</v>
      </c>
      <c r="C41" s="52">
        <v>691.65</v>
      </c>
      <c r="D41" s="52">
        <v>691.65</v>
      </c>
      <c r="E41" s="52">
        <v>691.65</v>
      </c>
      <c r="F41" s="52">
        <v>691.65</v>
      </c>
      <c r="G41" s="52">
        <v>691.65</v>
      </c>
      <c r="H41" s="52">
        <v>691.65</v>
      </c>
      <c r="I41" s="52">
        <v>691.65</v>
      </c>
      <c r="J41" s="52">
        <v>691.65</v>
      </c>
      <c r="K41" s="52">
        <v>691.65</v>
      </c>
      <c r="L41" s="52">
        <v>691.65</v>
      </c>
      <c r="M41" s="52">
        <v>691.65</v>
      </c>
      <c r="N41" s="52">
        <v>691.65</v>
      </c>
    </row>
    <row r="42" spans="1:14">
      <c r="A42" s="33" t="s">
        <v>75</v>
      </c>
      <c r="B42" s="51">
        <f>AVERAGEIF(C42:N42,"&lt;&gt;0")</f>
        <v>397.34743890720353</v>
      </c>
      <c r="C42" s="52">
        <v>406.19073252688202</v>
      </c>
      <c r="D42" s="52">
        <v>389.90766522988503</v>
      </c>
      <c r="E42" s="52">
        <v>383.34663978494598</v>
      </c>
      <c r="F42" s="52">
        <v>400.44386805555598</v>
      </c>
      <c r="G42" s="52">
        <v>475.70540288116899</v>
      </c>
      <c r="H42" s="52">
        <v>418.43452777777799</v>
      </c>
      <c r="I42" s="52">
        <v>440.32173028673799</v>
      </c>
      <c r="J42" s="52">
        <v>385.97809363799303</v>
      </c>
      <c r="K42" s="52">
        <v>429.96155787036997</v>
      </c>
      <c r="L42" s="52">
        <v>381.64952822580602</v>
      </c>
      <c r="M42" s="52">
        <v>311.42576388888898</v>
      </c>
      <c r="N42" s="52">
        <v>344.80375672042999</v>
      </c>
    </row>
    <row r="43" spans="1:14">
      <c r="A43" s="33" t="s">
        <v>76</v>
      </c>
      <c r="B43" s="51">
        <f>SUM(C43:N43)</f>
        <v>2765.7599799999998</v>
      </c>
      <c r="C43" s="52">
        <v>183.61429999999999</v>
      </c>
      <c r="D43" s="52">
        <v>222.2406</v>
      </c>
      <c r="E43" s="52">
        <v>227.90084999999999</v>
      </c>
      <c r="F43" s="52">
        <v>218.82980000000001</v>
      </c>
      <c r="G43" s="52">
        <v>249.33892</v>
      </c>
      <c r="H43" s="52">
        <v>250.31349</v>
      </c>
      <c r="I43" s="52">
        <v>294.68167</v>
      </c>
      <c r="J43" s="52">
        <v>247.44992999999999</v>
      </c>
      <c r="K43" s="52">
        <v>238.62629999999999</v>
      </c>
      <c r="L43" s="52">
        <v>214.32150999999999</v>
      </c>
      <c r="M43" s="52">
        <v>194.30600000000001</v>
      </c>
      <c r="N43" s="52">
        <v>224.13660999999999</v>
      </c>
    </row>
    <row r="44" spans="1:14">
      <c r="A44" s="31" t="s">
        <v>31</v>
      </c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>
      <c r="A45" s="33" t="s">
        <v>74</v>
      </c>
      <c r="B45" s="51">
        <f>AVERAGEIF(C45:N45,"&lt;&gt;0")</f>
        <v>294</v>
      </c>
      <c r="C45" s="52">
        <v>294</v>
      </c>
      <c r="D45" s="52">
        <v>294</v>
      </c>
      <c r="E45" s="52">
        <v>294</v>
      </c>
      <c r="F45" s="52">
        <v>294</v>
      </c>
      <c r="G45" s="52">
        <v>294</v>
      </c>
      <c r="H45" s="52">
        <v>294</v>
      </c>
      <c r="I45" s="52">
        <v>294</v>
      </c>
      <c r="J45" s="52">
        <v>294</v>
      </c>
      <c r="K45" s="52">
        <v>294</v>
      </c>
      <c r="L45" s="52">
        <v>294</v>
      </c>
      <c r="M45" s="52">
        <v>294</v>
      </c>
      <c r="N45" s="52">
        <v>294</v>
      </c>
    </row>
    <row r="46" spans="1:14">
      <c r="A46" s="33" t="s">
        <v>75</v>
      </c>
      <c r="B46" s="51">
        <f>AVERAGEIF(C46:N46,"&lt;&gt;0")</f>
        <v>221.25828791464119</v>
      </c>
      <c r="C46" s="52">
        <v>250.02143369175599</v>
      </c>
      <c r="D46" s="52">
        <v>218.52399425287399</v>
      </c>
      <c r="E46" s="52">
        <v>141.03095878136199</v>
      </c>
      <c r="F46" s="52">
        <v>164.02687499999999</v>
      </c>
      <c r="G46" s="52">
        <v>212.545878136201</v>
      </c>
      <c r="H46" s="52">
        <v>252.384930555556</v>
      </c>
      <c r="I46" s="52">
        <v>240.011850358423</v>
      </c>
      <c r="J46" s="52">
        <v>237.72974910394299</v>
      </c>
      <c r="K46" s="52">
        <v>227.895023148148</v>
      </c>
      <c r="L46" s="52">
        <v>246.14124103942601</v>
      </c>
      <c r="M46" s="52">
        <v>241.903425925926</v>
      </c>
      <c r="N46" s="52">
        <v>222.88409498207901</v>
      </c>
    </row>
    <row r="47" spans="1:14">
      <c r="A47" s="33" t="s">
        <v>76</v>
      </c>
      <c r="B47" s="51">
        <f>SUM(C47:N47)</f>
        <v>1965.2069999999999</v>
      </c>
      <c r="C47" s="52">
        <v>186.13399999999999</v>
      </c>
      <c r="D47" s="52">
        <v>154.392</v>
      </c>
      <c r="E47" s="52">
        <v>106.04300000000001</v>
      </c>
      <c r="F47" s="52">
        <v>119.78100000000001</v>
      </c>
      <c r="G47" s="52">
        <v>160.81800000000001</v>
      </c>
      <c r="H47" s="52">
        <v>183.28800000000001</v>
      </c>
      <c r="I47" s="52">
        <v>179.05099999999999</v>
      </c>
      <c r="J47" s="52">
        <v>178.548</v>
      </c>
      <c r="K47" s="52">
        <v>163.018</v>
      </c>
      <c r="L47" s="52">
        <v>185.42500000000001</v>
      </c>
      <c r="M47" s="52">
        <v>175.60599999999999</v>
      </c>
      <c r="N47" s="52">
        <v>173.10300000000001</v>
      </c>
    </row>
    <row r="48" spans="1:14">
      <c r="A48" s="31" t="s">
        <v>81</v>
      </c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>
      <c r="A49" s="33" t="s">
        <v>74</v>
      </c>
      <c r="B49" s="51">
        <f>AVERAGEIF(C49:N49,"&lt;&gt;0")</f>
        <v>199</v>
      </c>
      <c r="C49" s="52">
        <v>199</v>
      </c>
      <c r="D49" s="52">
        <v>199</v>
      </c>
      <c r="E49" s="52">
        <v>199</v>
      </c>
      <c r="F49" s="52">
        <v>199</v>
      </c>
      <c r="G49" s="52">
        <v>199</v>
      </c>
      <c r="H49" s="52">
        <v>199</v>
      </c>
      <c r="I49" s="52">
        <v>199</v>
      </c>
      <c r="J49" s="52">
        <v>199</v>
      </c>
      <c r="K49" s="52">
        <v>199</v>
      </c>
      <c r="L49" s="52">
        <v>199</v>
      </c>
      <c r="M49" s="52">
        <v>199</v>
      </c>
      <c r="N49" s="52">
        <v>199</v>
      </c>
    </row>
    <row r="50" spans="1:14">
      <c r="A50" s="33" t="s">
        <v>75</v>
      </c>
      <c r="B50" s="51">
        <f>AVERAGEIF(C50:N50,"&lt;&gt;0")</f>
        <v>175.56614580093256</v>
      </c>
      <c r="C50" s="52">
        <v>191.67972446236601</v>
      </c>
      <c r="D50" s="52">
        <v>174.862145593869</v>
      </c>
      <c r="E50" s="52">
        <v>177.698299731183</v>
      </c>
      <c r="F50" s="52">
        <v>173.248425925926</v>
      </c>
      <c r="G50" s="52">
        <v>165.981664426523</v>
      </c>
      <c r="H50" s="52">
        <v>173.058263888889</v>
      </c>
      <c r="I50" s="52">
        <v>176.10836021505301</v>
      </c>
      <c r="J50" s="52">
        <v>167.40130577956899</v>
      </c>
      <c r="K50" s="52">
        <v>181.69820833333301</v>
      </c>
      <c r="L50" s="52">
        <v>177.89227374551999</v>
      </c>
      <c r="M50" s="52">
        <v>175.17663888888899</v>
      </c>
      <c r="N50" s="52">
        <v>171.98843862007101</v>
      </c>
    </row>
    <row r="51" spans="1:14">
      <c r="A51" s="33" t="s">
        <v>76</v>
      </c>
      <c r="B51" s="51">
        <f>SUM(C51:N51)</f>
        <v>989.10454000000004</v>
      </c>
      <c r="C51" s="52">
        <v>84.448430000000002</v>
      </c>
      <c r="D51" s="52">
        <v>79.969920000000002</v>
      </c>
      <c r="E51" s="52">
        <v>98.476060000000004</v>
      </c>
      <c r="F51" s="52">
        <v>103.2102</v>
      </c>
      <c r="G51" s="52">
        <v>77.802989999999994</v>
      </c>
      <c r="H51" s="52">
        <v>78.61524</v>
      </c>
      <c r="I51" s="52">
        <v>110.17219</v>
      </c>
      <c r="J51" s="52">
        <v>91.898009999999999</v>
      </c>
      <c r="K51" s="52">
        <v>93.329650000000001</v>
      </c>
      <c r="L51" s="52">
        <v>71.136129999999994</v>
      </c>
      <c r="M51" s="52">
        <v>41.902189999999997</v>
      </c>
      <c r="N51" s="52">
        <v>58.143529999999998</v>
      </c>
    </row>
    <row r="52" spans="1:14">
      <c r="A52" s="31" t="s">
        <v>82</v>
      </c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>
      <c r="A53" s="33" t="s">
        <v>74</v>
      </c>
      <c r="B53" s="51">
        <f>AVERAGEIF(C53:N53,"&lt;&gt;0")</f>
        <v>185</v>
      </c>
      <c r="C53" s="52">
        <v>185</v>
      </c>
      <c r="D53" s="52">
        <v>185</v>
      </c>
      <c r="E53" s="52">
        <v>185</v>
      </c>
      <c r="F53" s="52">
        <v>185</v>
      </c>
      <c r="G53" s="52">
        <v>185</v>
      </c>
      <c r="H53" s="52">
        <v>185</v>
      </c>
      <c r="I53" s="52">
        <v>185</v>
      </c>
      <c r="J53" s="52">
        <v>185</v>
      </c>
      <c r="K53" s="52">
        <v>185</v>
      </c>
      <c r="L53" s="52">
        <v>185</v>
      </c>
      <c r="M53" s="52">
        <v>185</v>
      </c>
      <c r="N53" s="52">
        <v>185</v>
      </c>
    </row>
    <row r="54" spans="1:14">
      <c r="A54" s="33" t="s">
        <v>75</v>
      </c>
      <c r="B54" s="51">
        <f>AVERAGEIF(C54:N54,"&lt;&gt;0")</f>
        <v>169.51703545026885</v>
      </c>
      <c r="C54" s="53">
        <v>0</v>
      </c>
      <c r="D54" s="53">
        <v>0</v>
      </c>
      <c r="E54" s="53">
        <v>0</v>
      </c>
      <c r="F54" s="53">
        <v>0</v>
      </c>
      <c r="G54" s="52">
        <v>108.204502688172</v>
      </c>
      <c r="H54" s="52">
        <v>172.953935185185</v>
      </c>
      <c r="I54" s="52">
        <v>177.70672043010799</v>
      </c>
      <c r="J54" s="52">
        <v>178.436783154122</v>
      </c>
      <c r="K54" s="52">
        <v>179.39863425925901</v>
      </c>
      <c r="L54" s="52">
        <v>179.43570788530499</v>
      </c>
      <c r="M54" s="52">
        <v>180</v>
      </c>
      <c r="N54" s="52">
        <v>180</v>
      </c>
    </row>
    <row r="55" spans="1:14">
      <c r="A55" s="33" t="s">
        <v>76</v>
      </c>
      <c r="B55" s="51">
        <f>SUM(C55:N55)</f>
        <v>224.19751000000002</v>
      </c>
      <c r="C55" s="53">
        <v>0</v>
      </c>
      <c r="D55" s="53">
        <v>0</v>
      </c>
      <c r="E55" s="53">
        <v>0</v>
      </c>
      <c r="F55" s="53">
        <v>0</v>
      </c>
      <c r="G55" s="52">
        <v>79.63</v>
      </c>
      <c r="H55" s="52">
        <v>35.561999999999998</v>
      </c>
      <c r="I55" s="52">
        <v>1.0640000000000001</v>
      </c>
      <c r="J55" s="52">
        <v>41.247109999999999</v>
      </c>
      <c r="K55" s="52">
        <v>48.538800000000002</v>
      </c>
      <c r="L55" s="52">
        <v>16.700600000000001</v>
      </c>
      <c r="M55" s="52">
        <v>1.4550000000000001</v>
      </c>
      <c r="N55" s="53" t="s">
        <v>87</v>
      </c>
    </row>
    <row r="56" spans="1:14">
      <c r="A56" s="35" t="s">
        <v>70</v>
      </c>
      <c r="B56" s="51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spans="1:14">
      <c r="A57" s="33" t="s">
        <v>74</v>
      </c>
      <c r="B57" s="51">
        <f>AVERAGEIF(C57:N57,"&lt;&gt;0")</f>
        <v>110.53999999999998</v>
      </c>
      <c r="C57" s="52">
        <v>110.54</v>
      </c>
      <c r="D57" s="52">
        <v>110.54</v>
      </c>
      <c r="E57" s="52">
        <v>110.54</v>
      </c>
      <c r="F57" s="52">
        <v>110.54</v>
      </c>
      <c r="G57" s="52">
        <v>110.54</v>
      </c>
      <c r="H57" s="52">
        <v>110.54</v>
      </c>
      <c r="I57" s="52">
        <v>110.54</v>
      </c>
      <c r="J57" s="52">
        <v>110.54</v>
      </c>
      <c r="K57" s="52">
        <v>110.54</v>
      </c>
      <c r="L57" s="52">
        <v>110.54</v>
      </c>
      <c r="M57" s="52">
        <v>110.54</v>
      </c>
      <c r="N57" s="52">
        <v>110.54</v>
      </c>
    </row>
    <row r="58" spans="1:14">
      <c r="A58" s="33" t="s">
        <v>75</v>
      </c>
      <c r="B58" s="51">
        <f>AVERAGEIF(C58:N58,"&lt;&gt;0")</f>
        <v>90.808406141233036</v>
      </c>
      <c r="C58" s="52">
        <v>85.551366487455198</v>
      </c>
      <c r="D58" s="52">
        <v>98.237243773946403</v>
      </c>
      <c r="E58" s="52">
        <v>97.427660842294102</v>
      </c>
      <c r="F58" s="52">
        <v>103.367182870371</v>
      </c>
      <c r="G58" s="52">
        <v>98.719984318996396</v>
      </c>
      <c r="H58" s="52">
        <v>93.083849537037196</v>
      </c>
      <c r="I58" s="52">
        <v>100.508680555556</v>
      </c>
      <c r="J58" s="52">
        <v>94.244787208781304</v>
      </c>
      <c r="K58" s="52">
        <v>92.766564351851898</v>
      </c>
      <c r="L58" s="52">
        <v>81.053378136201005</v>
      </c>
      <c r="M58" s="52">
        <v>66.820141203703699</v>
      </c>
      <c r="N58" s="52">
        <v>77.920034408602305</v>
      </c>
    </row>
    <row r="59" spans="1:14">
      <c r="A59" s="33" t="s">
        <v>76</v>
      </c>
      <c r="B59" s="51">
        <f>SUM(C59:N59)</f>
        <v>583.03069000000005</v>
      </c>
      <c r="C59" s="52">
        <v>46.484810000000003</v>
      </c>
      <c r="D59" s="52">
        <v>45.322490000000002</v>
      </c>
      <c r="E59" s="52">
        <v>55.685200000000002</v>
      </c>
      <c r="F59" s="52">
        <v>61.959589999999999</v>
      </c>
      <c r="G59" s="52">
        <v>48.383760000000002</v>
      </c>
      <c r="H59" s="52">
        <v>49.036459999999998</v>
      </c>
      <c r="I59" s="52">
        <v>58.521569999999997</v>
      </c>
      <c r="J59" s="52">
        <v>54.435040000000001</v>
      </c>
      <c r="K59" s="52">
        <v>48.576189999999997</v>
      </c>
      <c r="L59" s="52">
        <v>42.586010000000002</v>
      </c>
      <c r="M59" s="52">
        <v>35.754010000000001</v>
      </c>
      <c r="N59" s="52">
        <v>36.285559999999997</v>
      </c>
    </row>
    <row r="60" spans="1:14">
      <c r="A60" s="35" t="s">
        <v>88</v>
      </c>
      <c r="B60" s="5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>
      <c r="A61" s="33" t="s">
        <v>74</v>
      </c>
      <c r="B61" s="51">
        <f>AVERAGEIF(C61:N61,"&lt;&gt;0")</f>
        <v>101.4832</v>
      </c>
      <c r="C61" s="52">
        <v>101.4832</v>
      </c>
      <c r="D61" s="52">
        <v>101.4832</v>
      </c>
      <c r="E61" s="52">
        <v>101.4832</v>
      </c>
      <c r="F61" s="52">
        <v>101.4832</v>
      </c>
      <c r="G61" s="52">
        <v>101.4832</v>
      </c>
      <c r="H61" s="52">
        <v>101.4832</v>
      </c>
      <c r="I61" s="52">
        <v>101.4832</v>
      </c>
      <c r="J61" s="52">
        <v>101.4832</v>
      </c>
      <c r="K61" s="52">
        <v>101.4832</v>
      </c>
      <c r="L61" s="52">
        <v>101.4832</v>
      </c>
      <c r="M61" s="52">
        <v>101.4832</v>
      </c>
      <c r="N61" s="52">
        <v>101.4832</v>
      </c>
    </row>
    <row r="62" spans="1:14">
      <c r="A62" s="36" t="s">
        <v>75</v>
      </c>
      <c r="B62" s="51">
        <f>AVERAGEIF(C62:N62,"&lt;&gt;0")</f>
        <v>80.373736716379</v>
      </c>
      <c r="C62" s="52">
        <v>75.593570788530499</v>
      </c>
      <c r="D62" s="52">
        <v>82.999377394635999</v>
      </c>
      <c r="E62" s="52">
        <v>81.173047939068098</v>
      </c>
      <c r="F62" s="52">
        <v>81.081717592592597</v>
      </c>
      <c r="G62" s="52">
        <v>84.089336917562704</v>
      </c>
      <c r="H62" s="52">
        <v>83.254606481481503</v>
      </c>
      <c r="I62" s="52">
        <v>85.226075268817198</v>
      </c>
      <c r="J62" s="52">
        <v>88.744310035842304</v>
      </c>
      <c r="K62" s="52">
        <v>89.367245370370398</v>
      </c>
      <c r="L62" s="52">
        <v>80.723387096774204</v>
      </c>
      <c r="M62" s="52">
        <v>76.675942592592605</v>
      </c>
      <c r="N62" s="52">
        <v>55.556223118279803</v>
      </c>
    </row>
    <row r="63" spans="1:14">
      <c r="A63" s="33" t="s">
        <v>76</v>
      </c>
      <c r="B63" s="51">
        <f>SUM(C63:N63)</f>
        <v>619.67077999999992</v>
      </c>
      <c r="C63" s="52">
        <v>50.770980000000002</v>
      </c>
      <c r="D63" s="52">
        <v>52.598469999999999</v>
      </c>
      <c r="E63" s="52">
        <v>57.876840000000001</v>
      </c>
      <c r="F63" s="52">
        <v>56.53248</v>
      </c>
      <c r="G63" s="52">
        <v>59.237720000000003</v>
      </c>
      <c r="H63" s="52">
        <v>55.579680000000003</v>
      </c>
      <c r="I63" s="52">
        <v>59.720359999999999</v>
      </c>
      <c r="J63" s="52">
        <v>52.186489999999999</v>
      </c>
      <c r="K63" s="52">
        <v>60.942300000000003</v>
      </c>
      <c r="L63" s="52">
        <v>50.895249999999997</v>
      </c>
      <c r="M63" s="52">
        <v>39.736310000000003</v>
      </c>
      <c r="N63" s="52">
        <v>23.593900000000001</v>
      </c>
    </row>
    <row r="64" spans="1:14">
      <c r="A64" s="31" t="s">
        <v>84</v>
      </c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>
      <c r="A65" s="33" t="s">
        <v>74</v>
      </c>
      <c r="B65" s="51">
        <f>AVERAGEIF(C65:N65,"&lt;&gt;0")</f>
        <v>60.690000000000019</v>
      </c>
      <c r="C65" s="52">
        <v>60.69</v>
      </c>
      <c r="D65" s="52">
        <v>60.69</v>
      </c>
      <c r="E65" s="52">
        <v>60.69</v>
      </c>
      <c r="F65" s="52">
        <v>60.69</v>
      </c>
      <c r="G65" s="52">
        <v>60.69</v>
      </c>
      <c r="H65" s="52">
        <v>60.69</v>
      </c>
      <c r="I65" s="52">
        <v>60.69</v>
      </c>
      <c r="J65" s="52">
        <v>60.69</v>
      </c>
      <c r="K65" s="52">
        <v>60.69</v>
      </c>
      <c r="L65" s="52">
        <v>60.69</v>
      </c>
      <c r="M65" s="52">
        <v>60.69</v>
      </c>
      <c r="N65" s="52">
        <v>60.69</v>
      </c>
    </row>
    <row r="66" spans="1:14">
      <c r="A66" s="36" t="s">
        <v>75</v>
      </c>
      <c r="B66" s="51">
        <f>AVERAGEIF(C66:N66,"&lt;&gt;0")</f>
        <v>45.091221565199596</v>
      </c>
      <c r="C66" s="52">
        <v>56.014931451613499</v>
      </c>
      <c r="D66" s="52">
        <v>58.037653256705703</v>
      </c>
      <c r="E66" s="52">
        <v>34.502374551971599</v>
      </c>
      <c r="F66" s="52">
        <v>25.531337962962901</v>
      </c>
      <c r="G66" s="52">
        <v>50.889538530466503</v>
      </c>
      <c r="H66" s="52">
        <v>46.9887060185184</v>
      </c>
      <c r="I66" s="52">
        <v>53.813272849462997</v>
      </c>
      <c r="J66" s="52">
        <v>43.385595878136698</v>
      </c>
      <c r="K66" s="52">
        <v>51.622844907407597</v>
      </c>
      <c r="L66" s="52">
        <v>33.005360663082598</v>
      </c>
      <c r="M66" s="52">
        <v>38.784046296296303</v>
      </c>
      <c r="N66" s="52">
        <v>48.518996415770403</v>
      </c>
    </row>
    <row r="67" spans="1:14">
      <c r="A67" s="33" t="s">
        <v>76</v>
      </c>
      <c r="B67" s="51">
        <f>SUM(C67:N67)</f>
        <v>324.74871000000007</v>
      </c>
      <c r="C67" s="52">
        <v>34.887979999999999</v>
      </c>
      <c r="D67" s="52">
        <v>32.941479999999999</v>
      </c>
      <c r="E67" s="52">
        <v>21.01211</v>
      </c>
      <c r="F67" s="52">
        <v>17.473500000000001</v>
      </c>
      <c r="G67" s="52">
        <v>30.732189999999999</v>
      </c>
      <c r="H67" s="52">
        <v>30.112500000000001</v>
      </c>
      <c r="I67" s="52">
        <v>36.235759999999999</v>
      </c>
      <c r="J67" s="52">
        <v>21.59815</v>
      </c>
      <c r="K67" s="52">
        <v>34.532800000000002</v>
      </c>
      <c r="L67" s="52">
        <v>19.930669999999999</v>
      </c>
      <c r="M67" s="52">
        <v>19.02026</v>
      </c>
      <c r="N67" s="52">
        <v>26.27131</v>
      </c>
    </row>
    <row r="68" spans="1:14">
      <c r="A68" s="35" t="s">
        <v>58</v>
      </c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</row>
    <row r="69" spans="1:14">
      <c r="A69" s="33" t="s">
        <v>74</v>
      </c>
      <c r="B69" s="51">
        <f>AVERAGEIF(C69:N69,"&lt;&gt;0")</f>
        <v>39.800000000000004</v>
      </c>
      <c r="C69" s="52">
        <v>39.799999999999997</v>
      </c>
      <c r="D69" s="52">
        <v>39.799999999999997</v>
      </c>
      <c r="E69" s="52">
        <v>39.799999999999997</v>
      </c>
      <c r="F69" s="52">
        <v>39.799999999999997</v>
      </c>
      <c r="G69" s="52">
        <v>39.799999999999997</v>
      </c>
      <c r="H69" s="52">
        <v>39.799999999999997</v>
      </c>
      <c r="I69" s="52">
        <v>39.799999999999997</v>
      </c>
      <c r="J69" s="52">
        <v>39.799999999999997</v>
      </c>
      <c r="K69" s="52">
        <v>39.799999999999997</v>
      </c>
      <c r="L69" s="52">
        <v>39.799999999999997</v>
      </c>
      <c r="M69" s="52">
        <v>39.799999999999997</v>
      </c>
      <c r="N69" s="52">
        <v>39.799999999999997</v>
      </c>
    </row>
    <row r="70" spans="1:14">
      <c r="A70" s="33" t="s">
        <v>75</v>
      </c>
      <c r="B70" s="51">
        <f>AVERAGEIF(C70:N70,"&lt;&gt;0")</f>
        <v>9.3267519723560088</v>
      </c>
      <c r="C70" s="52">
        <v>11.571751792114499</v>
      </c>
      <c r="D70" s="52">
        <v>10.9253113026818</v>
      </c>
      <c r="E70" s="52">
        <v>4.0737365591397499</v>
      </c>
      <c r="F70" s="52">
        <v>6.7798194444444597</v>
      </c>
      <c r="G70" s="52">
        <v>10.711518817204199</v>
      </c>
      <c r="H70" s="52">
        <v>8.4809861111110205</v>
      </c>
      <c r="I70" s="52">
        <v>7.8466487455196301</v>
      </c>
      <c r="J70" s="52">
        <v>8.1574462365590392</v>
      </c>
      <c r="K70" s="52">
        <v>9.6778749999998599</v>
      </c>
      <c r="L70" s="52">
        <v>12.8767652329747</v>
      </c>
      <c r="M70" s="52">
        <v>11.9878472222222</v>
      </c>
      <c r="N70" s="52">
        <v>8.8313172043009391</v>
      </c>
    </row>
    <row r="71" spans="1:14">
      <c r="A71" s="33" t="s">
        <v>76</v>
      </c>
      <c r="B71" s="51">
        <f>SUM(C71:N71)</f>
        <v>28.639600000000005</v>
      </c>
      <c r="C71" s="52">
        <v>0.61170000000000002</v>
      </c>
      <c r="D71" s="52">
        <v>2.4839000000000002</v>
      </c>
      <c r="E71" s="52">
        <v>1.7444999999999999</v>
      </c>
      <c r="F71" s="52">
        <v>3.6648000000000001</v>
      </c>
      <c r="G71" s="52">
        <v>2.2408000000000001</v>
      </c>
      <c r="H71" s="52">
        <v>2.7158000000000002</v>
      </c>
      <c r="I71" s="52">
        <v>4.0303000000000004</v>
      </c>
      <c r="J71" s="52">
        <v>2.3254000000000001</v>
      </c>
      <c r="K71" s="52">
        <v>4.056</v>
      </c>
      <c r="L71" s="52">
        <v>2.4413</v>
      </c>
      <c r="M71" s="52">
        <v>1.2694000000000001</v>
      </c>
      <c r="N71" s="52">
        <v>1.0557000000000001</v>
      </c>
    </row>
    <row r="72" spans="1:14">
      <c r="A72" s="31" t="s">
        <v>85</v>
      </c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</row>
    <row r="73" spans="1:14">
      <c r="A73" s="33" t="s">
        <v>74</v>
      </c>
      <c r="B73" s="51">
        <f>AVERAGEIF(C73:N73,"&lt;&gt;0")</f>
        <v>224.90000000000006</v>
      </c>
      <c r="C73" s="52">
        <v>224.9</v>
      </c>
      <c r="D73" s="52">
        <v>224.9</v>
      </c>
      <c r="E73" s="52">
        <v>224.9</v>
      </c>
      <c r="F73" s="52">
        <v>224.9</v>
      </c>
      <c r="G73" s="52">
        <v>224.9</v>
      </c>
      <c r="H73" s="52">
        <v>224.9</v>
      </c>
      <c r="I73" s="52">
        <v>224.9</v>
      </c>
      <c r="J73" s="52">
        <v>224.9</v>
      </c>
      <c r="K73" s="52">
        <v>224.9</v>
      </c>
      <c r="L73" s="52">
        <v>224.9</v>
      </c>
      <c r="M73" s="52">
        <v>224.9</v>
      </c>
      <c r="N73" s="52">
        <v>224.9</v>
      </c>
    </row>
    <row r="74" spans="1:14">
      <c r="A74" s="36" t="s">
        <v>75</v>
      </c>
      <c r="B74" s="51">
        <f>AVERAGEIF(C74:N74,"&lt;&gt;0")</f>
        <v>127.97110905528616</v>
      </c>
      <c r="C74" s="52">
        <v>133.63734318996401</v>
      </c>
      <c r="D74" s="52">
        <v>133.132590996169</v>
      </c>
      <c r="E74" s="52">
        <v>131.89428763440901</v>
      </c>
      <c r="F74" s="52">
        <v>135.722898148148</v>
      </c>
      <c r="G74" s="52">
        <v>105.55031586021499</v>
      </c>
      <c r="H74" s="52">
        <v>128.73306481481501</v>
      </c>
      <c r="I74" s="52">
        <v>138.16870519713299</v>
      </c>
      <c r="J74" s="52">
        <v>96.909453405017899</v>
      </c>
      <c r="K74" s="52">
        <v>133.640625</v>
      </c>
      <c r="L74" s="52">
        <v>137.97961469534101</v>
      </c>
      <c r="M74" s="52">
        <v>123.237881944444</v>
      </c>
      <c r="N74" s="52">
        <v>137.04652777777801</v>
      </c>
    </row>
    <row r="75" spans="1:14">
      <c r="A75" s="33" t="s">
        <v>76</v>
      </c>
      <c r="B75" s="51">
        <f>SUM(C75:N75)</f>
        <v>1094.9242400000001</v>
      </c>
      <c r="C75" s="52">
        <v>96.879599999999996</v>
      </c>
      <c r="D75" s="52">
        <v>90.985280000000003</v>
      </c>
      <c r="E75" s="52">
        <v>95.063209999999998</v>
      </c>
      <c r="F75" s="52">
        <v>95.851470000000006</v>
      </c>
      <c r="G75" s="52">
        <v>74.650369999999995</v>
      </c>
      <c r="H75" s="52">
        <v>90.122380000000007</v>
      </c>
      <c r="I75" s="52">
        <v>101.06729</v>
      </c>
      <c r="J75" s="52">
        <v>70.531180000000006</v>
      </c>
      <c r="K75" s="52">
        <v>94.212999999999994</v>
      </c>
      <c r="L75" s="52">
        <v>100.46671000000001</v>
      </c>
      <c r="M75" s="52">
        <v>86.837379999999996</v>
      </c>
      <c r="N75" s="52">
        <v>98.256370000000004</v>
      </c>
    </row>
    <row r="76" spans="1:14">
      <c r="A76" s="35" t="s">
        <v>83</v>
      </c>
      <c r="B76" s="51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</row>
    <row r="77" spans="1:14">
      <c r="A77" s="33" t="s">
        <v>74</v>
      </c>
      <c r="B77" s="51">
        <f>AVERAGEIF(C77:N77,"&lt;&gt;0")</f>
        <v>111.26</v>
      </c>
      <c r="C77" s="52">
        <v>111.26</v>
      </c>
      <c r="D77" s="52">
        <v>111.26</v>
      </c>
      <c r="E77" s="52">
        <v>111.26</v>
      </c>
      <c r="F77" s="52">
        <v>111.26</v>
      </c>
      <c r="G77" s="52">
        <v>111.26</v>
      </c>
      <c r="H77" s="52">
        <v>111.26</v>
      </c>
      <c r="I77" s="52">
        <v>111.26</v>
      </c>
      <c r="J77" s="52">
        <v>111.26</v>
      </c>
      <c r="K77" s="52">
        <v>111.26</v>
      </c>
      <c r="L77" s="52">
        <v>111.26</v>
      </c>
      <c r="M77" s="52">
        <v>111.26</v>
      </c>
      <c r="N77" s="52">
        <v>111.26</v>
      </c>
    </row>
    <row r="78" spans="1:14">
      <c r="A78" s="33" t="s">
        <v>75</v>
      </c>
      <c r="B78" s="51">
        <f>AVERAGEIF(C78:N78,"&lt;&gt;0")</f>
        <v>104.74563436718957</v>
      </c>
      <c r="C78" s="52">
        <v>102.30504032258099</v>
      </c>
      <c r="D78" s="52">
        <v>106.201053639847</v>
      </c>
      <c r="E78" s="52">
        <v>102.30228494623699</v>
      </c>
      <c r="F78" s="52">
        <v>107.202152777778</v>
      </c>
      <c r="G78" s="52">
        <v>107.65091845878101</v>
      </c>
      <c r="H78" s="52">
        <v>100.09311342592601</v>
      </c>
      <c r="I78" s="52">
        <v>102.277441756272</v>
      </c>
      <c r="J78" s="52">
        <v>106.471113351254</v>
      </c>
      <c r="K78" s="52">
        <v>107.708078703704</v>
      </c>
      <c r="L78" s="52">
        <v>106.947255824373</v>
      </c>
      <c r="M78" s="52">
        <v>100.09379629629601</v>
      </c>
      <c r="N78" s="52">
        <v>107.695362903226</v>
      </c>
    </row>
    <row r="79" spans="1:14">
      <c r="A79" s="34" t="s">
        <v>76</v>
      </c>
      <c r="B79" s="54">
        <f>SUM(C79:N79)</f>
        <v>888.3580300000001</v>
      </c>
      <c r="C79" s="55">
        <v>67.068669999999997</v>
      </c>
      <c r="D79" s="55">
        <v>72.088700000000003</v>
      </c>
      <c r="E79" s="55">
        <v>74.548050000000003</v>
      </c>
      <c r="F79" s="55">
        <v>76.360100000000003</v>
      </c>
      <c r="G79" s="55">
        <v>78.211399999999998</v>
      </c>
      <c r="H79" s="55">
        <v>69.291839999999993</v>
      </c>
      <c r="I79" s="55">
        <v>74.117080000000001</v>
      </c>
      <c r="J79" s="55">
        <v>77.195449999999994</v>
      </c>
      <c r="K79" s="55">
        <v>75.413210000000007</v>
      </c>
      <c r="L79" s="55">
        <v>77.080190000000002</v>
      </c>
      <c r="M79" s="55">
        <v>68.984620000000007</v>
      </c>
      <c r="N79" s="55">
        <v>77.998720000000006</v>
      </c>
    </row>
    <row r="80" spans="1:14">
      <c r="A80" s="1" t="s">
        <v>54</v>
      </c>
    </row>
    <row r="81" spans="1:1">
      <c r="A81" s="3" t="s">
        <v>56</v>
      </c>
    </row>
    <row r="82" spans="1:1">
      <c r="A82" s="3" t="s">
        <v>19</v>
      </c>
    </row>
    <row r="83" spans="1:1">
      <c r="A83" s="3" t="s">
        <v>43</v>
      </c>
    </row>
    <row r="84" spans="1:1">
      <c r="A84" s="3" t="s">
        <v>20</v>
      </c>
    </row>
    <row r="85" spans="1:1">
      <c r="A85" s="3" t="s">
        <v>21</v>
      </c>
    </row>
    <row r="86" spans="1:1">
      <c r="A86" s="3" t="s">
        <v>17</v>
      </c>
    </row>
    <row r="87" spans="1:1">
      <c r="A87" s="3" t="s">
        <v>18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91"/>
  <sheetViews>
    <sheetView workbookViewId="0">
      <selection activeCell="M2" sqref="M2"/>
    </sheetView>
  </sheetViews>
  <sheetFormatPr baseColWidth="10" defaultRowHeight="12"/>
  <cols>
    <col min="1" max="1" width="53.5703125" style="28" customWidth="1"/>
    <col min="2" max="10" width="9.28515625" style="28" customWidth="1"/>
    <col min="11" max="11" width="11.28515625" style="28" customWidth="1"/>
    <col min="12" max="14" width="9.28515625" style="28" customWidth="1"/>
    <col min="15" max="16384" width="11.42578125" style="28"/>
  </cols>
  <sheetData>
    <row r="2" spans="1:14">
      <c r="A2" s="28" t="s">
        <v>161</v>
      </c>
    </row>
    <row r="4" spans="1:14">
      <c r="A4" s="29" t="s">
        <v>61</v>
      </c>
      <c r="B4" s="30" t="s">
        <v>60</v>
      </c>
      <c r="C4" s="30" t="s">
        <v>4</v>
      </c>
      <c r="D4" s="30" t="s">
        <v>5</v>
      </c>
      <c r="E4" s="30" t="s">
        <v>6</v>
      </c>
      <c r="F4" s="30" t="s">
        <v>7</v>
      </c>
      <c r="G4" s="30" t="s">
        <v>8</v>
      </c>
      <c r="H4" s="30" t="s">
        <v>9</v>
      </c>
      <c r="I4" s="30" t="s">
        <v>10</v>
      </c>
      <c r="J4" s="30" t="s">
        <v>11</v>
      </c>
      <c r="K4" s="30" t="s">
        <v>12</v>
      </c>
      <c r="L4" s="30" t="s">
        <v>13</v>
      </c>
      <c r="M4" s="30" t="s">
        <v>14</v>
      </c>
      <c r="N4" s="30" t="s">
        <v>15</v>
      </c>
    </row>
    <row r="5" spans="1:14">
      <c r="A5" s="31" t="s">
        <v>1</v>
      </c>
      <c r="B5" s="51">
        <f>AVERAGEIF(C5:N5,"&lt;&gt;0")</f>
        <v>3708.1532000000007</v>
      </c>
      <c r="C5" s="51">
        <f>SUM(C9,C13,C17,C21,C25,C29,C33,C37,C41,C45,C49,C53,C57,C61,C65,C69,C73,C77,C81)</f>
        <v>3708.1532000000007</v>
      </c>
      <c r="D5" s="51">
        <f t="shared" ref="D5:N5" si="0">SUM(D9,D13,D17,D21,D25,D29,D33,D37,D41,D45,D49,D53,D57,D61,D65,D69,D73,D77,D81)</f>
        <v>3708.1532000000007</v>
      </c>
      <c r="E5" s="51">
        <f t="shared" si="0"/>
        <v>3708.1532000000007</v>
      </c>
      <c r="F5" s="51">
        <f t="shared" si="0"/>
        <v>3708.1532000000007</v>
      </c>
      <c r="G5" s="51">
        <f t="shared" si="0"/>
        <v>3708.1532000000007</v>
      </c>
      <c r="H5" s="51">
        <f t="shared" si="0"/>
        <v>3708.1532000000007</v>
      </c>
      <c r="I5" s="51">
        <f t="shared" si="0"/>
        <v>3708.1532000000007</v>
      </c>
      <c r="J5" s="51">
        <f t="shared" si="0"/>
        <v>3708.1532000000007</v>
      </c>
      <c r="K5" s="51">
        <f t="shared" si="0"/>
        <v>3708.1532000000007</v>
      </c>
      <c r="L5" s="51">
        <f t="shared" si="0"/>
        <v>3708.1532000000007</v>
      </c>
      <c r="M5" s="51">
        <f t="shared" si="0"/>
        <v>3708.1532000000007</v>
      </c>
      <c r="N5" s="51">
        <f t="shared" si="0"/>
        <v>3708.1532000000007</v>
      </c>
    </row>
    <row r="6" spans="1:14">
      <c r="A6" s="31" t="s">
        <v>75</v>
      </c>
      <c r="B6" s="51">
        <f>AVERAGEIF(C6:N6,"&lt;&gt;0")</f>
        <v>2368.9206161806792</v>
      </c>
      <c r="C6" s="51">
        <f>SUM(C10,C14,C18,C22,C26,C30,C34,C38,C42,C46,C50,C54,C58,C62,C66,C70,C74,C78,C82)</f>
        <v>2170.1772255824376</v>
      </c>
      <c r="D6" s="51">
        <f t="shared" ref="D6:N6" si="1">SUM(D10,D14,D18,D22,D26,D30,D34,D38,D42,D46,D50,D54,D58,D62,D66,D70,D74,D78,D82)</f>
        <v>2063.4246249999992</v>
      </c>
      <c r="E6" s="51">
        <f t="shared" si="1"/>
        <v>2244.1542831541205</v>
      </c>
      <c r="F6" s="51">
        <f t="shared" si="1"/>
        <v>2331.4459090277787</v>
      </c>
      <c r="G6" s="51">
        <f t="shared" si="1"/>
        <v>2479.5863680555549</v>
      </c>
      <c r="H6" s="51">
        <f t="shared" si="1"/>
        <v>2487.1829236111084</v>
      </c>
      <c r="I6" s="51">
        <f t="shared" si="1"/>
        <v>2365.4782885304644</v>
      </c>
      <c r="J6" s="51">
        <f t="shared" si="1"/>
        <v>2483.3007213261649</v>
      </c>
      <c r="K6" s="51">
        <f t="shared" si="1"/>
        <v>2511.9982208333317</v>
      </c>
      <c r="L6" s="51">
        <f t="shared" si="1"/>
        <v>2532.3230143369174</v>
      </c>
      <c r="M6" s="51">
        <f t="shared" si="1"/>
        <v>2338.0507976851836</v>
      </c>
      <c r="N6" s="51">
        <f t="shared" si="1"/>
        <v>2419.9250170250893</v>
      </c>
    </row>
    <row r="7" spans="1:14">
      <c r="A7" s="31" t="s">
        <v>76</v>
      </c>
      <c r="B7" s="51">
        <f>SUM(C7:N7)</f>
        <v>17127.698379999998</v>
      </c>
      <c r="C7" s="51">
        <f>SUM(C11,C15,C19,C23,C27,C31,C35,C39,C43,C47,C51,C55,C59,C63,C67,C71,C75,C79,C83)</f>
        <v>1310.51693</v>
      </c>
      <c r="D7" s="51">
        <f t="shared" ref="D7:N7" si="2">SUM(D11,D15,D19,D23,D27,D31,D35,D39,D43,D47,D51,D55,D59,D63,D67,D71,D75,D79,D83)</f>
        <v>1203.5703499999995</v>
      </c>
      <c r="E7" s="51">
        <f t="shared" si="2"/>
        <v>1380.8522200000002</v>
      </c>
      <c r="F7" s="51">
        <f t="shared" si="2"/>
        <v>1365.38057</v>
      </c>
      <c r="G7" s="51">
        <f t="shared" si="2"/>
        <v>1494.7609299999995</v>
      </c>
      <c r="H7" s="51">
        <f t="shared" si="2"/>
        <v>1472.0982900000004</v>
      </c>
      <c r="I7" s="51">
        <f t="shared" si="2"/>
        <v>1497.3039699999997</v>
      </c>
      <c r="J7" s="51">
        <f t="shared" si="2"/>
        <v>1551.20316</v>
      </c>
      <c r="K7" s="51">
        <f t="shared" si="2"/>
        <v>1469.6106400000001</v>
      </c>
      <c r="L7" s="51">
        <f t="shared" si="2"/>
        <v>1553.9255400000002</v>
      </c>
      <c r="M7" s="51">
        <f t="shared" si="2"/>
        <v>1399.2741699999997</v>
      </c>
      <c r="N7" s="51">
        <f t="shared" si="2"/>
        <v>1429.2016100000003</v>
      </c>
    </row>
    <row r="8" spans="1:14">
      <c r="A8" s="31" t="s">
        <v>71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14.25" customHeight="1">
      <c r="A9" s="32" t="s">
        <v>1</v>
      </c>
      <c r="B9" s="51">
        <f>AVERAGEIF(C9:N9,"&lt;&gt;0")</f>
        <v>319</v>
      </c>
      <c r="C9" s="52">
        <v>319</v>
      </c>
      <c r="D9" s="52">
        <v>319</v>
      </c>
      <c r="E9" s="52">
        <v>319</v>
      </c>
      <c r="F9" s="52">
        <v>319</v>
      </c>
      <c r="G9" s="52">
        <v>319</v>
      </c>
      <c r="H9" s="52">
        <v>319</v>
      </c>
      <c r="I9" s="52">
        <v>319</v>
      </c>
      <c r="J9" s="52">
        <v>319</v>
      </c>
      <c r="K9" s="52">
        <v>319</v>
      </c>
      <c r="L9" s="52">
        <v>319</v>
      </c>
      <c r="M9" s="52">
        <v>319</v>
      </c>
      <c r="N9" s="52">
        <v>319</v>
      </c>
    </row>
    <row r="10" spans="1:14">
      <c r="A10" s="33" t="s">
        <v>75</v>
      </c>
      <c r="B10" s="51">
        <f>AVERAGEIF(C10:N10,"&lt;&gt;0")</f>
        <v>287.1531681849861</v>
      </c>
      <c r="C10" s="52">
        <v>149.33821684587801</v>
      </c>
      <c r="D10" s="52">
        <v>304.06701388888899</v>
      </c>
      <c r="E10" s="52">
        <v>300.66644265232998</v>
      </c>
      <c r="F10" s="52">
        <v>300.710069444444</v>
      </c>
      <c r="G10" s="52">
        <v>300.26724910394302</v>
      </c>
      <c r="H10" s="52">
        <v>297.28627314814798</v>
      </c>
      <c r="I10" s="52">
        <v>300.509139784946</v>
      </c>
      <c r="J10" s="52">
        <v>302.72009408602202</v>
      </c>
      <c r="K10" s="52">
        <v>294.69641203703702</v>
      </c>
      <c r="L10" s="52">
        <v>299.87768817204301</v>
      </c>
      <c r="M10" s="52">
        <v>300.20490740740701</v>
      </c>
      <c r="N10" s="52">
        <v>295.49451164874603</v>
      </c>
    </row>
    <row r="11" spans="1:14">
      <c r="A11" s="33" t="s">
        <v>76</v>
      </c>
      <c r="B11" s="51">
        <f>SUM(C11:N11)</f>
        <v>2528.4181199999998</v>
      </c>
      <c r="C11" s="52">
        <v>103.042</v>
      </c>
      <c r="D11" s="52">
        <v>205.92400000000001</v>
      </c>
      <c r="E11" s="52">
        <v>224.67240000000001</v>
      </c>
      <c r="F11" s="52">
        <v>209.256</v>
      </c>
      <c r="G11" s="52">
        <v>223.72</v>
      </c>
      <c r="H11" s="52">
        <v>221.71600000000001</v>
      </c>
      <c r="I11" s="52">
        <v>230.13</v>
      </c>
      <c r="J11" s="52">
        <v>229.74600000000001</v>
      </c>
      <c r="K11" s="52">
        <v>214.15052</v>
      </c>
      <c r="L11" s="52">
        <v>226.11199999999999</v>
      </c>
      <c r="M11" s="52">
        <v>221.26701</v>
      </c>
      <c r="N11" s="52">
        <v>218.68218999999999</v>
      </c>
    </row>
    <row r="12" spans="1:14">
      <c r="A12" s="31" t="s">
        <v>72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>
      <c r="A13" s="33" t="s">
        <v>74</v>
      </c>
      <c r="B13" s="51">
        <f>AVERAGEIF(C13:N13,"&lt;&gt;0")</f>
        <v>76.86</v>
      </c>
      <c r="C13" s="52">
        <v>76.86</v>
      </c>
      <c r="D13" s="52">
        <v>76.86</v>
      </c>
      <c r="E13" s="52">
        <v>76.86</v>
      </c>
      <c r="F13" s="52">
        <v>76.86</v>
      </c>
      <c r="G13" s="52">
        <v>76.86</v>
      </c>
      <c r="H13" s="52">
        <v>76.86</v>
      </c>
      <c r="I13" s="52">
        <v>76.86</v>
      </c>
      <c r="J13" s="52">
        <v>76.86</v>
      </c>
      <c r="K13" s="52">
        <v>76.86</v>
      </c>
      <c r="L13" s="52">
        <v>76.86</v>
      </c>
      <c r="M13" s="52">
        <v>76.86</v>
      </c>
      <c r="N13" s="52">
        <v>76.86</v>
      </c>
    </row>
    <row r="14" spans="1:14">
      <c r="A14" s="33" t="s">
        <v>75</v>
      </c>
      <c r="B14" s="51">
        <f>AVERAGEIF(C14:N14,"&lt;&gt;0")</f>
        <v>45.915642493564327</v>
      </c>
      <c r="C14" s="52">
        <v>46.598882168459198</v>
      </c>
      <c r="D14" s="52">
        <v>39.537410714285897</v>
      </c>
      <c r="E14" s="52">
        <v>46.112278225806797</v>
      </c>
      <c r="F14" s="52">
        <v>48.913018518518903</v>
      </c>
      <c r="G14" s="52">
        <v>51.9702688172043</v>
      </c>
      <c r="H14" s="52">
        <v>48.167578703703697</v>
      </c>
      <c r="I14" s="52">
        <v>47.279032258064902</v>
      </c>
      <c r="J14" s="52">
        <v>46.319509408602698</v>
      </c>
      <c r="K14" s="52">
        <v>46.847856481481998</v>
      </c>
      <c r="L14" s="52">
        <v>38.8651657706097</v>
      </c>
      <c r="M14" s="52">
        <v>43.033599537037198</v>
      </c>
      <c r="N14" s="52">
        <v>47.343109318996703</v>
      </c>
    </row>
    <row r="15" spans="1:14">
      <c r="A15" s="33" t="s">
        <v>76</v>
      </c>
      <c r="B15" s="51">
        <f>SUM(C15:N15)</f>
        <v>229.16579000000002</v>
      </c>
      <c r="C15" s="52">
        <v>20.17276</v>
      </c>
      <c r="D15" s="52">
        <v>19.281289999999998</v>
      </c>
      <c r="E15" s="52">
        <v>14.34374</v>
      </c>
      <c r="F15" s="52">
        <v>13.897019999999999</v>
      </c>
      <c r="G15" s="52">
        <v>17.661899999999999</v>
      </c>
      <c r="H15" s="52">
        <v>20.175740000000001</v>
      </c>
      <c r="I15" s="52">
        <v>22.925840000000001</v>
      </c>
      <c r="J15" s="52">
        <v>19.70975</v>
      </c>
      <c r="K15" s="52">
        <v>23.194690000000001</v>
      </c>
      <c r="L15" s="52">
        <v>19.079630000000002</v>
      </c>
      <c r="M15" s="52">
        <v>19.41338</v>
      </c>
      <c r="N15" s="52">
        <v>19.31005</v>
      </c>
    </row>
    <row r="16" spans="1:14">
      <c r="A16" s="31" t="s">
        <v>73</v>
      </c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>
      <c r="A17" s="33" t="s">
        <v>74</v>
      </c>
      <c r="B17" s="51">
        <f>AVERAGEIF(C17:N17,"&lt;&gt;0")</f>
        <v>300</v>
      </c>
      <c r="C17" s="52">
        <v>300</v>
      </c>
      <c r="D17" s="52">
        <v>300</v>
      </c>
      <c r="E17" s="52">
        <v>300</v>
      </c>
      <c r="F17" s="52">
        <v>300</v>
      </c>
      <c r="G17" s="52">
        <v>300</v>
      </c>
      <c r="H17" s="52">
        <v>300</v>
      </c>
      <c r="I17" s="52">
        <v>300</v>
      </c>
      <c r="J17" s="52">
        <v>300</v>
      </c>
      <c r="K17" s="52">
        <v>300</v>
      </c>
      <c r="L17" s="52">
        <v>300</v>
      </c>
      <c r="M17" s="52">
        <v>300</v>
      </c>
      <c r="N17" s="52">
        <v>300</v>
      </c>
    </row>
    <row r="18" spans="1:14">
      <c r="A18" s="33" t="s">
        <v>75</v>
      </c>
      <c r="B18" s="51">
        <f>AVERAGEIF(C18:N18,"&lt;&gt;0")</f>
        <v>155.3443924544504</v>
      </c>
      <c r="C18" s="52">
        <v>47.255779569892503</v>
      </c>
      <c r="D18" s="52">
        <v>102.306423611111</v>
      </c>
      <c r="E18" s="52">
        <v>132.41525537634399</v>
      </c>
      <c r="F18" s="52">
        <v>132.93622685185201</v>
      </c>
      <c r="G18" s="52">
        <v>180.72090053763401</v>
      </c>
      <c r="H18" s="52">
        <v>173.58391203703701</v>
      </c>
      <c r="I18" s="52">
        <v>229.51155913978499</v>
      </c>
      <c r="J18" s="52">
        <v>137.53557347670301</v>
      </c>
      <c r="K18" s="52">
        <v>147.39074074074099</v>
      </c>
      <c r="L18" s="52">
        <v>160.98711917562699</v>
      </c>
      <c r="M18" s="52">
        <v>154.025509259259</v>
      </c>
      <c r="N18" s="52">
        <v>265.46370967741899</v>
      </c>
    </row>
    <row r="19" spans="1:14">
      <c r="A19" s="33" t="s">
        <v>76</v>
      </c>
      <c r="B19" s="51">
        <f>SUM(C19:N19)</f>
        <v>504.74969999999996</v>
      </c>
      <c r="C19" s="52">
        <v>12.612500000000001</v>
      </c>
      <c r="D19" s="52">
        <v>49.981630000000003</v>
      </c>
      <c r="E19" s="52">
        <v>56.998170000000002</v>
      </c>
      <c r="F19" s="52">
        <v>32.338909999999998</v>
      </c>
      <c r="G19" s="52">
        <v>16.822600000000001</v>
      </c>
      <c r="H19" s="52">
        <v>35.283630000000002</v>
      </c>
      <c r="I19" s="52">
        <v>70.801220000000001</v>
      </c>
      <c r="J19" s="52">
        <v>52.691670000000002</v>
      </c>
      <c r="K19" s="52">
        <v>52.851300000000002</v>
      </c>
      <c r="L19" s="52">
        <v>60.777560000000001</v>
      </c>
      <c r="M19" s="52">
        <v>61.619509999999998</v>
      </c>
      <c r="N19" s="52">
        <v>1.9710000000000001</v>
      </c>
    </row>
    <row r="20" spans="1:14">
      <c r="A20" s="31" t="s">
        <v>79</v>
      </c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>
      <c r="A21" s="33" t="s">
        <v>74</v>
      </c>
      <c r="B21" s="51">
        <f>AVERAGEIF(C21:N21,"&lt;&gt;0")</f>
        <v>42</v>
      </c>
      <c r="C21" s="52">
        <v>42</v>
      </c>
      <c r="D21" s="52">
        <v>42</v>
      </c>
      <c r="E21" s="52">
        <v>42</v>
      </c>
      <c r="F21" s="52">
        <v>42</v>
      </c>
      <c r="G21" s="52">
        <v>42</v>
      </c>
      <c r="H21" s="52">
        <v>42</v>
      </c>
      <c r="I21" s="52">
        <v>42</v>
      </c>
      <c r="J21" s="52">
        <v>42</v>
      </c>
      <c r="K21" s="52">
        <v>42</v>
      </c>
      <c r="L21" s="52">
        <v>42</v>
      </c>
      <c r="M21" s="52">
        <v>42</v>
      </c>
      <c r="N21" s="52">
        <v>42</v>
      </c>
    </row>
    <row r="22" spans="1:14">
      <c r="A22" s="33" t="s">
        <v>75</v>
      </c>
      <c r="B22" s="51">
        <f>AVERAGEIF(C22:N22,"&lt;&gt;0")</f>
        <v>33.220191380248238</v>
      </c>
      <c r="C22" s="52">
        <v>38.932620967741599</v>
      </c>
      <c r="D22" s="52">
        <v>29.649779761904501</v>
      </c>
      <c r="E22" s="52">
        <v>35.923071236559203</v>
      </c>
      <c r="F22" s="52">
        <v>35.125231481481499</v>
      </c>
      <c r="G22" s="52">
        <v>38.1344198028672</v>
      </c>
      <c r="H22" s="52">
        <v>36.365893518518</v>
      </c>
      <c r="I22" s="52">
        <v>30.4848700716846</v>
      </c>
      <c r="J22" s="52">
        <v>33.282840501792101</v>
      </c>
      <c r="K22" s="52">
        <v>35.696620370370397</v>
      </c>
      <c r="L22" s="52">
        <v>29.3487410394265</v>
      </c>
      <c r="M22" s="52">
        <v>19.975761574074099</v>
      </c>
      <c r="N22" s="52">
        <v>35.722446236559101</v>
      </c>
    </row>
    <row r="23" spans="1:14">
      <c r="A23" s="33" t="s">
        <v>76</v>
      </c>
      <c r="B23" s="51">
        <f>SUM(C23:N23)</f>
        <v>206.04215000000002</v>
      </c>
      <c r="C23" s="52">
        <v>23.261199999999999</v>
      </c>
      <c r="D23" s="52">
        <v>16.9452</v>
      </c>
      <c r="E23" s="52">
        <v>23.724399999999999</v>
      </c>
      <c r="F23" s="52">
        <v>16.300999999999998</v>
      </c>
      <c r="G23" s="52">
        <v>20.72523</v>
      </c>
      <c r="H23" s="52">
        <v>21.263020000000001</v>
      </c>
      <c r="I23" s="52">
        <v>15.166449999999999</v>
      </c>
      <c r="J23" s="52">
        <v>21.259789999999999</v>
      </c>
      <c r="K23" s="52">
        <v>9.48611</v>
      </c>
      <c r="L23" s="52">
        <v>12.284219999999999</v>
      </c>
      <c r="M23" s="52">
        <v>7.64175</v>
      </c>
      <c r="N23" s="52">
        <v>17.983779999999999</v>
      </c>
    </row>
    <row r="24" spans="1:14">
      <c r="A24" s="31" t="s">
        <v>77</v>
      </c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>
      <c r="A25" s="33" t="s">
        <v>74</v>
      </c>
      <c r="B25" s="51">
        <f>AVERAGEIF(C25:N25,"&lt;&gt;0")</f>
        <v>1.8999999999999997</v>
      </c>
      <c r="C25" s="52">
        <v>1.9</v>
      </c>
      <c r="D25" s="52">
        <v>1.9</v>
      </c>
      <c r="E25" s="52">
        <v>1.9</v>
      </c>
      <c r="F25" s="52">
        <v>1.9</v>
      </c>
      <c r="G25" s="52">
        <v>1.9</v>
      </c>
      <c r="H25" s="52">
        <v>1.9</v>
      </c>
      <c r="I25" s="52">
        <v>1.9</v>
      </c>
      <c r="J25" s="52">
        <v>1.9</v>
      </c>
      <c r="K25" s="52">
        <v>1.9</v>
      </c>
      <c r="L25" s="52">
        <v>1.9</v>
      </c>
      <c r="M25" s="52">
        <v>1.9</v>
      </c>
      <c r="N25" s="52">
        <v>1.9</v>
      </c>
    </row>
    <row r="26" spans="1:14">
      <c r="A26" s="33" t="s">
        <v>75</v>
      </c>
      <c r="B26" s="51">
        <f>AVERAGEIF(C26:N26,"&lt;&gt;0")</f>
        <v>1.660318660394271</v>
      </c>
      <c r="C26" s="53">
        <v>1.89127464157707</v>
      </c>
      <c r="D26" s="53">
        <v>1.9000000000000099</v>
      </c>
      <c r="E26" s="53">
        <v>1.9000000000000099</v>
      </c>
      <c r="F26" s="53">
        <v>0.94999999999999396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</row>
    <row r="27" spans="1:14">
      <c r="A27" s="33" t="s">
        <v>76</v>
      </c>
      <c r="B27" s="51">
        <f>SUM(C27:N27)</f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</row>
    <row r="28" spans="1:14">
      <c r="A28" s="35" t="s">
        <v>78</v>
      </c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>
      <c r="A29" s="33" t="s">
        <v>74</v>
      </c>
      <c r="B29" s="51">
        <f>AVERAGEIF(C29:N29,"&lt;&gt;0")</f>
        <v>359.25</v>
      </c>
      <c r="C29" s="52">
        <v>359.25</v>
      </c>
      <c r="D29" s="52">
        <v>359.25</v>
      </c>
      <c r="E29" s="52">
        <v>359.25</v>
      </c>
      <c r="F29" s="52">
        <v>359.25</v>
      </c>
      <c r="G29" s="52">
        <v>359.25</v>
      </c>
      <c r="H29" s="52">
        <v>359.25</v>
      </c>
      <c r="I29" s="52">
        <v>359.25</v>
      </c>
      <c r="J29" s="52">
        <v>359.25</v>
      </c>
      <c r="K29" s="52">
        <v>359.25</v>
      </c>
      <c r="L29" s="52">
        <v>359.25</v>
      </c>
      <c r="M29" s="52">
        <v>359.25</v>
      </c>
      <c r="N29" s="52">
        <v>359.25</v>
      </c>
    </row>
    <row r="30" spans="1:14">
      <c r="A30" s="33" t="s">
        <v>75</v>
      </c>
      <c r="B30" s="51">
        <f>AVERAGEIF(C30:N30,"&lt;&gt;0")</f>
        <v>209.49496362256059</v>
      </c>
      <c r="C30" s="52">
        <v>140.64500448028701</v>
      </c>
      <c r="D30" s="52">
        <v>96.9670138888889</v>
      </c>
      <c r="E30" s="52">
        <v>115.168301971326</v>
      </c>
      <c r="F30" s="52">
        <v>199.993171296296</v>
      </c>
      <c r="G30" s="52">
        <v>235.95996191756299</v>
      </c>
      <c r="H30" s="52">
        <v>268.96553240740701</v>
      </c>
      <c r="I30" s="52">
        <v>7.7269489247311798</v>
      </c>
      <c r="J30" s="52">
        <v>200.93245967741899</v>
      </c>
      <c r="K30" s="52">
        <v>304.07359722222202</v>
      </c>
      <c r="L30" s="52">
        <v>313.91312724014301</v>
      </c>
      <c r="M30" s="52">
        <v>315</v>
      </c>
      <c r="N30" s="52">
        <v>314.59444444444398</v>
      </c>
    </row>
    <row r="31" spans="1:14">
      <c r="A31" s="33" t="s">
        <v>76</v>
      </c>
      <c r="B31" s="51">
        <f>SUM(C31:N31)</f>
        <v>2048.9616299999998</v>
      </c>
      <c r="C31" s="52">
        <v>94.780439999999999</v>
      </c>
      <c r="D31" s="52">
        <v>58.563299999999998</v>
      </c>
      <c r="E31" s="52">
        <v>78.303600000000003</v>
      </c>
      <c r="F31" s="52">
        <v>139.96662000000001</v>
      </c>
      <c r="G31" s="52">
        <v>181.96496999999999</v>
      </c>
      <c r="H31" s="52">
        <v>189.922</v>
      </c>
      <c r="I31" s="52">
        <v>150.93</v>
      </c>
      <c r="J31" s="52">
        <v>233.12700000000001</v>
      </c>
      <c r="K31" s="52">
        <v>221.01900000000001</v>
      </c>
      <c r="L31" s="52">
        <v>233.15369999999999</v>
      </c>
      <c r="M31" s="52">
        <v>229.685</v>
      </c>
      <c r="N31" s="52">
        <v>237.54599999999999</v>
      </c>
    </row>
    <row r="32" spans="1:14">
      <c r="A32" s="31" t="s">
        <v>86</v>
      </c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>
      <c r="A33" s="33" t="s">
        <v>74</v>
      </c>
      <c r="B33" s="51">
        <f>AVERAGEIF(C33:N33,"&lt;&gt;0")</f>
        <v>30</v>
      </c>
      <c r="C33" s="53">
        <v>30</v>
      </c>
      <c r="D33" s="53">
        <v>30</v>
      </c>
      <c r="E33" s="53">
        <v>30</v>
      </c>
      <c r="F33" s="53">
        <v>30</v>
      </c>
      <c r="G33" s="53">
        <v>30</v>
      </c>
      <c r="H33" s="52">
        <v>30</v>
      </c>
      <c r="I33" s="52">
        <v>30</v>
      </c>
      <c r="J33" s="52">
        <v>30</v>
      </c>
      <c r="K33" s="52">
        <v>30</v>
      </c>
      <c r="L33" s="52">
        <v>30</v>
      </c>
      <c r="M33" s="52">
        <v>30</v>
      </c>
      <c r="N33" s="52">
        <v>30</v>
      </c>
    </row>
    <row r="34" spans="1:14">
      <c r="A34" s="33" t="s">
        <v>75</v>
      </c>
      <c r="B34" s="51">
        <f>AVERAGEIF(C34:N34,"&lt;&gt;0")</f>
        <v>10.908900872811385</v>
      </c>
      <c r="C34" s="53">
        <v>16.005669802867502</v>
      </c>
      <c r="D34" s="53">
        <v>16.2160146329364</v>
      </c>
      <c r="E34" s="53">
        <v>24.734651433691699</v>
      </c>
      <c r="F34" s="53">
        <v>16.2671518518518</v>
      </c>
      <c r="G34" s="53">
        <v>8.6859887992831197</v>
      </c>
      <c r="H34" s="52">
        <v>7.3848409722222303</v>
      </c>
      <c r="I34" s="52">
        <v>2.7446146953405002</v>
      </c>
      <c r="J34" s="52">
        <v>19.350498207885099</v>
      </c>
      <c r="K34" s="52">
        <v>7.1213819444444502</v>
      </c>
      <c r="L34" s="52">
        <v>1.62521482974909</v>
      </c>
      <c r="M34" s="52">
        <v>0.49719212962963</v>
      </c>
      <c r="N34" s="52">
        <v>10.273591173835101</v>
      </c>
    </row>
    <row r="35" spans="1:14">
      <c r="A35" s="33" t="s">
        <v>76</v>
      </c>
      <c r="B35" s="51">
        <f>SUM(C35:N35)</f>
        <v>34.282299999999999</v>
      </c>
      <c r="C35" s="53">
        <v>0</v>
      </c>
      <c r="D35" s="53">
        <v>0</v>
      </c>
      <c r="E35" s="53">
        <v>2.4815</v>
      </c>
      <c r="F35" s="53">
        <v>2.9748000000000001</v>
      </c>
      <c r="G35" s="53">
        <v>4.1212200000000001</v>
      </c>
      <c r="H35" s="52">
        <v>4.2673100000000002</v>
      </c>
      <c r="I35" s="52">
        <v>2.4436300000000002</v>
      </c>
      <c r="J35" s="52">
        <v>4.37439</v>
      </c>
      <c r="K35" s="52">
        <v>3.42733</v>
      </c>
      <c r="L35" s="52">
        <v>3.2327499999999998</v>
      </c>
      <c r="M35" s="52">
        <v>3.1814300000000002</v>
      </c>
      <c r="N35" s="52">
        <v>3.7779400000000001</v>
      </c>
    </row>
    <row r="36" spans="1:14">
      <c r="A36" s="31" t="s">
        <v>80</v>
      </c>
      <c r="B36" s="5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>
      <c r="A37" s="33" t="s">
        <v>74</v>
      </c>
      <c r="B37" s="51">
        <f>AVERAGEIF(C37:N37,"&lt;&gt;0")</f>
        <v>615.72000000000014</v>
      </c>
      <c r="C37" s="52">
        <v>615.72</v>
      </c>
      <c r="D37" s="52">
        <v>615.72</v>
      </c>
      <c r="E37" s="52">
        <v>615.72</v>
      </c>
      <c r="F37" s="52">
        <v>615.72</v>
      </c>
      <c r="G37" s="52">
        <v>615.72</v>
      </c>
      <c r="H37" s="52">
        <v>615.72</v>
      </c>
      <c r="I37" s="52">
        <v>615.72</v>
      </c>
      <c r="J37" s="52">
        <v>615.72</v>
      </c>
      <c r="K37" s="52">
        <v>615.72</v>
      </c>
      <c r="L37" s="52">
        <v>615.72</v>
      </c>
      <c r="M37" s="52">
        <v>615.72</v>
      </c>
      <c r="N37" s="52">
        <v>615.72</v>
      </c>
    </row>
    <row r="38" spans="1:14">
      <c r="A38" s="33" t="s">
        <v>75</v>
      </c>
      <c r="B38" s="51">
        <f>AVERAGEIF(C38:N38,"&lt;&gt;0")</f>
        <v>270.91686949875901</v>
      </c>
      <c r="C38" s="52">
        <v>282.111883960574</v>
      </c>
      <c r="D38" s="52">
        <v>224.36422371031699</v>
      </c>
      <c r="E38" s="52">
        <v>265.94560707885302</v>
      </c>
      <c r="F38" s="52">
        <v>293.951578703704</v>
      </c>
      <c r="G38" s="52">
        <v>409.13228942652302</v>
      </c>
      <c r="H38" s="52">
        <v>223.75314583333301</v>
      </c>
      <c r="I38" s="52">
        <v>247.43968413978499</v>
      </c>
      <c r="J38" s="52">
        <v>241.69514784946199</v>
      </c>
      <c r="K38" s="52">
        <v>311.32306249999999</v>
      </c>
      <c r="L38" s="52">
        <v>298.37753046594997</v>
      </c>
      <c r="M38" s="52">
        <v>261.57328703703701</v>
      </c>
      <c r="N38" s="52">
        <v>191.33499327957</v>
      </c>
    </row>
    <row r="39" spans="1:14">
      <c r="A39" s="33" t="s">
        <v>76</v>
      </c>
      <c r="B39" s="51">
        <f>SUM(C39:N39)</f>
        <v>2420.9218599999995</v>
      </c>
      <c r="C39" s="52">
        <v>228.32071999999999</v>
      </c>
      <c r="D39" s="52">
        <v>165.85562999999999</v>
      </c>
      <c r="E39" s="52">
        <v>213.61206000000001</v>
      </c>
      <c r="F39" s="52">
        <v>225.4965</v>
      </c>
      <c r="G39" s="52">
        <v>299.89164</v>
      </c>
      <c r="H39" s="52">
        <v>169.63287</v>
      </c>
      <c r="I39" s="52">
        <v>178.33749</v>
      </c>
      <c r="J39" s="52">
        <v>179.89562000000001</v>
      </c>
      <c r="K39" s="52">
        <v>216.65277</v>
      </c>
      <c r="L39" s="52">
        <v>209.48286999999999</v>
      </c>
      <c r="M39" s="52">
        <v>177.75811999999999</v>
      </c>
      <c r="N39" s="52">
        <v>155.98557</v>
      </c>
    </row>
    <row r="40" spans="1:14">
      <c r="A40" s="31" t="s">
        <v>50</v>
      </c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1:14">
      <c r="A41" s="33" t="s">
        <v>74</v>
      </c>
      <c r="B41" s="51">
        <f>AVERAGEIF(C41:N41,"&lt;&gt;0")</f>
        <v>606.75</v>
      </c>
      <c r="C41" s="52">
        <v>606.75</v>
      </c>
      <c r="D41" s="52">
        <v>606.75</v>
      </c>
      <c r="E41" s="52">
        <v>606.75</v>
      </c>
      <c r="F41" s="52">
        <v>606.75</v>
      </c>
      <c r="G41" s="52">
        <v>606.75</v>
      </c>
      <c r="H41" s="52">
        <v>606.75</v>
      </c>
      <c r="I41" s="52">
        <v>606.75</v>
      </c>
      <c r="J41" s="52">
        <v>606.75</v>
      </c>
      <c r="K41" s="52">
        <v>606.75</v>
      </c>
      <c r="L41" s="52">
        <v>606.75</v>
      </c>
      <c r="M41" s="52">
        <v>606.75</v>
      </c>
      <c r="N41" s="52">
        <v>606.75</v>
      </c>
    </row>
    <row r="42" spans="1:14">
      <c r="A42" s="33" t="s">
        <v>75</v>
      </c>
      <c r="B42" s="51">
        <f>AVERAGEIF(C42:N42,"&lt;&gt;0")</f>
        <v>334.21461521892951</v>
      </c>
      <c r="C42" s="52">
        <v>405.57444511648703</v>
      </c>
      <c r="D42" s="52">
        <v>353.18617063492098</v>
      </c>
      <c r="E42" s="52">
        <v>304.50659946236601</v>
      </c>
      <c r="F42" s="52">
        <v>335.53502314814801</v>
      </c>
      <c r="G42" s="52">
        <v>317.24252016128997</v>
      </c>
      <c r="H42" s="52">
        <v>348.83096064814799</v>
      </c>
      <c r="I42" s="52">
        <v>423.538703853046</v>
      </c>
      <c r="J42" s="52">
        <v>369.93378808243699</v>
      </c>
      <c r="K42" s="52">
        <v>269.50534259259302</v>
      </c>
      <c r="L42" s="52">
        <v>308.79942652329697</v>
      </c>
      <c r="M42" s="52">
        <v>296.25051620370402</v>
      </c>
      <c r="N42" s="52">
        <v>277.67188620071698</v>
      </c>
    </row>
    <row r="43" spans="1:14">
      <c r="A43" s="33" t="s">
        <v>76</v>
      </c>
      <c r="B43" s="51">
        <f>SUM(C43:N43)</f>
        <v>2437.1382499999995</v>
      </c>
      <c r="C43" s="52">
        <v>245.64838</v>
      </c>
      <c r="D43" s="52">
        <v>202.60974999999999</v>
      </c>
      <c r="E43" s="52">
        <v>203.45686000000001</v>
      </c>
      <c r="F43" s="52">
        <v>199.11582000000001</v>
      </c>
      <c r="G43" s="52">
        <v>207.78251</v>
      </c>
      <c r="H43" s="52">
        <v>223.30907999999999</v>
      </c>
      <c r="I43" s="52">
        <v>232.04587000000001</v>
      </c>
      <c r="J43" s="52">
        <v>218.6523</v>
      </c>
      <c r="K43" s="52">
        <v>165.51820000000001</v>
      </c>
      <c r="L43" s="52">
        <v>181.30022</v>
      </c>
      <c r="M43" s="52">
        <v>169.56845999999999</v>
      </c>
      <c r="N43" s="52">
        <v>188.13079999999999</v>
      </c>
    </row>
    <row r="44" spans="1:14">
      <c r="A44" s="31" t="s">
        <v>31</v>
      </c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>
      <c r="A45" s="33" t="s">
        <v>74</v>
      </c>
      <c r="B45" s="51">
        <f>AVERAGEIF(C45:N45,"&lt;&gt;0")</f>
        <v>294</v>
      </c>
      <c r="C45" s="52">
        <v>294</v>
      </c>
      <c r="D45" s="52">
        <v>294</v>
      </c>
      <c r="E45" s="52">
        <v>294</v>
      </c>
      <c r="F45" s="52">
        <v>294</v>
      </c>
      <c r="G45" s="52">
        <v>294</v>
      </c>
      <c r="H45" s="52">
        <v>294</v>
      </c>
      <c r="I45" s="52">
        <v>294</v>
      </c>
      <c r="J45" s="52">
        <v>294</v>
      </c>
      <c r="K45" s="52">
        <v>294</v>
      </c>
      <c r="L45" s="52">
        <v>294</v>
      </c>
      <c r="M45" s="52">
        <v>294</v>
      </c>
      <c r="N45" s="52">
        <v>294</v>
      </c>
    </row>
    <row r="46" spans="1:14">
      <c r="A46" s="33" t="s">
        <v>75</v>
      </c>
      <c r="B46" s="51">
        <f>AVERAGEIF(C46:N46,"&lt;&gt;0")</f>
        <v>220.46336333525343</v>
      </c>
      <c r="C46" s="52">
        <v>244.502038530466</v>
      </c>
      <c r="D46" s="52">
        <v>160.135317460317</v>
      </c>
      <c r="E46" s="52">
        <v>195.605801971326</v>
      </c>
      <c r="F46" s="52">
        <v>208.32159722222201</v>
      </c>
      <c r="G46" s="52">
        <v>176.17979390681</v>
      </c>
      <c r="H46" s="52">
        <v>228.98564814814799</v>
      </c>
      <c r="I46" s="52">
        <v>235.41989247311801</v>
      </c>
      <c r="J46" s="52">
        <v>241.44392921146999</v>
      </c>
      <c r="K46" s="52">
        <v>244.649189814815</v>
      </c>
      <c r="L46" s="52">
        <v>241.35517473118301</v>
      </c>
      <c r="M46" s="52">
        <v>215.67474537037</v>
      </c>
      <c r="N46" s="52">
        <v>253.28723118279601</v>
      </c>
    </row>
    <row r="47" spans="1:14">
      <c r="A47" s="33" t="s">
        <v>76</v>
      </c>
      <c r="B47" s="51">
        <f>SUM(C47:N47)</f>
        <v>1946.0484299999998</v>
      </c>
      <c r="C47" s="52">
        <v>182.18199999999999</v>
      </c>
      <c r="D47" s="52">
        <v>107.879</v>
      </c>
      <c r="E47" s="52">
        <v>144.154</v>
      </c>
      <c r="F47" s="52">
        <v>149.76900000000001</v>
      </c>
      <c r="G47" s="52">
        <v>123.23289</v>
      </c>
      <c r="H47" s="52">
        <v>170.69399999999999</v>
      </c>
      <c r="I47" s="52">
        <v>177.31700000000001</v>
      </c>
      <c r="J47" s="52">
        <v>184.30734000000001</v>
      </c>
      <c r="K47" s="52">
        <v>180.07563999999999</v>
      </c>
      <c r="L47" s="52">
        <v>181.23599999999999</v>
      </c>
      <c r="M47" s="52">
        <v>154.25199000000001</v>
      </c>
      <c r="N47" s="52">
        <v>190.94956999999999</v>
      </c>
    </row>
    <row r="48" spans="1:14">
      <c r="A48" s="31" t="s">
        <v>81</v>
      </c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>
      <c r="A49" s="33" t="s">
        <v>74</v>
      </c>
      <c r="B49" s="51">
        <f>AVERAGEIF(C49:N49,"&lt;&gt;0")</f>
        <v>199</v>
      </c>
      <c r="C49" s="52">
        <v>199</v>
      </c>
      <c r="D49" s="52">
        <v>199</v>
      </c>
      <c r="E49" s="52">
        <v>199</v>
      </c>
      <c r="F49" s="52">
        <v>199</v>
      </c>
      <c r="G49" s="52">
        <v>199</v>
      </c>
      <c r="H49" s="52">
        <v>199</v>
      </c>
      <c r="I49" s="52">
        <v>199</v>
      </c>
      <c r="J49" s="52">
        <v>199</v>
      </c>
      <c r="K49" s="52">
        <v>199</v>
      </c>
      <c r="L49" s="52">
        <v>199</v>
      </c>
      <c r="M49" s="52">
        <v>199</v>
      </c>
      <c r="N49" s="52">
        <v>199</v>
      </c>
    </row>
    <row r="50" spans="1:14">
      <c r="A50" s="33" t="s">
        <v>75</v>
      </c>
      <c r="B50" s="51">
        <f>AVERAGEIF(C50:N50,"&lt;&gt;0")</f>
        <v>175.14047307147629</v>
      </c>
      <c r="C50" s="52">
        <v>175.87377688172</v>
      </c>
      <c r="D50" s="52">
        <v>136.342999751984</v>
      </c>
      <c r="E50" s="52">
        <v>168.90495430107501</v>
      </c>
      <c r="F50" s="52">
        <v>184.38056203703701</v>
      </c>
      <c r="G50" s="52">
        <v>180.15255421146901</v>
      </c>
      <c r="H50" s="52">
        <v>173.05752546296301</v>
      </c>
      <c r="I50" s="52">
        <v>182.24965053763401</v>
      </c>
      <c r="J50" s="52">
        <v>188.491749551971</v>
      </c>
      <c r="K50" s="52">
        <v>170.36418055555501</v>
      </c>
      <c r="L50" s="52">
        <v>186.733502240143</v>
      </c>
      <c r="M50" s="52">
        <v>169.832076388888</v>
      </c>
      <c r="N50" s="52">
        <v>185.30214493727601</v>
      </c>
    </row>
    <row r="51" spans="1:14">
      <c r="A51" s="33" t="s">
        <v>76</v>
      </c>
      <c r="B51" s="51">
        <f>SUM(C51:N51)</f>
        <v>999.0844699999999</v>
      </c>
      <c r="C51" s="52">
        <v>66.414569999999998</v>
      </c>
      <c r="D51" s="52">
        <v>74.737390000000005</v>
      </c>
      <c r="E51" s="52">
        <v>86.441909999999993</v>
      </c>
      <c r="F51" s="52">
        <v>91.771640000000005</v>
      </c>
      <c r="G51" s="52">
        <v>88.566410000000005</v>
      </c>
      <c r="H51" s="52">
        <v>93.94341</v>
      </c>
      <c r="I51" s="52">
        <v>95.975880000000004</v>
      </c>
      <c r="J51" s="52">
        <v>95.601060000000004</v>
      </c>
      <c r="K51" s="52">
        <v>80.955100000000002</v>
      </c>
      <c r="L51" s="52">
        <v>83.928989999999999</v>
      </c>
      <c r="M51" s="52">
        <v>68.638840000000002</v>
      </c>
      <c r="N51" s="52">
        <v>72.109269999999995</v>
      </c>
    </row>
    <row r="52" spans="1:14">
      <c r="A52" s="31" t="s">
        <v>82</v>
      </c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>
      <c r="A53" s="33" t="s">
        <v>74</v>
      </c>
      <c r="B53" s="51">
        <f>AVERAGEIF(C53:N53,"&lt;&gt;0")</f>
        <v>185</v>
      </c>
      <c r="C53" s="52">
        <v>185</v>
      </c>
      <c r="D53" s="52">
        <v>185</v>
      </c>
      <c r="E53" s="52">
        <v>185</v>
      </c>
      <c r="F53" s="52">
        <v>185</v>
      </c>
      <c r="G53" s="52">
        <v>185</v>
      </c>
      <c r="H53" s="52">
        <v>185</v>
      </c>
      <c r="I53" s="52">
        <v>185</v>
      </c>
      <c r="J53" s="52">
        <v>185</v>
      </c>
      <c r="K53" s="52">
        <v>185</v>
      </c>
      <c r="L53" s="52">
        <v>185</v>
      </c>
      <c r="M53" s="52">
        <v>185</v>
      </c>
      <c r="N53" s="52">
        <v>185</v>
      </c>
    </row>
    <row r="54" spans="1:14">
      <c r="A54" s="33" t="s">
        <v>75</v>
      </c>
      <c r="B54" s="51">
        <f>AVERAGEIF(C54:N54,"&lt;&gt;0")</f>
        <v>146.4607751873898</v>
      </c>
      <c r="C54" s="52">
        <v>170.56711469534099</v>
      </c>
      <c r="D54" s="52">
        <v>145.53154761904801</v>
      </c>
      <c r="E54" s="52">
        <v>168.16014784946199</v>
      </c>
      <c r="F54" s="52">
        <v>116.618680555556</v>
      </c>
      <c r="G54" s="52">
        <v>114.904592293907</v>
      </c>
      <c r="H54" s="52">
        <v>175.82800925925901</v>
      </c>
      <c r="I54" s="52">
        <v>179.84543010752699</v>
      </c>
      <c r="J54" s="52">
        <v>213.08073476702501</v>
      </c>
      <c r="K54" s="52">
        <v>179.176111111111</v>
      </c>
      <c r="L54" s="52">
        <v>134.622553763441</v>
      </c>
      <c r="M54" s="52">
        <v>112.160509259259</v>
      </c>
      <c r="N54" s="52">
        <v>47.033870967741898</v>
      </c>
    </row>
    <row r="55" spans="1:14">
      <c r="A55" s="33" t="s">
        <v>76</v>
      </c>
      <c r="B55" s="51">
        <f>SUM(C55:N55)</f>
        <v>234.46080000000003</v>
      </c>
      <c r="C55" s="52">
        <v>55.9375</v>
      </c>
      <c r="D55" s="52">
        <v>57.298999999999999</v>
      </c>
      <c r="E55" s="52">
        <v>28.2254</v>
      </c>
      <c r="F55" s="52">
        <v>4.7210000000000001</v>
      </c>
      <c r="G55" s="52">
        <v>12.9819</v>
      </c>
      <c r="H55" s="52">
        <v>17.689</v>
      </c>
      <c r="I55" s="52">
        <v>9.4659999999999993</v>
      </c>
      <c r="J55" s="52">
        <v>5.3239999999999998</v>
      </c>
      <c r="K55" s="52">
        <v>8.7260000000000009</v>
      </c>
      <c r="L55" s="52">
        <v>8.6020000000000003</v>
      </c>
      <c r="M55" s="52">
        <v>11.510999999999999</v>
      </c>
      <c r="N55" s="52">
        <v>13.978</v>
      </c>
    </row>
    <row r="56" spans="1:14">
      <c r="A56" s="35" t="s">
        <v>70</v>
      </c>
      <c r="B56" s="51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spans="1:14">
      <c r="A57" s="33" t="s">
        <v>74</v>
      </c>
      <c r="B57" s="51">
        <f>AVERAGEIF(C57:N57,"&lt;&gt;0")</f>
        <v>110.53999999999998</v>
      </c>
      <c r="C57" s="52">
        <v>110.54</v>
      </c>
      <c r="D57" s="52">
        <v>110.54</v>
      </c>
      <c r="E57" s="52">
        <v>110.54</v>
      </c>
      <c r="F57" s="52">
        <v>110.54</v>
      </c>
      <c r="G57" s="52">
        <v>110.54</v>
      </c>
      <c r="H57" s="52">
        <v>110.54</v>
      </c>
      <c r="I57" s="52">
        <v>110.54</v>
      </c>
      <c r="J57" s="52">
        <v>110.54</v>
      </c>
      <c r="K57" s="52">
        <v>110.54</v>
      </c>
      <c r="L57" s="52">
        <v>110.54</v>
      </c>
      <c r="M57" s="52">
        <v>110.54</v>
      </c>
      <c r="N57" s="52">
        <v>110.54</v>
      </c>
    </row>
    <row r="58" spans="1:14">
      <c r="A58" s="33" t="s">
        <v>75</v>
      </c>
      <c r="B58" s="51">
        <f>AVERAGEIF(C58:N58,"&lt;&gt;0")</f>
        <v>83.958108168700633</v>
      </c>
      <c r="C58" s="52">
        <v>84.001960573477106</v>
      </c>
      <c r="D58" s="52">
        <v>96.272542162698599</v>
      </c>
      <c r="E58" s="52">
        <v>95.816554211469494</v>
      </c>
      <c r="F58" s="52">
        <v>62.015915509259202</v>
      </c>
      <c r="G58" s="52">
        <v>67.521232750895805</v>
      </c>
      <c r="H58" s="52">
        <v>76.732111111111095</v>
      </c>
      <c r="I58" s="52">
        <v>79.973660394265394</v>
      </c>
      <c r="J58" s="52">
        <v>92.530648745519699</v>
      </c>
      <c r="K58" s="52">
        <v>86.063370370370606</v>
      </c>
      <c r="L58" s="52">
        <v>90.083653673835101</v>
      </c>
      <c r="M58" s="52">
        <v>81.361631944444596</v>
      </c>
      <c r="N58" s="52">
        <v>95.1240165770608</v>
      </c>
    </row>
    <row r="59" spans="1:14">
      <c r="A59" s="33" t="s">
        <v>76</v>
      </c>
      <c r="B59" s="51">
        <f>SUM(C59:N59)</f>
        <v>507.98349999999999</v>
      </c>
      <c r="C59" s="52">
        <v>45.067489999999999</v>
      </c>
      <c r="D59" s="52">
        <v>40.843859999999999</v>
      </c>
      <c r="E59" s="52">
        <v>49.884720000000002</v>
      </c>
      <c r="F59" s="52">
        <v>33.490569999999998</v>
      </c>
      <c r="G59" s="52">
        <v>36.605499999999999</v>
      </c>
      <c r="H59" s="52">
        <v>37.033549999999998</v>
      </c>
      <c r="I59" s="52">
        <v>45.011580000000002</v>
      </c>
      <c r="J59" s="52">
        <v>46.004109999999997</v>
      </c>
      <c r="K59" s="52">
        <v>41.15361</v>
      </c>
      <c r="L59" s="52">
        <v>47.322369999999999</v>
      </c>
      <c r="M59" s="52">
        <v>37.00094</v>
      </c>
      <c r="N59" s="52">
        <v>48.565199999999997</v>
      </c>
    </row>
    <row r="60" spans="1:14">
      <c r="A60" s="35" t="s">
        <v>88</v>
      </c>
      <c r="B60" s="5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>
      <c r="A61" s="33" t="s">
        <v>74</v>
      </c>
      <c r="B61" s="51">
        <f>AVERAGEIF(C61:N61,"&lt;&gt;0")</f>
        <v>101.4832</v>
      </c>
      <c r="C61" s="52">
        <v>101.4832</v>
      </c>
      <c r="D61" s="52">
        <v>101.4832</v>
      </c>
      <c r="E61" s="52">
        <v>101.4832</v>
      </c>
      <c r="F61" s="52">
        <v>101.4832</v>
      </c>
      <c r="G61" s="52">
        <v>101.4832</v>
      </c>
      <c r="H61" s="52">
        <v>101.4832</v>
      </c>
      <c r="I61" s="52">
        <v>101.4832</v>
      </c>
      <c r="J61" s="52">
        <v>101.4832</v>
      </c>
      <c r="K61" s="52">
        <v>101.4832</v>
      </c>
      <c r="L61" s="52">
        <v>101.4832</v>
      </c>
      <c r="M61" s="52">
        <v>101.4832</v>
      </c>
      <c r="N61" s="52">
        <v>101.4832</v>
      </c>
    </row>
    <row r="62" spans="1:14">
      <c r="A62" s="36" t="s">
        <v>75</v>
      </c>
      <c r="B62" s="51">
        <f>AVERAGEIF(C62:N62,"&lt;&gt;0")</f>
        <v>69.139467425203989</v>
      </c>
      <c r="C62" s="52">
        <v>65.179973118279705</v>
      </c>
      <c r="D62" s="52">
        <v>73.117499999999893</v>
      </c>
      <c r="E62" s="52">
        <v>64.953190412186103</v>
      </c>
      <c r="F62" s="52">
        <v>61.408671296296198</v>
      </c>
      <c r="G62" s="52">
        <v>62.372629032257997</v>
      </c>
      <c r="H62" s="52">
        <v>70.786078935185103</v>
      </c>
      <c r="I62" s="52">
        <v>76.328664874552004</v>
      </c>
      <c r="J62" s="52">
        <v>74.587352150537498</v>
      </c>
      <c r="K62" s="52">
        <v>75.849680555555196</v>
      </c>
      <c r="L62" s="52">
        <v>71.7411917562724</v>
      </c>
      <c r="M62" s="52">
        <v>68.462180555555506</v>
      </c>
      <c r="N62" s="52">
        <v>64.886496415770296</v>
      </c>
    </row>
    <row r="63" spans="1:14">
      <c r="A63" s="33" t="s">
        <v>76</v>
      </c>
      <c r="B63" s="51">
        <f>SUM(C63:N63)</f>
        <v>451.54360000000003</v>
      </c>
      <c r="C63" s="52">
        <v>27.364809999999999</v>
      </c>
      <c r="D63" s="52">
        <v>35.475630000000002</v>
      </c>
      <c r="E63" s="52">
        <v>38.29768</v>
      </c>
      <c r="F63" s="52">
        <v>27.22476</v>
      </c>
      <c r="G63" s="52">
        <v>33.32188</v>
      </c>
      <c r="H63" s="52">
        <v>37.771070000000002</v>
      </c>
      <c r="I63" s="52">
        <v>49.593640000000001</v>
      </c>
      <c r="J63" s="52">
        <v>42.996139999999997</v>
      </c>
      <c r="K63" s="52">
        <v>32.898969999999998</v>
      </c>
      <c r="L63" s="52">
        <v>45.56541</v>
      </c>
      <c r="M63" s="52">
        <v>43.804340000000003</v>
      </c>
      <c r="N63" s="52">
        <v>37.22927</v>
      </c>
    </row>
    <row r="64" spans="1:14">
      <c r="A64" s="31" t="s">
        <v>84</v>
      </c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>
      <c r="A65" s="33" t="s">
        <v>74</v>
      </c>
      <c r="B65" s="51">
        <f>AVERAGEIF(C65:N65,"&lt;&gt;0")</f>
        <v>60.690000000000019</v>
      </c>
      <c r="C65" s="52">
        <v>60.69</v>
      </c>
      <c r="D65" s="52">
        <v>60.69</v>
      </c>
      <c r="E65" s="52">
        <v>60.69</v>
      </c>
      <c r="F65" s="52">
        <v>60.69</v>
      </c>
      <c r="G65" s="52">
        <v>60.69</v>
      </c>
      <c r="H65" s="52">
        <v>60.69</v>
      </c>
      <c r="I65" s="52">
        <v>60.69</v>
      </c>
      <c r="J65" s="52">
        <v>60.69</v>
      </c>
      <c r="K65" s="52">
        <v>60.69</v>
      </c>
      <c r="L65" s="52">
        <v>60.69</v>
      </c>
      <c r="M65" s="52">
        <v>60.69</v>
      </c>
      <c r="N65" s="52">
        <v>60.69</v>
      </c>
    </row>
    <row r="66" spans="1:14">
      <c r="A66" s="36" t="s">
        <v>75</v>
      </c>
      <c r="B66" s="51">
        <f>AVERAGEIF(C66:N66,"&lt;&gt;0")</f>
        <v>46.448822109859641</v>
      </c>
      <c r="C66" s="52">
        <v>50.394081541218597</v>
      </c>
      <c r="D66" s="52">
        <v>54.602524801587897</v>
      </c>
      <c r="E66" s="52">
        <v>47.815353942652898</v>
      </c>
      <c r="F66" s="52">
        <v>51.227778240741301</v>
      </c>
      <c r="G66" s="52">
        <v>46.066429211470002</v>
      </c>
      <c r="H66" s="52">
        <v>54.916724537037602</v>
      </c>
      <c r="I66" s="52">
        <v>49.097735215053198</v>
      </c>
      <c r="J66" s="52">
        <v>45.7066017025085</v>
      </c>
      <c r="K66" s="52">
        <v>43.7841388888884</v>
      </c>
      <c r="L66" s="52">
        <v>51.153237007168997</v>
      </c>
      <c r="M66" s="52">
        <v>31.257261574074199</v>
      </c>
      <c r="N66" s="52">
        <v>31.363998655914099</v>
      </c>
    </row>
    <row r="67" spans="1:14">
      <c r="A67" s="33" t="s">
        <v>76</v>
      </c>
      <c r="B67" s="51">
        <f>SUM(C67:N67)</f>
        <v>340.49315999999999</v>
      </c>
      <c r="C67" s="52">
        <v>31.084199999999999</v>
      </c>
      <c r="D67" s="52">
        <v>31.73254</v>
      </c>
      <c r="E67" s="52">
        <v>30.702369999999998</v>
      </c>
      <c r="F67" s="52">
        <v>30.50534</v>
      </c>
      <c r="G67" s="52">
        <v>28.513459999999998</v>
      </c>
      <c r="H67" s="52">
        <v>32.991990000000001</v>
      </c>
      <c r="I67" s="52">
        <v>31.280100000000001</v>
      </c>
      <c r="J67" s="52">
        <v>28.726600000000001</v>
      </c>
      <c r="K67" s="52">
        <v>25.752800000000001</v>
      </c>
      <c r="L67" s="52">
        <v>32.413699999999999</v>
      </c>
      <c r="M67" s="52">
        <v>18.13363</v>
      </c>
      <c r="N67" s="52">
        <v>18.65643</v>
      </c>
    </row>
    <row r="68" spans="1:14">
      <c r="A68" s="35" t="s">
        <v>58</v>
      </c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</row>
    <row r="69" spans="1:14">
      <c r="A69" s="33" t="s">
        <v>74</v>
      </c>
      <c r="B69" s="51">
        <f>AVERAGEIF(C69:N69,"&lt;&gt;0")</f>
        <v>39.800000000000004</v>
      </c>
      <c r="C69" s="52">
        <v>39.799999999999997</v>
      </c>
      <c r="D69" s="52">
        <v>39.799999999999997</v>
      </c>
      <c r="E69" s="52">
        <v>39.799999999999997</v>
      </c>
      <c r="F69" s="52">
        <v>39.799999999999997</v>
      </c>
      <c r="G69" s="52">
        <v>39.799999999999997</v>
      </c>
      <c r="H69" s="52">
        <v>39.799999999999997</v>
      </c>
      <c r="I69" s="52">
        <v>39.799999999999997</v>
      </c>
      <c r="J69" s="52">
        <v>39.799999999999997</v>
      </c>
      <c r="K69" s="52">
        <v>39.799999999999997</v>
      </c>
      <c r="L69" s="52">
        <v>39.799999999999997</v>
      </c>
      <c r="M69" s="52">
        <v>39.799999999999997</v>
      </c>
      <c r="N69" s="52">
        <v>39.799999999999997</v>
      </c>
    </row>
    <row r="70" spans="1:14">
      <c r="A70" s="33" t="s">
        <v>75</v>
      </c>
      <c r="B70" s="51">
        <f>AVERAGEIF(C70:N70,"&lt;&gt;0")</f>
        <v>12.185574768340572</v>
      </c>
      <c r="C70" s="52">
        <v>11.0993055555554</v>
      </c>
      <c r="D70" s="52">
        <v>12.9196478174602</v>
      </c>
      <c r="E70" s="52">
        <v>12.9192652329747</v>
      </c>
      <c r="F70" s="52">
        <v>12.9469444444443</v>
      </c>
      <c r="G70" s="52">
        <v>13.339247311827799</v>
      </c>
      <c r="H70" s="52">
        <v>12.216537037036799</v>
      </c>
      <c r="I70" s="52">
        <v>12.5744892473117</v>
      </c>
      <c r="J70" s="52">
        <v>13.322777777777601</v>
      </c>
      <c r="K70" s="52">
        <v>13.089055555555399</v>
      </c>
      <c r="L70" s="52">
        <v>11.019126344085899</v>
      </c>
      <c r="M70" s="52">
        <v>8.79066666666656</v>
      </c>
      <c r="N70" s="52">
        <v>11.9898342293905</v>
      </c>
    </row>
    <row r="71" spans="1:14">
      <c r="A71" s="33" t="s">
        <v>76</v>
      </c>
      <c r="B71" s="51">
        <f>SUM(C71:N71)</f>
        <v>31.403400000000005</v>
      </c>
      <c r="C71" s="52">
        <v>3.6509</v>
      </c>
      <c r="D71" s="52">
        <v>2.8816999999999999</v>
      </c>
      <c r="E71" s="52">
        <v>3.0871</v>
      </c>
      <c r="F71" s="52">
        <v>2.3671000000000002</v>
      </c>
      <c r="G71" s="52">
        <v>2.2991000000000001</v>
      </c>
      <c r="H71" s="52">
        <v>2.9935</v>
      </c>
      <c r="I71" s="52">
        <v>3.0430000000000001</v>
      </c>
      <c r="J71" s="52">
        <v>2.7403</v>
      </c>
      <c r="K71" s="52">
        <v>2.3239999999999998</v>
      </c>
      <c r="L71" s="52">
        <v>2.0625</v>
      </c>
      <c r="M71" s="52">
        <v>1.8704000000000001</v>
      </c>
      <c r="N71" s="52">
        <v>2.0838000000000001</v>
      </c>
    </row>
    <row r="72" spans="1:14">
      <c r="A72" s="31" t="s">
        <v>85</v>
      </c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</row>
    <row r="73" spans="1:14">
      <c r="A73" s="33" t="s">
        <v>74</v>
      </c>
      <c r="B73" s="51">
        <f>AVERAGEIF(C73:N73,"&lt;&gt;0")</f>
        <v>224.90000000000006</v>
      </c>
      <c r="C73" s="52">
        <v>224.9</v>
      </c>
      <c r="D73" s="52">
        <v>224.9</v>
      </c>
      <c r="E73" s="52">
        <v>224.9</v>
      </c>
      <c r="F73" s="52">
        <v>224.9</v>
      </c>
      <c r="G73" s="52">
        <v>224.9</v>
      </c>
      <c r="H73" s="52">
        <v>224.9</v>
      </c>
      <c r="I73" s="52">
        <v>224.9</v>
      </c>
      <c r="J73" s="52">
        <v>224.9</v>
      </c>
      <c r="K73" s="52">
        <v>224.9</v>
      </c>
      <c r="L73" s="52">
        <v>224.9</v>
      </c>
      <c r="M73" s="52">
        <v>224.9</v>
      </c>
      <c r="N73" s="52">
        <v>224.9</v>
      </c>
    </row>
    <row r="74" spans="1:14">
      <c r="A74" s="36" t="s">
        <v>75</v>
      </c>
      <c r="B74" s="51">
        <f>AVERAGEIF(C74:N74,"&lt;&gt;0")</f>
        <v>143.69022745304574</v>
      </c>
      <c r="C74" s="52">
        <v>137.01612903225799</v>
      </c>
      <c r="D74" s="52">
        <v>113.451721230158</v>
      </c>
      <c r="E74" s="52">
        <v>147.01427867383401</v>
      </c>
      <c r="F74" s="52">
        <v>140.34944884259301</v>
      </c>
      <c r="G74" s="52">
        <v>147.67325985663101</v>
      </c>
      <c r="H74" s="52">
        <v>157.780143518518</v>
      </c>
      <c r="I74" s="52">
        <v>135.85451523297499</v>
      </c>
      <c r="J74" s="52">
        <v>127.99670250896099</v>
      </c>
      <c r="K74" s="52">
        <v>151.76619537037001</v>
      </c>
      <c r="L74" s="52">
        <v>156.089815636201</v>
      </c>
      <c r="M74" s="52">
        <v>149.09432777777801</v>
      </c>
      <c r="N74" s="52">
        <v>160.19619175627199</v>
      </c>
    </row>
    <row r="75" spans="1:14">
      <c r="A75" s="33" t="s">
        <v>76</v>
      </c>
      <c r="B75" s="51">
        <f>SUM(C75:N75)</f>
        <v>1167.0006000000001</v>
      </c>
      <c r="C75" s="52">
        <v>96.424679999999995</v>
      </c>
      <c r="D75" s="52">
        <v>66.839100000000002</v>
      </c>
      <c r="E75" s="52">
        <v>103.72897</v>
      </c>
      <c r="F75" s="52">
        <v>97.118120000000005</v>
      </c>
      <c r="G75" s="52">
        <v>103.15573000000001</v>
      </c>
      <c r="H75" s="52">
        <v>101.64942000000001</v>
      </c>
      <c r="I75" s="52">
        <v>92.831100000000006</v>
      </c>
      <c r="J75" s="52">
        <v>89.513120000000001</v>
      </c>
      <c r="K75" s="52">
        <v>102.2444</v>
      </c>
      <c r="L75" s="52">
        <v>107.1409</v>
      </c>
      <c r="M75" s="52">
        <v>97.879499999999993</v>
      </c>
      <c r="N75" s="52">
        <v>108.47556</v>
      </c>
    </row>
    <row r="76" spans="1:14">
      <c r="A76" s="31" t="s">
        <v>89</v>
      </c>
      <c r="B76" s="51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</row>
    <row r="77" spans="1:14">
      <c r="A77" s="33" t="s">
        <v>74</v>
      </c>
      <c r="B77" s="51">
        <f>AVERAGEIF(C77:N77,"&lt;&gt;0")</f>
        <v>30</v>
      </c>
      <c r="C77" s="53">
        <v>30</v>
      </c>
      <c r="D77" s="52">
        <v>30</v>
      </c>
      <c r="E77" s="52">
        <v>30</v>
      </c>
      <c r="F77" s="52">
        <v>30</v>
      </c>
      <c r="G77" s="52">
        <v>30</v>
      </c>
      <c r="H77" s="52">
        <v>30</v>
      </c>
      <c r="I77" s="52">
        <v>30</v>
      </c>
      <c r="J77" s="52">
        <v>30</v>
      </c>
      <c r="K77" s="52">
        <v>30</v>
      </c>
      <c r="L77" s="52">
        <v>30</v>
      </c>
      <c r="M77" s="52">
        <v>30</v>
      </c>
      <c r="N77" s="52">
        <v>30</v>
      </c>
    </row>
    <row r="78" spans="1:14">
      <c r="A78" s="36" t="s">
        <v>75</v>
      </c>
      <c r="B78" s="51">
        <f>AVERAGEIF(C78:N78,"&lt;&gt;0")</f>
        <v>19.327982732858544</v>
      </c>
      <c r="C78" s="53" t="s">
        <v>87</v>
      </c>
      <c r="D78" s="52">
        <v>1.50702132936508</v>
      </c>
      <c r="E78" s="52">
        <v>10.0294914874552</v>
      </c>
      <c r="F78" s="52">
        <v>21.2063905092593</v>
      </c>
      <c r="G78" s="52">
        <v>21.946881720430099</v>
      </c>
      <c r="H78" s="52">
        <v>24.721888888888898</v>
      </c>
      <c r="I78" s="52">
        <v>17.0318884408602</v>
      </c>
      <c r="J78" s="52">
        <v>27.2628584229391</v>
      </c>
      <c r="K78" s="52">
        <v>24.919988425925901</v>
      </c>
      <c r="L78" s="52">
        <v>29.335338261648701</v>
      </c>
      <c r="M78" s="52">
        <v>8.8994675925925897</v>
      </c>
      <c r="N78" s="52">
        <v>25.7465949820789</v>
      </c>
    </row>
    <row r="79" spans="1:14">
      <c r="A79" s="33" t="s">
        <v>76</v>
      </c>
      <c r="B79" s="51">
        <f>SUM(C79:N79)</f>
        <v>142.14019999999999</v>
      </c>
      <c r="C79" s="53" t="s">
        <v>87</v>
      </c>
      <c r="D79" s="52">
        <v>0.35260000000000002</v>
      </c>
      <c r="E79" s="52">
        <v>2.266</v>
      </c>
      <c r="F79" s="52">
        <v>13.308199999999999</v>
      </c>
      <c r="G79" s="52">
        <v>13.957599999999999</v>
      </c>
      <c r="H79" s="52">
        <v>15.9588</v>
      </c>
      <c r="I79" s="52">
        <v>11.702400000000001</v>
      </c>
      <c r="J79" s="52">
        <v>19.4754</v>
      </c>
      <c r="K79" s="52">
        <v>17.817799999999998</v>
      </c>
      <c r="L79" s="52">
        <v>21.878399999999999</v>
      </c>
      <c r="M79" s="52">
        <v>6.2892999999999999</v>
      </c>
      <c r="N79" s="52">
        <v>19.133700000000001</v>
      </c>
    </row>
    <row r="80" spans="1:14">
      <c r="A80" s="35" t="s">
        <v>83</v>
      </c>
      <c r="B80" s="51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</row>
    <row r="81" spans="1:14">
      <c r="A81" s="33" t="s">
        <v>74</v>
      </c>
      <c r="B81" s="51">
        <f>AVERAGEIF(C81:N81,"&lt;&gt;0")</f>
        <v>111.26</v>
      </c>
      <c r="C81" s="52">
        <v>111.26</v>
      </c>
      <c r="D81" s="52">
        <v>111.26</v>
      </c>
      <c r="E81" s="52">
        <v>111.26</v>
      </c>
      <c r="F81" s="52">
        <v>111.26</v>
      </c>
      <c r="G81" s="52">
        <v>111.26</v>
      </c>
      <c r="H81" s="52">
        <v>111.26</v>
      </c>
      <c r="I81" s="52">
        <v>111.26</v>
      </c>
      <c r="J81" s="52">
        <v>111.26</v>
      </c>
      <c r="K81" s="52">
        <v>111.26</v>
      </c>
      <c r="L81" s="52">
        <v>111.26</v>
      </c>
      <c r="M81" s="52">
        <v>111.26</v>
      </c>
      <c r="N81" s="52">
        <v>111.26</v>
      </c>
    </row>
    <row r="82" spans="1:14">
      <c r="A82" s="33" t="s">
        <v>75</v>
      </c>
      <c r="B82" s="51">
        <f>AVERAGEIF(C82:N82,"&lt;&gt;0")</f>
        <v>105.99430387651466</v>
      </c>
      <c r="C82" s="52">
        <v>103.189068100358</v>
      </c>
      <c r="D82" s="52">
        <v>101.349751984127</v>
      </c>
      <c r="E82" s="52">
        <v>105.563037634409</v>
      </c>
      <c r="F82" s="52">
        <v>108.58844907407401</v>
      </c>
      <c r="G82" s="52">
        <v>107.316149193548</v>
      </c>
      <c r="H82" s="52">
        <v>107.820119444444</v>
      </c>
      <c r="I82" s="52">
        <v>107.867809139785</v>
      </c>
      <c r="J82" s="52">
        <v>107.10745519713301</v>
      </c>
      <c r="K82" s="52">
        <v>105.681296296296</v>
      </c>
      <c r="L82" s="52">
        <v>108.395407706093</v>
      </c>
      <c r="M82" s="52">
        <v>101.957157407407</v>
      </c>
      <c r="N82" s="52">
        <v>107.095945340502</v>
      </c>
    </row>
    <row r="83" spans="1:14">
      <c r="A83" s="34" t="s">
        <v>76</v>
      </c>
      <c r="B83" s="54">
        <f>SUM(C83:N83)</f>
        <v>897.86041999999998</v>
      </c>
      <c r="C83" s="55">
        <v>74.552779999999998</v>
      </c>
      <c r="D83" s="55">
        <v>66.368729999999999</v>
      </c>
      <c r="E83" s="55">
        <v>76.471339999999998</v>
      </c>
      <c r="F83" s="55">
        <v>75.758170000000007</v>
      </c>
      <c r="G83" s="55">
        <v>79.436390000000003</v>
      </c>
      <c r="H83" s="55">
        <v>75.803899999999999</v>
      </c>
      <c r="I83" s="55">
        <v>78.302769999999995</v>
      </c>
      <c r="J83" s="55">
        <v>77.058570000000003</v>
      </c>
      <c r="K83" s="55">
        <v>71.362399999999994</v>
      </c>
      <c r="L83" s="55">
        <v>78.352320000000006</v>
      </c>
      <c r="M83" s="55">
        <v>69.759569999999997</v>
      </c>
      <c r="N83" s="55">
        <v>74.633480000000006</v>
      </c>
    </row>
    <row r="84" spans="1:14">
      <c r="A84" s="1" t="s">
        <v>54</v>
      </c>
    </row>
    <row r="85" spans="1:14">
      <c r="A85" s="3" t="s">
        <v>56</v>
      </c>
    </row>
    <row r="86" spans="1:14">
      <c r="A86" s="3" t="s">
        <v>19</v>
      </c>
    </row>
    <row r="87" spans="1:14">
      <c r="A87" s="3" t="s">
        <v>43</v>
      </c>
    </row>
    <row r="88" spans="1:14">
      <c r="A88" s="3" t="s">
        <v>20</v>
      </c>
    </row>
    <row r="89" spans="1:14">
      <c r="A89" s="3" t="s">
        <v>21</v>
      </c>
    </row>
    <row r="90" spans="1:14">
      <c r="A90" s="3" t="s">
        <v>17</v>
      </c>
    </row>
    <row r="91" spans="1:14">
      <c r="A91" s="3" t="s">
        <v>18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95"/>
  <sheetViews>
    <sheetView workbookViewId="0">
      <selection activeCell="L2" sqref="L2"/>
    </sheetView>
  </sheetViews>
  <sheetFormatPr baseColWidth="10" defaultRowHeight="12"/>
  <cols>
    <col min="1" max="1" width="53.5703125" style="28" customWidth="1"/>
    <col min="2" max="10" width="9.28515625" style="28" customWidth="1"/>
    <col min="11" max="11" width="11.28515625" style="28" customWidth="1"/>
    <col min="12" max="14" width="9.28515625" style="28" customWidth="1"/>
    <col min="15" max="16384" width="11.42578125" style="28"/>
  </cols>
  <sheetData>
    <row r="2" spans="1:14">
      <c r="A2" s="28" t="s">
        <v>166</v>
      </c>
    </row>
    <row r="4" spans="1:14">
      <c r="A4" s="29" t="s">
        <v>61</v>
      </c>
      <c r="B4" s="30" t="s">
        <v>60</v>
      </c>
      <c r="C4" s="30" t="s">
        <v>4</v>
      </c>
      <c r="D4" s="30" t="s">
        <v>5</v>
      </c>
      <c r="E4" s="30" t="s">
        <v>6</v>
      </c>
      <c r="F4" s="30" t="s">
        <v>7</v>
      </c>
      <c r="G4" s="30" t="s">
        <v>8</v>
      </c>
      <c r="H4" s="30" t="s">
        <v>9</v>
      </c>
      <c r="I4" s="30" t="s">
        <v>10</v>
      </c>
      <c r="J4" s="30" t="s">
        <v>11</v>
      </c>
      <c r="K4" s="30" t="s">
        <v>12</v>
      </c>
      <c r="L4" s="30" t="s">
        <v>13</v>
      </c>
      <c r="M4" s="30" t="s">
        <v>14</v>
      </c>
      <c r="N4" s="30" t="s">
        <v>15</v>
      </c>
    </row>
    <row r="5" spans="1:14">
      <c r="A5" s="31" t="s">
        <v>1</v>
      </c>
      <c r="B5" s="51">
        <f>AVERAGEIF(C5:N5,"&lt;&gt;0")</f>
        <v>3948.9032000000002</v>
      </c>
      <c r="C5" s="51">
        <f>SUM(C9,C13,C17,C21,C25,C29,C33,C37,C41,C45,C49,C53,C57,C61,C65,C69,C73,C77,C81,C85)</f>
        <v>3927.6532000000002</v>
      </c>
      <c r="D5" s="51">
        <f t="shared" ref="D5:N5" si="0">SUM(D9,D13,D17,D21,D25,D29,D33,D37,D41,D45,D49,D53,D57,D61,D65,D69,D73,D77,D81,D85)</f>
        <v>3927.6532000000002</v>
      </c>
      <c r="E5" s="51">
        <f t="shared" si="0"/>
        <v>3927.6532000000002</v>
      </c>
      <c r="F5" s="51">
        <f t="shared" si="0"/>
        <v>3927.6532000000002</v>
      </c>
      <c r="G5" s="51">
        <f t="shared" si="0"/>
        <v>3927.6532000000002</v>
      </c>
      <c r="H5" s="51">
        <f t="shared" si="0"/>
        <v>3927.6532000000002</v>
      </c>
      <c r="I5" s="51">
        <f>SUM(I9,I13,I17,I21,I25,I29,I33,I37,I41,I45,I49,I53,I57,I61,I65,I69,I73,I77,I81,I85)</f>
        <v>3927.6532000000002</v>
      </c>
      <c r="J5" s="51">
        <f t="shared" si="0"/>
        <v>3978.6532000000002</v>
      </c>
      <c r="K5" s="51">
        <f t="shared" si="0"/>
        <v>3978.6532000000002</v>
      </c>
      <c r="L5" s="51">
        <f t="shared" si="0"/>
        <v>3978.6532000000002</v>
      </c>
      <c r="M5" s="51">
        <f t="shared" si="0"/>
        <v>3978.6532000000002</v>
      </c>
      <c r="N5" s="51">
        <f t="shared" si="0"/>
        <v>3978.6532000000002</v>
      </c>
    </row>
    <row r="6" spans="1:14">
      <c r="A6" s="31" t="s">
        <v>75</v>
      </c>
      <c r="B6" s="51">
        <f>AVERAGEIF(C6:N6,"&lt;&gt;0")</f>
        <v>2483.5312740151371</v>
      </c>
      <c r="C6" s="51">
        <f>SUM(C10,C14,C18,C22,C26,C30,C34,C38,C42,C46,C50,C54,C58,C62,C66,C70,C74,C78,C82,C86)</f>
        <v>2403.9761209677426</v>
      </c>
      <c r="D6" s="51">
        <f t="shared" ref="D6:N6" si="1">SUM(D10,D14,D18,D22,D26,D30,D34,D38,D42,D46,D50,D54,D58,D62,D66,D70,D74,D78,D82,D86)</f>
        <v>2779.4364119047614</v>
      </c>
      <c r="E6" s="51">
        <f t="shared" si="1"/>
        <v>2619.1193169802877</v>
      </c>
      <c r="F6" s="51">
        <f t="shared" si="1"/>
        <v>2728.0210537037015</v>
      </c>
      <c r="G6" s="51">
        <f t="shared" si="1"/>
        <v>2581.0928402777768</v>
      </c>
      <c r="H6" s="51">
        <f t="shared" si="1"/>
        <v>2376.2347217592596</v>
      </c>
      <c r="I6" s="51">
        <f t="shared" si="1"/>
        <v>2467.3933566308256</v>
      </c>
      <c r="J6" s="51">
        <f t="shared" si="1"/>
        <v>2491.2828326612885</v>
      </c>
      <c r="K6" s="51">
        <f t="shared" si="1"/>
        <v>2331.9992217592599</v>
      </c>
      <c r="L6" s="51">
        <f t="shared" si="1"/>
        <v>2447.243042114696</v>
      </c>
      <c r="M6" s="51">
        <f t="shared" si="1"/>
        <v>2285.8366951388894</v>
      </c>
      <c r="N6" s="51">
        <f t="shared" si="1"/>
        <v>2290.7396742831543</v>
      </c>
    </row>
    <row r="7" spans="1:14">
      <c r="A7" s="31" t="s">
        <v>76</v>
      </c>
      <c r="B7" s="51">
        <f>SUM(C7:N7)</f>
        <v>17670.862799999999</v>
      </c>
      <c r="C7" s="51">
        <f>SUM(C11,C15,C19,C23,C27,C31,C35,C39,C43,C47,C51,C55,C59,C63,C67,C71,C75,C79,C83,C87)</f>
        <v>1370.8219300000001</v>
      </c>
      <c r="D7" s="51">
        <f t="shared" ref="D7:N7" si="2">SUM(D11,D15,D19,D23,D27,D31,D35,D39,D43,D47,D51,D55,D59,D63,D67,D71,D75,D79,D83,D87)</f>
        <v>1221.81061</v>
      </c>
      <c r="E7" s="51">
        <f t="shared" si="2"/>
        <v>1421.9665400000001</v>
      </c>
      <c r="F7" s="51">
        <f t="shared" si="2"/>
        <v>1430.1561300000001</v>
      </c>
      <c r="G7" s="51">
        <f t="shared" si="2"/>
        <v>1502.83932</v>
      </c>
      <c r="H7" s="51">
        <f t="shared" si="2"/>
        <v>1537.7435999999998</v>
      </c>
      <c r="I7" s="51">
        <f t="shared" si="2"/>
        <v>1611.0331200000001</v>
      </c>
      <c r="J7" s="51">
        <f t="shared" si="2"/>
        <v>1576.6595</v>
      </c>
      <c r="K7" s="51">
        <f t="shared" si="2"/>
        <v>1505.4567399999999</v>
      </c>
      <c r="L7" s="51">
        <f t="shared" si="2"/>
        <v>1537.6633500000005</v>
      </c>
      <c r="M7" s="51">
        <f t="shared" si="2"/>
        <v>1486.5971799999998</v>
      </c>
      <c r="N7" s="51">
        <f t="shared" si="2"/>
        <v>1468.1147800000001</v>
      </c>
    </row>
    <row r="8" spans="1:14">
      <c r="A8" s="31" t="s">
        <v>110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14.25" customHeight="1">
      <c r="A9" s="32" t="s">
        <v>1</v>
      </c>
      <c r="B9" s="51">
        <f>AVERAGEIF(C9:N9,"&lt;&gt;0")</f>
        <v>459</v>
      </c>
      <c r="C9" s="52">
        <v>459</v>
      </c>
      <c r="D9" s="52">
        <v>459</v>
      </c>
      <c r="E9" s="52">
        <v>459</v>
      </c>
      <c r="F9" s="52">
        <v>459</v>
      </c>
      <c r="G9" s="52">
        <v>459</v>
      </c>
      <c r="H9" s="52">
        <v>459</v>
      </c>
      <c r="I9" s="52">
        <v>459</v>
      </c>
      <c r="J9" s="52">
        <v>459</v>
      </c>
      <c r="K9" s="52">
        <v>459</v>
      </c>
      <c r="L9" s="52">
        <v>459</v>
      </c>
      <c r="M9" s="52">
        <v>459</v>
      </c>
      <c r="N9" s="52">
        <v>459</v>
      </c>
    </row>
    <row r="10" spans="1:14">
      <c r="A10" s="33" t="s">
        <v>75</v>
      </c>
      <c r="B10" s="51">
        <f>AVERAGEIF(C10:N10,"&lt;&gt;0")</f>
        <v>229.9979765371651</v>
      </c>
      <c r="C10" s="52">
        <v>192.95698924731201</v>
      </c>
      <c r="D10" s="52">
        <v>297.61656746031701</v>
      </c>
      <c r="E10" s="52">
        <v>299.87791218638</v>
      </c>
      <c r="F10" s="52">
        <v>299.802199074074</v>
      </c>
      <c r="G10" s="52">
        <v>297.452284946237</v>
      </c>
      <c r="H10" s="52">
        <v>299.69446759259301</v>
      </c>
      <c r="I10" s="52">
        <v>299.22399193548398</v>
      </c>
      <c r="J10" s="52">
        <v>299.97782258064501</v>
      </c>
      <c r="K10" s="52">
        <v>44.223842592592597</v>
      </c>
      <c r="L10" s="52">
        <v>120</v>
      </c>
      <c r="M10" s="52">
        <v>125.514351851852</v>
      </c>
      <c r="N10" s="52">
        <v>183.635288978495</v>
      </c>
    </row>
    <row r="11" spans="1:14">
      <c r="A11" s="33" t="s">
        <v>76</v>
      </c>
      <c r="B11" s="51">
        <f>SUM(C11:N11)</f>
        <v>2011.0670099999998</v>
      </c>
      <c r="C11" s="52">
        <v>143.2604</v>
      </c>
      <c r="D11" s="52">
        <v>191.88217</v>
      </c>
      <c r="E11" s="52">
        <v>230.30135000000001</v>
      </c>
      <c r="F11" s="52">
        <v>212.48695000000001</v>
      </c>
      <c r="G11" s="52">
        <v>218.38632000000001</v>
      </c>
      <c r="H11" s="52">
        <v>214.64699999999999</v>
      </c>
      <c r="I11" s="52">
        <v>219.26599999999999</v>
      </c>
      <c r="J11" s="52">
        <v>219.04209</v>
      </c>
      <c r="K11" s="52">
        <v>32.352249999999998</v>
      </c>
      <c r="L11" s="52">
        <v>95.407799999999995</v>
      </c>
      <c r="M11" s="52">
        <v>91.752989999999997</v>
      </c>
      <c r="N11" s="52">
        <v>142.28169</v>
      </c>
    </row>
    <row r="12" spans="1:14">
      <c r="A12" s="31" t="s">
        <v>72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>
      <c r="A13" s="33" t="s">
        <v>74</v>
      </c>
      <c r="B13" s="51">
        <f>AVERAGEIF(C13:N13,"&lt;&gt;0")</f>
        <v>76.86</v>
      </c>
      <c r="C13" s="52">
        <v>76.86</v>
      </c>
      <c r="D13" s="52">
        <v>76.86</v>
      </c>
      <c r="E13" s="52">
        <v>76.86</v>
      </c>
      <c r="F13" s="52">
        <v>76.86</v>
      </c>
      <c r="G13" s="52">
        <v>76.86</v>
      </c>
      <c r="H13" s="52">
        <v>76.86</v>
      </c>
      <c r="I13" s="52">
        <v>76.86</v>
      </c>
      <c r="J13" s="52">
        <v>76.86</v>
      </c>
      <c r="K13" s="52">
        <v>76.86</v>
      </c>
      <c r="L13" s="52">
        <v>76.86</v>
      </c>
      <c r="M13" s="52">
        <v>76.86</v>
      </c>
      <c r="N13" s="52">
        <v>76.86</v>
      </c>
    </row>
    <row r="14" spans="1:14">
      <c r="A14" s="33" t="s">
        <v>75</v>
      </c>
      <c r="B14" s="51">
        <f>AVERAGEIF(C14:N14,"&lt;&gt;0")</f>
        <v>42.490728219050517</v>
      </c>
      <c r="C14" s="52">
        <v>40.686227598566497</v>
      </c>
      <c r="D14" s="52">
        <v>43.1817212301589</v>
      </c>
      <c r="E14" s="52">
        <v>48.285907258064597</v>
      </c>
      <c r="F14" s="52">
        <v>49.785555555555597</v>
      </c>
      <c r="G14" s="52">
        <v>40.748019713261897</v>
      </c>
      <c r="H14" s="52">
        <v>46.704831018518497</v>
      </c>
      <c r="I14" s="52">
        <v>41.556995967741898</v>
      </c>
      <c r="J14" s="52">
        <v>41.139959677419398</v>
      </c>
      <c r="K14" s="52">
        <v>40.9442824074074</v>
      </c>
      <c r="L14" s="52">
        <v>38.4538530465951</v>
      </c>
      <c r="M14" s="52">
        <v>41.6830787037036</v>
      </c>
      <c r="N14" s="52">
        <v>36.718306451612897</v>
      </c>
    </row>
    <row r="15" spans="1:14">
      <c r="A15" s="33" t="s">
        <v>76</v>
      </c>
      <c r="B15" s="51">
        <f>SUM(C15:N15)</f>
        <v>245.40970999999999</v>
      </c>
      <c r="C15" s="52">
        <v>10.670579999999999</v>
      </c>
      <c r="D15" s="52">
        <v>4.8236999999999997</v>
      </c>
      <c r="E15" s="52">
        <v>14.046049999999999</v>
      </c>
      <c r="F15" s="52">
        <v>20.49813</v>
      </c>
      <c r="G15" s="52">
        <v>24.72814</v>
      </c>
      <c r="H15" s="52">
        <v>25.282609999999998</v>
      </c>
      <c r="I15" s="52">
        <v>26.3184</v>
      </c>
      <c r="J15" s="52">
        <v>25.476579999999998</v>
      </c>
      <c r="K15" s="52">
        <v>22.56664</v>
      </c>
      <c r="L15" s="52">
        <v>22.270430000000001</v>
      </c>
      <c r="M15" s="52">
        <v>25.287739999999999</v>
      </c>
      <c r="N15" s="52">
        <v>23.440709999999999</v>
      </c>
    </row>
    <row r="16" spans="1:14">
      <c r="A16" s="31" t="s">
        <v>73</v>
      </c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>
      <c r="A17" s="33" t="s">
        <v>74</v>
      </c>
      <c r="B17" s="51">
        <f>AVERAGEIF(C17:N17,"&lt;&gt;0")</f>
        <v>300</v>
      </c>
      <c r="C17" s="52">
        <v>300</v>
      </c>
      <c r="D17" s="52">
        <v>300</v>
      </c>
      <c r="E17" s="52">
        <v>300</v>
      </c>
      <c r="F17" s="52">
        <v>300</v>
      </c>
      <c r="G17" s="52">
        <v>300</v>
      </c>
      <c r="H17" s="52">
        <v>300</v>
      </c>
      <c r="I17" s="52">
        <v>300</v>
      </c>
      <c r="J17" s="52">
        <v>300</v>
      </c>
      <c r="K17" s="52">
        <v>300</v>
      </c>
      <c r="L17" s="52">
        <v>300</v>
      </c>
      <c r="M17" s="52">
        <v>300</v>
      </c>
      <c r="N17" s="52">
        <v>300</v>
      </c>
    </row>
    <row r="18" spans="1:14">
      <c r="A18" s="33" t="s">
        <v>75</v>
      </c>
      <c r="B18" s="51">
        <f>AVERAGEIF(C18:N18,"&lt;&gt;0")</f>
        <v>216.55752552163335</v>
      </c>
      <c r="C18" s="52">
        <v>238.67679211469499</v>
      </c>
      <c r="D18" s="52">
        <v>284.71726190476198</v>
      </c>
      <c r="E18" s="52">
        <v>235.966397849462</v>
      </c>
      <c r="F18" s="52">
        <v>171.05937499999999</v>
      </c>
      <c r="G18" s="52">
        <v>150.37963709677399</v>
      </c>
      <c r="H18" s="52">
        <v>189.494675925926</v>
      </c>
      <c r="I18" s="52">
        <v>222.108154121864</v>
      </c>
      <c r="J18" s="52">
        <v>261.05208333333297</v>
      </c>
      <c r="K18" s="52">
        <v>281.394097222222</v>
      </c>
      <c r="L18" s="52">
        <v>180.93004032258099</v>
      </c>
      <c r="M18" s="52">
        <v>196.99400462963001</v>
      </c>
      <c r="N18" s="52">
        <v>185.917786738351</v>
      </c>
    </row>
    <row r="19" spans="1:14">
      <c r="A19" s="33" t="s">
        <v>76</v>
      </c>
      <c r="B19" s="51">
        <f>SUM(C19:N19)</f>
        <v>834.58168999999998</v>
      </c>
      <c r="C19" s="52">
        <v>22.481639999999999</v>
      </c>
      <c r="D19" s="53" t="s">
        <v>87</v>
      </c>
      <c r="E19" s="52">
        <v>48.452179999999998</v>
      </c>
      <c r="F19" s="52">
        <v>12.449719999999999</v>
      </c>
      <c r="G19" s="52">
        <v>52.293480000000002</v>
      </c>
      <c r="H19" s="52">
        <v>82.028899999999993</v>
      </c>
      <c r="I19" s="52">
        <v>101.78855</v>
      </c>
      <c r="J19" s="52">
        <v>92.615359999999995</v>
      </c>
      <c r="K19" s="52">
        <v>156.22508999999999</v>
      </c>
      <c r="L19" s="52">
        <v>92.570229999999995</v>
      </c>
      <c r="M19" s="52">
        <v>106.55189</v>
      </c>
      <c r="N19" s="52">
        <v>67.124650000000003</v>
      </c>
    </row>
    <row r="20" spans="1:14">
      <c r="A20" s="31" t="s">
        <v>79</v>
      </c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>
      <c r="A21" s="33" t="s">
        <v>74</v>
      </c>
      <c r="B21" s="51">
        <f>AVERAGEIF(C21:N21,"&lt;&gt;0")</f>
        <v>42</v>
      </c>
      <c r="C21" s="52">
        <v>42</v>
      </c>
      <c r="D21" s="52">
        <v>42</v>
      </c>
      <c r="E21" s="52">
        <v>42</v>
      </c>
      <c r="F21" s="52">
        <v>42</v>
      </c>
      <c r="G21" s="52">
        <v>42</v>
      </c>
      <c r="H21" s="52">
        <v>42</v>
      </c>
      <c r="I21" s="52">
        <v>42</v>
      </c>
      <c r="J21" s="52">
        <v>42</v>
      </c>
      <c r="K21" s="52">
        <v>42</v>
      </c>
      <c r="L21" s="52">
        <v>42</v>
      </c>
      <c r="M21" s="52">
        <v>42</v>
      </c>
      <c r="N21" s="52">
        <v>42</v>
      </c>
    </row>
    <row r="22" spans="1:14">
      <c r="A22" s="33" t="s">
        <v>75</v>
      </c>
      <c r="B22" s="51">
        <f>AVERAGEIF(C22:N22,"&lt;&gt;0")</f>
        <v>34.793101018020693</v>
      </c>
      <c r="C22" s="52">
        <v>34.555152329749099</v>
      </c>
      <c r="D22" s="52">
        <v>36.8420138888889</v>
      </c>
      <c r="E22" s="52">
        <v>36.1720474910394</v>
      </c>
      <c r="F22" s="52">
        <v>36.218752314814601</v>
      </c>
      <c r="G22" s="52">
        <v>34.057504480286703</v>
      </c>
      <c r="H22" s="52">
        <v>35.045243055555602</v>
      </c>
      <c r="I22" s="52">
        <v>29.853862007168502</v>
      </c>
      <c r="J22" s="52">
        <v>29.783938172043001</v>
      </c>
      <c r="K22" s="52">
        <v>39.355787037036997</v>
      </c>
      <c r="L22" s="52">
        <v>38.7418234767025</v>
      </c>
      <c r="M22" s="52">
        <v>36.746712962963002</v>
      </c>
      <c r="N22" s="52">
        <v>30.144375</v>
      </c>
    </row>
    <row r="23" spans="1:14">
      <c r="A23" s="33" t="s">
        <v>76</v>
      </c>
      <c r="B23" s="51">
        <f>SUM(C23:N23)</f>
        <v>174.32583000000002</v>
      </c>
      <c r="C23" s="52">
        <v>10.305389999999999</v>
      </c>
      <c r="D23" s="52">
        <v>3.46177</v>
      </c>
      <c r="E23" s="52">
        <v>20.223569999999999</v>
      </c>
      <c r="F23" s="52">
        <v>11.9924</v>
      </c>
      <c r="G23" s="52">
        <v>12.178330000000001</v>
      </c>
      <c r="H23" s="52">
        <v>18.915199999999999</v>
      </c>
      <c r="I23" s="52">
        <v>13.415100000000001</v>
      </c>
      <c r="J23" s="52">
        <v>11.88888</v>
      </c>
      <c r="K23" s="52">
        <v>18.739080000000001</v>
      </c>
      <c r="L23" s="52">
        <v>17.639279999999999</v>
      </c>
      <c r="M23" s="52">
        <v>18.401599999999998</v>
      </c>
      <c r="N23" s="52">
        <v>17.165230000000001</v>
      </c>
    </row>
    <row r="24" spans="1:14">
      <c r="A24" s="31" t="s">
        <v>77</v>
      </c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>
      <c r="A25" s="33" t="s">
        <v>74</v>
      </c>
      <c r="B25" s="51">
        <f>AVERAGEIF(C25:N25,"&lt;&gt;0")</f>
        <v>1.8999999999999997</v>
      </c>
      <c r="C25" s="52">
        <v>1.9</v>
      </c>
      <c r="D25" s="52">
        <v>1.9</v>
      </c>
      <c r="E25" s="52">
        <v>1.9</v>
      </c>
      <c r="F25" s="52">
        <v>1.9</v>
      </c>
      <c r="G25" s="52">
        <v>1.9</v>
      </c>
      <c r="H25" s="52">
        <v>1.9</v>
      </c>
      <c r="I25" s="52">
        <v>1.9</v>
      </c>
      <c r="J25" s="52">
        <v>1.9</v>
      </c>
      <c r="K25" s="52">
        <v>1.9</v>
      </c>
      <c r="L25" s="52">
        <v>1.9</v>
      </c>
      <c r="M25" s="52">
        <v>1.9</v>
      </c>
      <c r="N25" s="52">
        <v>1.9</v>
      </c>
    </row>
    <row r="26" spans="1:14">
      <c r="A26" s="33" t="s">
        <v>75</v>
      </c>
      <c r="B26" s="51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</row>
    <row r="27" spans="1:14">
      <c r="A27" s="33" t="s">
        <v>76</v>
      </c>
      <c r="B27" s="51">
        <f>SUM(C27:N27)</f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</row>
    <row r="28" spans="1:14">
      <c r="A28" s="35" t="s">
        <v>78</v>
      </c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>
      <c r="A29" s="33" t="s">
        <v>74</v>
      </c>
      <c r="B29" s="51">
        <f>AVERAGEIF(C29:N29,"&lt;&gt;0")</f>
        <v>359.25</v>
      </c>
      <c r="C29" s="52">
        <v>359.25</v>
      </c>
      <c r="D29" s="52">
        <v>359.25</v>
      </c>
      <c r="E29" s="52">
        <v>359.25</v>
      </c>
      <c r="F29" s="52">
        <v>359.25</v>
      </c>
      <c r="G29" s="52">
        <v>359.25</v>
      </c>
      <c r="H29" s="52">
        <v>359.25</v>
      </c>
      <c r="I29" s="52">
        <v>359.25</v>
      </c>
      <c r="J29" s="52">
        <v>359.25</v>
      </c>
      <c r="K29" s="52">
        <v>359.25</v>
      </c>
      <c r="L29" s="52">
        <v>359.25</v>
      </c>
      <c r="M29" s="52">
        <v>359.25</v>
      </c>
      <c r="N29" s="52">
        <v>359.25</v>
      </c>
    </row>
    <row r="30" spans="1:14">
      <c r="A30" s="33" t="s">
        <v>75</v>
      </c>
      <c r="B30" s="51">
        <f>AVERAGEIF(C30:N30,"&lt;&gt;0")</f>
        <v>292.32508872567854</v>
      </c>
      <c r="C30" s="52">
        <v>314.93084677419398</v>
      </c>
      <c r="D30" s="52">
        <v>250.82891865079401</v>
      </c>
      <c r="E30" s="52">
        <v>153.85701164874601</v>
      </c>
      <c r="F30" s="52">
        <v>314.38287037036997</v>
      </c>
      <c r="G30" s="52">
        <v>315</v>
      </c>
      <c r="H30" s="52">
        <v>314.50354166666699</v>
      </c>
      <c r="I30" s="52">
        <v>314.10356182795698</v>
      </c>
      <c r="J30" s="52">
        <v>315</v>
      </c>
      <c r="K30" s="52">
        <v>313.711805555556</v>
      </c>
      <c r="L30" s="52">
        <v>315</v>
      </c>
      <c r="M30" s="52">
        <v>307.14039351851801</v>
      </c>
      <c r="N30" s="52">
        <v>279.44211469534002</v>
      </c>
    </row>
    <row r="31" spans="1:14">
      <c r="A31" s="33" t="s">
        <v>76</v>
      </c>
      <c r="B31" s="51">
        <f>SUM(C31:N31)</f>
        <v>2572.5187400000004</v>
      </c>
      <c r="C31" s="52">
        <v>236.29300000000001</v>
      </c>
      <c r="D31" s="52">
        <v>167.12773999999999</v>
      </c>
      <c r="E31" s="52">
        <v>114.7677</v>
      </c>
      <c r="F31" s="52">
        <v>228.34280000000001</v>
      </c>
      <c r="G31" s="52">
        <v>235.31059999999999</v>
      </c>
      <c r="H31" s="52">
        <v>226.37899999999999</v>
      </c>
      <c r="I31" s="52">
        <v>233.4238</v>
      </c>
      <c r="J31" s="52">
        <v>234.792</v>
      </c>
      <c r="K31" s="52">
        <v>225.601</v>
      </c>
      <c r="L31" s="52">
        <v>236.38310999999999</v>
      </c>
      <c r="M31" s="52">
        <v>225.82993999999999</v>
      </c>
      <c r="N31" s="52">
        <v>208.26804999999999</v>
      </c>
    </row>
    <row r="32" spans="1:14">
      <c r="A32" s="35" t="s">
        <v>86</v>
      </c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>
      <c r="A33" s="33" t="s">
        <v>74</v>
      </c>
      <c r="B33" s="51">
        <f>AVERAGEIF(C33:N33,"&lt;&gt;0")</f>
        <v>30</v>
      </c>
      <c r="C33" s="53">
        <v>30</v>
      </c>
      <c r="D33" s="53">
        <v>30</v>
      </c>
      <c r="E33" s="53">
        <v>30</v>
      </c>
      <c r="F33" s="53">
        <v>30</v>
      </c>
      <c r="G33" s="53">
        <v>30</v>
      </c>
      <c r="H33" s="52">
        <v>30</v>
      </c>
      <c r="I33" s="52">
        <v>30</v>
      </c>
      <c r="J33" s="52">
        <v>30</v>
      </c>
      <c r="K33" s="52">
        <v>30</v>
      </c>
      <c r="L33" s="52">
        <v>30</v>
      </c>
      <c r="M33" s="52">
        <v>30</v>
      </c>
      <c r="N33" s="52">
        <v>30</v>
      </c>
    </row>
    <row r="34" spans="1:14">
      <c r="A34" s="33" t="s">
        <v>75</v>
      </c>
      <c r="B34" s="51">
        <f>AVERAGEIF(C34:N34,"&lt;&gt;0")</f>
        <v>11.075685285991653</v>
      </c>
      <c r="C34" s="53">
        <v>4.6300000000000798</v>
      </c>
      <c r="D34" s="53">
        <v>4.6300000000000701</v>
      </c>
      <c r="E34" s="53">
        <v>19.2716312724014</v>
      </c>
      <c r="F34" s="53">
        <v>21.1286930555558</v>
      </c>
      <c r="G34" s="53">
        <v>21.961729838709498</v>
      </c>
      <c r="H34" s="52">
        <v>11.0354092592592</v>
      </c>
      <c r="I34" s="52">
        <v>10.1102831541219</v>
      </c>
      <c r="J34" s="52">
        <v>10.1276478494624</v>
      </c>
      <c r="K34" s="52">
        <v>10</v>
      </c>
      <c r="L34" s="52">
        <v>10</v>
      </c>
      <c r="M34" s="52">
        <v>8.9375601851851894</v>
      </c>
      <c r="N34" s="52">
        <v>1.0752688172042999</v>
      </c>
    </row>
    <row r="35" spans="1:14">
      <c r="A35" s="33" t="s">
        <v>76</v>
      </c>
      <c r="B35" s="51">
        <f>SUM(C35:N35)</f>
        <v>44.909040000000005</v>
      </c>
      <c r="C35" s="53">
        <v>3.0527700000000002</v>
      </c>
      <c r="D35" s="53">
        <v>3.3806500000000002</v>
      </c>
      <c r="E35" s="53">
        <v>4.4886900000000001</v>
      </c>
      <c r="F35" s="53">
        <v>4.5705099999999996</v>
      </c>
      <c r="G35" s="53">
        <v>4.17849</v>
      </c>
      <c r="H35" s="52">
        <v>3.9662899999999999</v>
      </c>
      <c r="I35" s="52">
        <v>3.80078</v>
      </c>
      <c r="J35" s="52">
        <v>4.0529999999999999</v>
      </c>
      <c r="K35" s="52">
        <v>3.8132100000000002</v>
      </c>
      <c r="L35" s="52">
        <v>3.3925800000000002</v>
      </c>
      <c r="M35" s="52">
        <v>2.6704300000000001</v>
      </c>
      <c r="N35" s="52">
        <v>3.5416400000000001</v>
      </c>
    </row>
    <row r="36" spans="1:14">
      <c r="A36" s="31" t="s">
        <v>80</v>
      </c>
      <c r="B36" s="5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>
      <c r="A37" s="33" t="s">
        <v>74</v>
      </c>
      <c r="B37" s="51">
        <f>AVERAGEIF(C37:N37,"&lt;&gt;0")</f>
        <v>615.72000000000014</v>
      </c>
      <c r="C37" s="52">
        <v>615.72</v>
      </c>
      <c r="D37" s="52">
        <v>615.72</v>
      </c>
      <c r="E37" s="52">
        <v>615.72</v>
      </c>
      <c r="F37" s="52">
        <v>615.72</v>
      </c>
      <c r="G37" s="52">
        <v>615.72</v>
      </c>
      <c r="H37" s="52">
        <v>615.72</v>
      </c>
      <c r="I37" s="52">
        <v>615.72</v>
      </c>
      <c r="J37" s="52">
        <v>615.72</v>
      </c>
      <c r="K37" s="52">
        <v>615.72</v>
      </c>
      <c r="L37" s="52">
        <v>615.72</v>
      </c>
      <c r="M37" s="52">
        <v>615.72</v>
      </c>
      <c r="N37" s="52">
        <v>615.72</v>
      </c>
    </row>
    <row r="38" spans="1:14">
      <c r="A38" s="33" t="s">
        <v>75</v>
      </c>
      <c r="B38" s="51">
        <f>AVERAGEIF(C38:N38,"&lt;&gt;0")</f>
        <v>220.39972240956749</v>
      </c>
      <c r="C38" s="52">
        <v>263.881353046595</v>
      </c>
      <c r="D38" s="52">
        <v>383.06034846230102</v>
      </c>
      <c r="E38" s="52">
        <v>245.259677419355</v>
      </c>
      <c r="F38" s="52">
        <v>248.14698379629601</v>
      </c>
      <c r="G38" s="52">
        <v>251.89448812724001</v>
      </c>
      <c r="H38" s="52">
        <v>190.74133333333299</v>
      </c>
      <c r="I38" s="52">
        <v>187.32879704301101</v>
      </c>
      <c r="J38" s="52">
        <v>159.21033714157701</v>
      </c>
      <c r="K38" s="52">
        <v>165.72373148148199</v>
      </c>
      <c r="L38" s="52">
        <v>221.65993727598601</v>
      </c>
      <c r="M38" s="52">
        <v>181.94461458333299</v>
      </c>
      <c r="N38" s="52">
        <v>145.94506720430101</v>
      </c>
    </row>
    <row r="39" spans="1:14">
      <c r="A39" s="33" t="s">
        <v>76</v>
      </c>
      <c r="B39" s="51">
        <f>SUM(C39:N39)</f>
        <v>2091.2085699999998</v>
      </c>
      <c r="C39" s="52">
        <v>202.25171</v>
      </c>
      <c r="D39" s="52">
        <v>260.47548</v>
      </c>
      <c r="E39" s="52">
        <v>193.11418</v>
      </c>
      <c r="F39" s="52">
        <v>190.22449</v>
      </c>
      <c r="G39" s="52">
        <v>206.69893999999999</v>
      </c>
      <c r="H39" s="52">
        <v>158.81425999999999</v>
      </c>
      <c r="I39" s="52">
        <v>155.13278</v>
      </c>
      <c r="J39" s="52">
        <v>137.66524000000001</v>
      </c>
      <c r="K39" s="52">
        <v>142.51749000000001</v>
      </c>
      <c r="L39" s="52">
        <v>184.13029</v>
      </c>
      <c r="M39" s="52">
        <v>145.84367</v>
      </c>
      <c r="N39" s="52">
        <v>114.34004</v>
      </c>
    </row>
    <row r="40" spans="1:14">
      <c r="A40" s="31" t="s">
        <v>50</v>
      </c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1:14">
      <c r="A41" s="33" t="s">
        <v>74</v>
      </c>
      <c r="B41" s="51">
        <f>AVERAGEIF(C41:N41,"&lt;&gt;0")</f>
        <v>687.05000000000007</v>
      </c>
      <c r="C41" s="52">
        <v>687.05</v>
      </c>
      <c r="D41" s="52">
        <v>687.05</v>
      </c>
      <c r="E41" s="52">
        <v>687.05</v>
      </c>
      <c r="F41" s="52">
        <v>687.05</v>
      </c>
      <c r="G41" s="52">
        <v>687.05</v>
      </c>
      <c r="H41" s="52">
        <v>687.05</v>
      </c>
      <c r="I41" s="52">
        <v>687.05</v>
      </c>
      <c r="J41" s="52">
        <v>687.05</v>
      </c>
      <c r="K41" s="52">
        <v>687.05</v>
      </c>
      <c r="L41" s="52">
        <v>687.05</v>
      </c>
      <c r="M41" s="52">
        <v>687.05</v>
      </c>
      <c r="N41" s="52">
        <v>687.05</v>
      </c>
    </row>
    <row r="42" spans="1:14">
      <c r="A42" s="33" t="s">
        <v>75</v>
      </c>
      <c r="B42" s="51">
        <f>AVERAGEIF(C42:N42,"&lt;&gt;0")</f>
        <v>363.07938924713403</v>
      </c>
      <c r="C42" s="52">
        <v>315.90498879928299</v>
      </c>
      <c r="D42" s="52">
        <v>306.14072420634898</v>
      </c>
      <c r="E42" s="52">
        <v>289.27074148745498</v>
      </c>
      <c r="F42" s="52">
        <v>335.01615972222203</v>
      </c>
      <c r="G42" s="52">
        <v>350.41205197132598</v>
      </c>
      <c r="H42" s="52">
        <v>326.16087962963002</v>
      </c>
      <c r="I42" s="52">
        <v>371.671594982079</v>
      </c>
      <c r="J42" s="52">
        <v>344.71518817204299</v>
      </c>
      <c r="K42" s="52">
        <v>389.63663888888902</v>
      </c>
      <c r="L42" s="52">
        <v>444.998490143369</v>
      </c>
      <c r="M42" s="52">
        <v>437.932435185185</v>
      </c>
      <c r="N42" s="52">
        <v>445.092777777778</v>
      </c>
    </row>
    <row r="43" spans="1:14">
      <c r="A43" s="33" t="s">
        <v>76</v>
      </c>
      <c r="B43" s="51">
        <f>SUM(C43:N43)</f>
        <v>2579.1904100000002</v>
      </c>
      <c r="C43" s="52">
        <v>196.57013000000001</v>
      </c>
      <c r="D43" s="52">
        <v>176.60391999999999</v>
      </c>
      <c r="E43" s="52">
        <v>193.66471999999999</v>
      </c>
      <c r="F43" s="52">
        <v>190.37339</v>
      </c>
      <c r="G43" s="52">
        <v>207.78792000000001</v>
      </c>
      <c r="H43" s="52">
        <v>210.78451000000001</v>
      </c>
      <c r="I43" s="52">
        <v>238.45835</v>
      </c>
      <c r="J43" s="52">
        <v>217.60777999999999</v>
      </c>
      <c r="K43" s="52">
        <v>226.66739000000001</v>
      </c>
      <c r="L43" s="52">
        <v>212.94037</v>
      </c>
      <c r="M43" s="52">
        <v>241.00926000000001</v>
      </c>
      <c r="N43" s="52">
        <v>266.72266999999999</v>
      </c>
    </row>
    <row r="44" spans="1:14">
      <c r="A44" s="31" t="s">
        <v>31</v>
      </c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>
      <c r="A45" s="33" t="s">
        <v>74</v>
      </c>
      <c r="B45" s="51">
        <f>AVERAGEIF(C45:N45,"&lt;&gt;0")</f>
        <v>294</v>
      </c>
      <c r="C45" s="52">
        <v>294</v>
      </c>
      <c r="D45" s="52">
        <v>294</v>
      </c>
      <c r="E45" s="52">
        <v>294</v>
      </c>
      <c r="F45" s="52">
        <v>294</v>
      </c>
      <c r="G45" s="52">
        <v>294</v>
      </c>
      <c r="H45" s="52">
        <v>294</v>
      </c>
      <c r="I45" s="52">
        <v>294</v>
      </c>
      <c r="J45" s="52">
        <v>294</v>
      </c>
      <c r="K45" s="52">
        <v>294</v>
      </c>
      <c r="L45" s="52">
        <v>294</v>
      </c>
      <c r="M45" s="52">
        <v>294</v>
      </c>
      <c r="N45" s="52">
        <v>294</v>
      </c>
    </row>
    <row r="46" spans="1:14">
      <c r="A46" s="33" t="s">
        <v>75</v>
      </c>
      <c r="B46" s="51">
        <f>AVERAGEIF(C46:N46,"&lt;&gt;0")</f>
        <v>214.87147784569322</v>
      </c>
      <c r="C46" s="52">
        <v>236.38568548387099</v>
      </c>
      <c r="D46" s="52">
        <v>244.29647817460301</v>
      </c>
      <c r="E46" s="52">
        <v>226.07432795698901</v>
      </c>
      <c r="F46" s="52">
        <v>229.58460648148201</v>
      </c>
      <c r="G46" s="52">
        <v>118.594041218638</v>
      </c>
      <c r="H46" s="52">
        <v>165.425509259259</v>
      </c>
      <c r="I46" s="52">
        <v>160.533960573477</v>
      </c>
      <c r="J46" s="52">
        <v>246.01474014336901</v>
      </c>
      <c r="K46" s="52">
        <v>232.01076388888899</v>
      </c>
      <c r="L46" s="52">
        <v>248.59142025089599</v>
      </c>
      <c r="M46" s="52">
        <v>229.99680555555599</v>
      </c>
      <c r="N46" s="52">
        <v>240.94939516129</v>
      </c>
    </row>
    <row r="47" spans="1:14">
      <c r="A47" s="33" t="s">
        <v>76</v>
      </c>
      <c r="B47" s="51">
        <f>SUM(C47:N47)</f>
        <v>1906.5846700000002</v>
      </c>
      <c r="C47" s="52">
        <v>182.60803000000001</v>
      </c>
      <c r="D47" s="52">
        <v>160.48268999999999</v>
      </c>
      <c r="E47" s="52">
        <v>175.32105999999999</v>
      </c>
      <c r="F47" s="52">
        <v>166.38659000000001</v>
      </c>
      <c r="G47" s="52">
        <v>91.465999999999994</v>
      </c>
      <c r="H47" s="52">
        <v>119.00206</v>
      </c>
      <c r="I47" s="52">
        <v>122.6493</v>
      </c>
      <c r="J47" s="52">
        <v>184.59414000000001</v>
      </c>
      <c r="K47" s="52">
        <v>169.02826999999999</v>
      </c>
      <c r="L47" s="52">
        <v>182.98694</v>
      </c>
      <c r="M47" s="52">
        <v>170.56661</v>
      </c>
      <c r="N47" s="52">
        <v>181.49297999999999</v>
      </c>
    </row>
    <row r="48" spans="1:14">
      <c r="A48" s="31" t="s">
        <v>81</v>
      </c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>
      <c r="A49" s="33" t="s">
        <v>74</v>
      </c>
      <c r="B49" s="51">
        <f>AVERAGEIF(C49:N49,"&lt;&gt;0")</f>
        <v>199</v>
      </c>
      <c r="C49" s="52">
        <v>199</v>
      </c>
      <c r="D49" s="52">
        <v>199</v>
      </c>
      <c r="E49" s="52">
        <v>199</v>
      </c>
      <c r="F49" s="52">
        <v>199</v>
      </c>
      <c r="G49" s="52">
        <v>199</v>
      </c>
      <c r="H49" s="52">
        <v>199</v>
      </c>
      <c r="I49" s="52">
        <v>199</v>
      </c>
      <c r="J49" s="52">
        <v>199</v>
      </c>
      <c r="K49" s="52">
        <v>199</v>
      </c>
      <c r="L49" s="52">
        <v>199</v>
      </c>
      <c r="M49" s="52">
        <v>199</v>
      </c>
      <c r="N49" s="52">
        <v>199</v>
      </c>
    </row>
    <row r="50" spans="1:14">
      <c r="A50" s="33" t="s">
        <v>75</v>
      </c>
      <c r="B50" s="51">
        <f>AVERAGEIF(C50:N50,"&lt;&gt;0")</f>
        <v>173.33144098871199</v>
      </c>
      <c r="C50" s="52">
        <v>187.576698028674</v>
      </c>
      <c r="D50" s="52">
        <v>174.77198784722199</v>
      </c>
      <c r="E50" s="52">
        <v>185.00446393369199</v>
      </c>
      <c r="F50" s="52">
        <v>187.388312037037</v>
      </c>
      <c r="G50" s="52">
        <v>184.65818436379899</v>
      </c>
      <c r="H50" s="52">
        <v>184.99484768518499</v>
      </c>
      <c r="I50" s="52">
        <v>169.52400761648701</v>
      </c>
      <c r="J50" s="52">
        <v>178.003649193548</v>
      </c>
      <c r="K50" s="52">
        <v>166.168649537037</v>
      </c>
      <c r="L50" s="52">
        <v>163.04499148745501</v>
      </c>
      <c r="M50" s="52">
        <v>159.77993472222201</v>
      </c>
      <c r="N50" s="52">
        <v>139.06156541218601</v>
      </c>
    </row>
    <row r="51" spans="1:14">
      <c r="A51" s="33" t="s">
        <v>76</v>
      </c>
      <c r="B51" s="51">
        <f>SUM(C51:N51)</f>
        <v>1169.26548</v>
      </c>
      <c r="C51" s="52">
        <v>78.799400000000006</v>
      </c>
      <c r="D51" s="52">
        <v>38.364579999999997</v>
      </c>
      <c r="E51" s="52">
        <v>110.092</v>
      </c>
      <c r="F51" s="52">
        <v>105.24525</v>
      </c>
      <c r="G51" s="52">
        <v>104.51957</v>
      </c>
      <c r="H51" s="52">
        <v>111.56918</v>
      </c>
      <c r="I51" s="52">
        <v>110.1653</v>
      </c>
      <c r="J51" s="52">
        <v>106.93861</v>
      </c>
      <c r="K51" s="52">
        <v>106.92785000000001</v>
      </c>
      <c r="L51" s="52">
        <v>100.43638</v>
      </c>
      <c r="M51" s="52">
        <v>96.787670000000006</v>
      </c>
      <c r="N51" s="52">
        <v>99.419690000000003</v>
      </c>
    </row>
    <row r="52" spans="1:14">
      <c r="A52" s="31" t="s">
        <v>82</v>
      </c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>
      <c r="A53" s="33" t="s">
        <v>74</v>
      </c>
      <c r="B53" s="51">
        <f>AVERAGEIF(C53:N53,"&lt;&gt;0")</f>
        <v>185</v>
      </c>
      <c r="C53" s="52">
        <v>185</v>
      </c>
      <c r="D53" s="52">
        <v>185</v>
      </c>
      <c r="E53" s="52">
        <v>185</v>
      </c>
      <c r="F53" s="52">
        <v>185</v>
      </c>
      <c r="G53" s="52">
        <v>185</v>
      </c>
      <c r="H53" s="52">
        <v>185</v>
      </c>
      <c r="I53" s="52">
        <v>185</v>
      </c>
      <c r="J53" s="52">
        <v>185</v>
      </c>
      <c r="K53" s="52">
        <v>185</v>
      </c>
      <c r="L53" s="52">
        <v>185</v>
      </c>
      <c r="M53" s="52">
        <v>185</v>
      </c>
      <c r="N53" s="52">
        <v>185</v>
      </c>
    </row>
    <row r="54" spans="1:14">
      <c r="A54" s="33" t="s">
        <v>75</v>
      </c>
      <c r="B54" s="51">
        <f>AVERAGEIF(C54:N54,"&lt;&gt;0")</f>
        <v>153.42879526511916</v>
      </c>
      <c r="C54" s="52">
        <v>94.327956989247298</v>
      </c>
      <c r="D54" s="52">
        <v>310.54761904761898</v>
      </c>
      <c r="E54" s="52">
        <v>364</v>
      </c>
      <c r="F54" s="52">
        <v>364</v>
      </c>
      <c r="G54" s="52">
        <v>306.89077060931902</v>
      </c>
      <c r="H54" s="52">
        <v>51.213611111111099</v>
      </c>
      <c r="I54" s="52">
        <v>90.581832437276006</v>
      </c>
      <c r="J54" s="52">
        <v>57.606362007168499</v>
      </c>
      <c r="K54" s="52">
        <v>61.112083333333302</v>
      </c>
      <c r="L54" s="52">
        <v>95.096236559139797</v>
      </c>
      <c r="M54" s="52">
        <v>12.1717592592593</v>
      </c>
      <c r="N54" s="52">
        <v>33.597311827957</v>
      </c>
    </row>
    <row r="55" spans="1:14" ht="11.25" customHeight="1">
      <c r="A55" s="33" t="s">
        <v>76</v>
      </c>
      <c r="B55" s="51">
        <f>SUM(C55:N55)</f>
        <v>85.931299999999993</v>
      </c>
      <c r="C55" s="52">
        <v>0.78700000000000003</v>
      </c>
      <c r="D55" s="53" t="s">
        <v>87</v>
      </c>
      <c r="E55" s="52">
        <v>0.92400000000000004</v>
      </c>
      <c r="F55" s="53" t="s">
        <v>87</v>
      </c>
      <c r="G55" s="52">
        <v>14.016</v>
      </c>
      <c r="H55" s="52">
        <v>9.5410000000000004</v>
      </c>
      <c r="I55" s="52">
        <v>10.808999999999999</v>
      </c>
      <c r="J55" s="52">
        <v>3.6579999999999999</v>
      </c>
      <c r="K55" s="52">
        <v>24.499199999999998</v>
      </c>
      <c r="L55" s="52">
        <v>12.084</v>
      </c>
      <c r="M55" s="52">
        <v>5.3680000000000003</v>
      </c>
      <c r="N55" s="52">
        <v>4.2450999999999999</v>
      </c>
    </row>
    <row r="56" spans="1:14">
      <c r="A56" s="35" t="s">
        <v>70</v>
      </c>
      <c r="B56" s="51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spans="1:14">
      <c r="A57" s="33" t="s">
        <v>74</v>
      </c>
      <c r="B57" s="51">
        <f>AVERAGEIF(C57:N57,"&lt;&gt;0")</f>
        <v>110.53999999999998</v>
      </c>
      <c r="C57" s="52">
        <v>110.54</v>
      </c>
      <c r="D57" s="52">
        <v>110.54</v>
      </c>
      <c r="E57" s="52">
        <v>110.54</v>
      </c>
      <c r="F57" s="52">
        <v>110.54</v>
      </c>
      <c r="G57" s="52">
        <v>110.54</v>
      </c>
      <c r="H57" s="52">
        <v>110.54</v>
      </c>
      <c r="I57" s="52">
        <v>110.54</v>
      </c>
      <c r="J57" s="52">
        <v>110.54</v>
      </c>
      <c r="K57" s="52">
        <v>110.54</v>
      </c>
      <c r="L57" s="52">
        <v>110.54</v>
      </c>
      <c r="M57" s="52">
        <v>110.54</v>
      </c>
      <c r="N57" s="52">
        <v>110.54</v>
      </c>
    </row>
    <row r="58" spans="1:14">
      <c r="A58" s="33" t="s">
        <v>75</v>
      </c>
      <c r="B58" s="51">
        <f>AVERAGEIF(C58:N58,"&lt;&gt;0")</f>
        <v>90.411063422459151</v>
      </c>
      <c r="C58" s="52">
        <v>82.553855286738397</v>
      </c>
      <c r="D58" s="52">
        <v>61.533914384920998</v>
      </c>
      <c r="E58" s="52">
        <v>91.017203853046496</v>
      </c>
      <c r="F58" s="52">
        <v>87.825898148148198</v>
      </c>
      <c r="G58" s="52">
        <v>91.390834005376206</v>
      </c>
      <c r="H58" s="52">
        <v>97.143624537037098</v>
      </c>
      <c r="I58" s="52">
        <v>94.596803315412302</v>
      </c>
      <c r="J58" s="52">
        <v>95.457697132616502</v>
      </c>
      <c r="K58" s="52">
        <v>102.29231249999999</v>
      </c>
      <c r="L58" s="52">
        <v>92.507546594982003</v>
      </c>
      <c r="M58" s="52">
        <v>93.133127314815198</v>
      </c>
      <c r="N58" s="52">
        <v>95.479943996416196</v>
      </c>
    </row>
    <row r="59" spans="1:14">
      <c r="A59" s="33" t="s">
        <v>76</v>
      </c>
      <c r="B59" s="51">
        <f>SUM(C59:N59)</f>
        <v>581.61569000000009</v>
      </c>
      <c r="C59" s="52">
        <v>41.021990000000002</v>
      </c>
      <c r="D59" s="52">
        <v>23.260919999999999</v>
      </c>
      <c r="E59" s="52">
        <v>47.039439999999999</v>
      </c>
      <c r="F59" s="52">
        <v>43.569049999999997</v>
      </c>
      <c r="G59" s="52">
        <v>47.248550000000002</v>
      </c>
      <c r="H59" s="52">
        <v>52.30115</v>
      </c>
      <c r="I59" s="52">
        <v>58.519449999999999</v>
      </c>
      <c r="J59" s="52">
        <v>53.15748</v>
      </c>
      <c r="K59" s="52">
        <v>59.995220000000003</v>
      </c>
      <c r="L59" s="52">
        <v>53.289749999999998</v>
      </c>
      <c r="M59" s="52">
        <v>57.379710000000003</v>
      </c>
      <c r="N59" s="52">
        <v>44.832979999999999</v>
      </c>
    </row>
    <row r="60" spans="1:14">
      <c r="A60" s="35" t="s">
        <v>88</v>
      </c>
      <c r="B60" s="5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>
      <c r="A61" s="33" t="s">
        <v>74</v>
      </c>
      <c r="B61" s="51">
        <f>AVERAGEIF(C61:N61,"&lt;&gt;0")</f>
        <v>101.4832</v>
      </c>
      <c r="C61" s="52">
        <v>101.4832</v>
      </c>
      <c r="D61" s="52">
        <v>101.4832</v>
      </c>
      <c r="E61" s="52">
        <v>101.4832</v>
      </c>
      <c r="F61" s="52">
        <v>101.4832</v>
      </c>
      <c r="G61" s="52">
        <v>101.4832</v>
      </c>
      <c r="H61" s="52">
        <v>101.4832</v>
      </c>
      <c r="I61" s="52">
        <v>101.4832</v>
      </c>
      <c r="J61" s="52">
        <v>101.4832</v>
      </c>
      <c r="K61" s="52">
        <v>101.4832</v>
      </c>
      <c r="L61" s="52">
        <v>101.4832</v>
      </c>
      <c r="M61" s="52">
        <v>101.4832</v>
      </c>
      <c r="N61" s="52">
        <v>101.4832</v>
      </c>
    </row>
    <row r="62" spans="1:14">
      <c r="A62" s="36" t="s">
        <v>75</v>
      </c>
      <c r="B62" s="51">
        <f>AVERAGEIF(C62:N62,"&lt;&gt;0")</f>
        <v>70.40522573444666</v>
      </c>
      <c r="C62" s="52">
        <v>63.007009408601903</v>
      </c>
      <c r="D62" s="52">
        <v>57.539379960317298</v>
      </c>
      <c r="E62" s="52">
        <v>75.922498207885596</v>
      </c>
      <c r="F62" s="52">
        <v>65.219393518518203</v>
      </c>
      <c r="G62" s="52">
        <v>70.154599014336696</v>
      </c>
      <c r="H62" s="52">
        <v>70.108004629629306</v>
      </c>
      <c r="I62" s="52">
        <v>73.004742383511996</v>
      </c>
      <c r="J62" s="52">
        <v>73.530593637992297</v>
      </c>
      <c r="K62" s="52">
        <v>79.750787037036503</v>
      </c>
      <c r="L62" s="52">
        <v>72.871070788529906</v>
      </c>
      <c r="M62" s="52">
        <v>70.549717592592103</v>
      </c>
      <c r="N62" s="52">
        <v>73.204912634408203</v>
      </c>
    </row>
    <row r="63" spans="1:14">
      <c r="A63" s="33" t="s">
        <v>76</v>
      </c>
      <c r="B63" s="51">
        <f>SUM(C63:N63)</f>
        <v>462.72268000000008</v>
      </c>
      <c r="C63" s="52">
        <v>22.56091</v>
      </c>
      <c r="D63" s="52">
        <v>5.9232899999999997</v>
      </c>
      <c r="E63" s="52">
        <v>33.89208</v>
      </c>
      <c r="F63" s="52">
        <v>37.534080000000003</v>
      </c>
      <c r="G63" s="52">
        <v>49.11347</v>
      </c>
      <c r="H63" s="52">
        <v>47.123829999999998</v>
      </c>
      <c r="I63" s="52">
        <v>47.139249999999997</v>
      </c>
      <c r="J63" s="52">
        <v>40.095820000000003</v>
      </c>
      <c r="K63" s="52">
        <v>53.02787</v>
      </c>
      <c r="L63" s="52">
        <v>48.39235</v>
      </c>
      <c r="M63" s="52">
        <v>45.677259999999997</v>
      </c>
      <c r="N63" s="52">
        <v>32.242469999999997</v>
      </c>
    </row>
    <row r="64" spans="1:14">
      <c r="A64" s="31" t="s">
        <v>84</v>
      </c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>
      <c r="A65" s="33" t="s">
        <v>74</v>
      </c>
      <c r="B65" s="51">
        <f>AVERAGEIF(C65:N65,"&lt;&gt;0")</f>
        <v>60.690000000000019</v>
      </c>
      <c r="C65" s="52">
        <v>60.69</v>
      </c>
      <c r="D65" s="52">
        <v>60.69</v>
      </c>
      <c r="E65" s="52">
        <v>60.69</v>
      </c>
      <c r="F65" s="52">
        <v>60.69</v>
      </c>
      <c r="G65" s="52">
        <v>60.69</v>
      </c>
      <c r="H65" s="52">
        <v>60.69</v>
      </c>
      <c r="I65" s="52">
        <v>60.69</v>
      </c>
      <c r="J65" s="52">
        <v>60.69</v>
      </c>
      <c r="K65" s="52">
        <v>60.69</v>
      </c>
      <c r="L65" s="52">
        <v>60.69</v>
      </c>
      <c r="M65" s="52">
        <v>60.69</v>
      </c>
      <c r="N65" s="52">
        <v>60.69</v>
      </c>
    </row>
    <row r="66" spans="1:14">
      <c r="A66" s="36" t="s">
        <v>75</v>
      </c>
      <c r="B66" s="51">
        <f>AVERAGEIF(C66:N66,"&lt;&gt;0")</f>
        <v>45.654818339929754</v>
      </c>
      <c r="C66" s="52">
        <v>40.408590949821097</v>
      </c>
      <c r="D66" s="52">
        <v>25.633864583333299</v>
      </c>
      <c r="E66" s="52">
        <v>44.030829301075698</v>
      </c>
      <c r="F66" s="52">
        <v>36.9031828703706</v>
      </c>
      <c r="G66" s="52">
        <v>45.480647401434197</v>
      </c>
      <c r="H66" s="52">
        <v>52.349511574074597</v>
      </c>
      <c r="I66" s="52">
        <v>52.570374103943202</v>
      </c>
      <c r="J66" s="52">
        <v>53.377659050179801</v>
      </c>
      <c r="K66" s="52">
        <v>55.415645833333997</v>
      </c>
      <c r="L66" s="52">
        <v>52.235528673835702</v>
      </c>
      <c r="M66" s="52">
        <v>49.360460648148802</v>
      </c>
      <c r="N66" s="52">
        <v>40.091525089606101</v>
      </c>
    </row>
    <row r="67" spans="1:14">
      <c r="A67" s="33" t="s">
        <v>76</v>
      </c>
      <c r="B67" s="51">
        <f>SUM(C67:N67)</f>
        <v>326.75948999999997</v>
      </c>
      <c r="C67" s="52">
        <v>24.398199999999999</v>
      </c>
      <c r="D67" s="52">
        <v>11.785600000000001</v>
      </c>
      <c r="E67" s="52">
        <v>28.657679999999999</v>
      </c>
      <c r="F67" s="52">
        <v>23.02027</v>
      </c>
      <c r="G67" s="52">
        <v>28.242229999999999</v>
      </c>
      <c r="H67" s="52">
        <v>31.758130000000001</v>
      </c>
      <c r="I67" s="52">
        <v>31.904920000000001</v>
      </c>
      <c r="J67" s="52">
        <v>30.647200000000002</v>
      </c>
      <c r="K67" s="52">
        <v>33.858800000000002</v>
      </c>
      <c r="L67" s="52">
        <v>30.882930000000002</v>
      </c>
      <c r="M67" s="52">
        <v>29.386800000000001</v>
      </c>
      <c r="N67" s="52">
        <v>22.216729999999998</v>
      </c>
    </row>
    <row r="68" spans="1:14">
      <c r="A68" s="35" t="s">
        <v>90</v>
      </c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</row>
    <row r="69" spans="1:14">
      <c r="A69" s="33" t="s">
        <v>74</v>
      </c>
      <c r="B69" s="51">
        <f>AVERAGEIF(C69:N69,"&lt;&gt;0")</f>
        <v>50.6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2">
        <v>50.6</v>
      </c>
      <c r="K69" s="52">
        <v>50.6</v>
      </c>
      <c r="L69" s="52">
        <v>50.6</v>
      </c>
      <c r="M69" s="52">
        <v>50.6</v>
      </c>
      <c r="N69" s="52">
        <v>50.6</v>
      </c>
    </row>
    <row r="70" spans="1:14">
      <c r="A70" s="33" t="s">
        <v>75</v>
      </c>
      <c r="B70" s="51">
        <f>AVERAGEIF(C70:N70,"&lt;&gt;0")</f>
        <v>4.6826672371565135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2">
        <v>1.2668010752688199</v>
      </c>
      <c r="K70" s="52">
        <v>7.3043129629629702</v>
      </c>
      <c r="L70" s="52">
        <v>6.6749529569892498</v>
      </c>
      <c r="M70" s="52">
        <v>7.5451365740740703</v>
      </c>
      <c r="N70" s="52">
        <v>0.62213261648745499</v>
      </c>
    </row>
    <row r="71" spans="1:14">
      <c r="A71" s="33" t="s">
        <v>76</v>
      </c>
      <c r="B71" s="51">
        <f>SUM(C71:N71)</f>
        <v>28.433909999999997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2">
        <v>6.0174399999999997</v>
      </c>
      <c r="L71" s="52">
        <v>7.6340399999999997</v>
      </c>
      <c r="M71" s="52">
        <v>6.7668799999999996</v>
      </c>
      <c r="N71" s="52">
        <v>8.0155499999999993</v>
      </c>
    </row>
    <row r="72" spans="1:14">
      <c r="A72" s="35" t="s">
        <v>58</v>
      </c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</row>
    <row r="73" spans="1:14">
      <c r="A73" s="33" t="s">
        <v>74</v>
      </c>
      <c r="B73" s="51">
        <f>AVERAGEIF(C73:N73,"&lt;&gt;0")</f>
        <v>39.166666666666657</v>
      </c>
      <c r="C73" s="52">
        <v>39</v>
      </c>
      <c r="D73" s="52">
        <v>39</v>
      </c>
      <c r="E73" s="52">
        <v>39</v>
      </c>
      <c r="F73" s="52">
        <v>39</v>
      </c>
      <c r="G73" s="52">
        <v>39</v>
      </c>
      <c r="H73" s="52">
        <v>39</v>
      </c>
      <c r="I73" s="52">
        <v>39</v>
      </c>
      <c r="J73" s="52">
        <v>39.4</v>
      </c>
      <c r="K73" s="52">
        <v>39.4</v>
      </c>
      <c r="L73" s="52">
        <v>39.4</v>
      </c>
      <c r="M73" s="52">
        <v>39.4</v>
      </c>
      <c r="N73" s="52">
        <v>39.4</v>
      </c>
    </row>
    <row r="74" spans="1:14">
      <c r="A74" s="33" t="s">
        <v>75</v>
      </c>
      <c r="B74" s="51">
        <f>AVERAGEIF(C74:N74,"&lt;&gt;0")</f>
        <v>11.401293460559097</v>
      </c>
      <c r="C74" s="52">
        <v>12.411496415770401</v>
      </c>
      <c r="D74" s="52">
        <v>11.0513343253967</v>
      </c>
      <c r="E74" s="52">
        <v>13.063458781361801</v>
      </c>
      <c r="F74" s="52">
        <v>13.139814814814599</v>
      </c>
      <c r="G74" s="52">
        <v>13.078951612902999</v>
      </c>
      <c r="H74" s="52">
        <v>12.577136574073901</v>
      </c>
      <c r="I74" s="52">
        <v>10.2354166666666</v>
      </c>
      <c r="J74" s="52">
        <v>12.3046886200715</v>
      </c>
      <c r="K74" s="52">
        <v>11.7448055555554</v>
      </c>
      <c r="L74" s="52">
        <v>10.006594982078701</v>
      </c>
      <c r="M74" s="52">
        <v>8.4104074074073196</v>
      </c>
      <c r="N74" s="52">
        <v>8.7914157706092499</v>
      </c>
    </row>
    <row r="75" spans="1:14">
      <c r="A75" s="33" t="s">
        <v>76</v>
      </c>
      <c r="B75" s="51">
        <f>SUM(C75:N75)</f>
        <v>42.033299999999997</v>
      </c>
      <c r="C75" s="52">
        <v>2.1432000000000002</v>
      </c>
      <c r="D75" s="52">
        <v>0.30320000000000003</v>
      </c>
      <c r="E75" s="52">
        <v>3.5356000000000001</v>
      </c>
      <c r="F75" s="52">
        <v>3.4857</v>
      </c>
      <c r="G75" s="52">
        <v>4.2211999999999996</v>
      </c>
      <c r="H75" s="52">
        <v>5.0705999999999998</v>
      </c>
      <c r="I75" s="52">
        <v>4.3449999999999998</v>
      </c>
      <c r="J75" s="52">
        <v>3.3927999999999998</v>
      </c>
      <c r="K75" s="52">
        <v>5.2773000000000003</v>
      </c>
      <c r="L75" s="52">
        <v>3.23665</v>
      </c>
      <c r="M75" s="52">
        <v>3.7695400000000001</v>
      </c>
      <c r="N75" s="52">
        <v>3.25251</v>
      </c>
    </row>
    <row r="76" spans="1:14">
      <c r="A76" s="31" t="s">
        <v>85</v>
      </c>
      <c r="B76" s="51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</row>
    <row r="77" spans="1:14">
      <c r="A77" s="33" t="s">
        <v>74</v>
      </c>
      <c r="B77" s="51">
        <f>AVERAGEIF(C77:N77,"&lt;&gt;0")</f>
        <v>224.90000000000006</v>
      </c>
      <c r="C77" s="52">
        <v>224.9</v>
      </c>
      <c r="D77" s="52">
        <v>224.9</v>
      </c>
      <c r="E77" s="52">
        <v>224.9</v>
      </c>
      <c r="F77" s="52">
        <v>224.9</v>
      </c>
      <c r="G77" s="52">
        <v>224.9</v>
      </c>
      <c r="H77" s="52">
        <v>224.9</v>
      </c>
      <c r="I77" s="52">
        <v>224.9</v>
      </c>
      <c r="J77" s="52">
        <v>224.9</v>
      </c>
      <c r="K77" s="52">
        <v>224.9</v>
      </c>
      <c r="L77" s="52">
        <v>224.9</v>
      </c>
      <c r="M77" s="52">
        <v>224.9</v>
      </c>
      <c r="N77" s="52">
        <v>224.9</v>
      </c>
    </row>
    <row r="78" spans="1:14">
      <c r="A78" s="36" t="s">
        <v>75</v>
      </c>
      <c r="B78" s="51">
        <f>AVERAGEIF(C78:N78,"&lt;&gt;0")</f>
        <v>178.74205151351916</v>
      </c>
      <c r="C78" s="52">
        <v>154.64076254480301</v>
      </c>
      <c r="D78" s="52">
        <v>155.18424801587301</v>
      </c>
      <c r="E78" s="52">
        <v>154.40263888888899</v>
      </c>
      <c r="F78" s="52">
        <v>131.431777777778</v>
      </c>
      <c r="G78" s="52">
        <v>152.467646505376</v>
      </c>
      <c r="H78" s="52">
        <v>191.52119212963001</v>
      </c>
      <c r="I78" s="52">
        <v>204.31404569892501</v>
      </c>
      <c r="J78" s="52">
        <v>174.32771057347699</v>
      </c>
      <c r="K78" s="52">
        <v>197.65097222222201</v>
      </c>
      <c r="L78" s="52">
        <v>207.58794802867399</v>
      </c>
      <c r="M78" s="52">
        <v>208.11747685185199</v>
      </c>
      <c r="N78" s="52">
        <v>213.258198924731</v>
      </c>
    </row>
    <row r="79" spans="1:14">
      <c r="A79" s="33" t="s">
        <v>76</v>
      </c>
      <c r="B79" s="51">
        <f>SUM(C79:N79)</f>
        <v>1388.4129500000001</v>
      </c>
      <c r="C79" s="52">
        <v>104.53224</v>
      </c>
      <c r="D79" s="52">
        <v>95.018140000000002</v>
      </c>
      <c r="E79" s="52">
        <v>104.15024</v>
      </c>
      <c r="F79" s="52">
        <v>83.558679999999995</v>
      </c>
      <c r="G79" s="52">
        <v>102.74491999999999</v>
      </c>
      <c r="H79" s="52">
        <v>122.98456</v>
      </c>
      <c r="I79" s="52">
        <v>134.69980000000001</v>
      </c>
      <c r="J79" s="52">
        <v>110.223</v>
      </c>
      <c r="K79" s="52">
        <v>124.68488000000001</v>
      </c>
      <c r="L79" s="52">
        <v>140.52724000000001</v>
      </c>
      <c r="M79" s="52">
        <v>135.47762</v>
      </c>
      <c r="N79" s="52">
        <v>129.81163000000001</v>
      </c>
    </row>
    <row r="80" spans="1:14">
      <c r="A80" s="31" t="s">
        <v>91</v>
      </c>
      <c r="B80" s="51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</row>
    <row r="81" spans="1:14">
      <c r="A81" s="33" t="s">
        <v>74</v>
      </c>
      <c r="B81" s="51">
        <f>AVERAGEIF(C81:N81,"&lt;&gt;0")</f>
        <v>30</v>
      </c>
      <c r="C81" s="53">
        <v>30</v>
      </c>
      <c r="D81" s="52">
        <v>30</v>
      </c>
      <c r="E81" s="52">
        <v>30</v>
      </c>
      <c r="F81" s="52">
        <v>30</v>
      </c>
      <c r="G81" s="52">
        <v>30</v>
      </c>
      <c r="H81" s="52">
        <v>30</v>
      </c>
      <c r="I81" s="52">
        <v>30</v>
      </c>
      <c r="J81" s="52">
        <v>30</v>
      </c>
      <c r="K81" s="52">
        <v>30</v>
      </c>
      <c r="L81" s="52">
        <v>30</v>
      </c>
      <c r="M81" s="52">
        <v>30</v>
      </c>
      <c r="N81" s="52">
        <v>30</v>
      </c>
    </row>
    <row r="82" spans="1:14">
      <c r="A82" s="36" t="s">
        <v>75</v>
      </c>
      <c r="B82" s="51">
        <f>AVERAGEIF(C82:N82,"&lt;&gt;0")</f>
        <v>26.467825487497866</v>
      </c>
      <c r="C82" s="53">
        <v>25.750896057347699</v>
      </c>
      <c r="D82" s="52">
        <v>29.621413690476199</v>
      </c>
      <c r="E82" s="52">
        <v>29.739202508960599</v>
      </c>
      <c r="F82" s="52">
        <v>29.1607060185185</v>
      </c>
      <c r="G82" s="52">
        <v>28.7407930107527</v>
      </c>
      <c r="H82" s="52">
        <v>29.986990740740701</v>
      </c>
      <c r="I82" s="52">
        <v>29.295631720430102</v>
      </c>
      <c r="J82" s="52">
        <v>30.192271505376301</v>
      </c>
      <c r="K82" s="52">
        <v>28.5467592592593</v>
      </c>
      <c r="L82" s="52">
        <v>23.412634408602202</v>
      </c>
      <c r="M82" s="52">
        <v>3.29328703703704</v>
      </c>
      <c r="N82" s="52">
        <v>29.873319892473098</v>
      </c>
    </row>
    <row r="83" spans="1:14">
      <c r="A83" s="33" t="s">
        <v>76</v>
      </c>
      <c r="B83" s="51">
        <f>SUM(C83:N83)</f>
        <v>226.24515999999997</v>
      </c>
      <c r="C83" s="53">
        <v>18.549399999999999</v>
      </c>
      <c r="D83" s="52">
        <v>18.569500000000001</v>
      </c>
      <c r="E83" s="52">
        <v>20.8611</v>
      </c>
      <c r="F83" s="52">
        <v>20.451709999999999</v>
      </c>
      <c r="G83" s="52">
        <v>21.278500000000001</v>
      </c>
      <c r="H83" s="52">
        <v>21.651299999999999</v>
      </c>
      <c r="I83" s="52">
        <v>21.668700000000001</v>
      </c>
      <c r="J83" s="52">
        <v>22.274899999999999</v>
      </c>
      <c r="K83" s="52">
        <v>19.658799999999999</v>
      </c>
      <c r="L83" s="52">
        <v>17.093450000000001</v>
      </c>
      <c r="M83" s="52">
        <v>2.5033799999999999</v>
      </c>
      <c r="N83" s="52">
        <v>21.684419999999999</v>
      </c>
    </row>
    <row r="84" spans="1:14">
      <c r="A84" s="35" t="s">
        <v>83</v>
      </c>
      <c r="B84" s="51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</row>
    <row r="85" spans="1:14">
      <c r="A85" s="33" t="s">
        <v>74</v>
      </c>
      <c r="B85" s="51">
        <f>AVERAGEIF(C85:N85,"&lt;&gt;0")</f>
        <v>111.26</v>
      </c>
      <c r="C85" s="52">
        <v>111.26</v>
      </c>
      <c r="D85" s="52">
        <v>111.26</v>
      </c>
      <c r="E85" s="52">
        <v>111.26</v>
      </c>
      <c r="F85" s="52">
        <v>111.26</v>
      </c>
      <c r="G85" s="52">
        <v>111.26</v>
      </c>
      <c r="H85" s="52">
        <v>111.26</v>
      </c>
      <c r="I85" s="52">
        <v>111.26</v>
      </c>
      <c r="J85" s="52">
        <v>111.26</v>
      </c>
      <c r="K85" s="52">
        <v>111.26</v>
      </c>
      <c r="L85" s="52">
        <v>111.26</v>
      </c>
      <c r="M85" s="52">
        <v>111.26</v>
      </c>
      <c r="N85" s="52">
        <v>111.26</v>
      </c>
    </row>
    <row r="86" spans="1:14">
      <c r="A86" s="33" t="s">
        <v>75</v>
      </c>
      <c r="B86" s="51">
        <f>AVERAGEIF(C86:N86,"&lt;&gt;0")</f>
        <v>106.14695364414435</v>
      </c>
      <c r="C86" s="52">
        <v>100.690819892473</v>
      </c>
      <c r="D86" s="52">
        <v>102.23861607142901</v>
      </c>
      <c r="E86" s="52">
        <v>107.903366935484</v>
      </c>
      <c r="F86" s="52">
        <v>107.826773148147</v>
      </c>
      <c r="G86" s="52">
        <v>107.730656362007</v>
      </c>
      <c r="H86" s="52">
        <v>107.533912037037</v>
      </c>
      <c r="I86" s="52">
        <v>106.779301075269</v>
      </c>
      <c r="J86" s="52">
        <v>108.193682795699</v>
      </c>
      <c r="K86" s="52">
        <v>105.011944444444</v>
      </c>
      <c r="L86" s="52">
        <v>105.42997311828</v>
      </c>
      <c r="M86" s="52">
        <v>106.585430555556</v>
      </c>
      <c r="N86" s="52">
        <v>107.838967293907</v>
      </c>
    </row>
    <row r="87" spans="1:14">
      <c r="A87" s="34" t="s">
        <v>76</v>
      </c>
      <c r="B87" s="54">
        <f>SUM(C87:N87)</f>
        <v>899.64716999999996</v>
      </c>
      <c r="C87" s="55">
        <v>70.535939999999997</v>
      </c>
      <c r="D87" s="55">
        <v>60.347259999999999</v>
      </c>
      <c r="E87" s="55">
        <v>78.434899999999999</v>
      </c>
      <c r="F87" s="55">
        <v>75.966409999999996</v>
      </c>
      <c r="G87" s="55">
        <v>78.426659999999998</v>
      </c>
      <c r="H87" s="55">
        <v>75.924019999999999</v>
      </c>
      <c r="I87" s="55">
        <v>77.528639999999996</v>
      </c>
      <c r="J87" s="55">
        <v>78.536619999999999</v>
      </c>
      <c r="K87" s="55">
        <v>73.998959999999997</v>
      </c>
      <c r="L87" s="55">
        <v>76.365530000000007</v>
      </c>
      <c r="M87" s="55">
        <v>75.566190000000006</v>
      </c>
      <c r="N87" s="55">
        <v>78.016040000000004</v>
      </c>
    </row>
    <row r="88" spans="1:14">
      <c r="A88" s="1" t="s">
        <v>54</v>
      </c>
    </row>
    <row r="89" spans="1:14">
      <c r="A89" s="3" t="s">
        <v>56</v>
      </c>
    </row>
    <row r="90" spans="1:14">
      <c r="A90" s="3" t="s">
        <v>19</v>
      </c>
    </row>
    <row r="91" spans="1:14">
      <c r="A91" s="3" t="s">
        <v>43</v>
      </c>
    </row>
    <row r="92" spans="1:14">
      <c r="A92" s="3" t="s">
        <v>20</v>
      </c>
    </row>
    <row r="93" spans="1:14">
      <c r="A93" s="3" t="s">
        <v>21</v>
      </c>
    </row>
    <row r="94" spans="1:14">
      <c r="A94" s="3" t="s">
        <v>17</v>
      </c>
    </row>
    <row r="95" spans="1:14">
      <c r="A95" s="3" t="s">
        <v>18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119"/>
  <sheetViews>
    <sheetView workbookViewId="0">
      <selection activeCell="M3" sqref="M3"/>
    </sheetView>
  </sheetViews>
  <sheetFormatPr baseColWidth="10" defaultRowHeight="12"/>
  <cols>
    <col min="1" max="1" width="53.5703125" style="28" customWidth="1"/>
    <col min="2" max="2" width="11.42578125" style="28" customWidth="1"/>
    <col min="3" max="10" width="9.28515625" style="28" customWidth="1"/>
    <col min="11" max="11" width="11.28515625" style="28" customWidth="1"/>
    <col min="12" max="14" width="9.28515625" style="28" customWidth="1"/>
    <col min="15" max="16384" width="11.42578125" style="28"/>
  </cols>
  <sheetData>
    <row r="2" spans="1:14">
      <c r="A2" s="28" t="s">
        <v>167</v>
      </c>
    </row>
    <row r="4" spans="1:14">
      <c r="A4" s="29" t="s">
        <v>61</v>
      </c>
      <c r="B4" s="61" t="s">
        <v>60</v>
      </c>
      <c r="C4" s="61" t="s">
        <v>4</v>
      </c>
      <c r="D4" s="61" t="s">
        <v>5</v>
      </c>
      <c r="E4" s="61" t="s">
        <v>6</v>
      </c>
      <c r="F4" s="61" t="s">
        <v>7</v>
      </c>
      <c r="G4" s="61" t="s">
        <v>8</v>
      </c>
      <c r="H4" s="61" t="s">
        <v>9</v>
      </c>
      <c r="I4" s="61" t="s">
        <v>10</v>
      </c>
      <c r="J4" s="61" t="s">
        <v>11</v>
      </c>
      <c r="K4" s="61" t="s">
        <v>12</v>
      </c>
      <c r="L4" s="61" t="s">
        <v>13</v>
      </c>
      <c r="M4" s="61" t="s">
        <v>14</v>
      </c>
      <c r="N4" s="61" t="s">
        <v>15</v>
      </c>
    </row>
    <row r="5" spans="1:14">
      <c r="A5" s="31" t="s">
        <v>1</v>
      </c>
      <c r="B5" s="62">
        <f>AVERAGEIF(C5:N5,"&lt;&gt;0")</f>
        <v>4889.0492000000013</v>
      </c>
      <c r="C5" s="62">
        <f>SUM(C9,C13,C17,C21,C25,C29,C33,C37,C41,C45,C49,C53,C57,C61,C65,C69,C73,C77,C81,C85,C89,C93,C97,C101,C105,C109)</f>
        <v>4889.0492000000013</v>
      </c>
      <c r="D5" s="62">
        <f t="shared" ref="D5:N5" si="0">SUM(D9,D13,D17,D21,D25,D29,D33,D37,D41,D45,D49,D53,D57,D61,D65,D69,D73,D77,D81,D85,D89,D93,D97,D101,D105,D109)</f>
        <v>4889.0492000000013</v>
      </c>
      <c r="E5" s="62">
        <f t="shared" si="0"/>
        <v>4889.0492000000013</v>
      </c>
      <c r="F5" s="62">
        <f t="shared" si="0"/>
        <v>4889.0492000000013</v>
      </c>
      <c r="G5" s="62">
        <f t="shared" si="0"/>
        <v>4889.0492000000013</v>
      </c>
      <c r="H5" s="62">
        <f t="shared" si="0"/>
        <v>4889.0492000000013</v>
      </c>
      <c r="I5" s="62">
        <f t="shared" si="0"/>
        <v>4889.0492000000013</v>
      </c>
      <c r="J5" s="62">
        <f t="shared" si="0"/>
        <v>4889.0492000000013</v>
      </c>
      <c r="K5" s="62">
        <f t="shared" si="0"/>
        <v>4889.0492000000013</v>
      </c>
      <c r="L5" s="62">
        <f t="shared" si="0"/>
        <v>4889.0492000000013</v>
      </c>
      <c r="M5" s="62">
        <f t="shared" si="0"/>
        <v>4889.0492000000013</v>
      </c>
      <c r="N5" s="62">
        <f t="shared" si="0"/>
        <v>4889.0492000000013</v>
      </c>
    </row>
    <row r="6" spans="1:14">
      <c r="A6" s="31" t="s">
        <v>75</v>
      </c>
      <c r="B6" s="62">
        <f>AVERAGEIF(C6:N6,"&lt;&gt;0")</f>
        <v>2478.3798250148006</v>
      </c>
      <c r="C6" s="62">
        <f>SUM(C10,C14,C18,C22,C26,C30,C34,C38,C42,C46,C50,C54,C58,C62,C66,C70,C74,C78,C82,C86,C90,C94,C98,C102,C106,C110)</f>
        <v>2228.6292092293897</v>
      </c>
      <c r="D6" s="62">
        <f t="shared" ref="D6:N6" si="1">SUM(D10,D14,D18,D22,D26,D30,D34,D38,D42,D46,D50,D54,D58,D62,D66,D70,D74,D78,D82,D86,D90,D94,D98,D102,D106,D110)</f>
        <v>2231.7108122519835</v>
      </c>
      <c r="E6" s="62">
        <f t="shared" si="1"/>
        <v>2269.5254148745516</v>
      </c>
      <c r="F6" s="62">
        <f t="shared" si="1"/>
        <v>2320.7889490740745</v>
      </c>
      <c r="G6" s="62">
        <f t="shared" si="1"/>
        <v>2429.2493812724033</v>
      </c>
      <c r="H6" s="62">
        <f t="shared" si="1"/>
        <v>2366.7611342592613</v>
      </c>
      <c r="I6" s="62">
        <f t="shared" si="1"/>
        <v>2609.1609110663085</v>
      </c>
      <c r="J6" s="62">
        <f t="shared" si="1"/>
        <v>2631.0194621415749</v>
      </c>
      <c r="K6" s="62">
        <f t="shared" si="1"/>
        <v>2594.6927997685179</v>
      </c>
      <c r="L6" s="62">
        <f t="shared" si="1"/>
        <v>2723.7450280017929</v>
      </c>
      <c r="M6" s="62">
        <f t="shared" si="1"/>
        <v>2634.2466550925906</v>
      </c>
      <c r="N6" s="62">
        <f t="shared" si="1"/>
        <v>2701.028143145159</v>
      </c>
    </row>
    <row r="7" spans="1:14" ht="10.5" customHeight="1">
      <c r="A7" s="31" t="s">
        <v>76</v>
      </c>
      <c r="B7" s="62">
        <f>SUM(C7:N7)</f>
        <v>19266.13278</v>
      </c>
      <c r="C7" s="62">
        <f>SUM(C11,C15,C19,C23,C27,C31,C35,C39,C43,C47,C51,C55,C59,C63,C67,C71,C75,C79,C83,C87,C91,C95,C99,C103,C107,C111)</f>
        <v>1444.8829100000005</v>
      </c>
      <c r="D7" s="62">
        <f t="shared" ref="D7:N7" si="2">SUM(D11,D15,D19,D23,D27,D31,D35,D39,D43,D47,D51,D55,D59,D63,D67,D71,D75,D79,D83,D87,D91,D95,D99,D103,D107,D111)</f>
        <v>1361.1238900000001</v>
      </c>
      <c r="E7" s="62">
        <f t="shared" si="2"/>
        <v>1524.5538699999997</v>
      </c>
      <c r="F7" s="62">
        <f t="shared" si="2"/>
        <v>1501.0472399999999</v>
      </c>
      <c r="G7" s="62">
        <f t="shared" si="2"/>
        <v>1669.50288</v>
      </c>
      <c r="H7" s="62">
        <f t="shared" si="2"/>
        <v>1639.82528</v>
      </c>
      <c r="I7" s="62">
        <f t="shared" si="2"/>
        <v>1740.60463</v>
      </c>
      <c r="J7" s="62">
        <f t="shared" si="2"/>
        <v>1734.3505099999998</v>
      </c>
      <c r="K7" s="62">
        <f t="shared" si="2"/>
        <v>1687.2086199999999</v>
      </c>
      <c r="L7" s="62">
        <f t="shared" si="2"/>
        <v>1740.6952900000001</v>
      </c>
      <c r="M7" s="62">
        <f t="shared" si="2"/>
        <v>1616.9280100000001</v>
      </c>
      <c r="N7" s="62">
        <f t="shared" si="2"/>
        <v>1605.4096499999996</v>
      </c>
    </row>
    <row r="8" spans="1:14">
      <c r="A8" s="31" t="s">
        <v>110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ht="14.25" customHeight="1">
      <c r="A9" s="32" t="s">
        <v>1</v>
      </c>
      <c r="B9" s="62">
        <f>AVERAGEIF(C9:N9,"&lt;&gt;0")</f>
        <v>319</v>
      </c>
      <c r="C9" s="53">
        <v>319</v>
      </c>
      <c r="D9" s="53">
        <v>319</v>
      </c>
      <c r="E9" s="53">
        <v>319</v>
      </c>
      <c r="F9" s="53">
        <v>319</v>
      </c>
      <c r="G9" s="53">
        <v>319</v>
      </c>
      <c r="H9" s="53">
        <v>319</v>
      </c>
      <c r="I9" s="53">
        <v>319</v>
      </c>
      <c r="J9" s="53">
        <v>319</v>
      </c>
      <c r="K9" s="53">
        <v>319</v>
      </c>
      <c r="L9" s="53">
        <v>319</v>
      </c>
      <c r="M9" s="53">
        <v>319</v>
      </c>
      <c r="N9" s="53">
        <v>319</v>
      </c>
    </row>
    <row r="10" spans="1:14">
      <c r="A10" s="33" t="s">
        <v>75</v>
      </c>
      <c r="B10" s="62">
        <f>AVERAGEIF(C10:N10,"&lt;&gt;0")</f>
        <v>224.3261101199366</v>
      </c>
      <c r="C10" s="53">
        <v>226.563160842294</v>
      </c>
      <c r="D10" s="53">
        <v>229.90047123015901</v>
      </c>
      <c r="E10" s="53">
        <v>234.901680107527</v>
      </c>
      <c r="F10" s="53">
        <v>126.70495370370401</v>
      </c>
      <c r="G10" s="53">
        <v>181.94905913978499</v>
      </c>
      <c r="H10" s="53">
        <v>238.39976851851901</v>
      </c>
      <c r="I10" s="53">
        <v>236.40440188171999</v>
      </c>
      <c r="J10" s="53">
        <v>277.75185931899603</v>
      </c>
      <c r="K10" s="53">
        <v>148.77659722222199</v>
      </c>
      <c r="L10" s="53">
        <v>211.368772401434</v>
      </c>
      <c r="M10" s="53">
        <v>282.44967592592599</v>
      </c>
      <c r="N10" s="53">
        <v>296.74292114695299</v>
      </c>
    </row>
    <row r="11" spans="1:14">
      <c r="A11" s="33" t="s">
        <v>76</v>
      </c>
      <c r="B11" s="62">
        <f>SUM(C11:N11)</f>
        <v>1982.8713700000003</v>
      </c>
      <c r="C11" s="53">
        <v>172.13059000000001</v>
      </c>
      <c r="D11" s="53">
        <v>155.61736999999999</v>
      </c>
      <c r="E11" s="53">
        <v>175.63130000000001</v>
      </c>
      <c r="F11" s="53">
        <v>91.680779999999999</v>
      </c>
      <c r="G11" s="53">
        <v>138.07843</v>
      </c>
      <c r="H11" s="53">
        <v>169.02355</v>
      </c>
      <c r="I11" s="53">
        <v>175.96781999999999</v>
      </c>
      <c r="J11" s="53">
        <v>203.29725999999999</v>
      </c>
      <c r="K11" s="53">
        <v>106.00203</v>
      </c>
      <c r="L11" s="53">
        <v>159.92266000000001</v>
      </c>
      <c r="M11" s="53">
        <v>211.24189000000001</v>
      </c>
      <c r="N11" s="53">
        <v>224.27769000000001</v>
      </c>
    </row>
    <row r="12" spans="1:14">
      <c r="A12" s="31" t="s">
        <v>111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ht="14.25" customHeight="1">
      <c r="A13" s="32" t="s">
        <v>1</v>
      </c>
      <c r="B13" s="62">
        <f>AVERAGEIF(C13:N13,"&lt;&gt;0")</f>
        <v>52.5</v>
      </c>
      <c r="C13" s="53">
        <v>52.5</v>
      </c>
      <c r="D13" s="53">
        <v>52.5</v>
      </c>
      <c r="E13" s="53">
        <v>52.5</v>
      </c>
      <c r="F13" s="53">
        <v>52.5</v>
      </c>
      <c r="G13" s="53">
        <v>52.5</v>
      </c>
      <c r="H13" s="53">
        <v>52.5</v>
      </c>
      <c r="I13" s="53">
        <v>52.5</v>
      </c>
      <c r="J13" s="53">
        <v>52.5</v>
      </c>
      <c r="K13" s="53">
        <v>52.5</v>
      </c>
      <c r="L13" s="53">
        <v>52.5</v>
      </c>
      <c r="M13" s="53">
        <v>52.5</v>
      </c>
      <c r="N13" s="53">
        <v>52.5</v>
      </c>
    </row>
    <row r="14" spans="1:14">
      <c r="A14" s="33" t="s">
        <v>75</v>
      </c>
      <c r="B14" s="62">
        <f>AVERAGEIF(C14:N14,"&lt;&gt;0")</f>
        <v>10.968511518070475</v>
      </c>
      <c r="C14" s="53">
        <v>0</v>
      </c>
      <c r="D14" s="53">
        <v>0</v>
      </c>
      <c r="E14" s="53">
        <v>8.0255376344086002</v>
      </c>
      <c r="F14" s="53">
        <v>0</v>
      </c>
      <c r="G14" s="53">
        <v>0</v>
      </c>
      <c r="H14" s="53">
        <v>10.943125</v>
      </c>
      <c r="I14" s="53">
        <v>10.1313508064516</v>
      </c>
      <c r="J14" s="53">
        <v>14.721899641577</v>
      </c>
      <c r="K14" s="53">
        <v>10</v>
      </c>
      <c r="L14" s="53">
        <v>8.8981474014336897</v>
      </c>
      <c r="M14" s="53">
        <v>9.9662037037036999</v>
      </c>
      <c r="N14" s="53">
        <v>15.0618279569892</v>
      </c>
    </row>
    <row r="15" spans="1:14">
      <c r="A15" s="33" t="s">
        <v>76</v>
      </c>
      <c r="B15" s="62">
        <f>SUM(C15:N15)</f>
        <v>120.79924</v>
      </c>
      <c r="C15" s="53">
        <v>0</v>
      </c>
      <c r="D15" s="53">
        <v>0</v>
      </c>
      <c r="E15" s="53">
        <v>8.7083700000000004</v>
      </c>
      <c r="F15" s="53">
        <v>17.259270000000001</v>
      </c>
      <c r="G15" s="53">
        <v>13.32456</v>
      </c>
      <c r="H15" s="53">
        <v>15.73668</v>
      </c>
      <c r="I15" s="53">
        <v>14.588480000000001</v>
      </c>
      <c r="J15" s="53">
        <v>14.586970000000001</v>
      </c>
      <c r="K15" s="53">
        <v>7.7279</v>
      </c>
      <c r="L15" s="53">
        <v>8.0924899999999997</v>
      </c>
      <c r="M15" s="53">
        <v>9.3944299999999998</v>
      </c>
      <c r="N15" s="53">
        <v>11.380089999999999</v>
      </c>
    </row>
    <row r="16" spans="1:14">
      <c r="A16" s="31" t="s">
        <v>72</v>
      </c>
      <c r="B16" s="6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>
      <c r="A17" s="33" t="s">
        <v>74</v>
      </c>
      <c r="B17" s="62">
        <f>AVERAGEIF(C17:N17,"&lt;&gt;0")</f>
        <v>76.86</v>
      </c>
      <c r="C17" s="53">
        <v>76.86</v>
      </c>
      <c r="D17" s="53">
        <v>76.86</v>
      </c>
      <c r="E17" s="53">
        <v>76.86</v>
      </c>
      <c r="F17" s="53">
        <v>76.86</v>
      </c>
      <c r="G17" s="53">
        <v>76.86</v>
      </c>
      <c r="H17" s="53">
        <v>76.86</v>
      </c>
      <c r="I17" s="53">
        <v>76.86</v>
      </c>
      <c r="J17" s="53">
        <v>76.86</v>
      </c>
      <c r="K17" s="53">
        <v>76.86</v>
      </c>
      <c r="L17" s="53">
        <v>76.86</v>
      </c>
      <c r="M17" s="53">
        <v>76.86</v>
      </c>
      <c r="N17" s="53">
        <v>76.86</v>
      </c>
    </row>
    <row r="18" spans="1:14">
      <c r="A18" s="33" t="s">
        <v>75</v>
      </c>
      <c r="B18" s="62">
        <f>AVERAGEIF(C18:N18,"&lt;&gt;0")</f>
        <v>36.544891411717032</v>
      </c>
      <c r="C18" s="53">
        <v>34.628230286738301</v>
      </c>
      <c r="D18" s="53">
        <v>35.706679067460399</v>
      </c>
      <c r="E18" s="53">
        <v>36.700927419354898</v>
      </c>
      <c r="F18" s="53">
        <v>38.466534722222299</v>
      </c>
      <c r="G18" s="53">
        <v>42.442016129032297</v>
      </c>
      <c r="H18" s="53">
        <v>38.963553240740701</v>
      </c>
      <c r="I18" s="53">
        <v>35.624424283154099</v>
      </c>
      <c r="J18" s="53">
        <v>37.402703853046603</v>
      </c>
      <c r="K18" s="53">
        <v>28.968953703703701</v>
      </c>
      <c r="L18" s="53">
        <v>0</v>
      </c>
      <c r="M18" s="53">
        <v>0</v>
      </c>
      <c r="N18" s="53">
        <v>0</v>
      </c>
    </row>
    <row r="19" spans="1:14">
      <c r="A19" s="33" t="s">
        <v>76</v>
      </c>
      <c r="B19" s="62">
        <f>SUM(C19:N19)</f>
        <v>191.80965000000003</v>
      </c>
      <c r="C19" s="53">
        <v>20.282599999999999</v>
      </c>
      <c r="D19" s="53">
        <v>21.343170000000001</v>
      </c>
      <c r="E19" s="53">
        <v>20.703700000000001</v>
      </c>
      <c r="F19" s="53">
        <v>21.673590000000001</v>
      </c>
      <c r="G19" s="53">
        <v>24.986329999999999</v>
      </c>
      <c r="H19" s="53">
        <v>24.520060000000001</v>
      </c>
      <c r="I19" s="53">
        <v>19.492599999999999</v>
      </c>
      <c r="J19" s="53">
        <v>21.189550000000001</v>
      </c>
      <c r="K19" s="53">
        <v>17.61805</v>
      </c>
      <c r="L19" s="53">
        <v>0</v>
      </c>
      <c r="M19" s="53">
        <v>0</v>
      </c>
      <c r="N19" s="53">
        <v>0</v>
      </c>
    </row>
    <row r="20" spans="1:14">
      <c r="A20" s="31" t="s">
        <v>73</v>
      </c>
      <c r="B20" s="6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>
      <c r="A21" s="33" t="s">
        <v>74</v>
      </c>
      <c r="B21" s="62">
        <f>AVERAGEIF(C21:N21,"&lt;&gt;0")</f>
        <v>300</v>
      </c>
      <c r="C21" s="53">
        <v>300</v>
      </c>
      <c r="D21" s="53">
        <v>300</v>
      </c>
      <c r="E21" s="53">
        <v>300</v>
      </c>
      <c r="F21" s="53">
        <v>300</v>
      </c>
      <c r="G21" s="53">
        <v>300</v>
      </c>
      <c r="H21" s="53">
        <v>300</v>
      </c>
      <c r="I21" s="53">
        <v>300</v>
      </c>
      <c r="J21" s="53">
        <v>300</v>
      </c>
      <c r="K21" s="53">
        <v>300</v>
      </c>
      <c r="L21" s="53">
        <v>300</v>
      </c>
      <c r="M21" s="53">
        <v>300</v>
      </c>
      <c r="N21" s="53">
        <v>300</v>
      </c>
    </row>
    <row r="22" spans="1:14">
      <c r="A22" s="33" t="s">
        <v>75</v>
      </c>
      <c r="B22" s="62">
        <f>AVERAGEIF(C22:N22,"&lt;&gt;0")</f>
        <v>194.02047679940389</v>
      </c>
      <c r="C22" s="53">
        <v>164.677800179211</v>
      </c>
      <c r="D22" s="53">
        <v>261.345758928571</v>
      </c>
      <c r="E22" s="53">
        <v>268.21370967741899</v>
      </c>
      <c r="F22" s="53">
        <v>210.63912037036999</v>
      </c>
      <c r="G22" s="53">
        <v>168.489202508961</v>
      </c>
      <c r="H22" s="53">
        <v>164.145949074074</v>
      </c>
      <c r="I22" s="53">
        <v>185.67464157706101</v>
      </c>
      <c r="J22" s="53">
        <v>161.85405465949799</v>
      </c>
      <c r="K22" s="53">
        <v>236.70287037036999</v>
      </c>
      <c r="L22" s="53">
        <v>187.98418458781401</v>
      </c>
      <c r="M22" s="53">
        <v>161.53590277777801</v>
      </c>
      <c r="N22" s="53">
        <v>156.98252688171999</v>
      </c>
    </row>
    <row r="23" spans="1:14">
      <c r="A23" s="33" t="s">
        <v>76</v>
      </c>
      <c r="B23" s="62">
        <f>SUM(C23:N23)</f>
        <v>1012.8284600000001</v>
      </c>
      <c r="C23" s="53">
        <v>41.43186</v>
      </c>
      <c r="D23" s="53">
        <v>90.917050000000003</v>
      </c>
      <c r="E23" s="53">
        <v>149.05602999999999</v>
      </c>
      <c r="F23" s="53">
        <v>107.84517</v>
      </c>
      <c r="G23" s="53">
        <v>84.181160000000006</v>
      </c>
      <c r="H23" s="53">
        <v>101.58987</v>
      </c>
      <c r="I23" s="53">
        <v>80.919939999999997</v>
      </c>
      <c r="J23" s="53">
        <v>74.758809999999997</v>
      </c>
      <c r="K23" s="53">
        <v>140.02802</v>
      </c>
      <c r="L23" s="53">
        <v>92.608689999999996</v>
      </c>
      <c r="M23" s="53">
        <v>36.655230000000003</v>
      </c>
      <c r="N23" s="53">
        <v>12.83663</v>
      </c>
    </row>
    <row r="24" spans="1:14">
      <c r="A24" s="31" t="s">
        <v>79</v>
      </c>
      <c r="B24" s="6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>
      <c r="A25" s="33" t="s">
        <v>74</v>
      </c>
      <c r="B25" s="62">
        <f>AVERAGEIF(C25:N25,"&lt;&gt;0")</f>
        <v>42</v>
      </c>
      <c r="C25" s="53">
        <v>42</v>
      </c>
      <c r="D25" s="53">
        <v>42</v>
      </c>
      <c r="E25" s="53">
        <v>42</v>
      </c>
      <c r="F25" s="53">
        <v>42</v>
      </c>
      <c r="G25" s="53">
        <v>42</v>
      </c>
      <c r="H25" s="53">
        <v>42</v>
      </c>
      <c r="I25" s="53">
        <v>42</v>
      </c>
      <c r="J25" s="53">
        <v>42</v>
      </c>
      <c r="K25" s="53">
        <v>42</v>
      </c>
      <c r="L25" s="53">
        <v>42</v>
      </c>
      <c r="M25" s="53">
        <v>42</v>
      </c>
      <c r="N25" s="53">
        <v>42</v>
      </c>
    </row>
    <row r="26" spans="1:14">
      <c r="A26" s="33" t="s">
        <v>75</v>
      </c>
      <c r="B26" s="62">
        <f>AVERAGEIF(C26:N26,"&lt;&gt;0")</f>
        <v>29.649988628161093</v>
      </c>
      <c r="C26" s="53">
        <v>29.995463709677399</v>
      </c>
      <c r="D26" s="53">
        <v>25.59765625</v>
      </c>
      <c r="E26" s="53">
        <v>28.5317450716846</v>
      </c>
      <c r="F26" s="53">
        <v>35.826689814814799</v>
      </c>
      <c r="G26" s="53">
        <v>34.263418458781402</v>
      </c>
      <c r="H26" s="53">
        <v>32.132245370370399</v>
      </c>
      <c r="I26" s="53">
        <v>38.844086021505397</v>
      </c>
      <c r="J26" s="53">
        <v>39.656586021505397</v>
      </c>
      <c r="K26" s="53">
        <v>17.925925925925899</v>
      </c>
      <c r="L26" s="53">
        <v>25.337018369175599</v>
      </c>
      <c r="M26" s="53">
        <v>26.611967592592599</v>
      </c>
      <c r="N26" s="53">
        <v>21.077060931899599</v>
      </c>
    </row>
    <row r="27" spans="1:14">
      <c r="A27" s="33" t="s">
        <v>76</v>
      </c>
      <c r="B27" s="62">
        <f>SUM(C27:N27)</f>
        <v>153.50304</v>
      </c>
      <c r="C27" s="53">
        <v>14.600149999999999</v>
      </c>
      <c r="D27" s="53">
        <v>9.5336400000000001</v>
      </c>
      <c r="E27" s="53">
        <v>11.611689999999999</v>
      </c>
      <c r="F27" s="53">
        <v>13.531549999999999</v>
      </c>
      <c r="G27" s="53">
        <v>17.040900000000001</v>
      </c>
      <c r="H27" s="53">
        <v>17.973949999999999</v>
      </c>
      <c r="I27" s="53">
        <v>13.62617</v>
      </c>
      <c r="J27" s="53">
        <v>15.573869999999999</v>
      </c>
      <c r="K27" s="53">
        <v>9.83826</v>
      </c>
      <c r="L27" s="53">
        <v>9.5808</v>
      </c>
      <c r="M27" s="53">
        <v>14.51844</v>
      </c>
      <c r="N27" s="53">
        <v>6.07362</v>
      </c>
    </row>
    <row r="28" spans="1:14">
      <c r="A28" s="31" t="s">
        <v>77</v>
      </c>
      <c r="B28" s="6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1:14">
      <c r="A29" s="33" t="s">
        <v>74</v>
      </c>
      <c r="B29" s="62">
        <f>AVERAGEIF(C29:N29,"&lt;&gt;0")</f>
        <v>782</v>
      </c>
      <c r="C29" s="53">
        <v>782</v>
      </c>
      <c r="D29" s="53">
        <v>782</v>
      </c>
      <c r="E29" s="53">
        <v>782</v>
      </c>
      <c r="F29" s="53">
        <v>782</v>
      </c>
      <c r="G29" s="53">
        <v>782</v>
      </c>
      <c r="H29" s="53">
        <v>782</v>
      </c>
      <c r="I29" s="53">
        <v>782</v>
      </c>
      <c r="J29" s="53">
        <v>782</v>
      </c>
      <c r="K29" s="53">
        <v>782</v>
      </c>
      <c r="L29" s="53">
        <v>782</v>
      </c>
      <c r="M29" s="53">
        <v>782</v>
      </c>
      <c r="N29" s="53">
        <v>782</v>
      </c>
    </row>
    <row r="30" spans="1:14">
      <c r="A30" s="33" t="s">
        <v>75</v>
      </c>
      <c r="B30" s="62">
        <f>AVERAGEIF(C30:N30,"&lt;&gt;0")</f>
        <v>208.3186475667776</v>
      </c>
      <c r="C30" s="53">
        <v>0</v>
      </c>
      <c r="D30" s="53">
        <v>1.6344246031746001E-2</v>
      </c>
      <c r="E30" s="53">
        <v>16.4523499103943</v>
      </c>
      <c r="F30" s="53">
        <v>127.351851851852</v>
      </c>
      <c r="G30" s="53">
        <v>214.63544802867401</v>
      </c>
      <c r="H30" s="53">
        <v>0</v>
      </c>
      <c r="I30" s="53">
        <v>192.54623655914</v>
      </c>
      <c r="J30" s="53">
        <v>179.20416666666699</v>
      </c>
      <c r="K30" s="53">
        <v>255.93819444444401</v>
      </c>
      <c r="L30" s="53">
        <v>316.39973118279602</v>
      </c>
      <c r="M30" s="53">
        <v>368.57895833333299</v>
      </c>
      <c r="N30" s="53">
        <v>412.06319444444398</v>
      </c>
    </row>
    <row r="31" spans="1:14">
      <c r="A31" s="33" t="s">
        <v>76</v>
      </c>
      <c r="B31" s="62">
        <f>SUM(C31:N31)</f>
        <v>1529.6230200000002</v>
      </c>
      <c r="C31" s="53">
        <v>0</v>
      </c>
      <c r="D31" s="53">
        <v>0</v>
      </c>
      <c r="E31" s="53">
        <v>12.9017</v>
      </c>
      <c r="F31" s="53">
        <v>91.431250000000006</v>
      </c>
      <c r="G31" s="53">
        <v>160.45341999999999</v>
      </c>
      <c r="H31" s="53">
        <v>5.0600000000000003E-3</v>
      </c>
      <c r="I31" s="53">
        <v>141.05696</v>
      </c>
      <c r="J31" s="53">
        <v>132.2311</v>
      </c>
      <c r="K31" s="53">
        <v>184.45911000000001</v>
      </c>
      <c r="L31" s="53">
        <v>234.97288</v>
      </c>
      <c r="M31" s="53">
        <v>265.89728000000002</v>
      </c>
      <c r="N31" s="53">
        <v>306.21426000000002</v>
      </c>
    </row>
    <row r="32" spans="1:14">
      <c r="A32" s="35" t="s">
        <v>78</v>
      </c>
      <c r="B32" s="62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4">
      <c r="A33" s="33" t="s">
        <v>74</v>
      </c>
      <c r="B33" s="62">
        <f>AVERAGEIF(C33:N33,"&lt;&gt;0")</f>
        <v>359.25</v>
      </c>
      <c r="C33" s="53">
        <v>359.25</v>
      </c>
      <c r="D33" s="53">
        <v>359.25</v>
      </c>
      <c r="E33" s="53">
        <v>359.25</v>
      </c>
      <c r="F33" s="53">
        <v>359.25</v>
      </c>
      <c r="G33" s="53">
        <v>359.25</v>
      </c>
      <c r="H33" s="53">
        <v>359.25</v>
      </c>
      <c r="I33" s="53">
        <v>359.25</v>
      </c>
      <c r="J33" s="53">
        <v>359.25</v>
      </c>
      <c r="K33" s="53">
        <v>359.25</v>
      </c>
      <c r="L33" s="53">
        <v>359.25</v>
      </c>
      <c r="M33" s="53">
        <v>359.25</v>
      </c>
      <c r="N33" s="53">
        <v>359.25</v>
      </c>
    </row>
    <row r="34" spans="1:14">
      <c r="A34" s="33" t="s">
        <v>75</v>
      </c>
      <c r="B34" s="62">
        <f>AVERAGEIF(C34:N34,"&lt;&gt;0")</f>
        <v>283.99008592994403</v>
      </c>
      <c r="C34" s="53">
        <v>283.85432347670297</v>
      </c>
      <c r="D34" s="53">
        <v>197.80265376984099</v>
      </c>
      <c r="E34" s="53">
        <v>210.726052867383</v>
      </c>
      <c r="F34" s="53">
        <v>245.15678240740701</v>
      </c>
      <c r="G34" s="53">
        <v>313.32773297491002</v>
      </c>
      <c r="H34" s="53">
        <v>302.02916666666698</v>
      </c>
      <c r="I34" s="53">
        <v>299.99791666666698</v>
      </c>
      <c r="J34" s="53">
        <v>300.619332437276</v>
      </c>
      <c r="K34" s="53">
        <v>315</v>
      </c>
      <c r="L34" s="53">
        <v>314.83534946236603</v>
      </c>
      <c r="M34" s="53">
        <v>315</v>
      </c>
      <c r="N34" s="53">
        <v>309.53172043010801</v>
      </c>
    </row>
    <row r="35" spans="1:14">
      <c r="A35" s="33" t="s">
        <v>76</v>
      </c>
      <c r="B35" s="62">
        <f>SUM(C35:N35)</f>
        <v>2439.7753600000001</v>
      </c>
      <c r="C35" s="53">
        <v>209.55332999999999</v>
      </c>
      <c r="D35" s="53">
        <v>131.91818000000001</v>
      </c>
      <c r="E35" s="53">
        <v>154.72999999999999</v>
      </c>
      <c r="F35" s="53">
        <v>176.3355</v>
      </c>
      <c r="G35" s="53">
        <v>233.41845000000001</v>
      </c>
      <c r="H35" s="53">
        <v>215.1386</v>
      </c>
      <c r="I35" s="53">
        <v>221.80199999999999</v>
      </c>
      <c r="J35" s="53">
        <v>222.67349999999999</v>
      </c>
      <c r="K35" s="53">
        <v>217.3998</v>
      </c>
      <c r="L35" s="53">
        <v>223.13159999999999</v>
      </c>
      <c r="M35" s="53">
        <v>214.97040000000001</v>
      </c>
      <c r="N35" s="53">
        <v>218.70400000000001</v>
      </c>
    </row>
    <row r="36" spans="1:14">
      <c r="A36" s="35" t="s">
        <v>86</v>
      </c>
      <c r="B36" s="6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>
      <c r="A37" s="33" t="s">
        <v>74</v>
      </c>
      <c r="B37" s="62">
        <f>AVERAGEIF(C37:N37,"&lt;&gt;0")</f>
        <v>30</v>
      </c>
      <c r="C37" s="53">
        <v>30</v>
      </c>
      <c r="D37" s="53">
        <v>30</v>
      </c>
      <c r="E37" s="53">
        <v>30</v>
      </c>
      <c r="F37" s="53">
        <v>30</v>
      </c>
      <c r="G37" s="53">
        <v>30</v>
      </c>
      <c r="H37" s="53">
        <v>30</v>
      </c>
      <c r="I37" s="53">
        <v>30</v>
      </c>
      <c r="J37" s="53">
        <v>30</v>
      </c>
      <c r="K37" s="53">
        <v>30</v>
      </c>
      <c r="L37" s="53">
        <v>30</v>
      </c>
      <c r="M37" s="53">
        <v>30</v>
      </c>
      <c r="N37" s="53">
        <v>30</v>
      </c>
    </row>
    <row r="38" spans="1:14">
      <c r="A38" s="33" t="s">
        <v>75</v>
      </c>
      <c r="B38" s="62">
        <f>AVERAGEIF(C38:N38,"&lt;&gt;0")</f>
        <v>6.4138896356033399</v>
      </c>
      <c r="C38" s="53">
        <v>3.7354390681003602E-2</v>
      </c>
      <c r="D38" s="53">
        <v>0</v>
      </c>
      <c r="E38" s="53">
        <v>0.129928315412186</v>
      </c>
      <c r="F38" s="53">
        <v>8.7737268518518494</v>
      </c>
      <c r="G38" s="53">
        <v>9.9984318996415809</v>
      </c>
      <c r="H38" s="53">
        <v>9.875</v>
      </c>
      <c r="I38" s="53">
        <v>13.4773521505376</v>
      </c>
      <c r="J38" s="53">
        <v>10.2263440860215</v>
      </c>
      <c r="K38" s="53">
        <v>10</v>
      </c>
      <c r="L38" s="53">
        <v>0.55779569892473102</v>
      </c>
      <c r="M38" s="53">
        <v>1.06296296296296</v>
      </c>
      <c r="N38" s="53">
        <v>0</v>
      </c>
    </row>
    <row r="39" spans="1:14">
      <c r="A39" s="33" t="s">
        <v>76</v>
      </c>
      <c r="B39" s="62">
        <f>SUM(C39:N39)</f>
        <v>47.142349999999993</v>
      </c>
      <c r="C39" s="53">
        <v>3.51851</v>
      </c>
      <c r="D39" s="53">
        <v>3.76959</v>
      </c>
      <c r="E39" s="53">
        <v>4.4057399999999998</v>
      </c>
      <c r="F39" s="53">
        <v>3.79297</v>
      </c>
      <c r="G39" s="53">
        <v>3.4999500000000001</v>
      </c>
      <c r="H39" s="53">
        <v>3.8892199999999999</v>
      </c>
      <c r="I39" s="53">
        <v>3.96332</v>
      </c>
      <c r="J39" s="53">
        <v>4.5554899999999998</v>
      </c>
      <c r="K39" s="53">
        <v>4.0756699999999997</v>
      </c>
      <c r="L39" s="53">
        <v>4.2950799999999996</v>
      </c>
      <c r="M39" s="53">
        <v>3.9077500000000001</v>
      </c>
      <c r="N39" s="53">
        <v>3.4690599999999998</v>
      </c>
    </row>
    <row r="40" spans="1:14">
      <c r="A40" s="35" t="s">
        <v>95</v>
      </c>
      <c r="B40" s="62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14">
      <c r="A41" s="33" t="s">
        <v>74</v>
      </c>
      <c r="B41" s="62">
        <f>AVERAGEIF(C41:N41,"&lt;&gt;0")</f>
        <v>25</v>
      </c>
      <c r="C41" s="53">
        <v>25</v>
      </c>
      <c r="D41" s="53">
        <v>25</v>
      </c>
      <c r="E41" s="53">
        <v>25</v>
      </c>
      <c r="F41" s="53">
        <v>25</v>
      </c>
      <c r="G41" s="53">
        <v>25</v>
      </c>
      <c r="H41" s="53">
        <v>25</v>
      </c>
      <c r="I41" s="53">
        <v>25</v>
      </c>
      <c r="J41" s="53">
        <v>25</v>
      </c>
      <c r="K41" s="53">
        <v>25</v>
      </c>
      <c r="L41" s="53">
        <v>25</v>
      </c>
      <c r="M41" s="53">
        <v>25</v>
      </c>
      <c r="N41" s="53">
        <v>25</v>
      </c>
    </row>
    <row r="42" spans="1:14">
      <c r="A42" s="33" t="s">
        <v>75</v>
      </c>
      <c r="B42" s="62">
        <f>AVERAGEIF(C42:N42,"&lt;&gt;0")</f>
        <v>2.5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2.5</v>
      </c>
    </row>
    <row r="43" spans="1:14">
      <c r="A43" s="33" t="s">
        <v>76</v>
      </c>
      <c r="B43" s="62">
        <f>SUM(C43:N43)</f>
        <v>0.89068999999999998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0.89068999999999998</v>
      </c>
    </row>
    <row r="44" spans="1:14">
      <c r="A44" s="31" t="s">
        <v>80</v>
      </c>
      <c r="B44" s="62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</row>
    <row r="45" spans="1:14">
      <c r="A45" s="33" t="s">
        <v>74</v>
      </c>
      <c r="B45" s="62">
        <f>AVERAGEIF(C45:N45,"&lt;&gt;0")</f>
        <v>623.27999999999986</v>
      </c>
      <c r="C45" s="53">
        <v>623.28</v>
      </c>
      <c r="D45" s="53">
        <v>623.28</v>
      </c>
      <c r="E45" s="53">
        <v>623.28</v>
      </c>
      <c r="F45" s="53">
        <v>623.28</v>
      </c>
      <c r="G45" s="53">
        <v>623.28</v>
      </c>
      <c r="H45" s="53">
        <v>623.28</v>
      </c>
      <c r="I45" s="53">
        <v>623.28</v>
      </c>
      <c r="J45" s="53">
        <v>623.28</v>
      </c>
      <c r="K45" s="53">
        <v>623.28</v>
      </c>
      <c r="L45" s="53">
        <v>623.28</v>
      </c>
      <c r="M45" s="53">
        <v>623.28</v>
      </c>
      <c r="N45" s="53">
        <v>623.28</v>
      </c>
    </row>
    <row r="46" spans="1:14">
      <c r="A46" s="33" t="s">
        <v>75</v>
      </c>
      <c r="B46" s="62">
        <f>AVERAGEIF(C46:N46,"&lt;&gt;0")</f>
        <v>130.12525048491983</v>
      </c>
      <c r="C46" s="53">
        <v>151.23836245519701</v>
      </c>
      <c r="D46" s="53">
        <v>134.653373015873</v>
      </c>
      <c r="E46" s="53">
        <v>112.107961469534</v>
      </c>
      <c r="F46" s="53">
        <v>104.375891203704</v>
      </c>
      <c r="G46" s="53">
        <v>107.86419354838699</v>
      </c>
      <c r="H46" s="53">
        <v>156.03330555555601</v>
      </c>
      <c r="I46" s="53">
        <v>135.564383960573</v>
      </c>
      <c r="J46" s="53">
        <v>133.719946236559</v>
      </c>
      <c r="K46" s="53">
        <v>144.38321412037001</v>
      </c>
      <c r="L46" s="53">
        <v>158.17347558243699</v>
      </c>
      <c r="M46" s="53">
        <v>112.013775462963</v>
      </c>
      <c r="N46" s="53">
        <v>111.375123207885</v>
      </c>
    </row>
    <row r="47" spans="1:14">
      <c r="A47" s="33" t="s">
        <v>76</v>
      </c>
      <c r="B47" s="62">
        <f>SUM(C47:N47)</f>
        <v>1054.40014</v>
      </c>
      <c r="C47" s="53">
        <v>104.96484</v>
      </c>
      <c r="D47" s="53">
        <v>84.451549999999997</v>
      </c>
      <c r="E47" s="53">
        <v>78.030940000000001</v>
      </c>
      <c r="F47" s="53">
        <v>69.890119999999996</v>
      </c>
      <c r="G47" s="53">
        <v>74.518249999999995</v>
      </c>
      <c r="H47" s="53">
        <v>105.63021999999999</v>
      </c>
      <c r="I47" s="53">
        <v>92.899709999999999</v>
      </c>
      <c r="J47" s="53">
        <v>91.672719999999998</v>
      </c>
      <c r="K47" s="53">
        <v>96.034859999999995</v>
      </c>
      <c r="L47" s="53">
        <v>104.13052</v>
      </c>
      <c r="M47" s="53">
        <v>74.104640000000003</v>
      </c>
      <c r="N47" s="53">
        <v>78.071770000000001</v>
      </c>
    </row>
    <row r="48" spans="1:14">
      <c r="A48" s="31" t="s">
        <v>50</v>
      </c>
      <c r="B48" s="62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</row>
    <row r="49" spans="1:14">
      <c r="A49" s="33" t="s">
        <v>74</v>
      </c>
      <c r="B49" s="62">
        <f>AVERAGEIF(C49:N49,"&lt;&gt;0")</f>
        <v>687.35999999999979</v>
      </c>
      <c r="C49" s="53">
        <v>687.36</v>
      </c>
      <c r="D49" s="53">
        <v>687.36</v>
      </c>
      <c r="E49" s="53">
        <v>687.36</v>
      </c>
      <c r="F49" s="53">
        <v>687.36</v>
      </c>
      <c r="G49" s="53">
        <v>687.36</v>
      </c>
      <c r="H49" s="53">
        <v>687.36</v>
      </c>
      <c r="I49" s="53">
        <v>687.36</v>
      </c>
      <c r="J49" s="53">
        <v>687.36</v>
      </c>
      <c r="K49" s="53">
        <v>687.36</v>
      </c>
      <c r="L49" s="53">
        <v>687.36</v>
      </c>
      <c r="M49" s="53">
        <v>687.36</v>
      </c>
      <c r="N49" s="53">
        <v>687.36</v>
      </c>
    </row>
    <row r="50" spans="1:14">
      <c r="A50" s="33" t="s">
        <v>75</v>
      </c>
      <c r="B50" s="62">
        <f>AVERAGEIF(C50:N50,"&lt;&gt;0")</f>
        <v>404.17707302200665</v>
      </c>
      <c r="C50" s="53">
        <v>367.91981406809998</v>
      </c>
      <c r="D50" s="53">
        <v>370.56130704365</v>
      </c>
      <c r="E50" s="53">
        <v>399.14306899641599</v>
      </c>
      <c r="F50" s="53">
        <v>410.16843055555501</v>
      </c>
      <c r="G50" s="53">
        <v>415.26086021505398</v>
      </c>
      <c r="H50" s="53">
        <v>379.31698148148098</v>
      </c>
      <c r="I50" s="53">
        <v>423.26636424731203</v>
      </c>
      <c r="J50" s="53">
        <v>416.47141129032298</v>
      </c>
      <c r="K50" s="53">
        <v>411.273578703704</v>
      </c>
      <c r="L50" s="53">
        <v>434.13048387096802</v>
      </c>
      <c r="M50" s="53">
        <v>416.70318287036997</v>
      </c>
      <c r="N50" s="53">
        <v>405.909392921147</v>
      </c>
    </row>
    <row r="51" spans="1:14">
      <c r="A51" s="33" t="s">
        <v>76</v>
      </c>
      <c r="B51" s="62">
        <f>SUM(C51:N51)</f>
        <v>3140.4567699999989</v>
      </c>
      <c r="C51" s="53">
        <v>257.14678000000026</v>
      </c>
      <c r="D51" s="53">
        <v>256.47692999999992</v>
      </c>
      <c r="E51" s="53">
        <v>267.87260999999927</v>
      </c>
      <c r="F51" s="53">
        <v>256.98901999999987</v>
      </c>
      <c r="G51" s="53">
        <v>293.17238999999967</v>
      </c>
      <c r="H51" s="53">
        <v>294.47786000000025</v>
      </c>
      <c r="I51" s="53">
        <v>291.16025999999999</v>
      </c>
      <c r="J51" s="53">
        <v>275.90840000000014</v>
      </c>
      <c r="K51" s="53">
        <v>257.87940999999989</v>
      </c>
      <c r="L51" s="53">
        <v>246.3705200000004</v>
      </c>
      <c r="M51" s="53">
        <v>227.53080999999969</v>
      </c>
      <c r="N51" s="53">
        <v>215.47177999999963</v>
      </c>
    </row>
    <row r="52" spans="1:14">
      <c r="A52" s="31" t="s">
        <v>31</v>
      </c>
      <c r="B52" s="62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</row>
    <row r="53" spans="1:14">
      <c r="A53" s="33" t="s">
        <v>74</v>
      </c>
      <c r="B53" s="62">
        <f>AVERAGEIF(C53:N53,"&lt;&gt;0")</f>
        <v>294</v>
      </c>
      <c r="C53" s="53">
        <v>294</v>
      </c>
      <c r="D53" s="53">
        <v>294</v>
      </c>
      <c r="E53" s="53">
        <v>294</v>
      </c>
      <c r="F53" s="53">
        <v>294</v>
      </c>
      <c r="G53" s="53">
        <v>294</v>
      </c>
      <c r="H53" s="53">
        <v>294</v>
      </c>
      <c r="I53" s="53">
        <v>294</v>
      </c>
      <c r="J53" s="53">
        <v>294</v>
      </c>
      <c r="K53" s="53">
        <v>294</v>
      </c>
      <c r="L53" s="53">
        <v>294</v>
      </c>
      <c r="M53" s="53">
        <v>294</v>
      </c>
      <c r="N53" s="53">
        <v>294</v>
      </c>
    </row>
    <row r="54" spans="1:14">
      <c r="A54" s="33" t="s">
        <v>75</v>
      </c>
      <c r="B54" s="62">
        <f>AVERAGEIF(C54:N54,"&lt;&gt;0")</f>
        <v>224.73076784025298</v>
      </c>
      <c r="C54" s="53">
        <v>240.69086021505399</v>
      </c>
      <c r="D54" s="53">
        <v>237.89461805555601</v>
      </c>
      <c r="E54" s="53">
        <v>190.159206989247</v>
      </c>
      <c r="F54" s="53">
        <v>244.18493055555601</v>
      </c>
      <c r="G54" s="53">
        <v>170.295698924731</v>
      </c>
      <c r="H54" s="53">
        <v>238.755046296296</v>
      </c>
      <c r="I54" s="53">
        <v>246.41969086021501</v>
      </c>
      <c r="J54" s="53">
        <v>212.92027329749101</v>
      </c>
      <c r="K54" s="53">
        <v>226.195578703704</v>
      </c>
      <c r="L54" s="53">
        <v>245.20568996415801</v>
      </c>
      <c r="M54" s="53">
        <v>200.41025462963</v>
      </c>
      <c r="N54" s="53">
        <v>243.63736559139801</v>
      </c>
    </row>
    <row r="55" spans="1:14">
      <c r="A55" s="33" t="s">
        <v>76</v>
      </c>
      <c r="B55" s="62">
        <f>SUM(C55:N55)</f>
        <v>1986.1490699999997</v>
      </c>
      <c r="C55" s="53">
        <v>178.89696000000001</v>
      </c>
      <c r="D55" s="53">
        <v>164.71260000000001</v>
      </c>
      <c r="E55" s="53">
        <v>142.54819000000001</v>
      </c>
      <c r="F55" s="53">
        <v>176.42920000000001</v>
      </c>
      <c r="G55" s="53">
        <v>126.59896000000001</v>
      </c>
      <c r="H55" s="53">
        <v>173.45943</v>
      </c>
      <c r="I55" s="53">
        <v>184.11161999999999</v>
      </c>
      <c r="J55" s="53">
        <v>160.32532</v>
      </c>
      <c r="K55" s="53">
        <v>167.75949</v>
      </c>
      <c r="L55" s="53">
        <v>185.6379</v>
      </c>
      <c r="M55" s="53">
        <v>144.25441000000001</v>
      </c>
      <c r="N55" s="53">
        <v>181.41498999999999</v>
      </c>
    </row>
    <row r="56" spans="1:14">
      <c r="A56" s="31" t="s">
        <v>81</v>
      </c>
      <c r="B56" s="62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</row>
    <row r="57" spans="1:14">
      <c r="A57" s="33" t="s">
        <v>74</v>
      </c>
      <c r="B57" s="62">
        <f>AVERAGEIF(C57:N57,"&lt;&gt;0")</f>
        <v>199.13999999999996</v>
      </c>
      <c r="C57" s="53">
        <v>199.14</v>
      </c>
      <c r="D57" s="53">
        <v>199.14</v>
      </c>
      <c r="E57" s="53">
        <v>199.14</v>
      </c>
      <c r="F57" s="53">
        <v>199.14</v>
      </c>
      <c r="G57" s="53">
        <v>199.14</v>
      </c>
      <c r="H57" s="53">
        <v>199.14</v>
      </c>
      <c r="I57" s="53">
        <v>199.14</v>
      </c>
      <c r="J57" s="53">
        <v>199.14</v>
      </c>
      <c r="K57" s="53">
        <v>199.14</v>
      </c>
      <c r="L57" s="53">
        <v>199.14</v>
      </c>
      <c r="M57" s="53">
        <v>199.14</v>
      </c>
      <c r="N57" s="53">
        <v>199.14</v>
      </c>
    </row>
    <row r="58" spans="1:14">
      <c r="A58" s="33" t="s">
        <v>75</v>
      </c>
      <c r="B58" s="62">
        <f>AVERAGEIF(C58:N58,"&lt;&gt;0")</f>
        <v>164.90024748428334</v>
      </c>
      <c r="C58" s="53">
        <v>177.199679659498</v>
      </c>
      <c r="D58" s="53">
        <v>175.87352678571401</v>
      </c>
      <c r="E58" s="53">
        <v>181.54459229390699</v>
      </c>
      <c r="F58" s="53">
        <v>177.82373148148201</v>
      </c>
      <c r="G58" s="53">
        <v>167.518387096775</v>
      </c>
      <c r="H58" s="53">
        <v>162.19671759259299</v>
      </c>
      <c r="I58" s="53">
        <v>165.94890232974899</v>
      </c>
      <c r="J58" s="53">
        <v>179.818623207885</v>
      </c>
      <c r="K58" s="53">
        <v>114.87406249999999</v>
      </c>
      <c r="L58" s="53">
        <v>163.68395609319001</v>
      </c>
      <c r="M58" s="53">
        <v>156.130069444443</v>
      </c>
      <c r="N58" s="53">
        <v>156.19072132616401</v>
      </c>
    </row>
    <row r="59" spans="1:14">
      <c r="A59" s="33" t="s">
        <v>76</v>
      </c>
      <c r="B59" s="62">
        <f>SUM(C59:N59)</f>
        <v>1149.40346</v>
      </c>
      <c r="C59" s="53">
        <v>115.90226</v>
      </c>
      <c r="D59" s="53">
        <v>92.059749999999994</v>
      </c>
      <c r="E59" s="53">
        <v>108.88531999999999</v>
      </c>
      <c r="F59" s="53">
        <v>99.425299999999993</v>
      </c>
      <c r="G59" s="53">
        <v>111.20271</v>
      </c>
      <c r="H59" s="53">
        <v>106.42437</v>
      </c>
      <c r="I59" s="53">
        <v>95.761660000000006</v>
      </c>
      <c r="J59" s="53">
        <v>103.93461000000001</v>
      </c>
      <c r="K59" s="53">
        <v>74.602689999999996</v>
      </c>
      <c r="L59" s="53">
        <v>84.244489999999999</v>
      </c>
      <c r="M59" s="53">
        <v>89.641139999999993</v>
      </c>
      <c r="N59" s="53">
        <v>67.319159999999997</v>
      </c>
    </row>
    <row r="60" spans="1:14">
      <c r="A60" s="31" t="s">
        <v>82</v>
      </c>
      <c r="B60" s="62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1:14">
      <c r="A61" s="33" t="s">
        <v>74</v>
      </c>
      <c r="B61" s="62">
        <f>AVERAGEIF(C61:N61,"&lt;&gt;0")</f>
        <v>185</v>
      </c>
      <c r="C61" s="53">
        <v>185</v>
      </c>
      <c r="D61" s="53">
        <v>185</v>
      </c>
      <c r="E61" s="53">
        <v>185</v>
      </c>
      <c r="F61" s="53">
        <v>185</v>
      </c>
      <c r="G61" s="53">
        <v>185</v>
      </c>
      <c r="H61" s="53">
        <v>185</v>
      </c>
      <c r="I61" s="53">
        <v>185</v>
      </c>
      <c r="J61" s="53">
        <v>185</v>
      </c>
      <c r="K61" s="53">
        <v>185</v>
      </c>
      <c r="L61" s="53">
        <v>185</v>
      </c>
      <c r="M61" s="53">
        <v>185</v>
      </c>
      <c r="N61" s="53">
        <v>185</v>
      </c>
    </row>
    <row r="62" spans="1:14">
      <c r="A62" s="33" t="s">
        <v>75</v>
      </c>
      <c r="B62" s="62">
        <f>AVERAGEIF(C62:N62,"&lt;&gt;0")</f>
        <v>35.234864097968924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46.776232078852999</v>
      </c>
      <c r="K62" s="53">
        <v>67.373842592592595</v>
      </c>
      <c r="L62" s="53">
        <v>23.739381720430099</v>
      </c>
      <c r="M62" s="53">
        <v>3.05</v>
      </c>
      <c r="N62" s="53">
        <v>0</v>
      </c>
    </row>
    <row r="63" spans="1:14" ht="11.25" customHeight="1">
      <c r="A63" s="33" t="s">
        <v>76</v>
      </c>
      <c r="B63" s="62">
        <f>SUM(C63:N63)</f>
        <v>63.31129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23.828289999999999</v>
      </c>
      <c r="K63" s="53">
        <v>30.943999999999999</v>
      </c>
      <c r="L63" s="53">
        <v>7.4349999999999996</v>
      </c>
      <c r="M63" s="53">
        <v>1.1040000000000001</v>
      </c>
      <c r="N63" s="53">
        <v>0</v>
      </c>
    </row>
    <row r="64" spans="1:14">
      <c r="A64" s="35" t="s">
        <v>116</v>
      </c>
      <c r="B64" s="6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</row>
    <row r="65" spans="1:14">
      <c r="A65" s="33" t="s">
        <v>74</v>
      </c>
      <c r="B65" s="62">
        <f>AVERAGEIF(C65:N65,"&lt;&gt;0")</f>
        <v>34</v>
      </c>
      <c r="C65" s="53">
        <v>34</v>
      </c>
      <c r="D65" s="53">
        <v>34</v>
      </c>
      <c r="E65" s="53">
        <v>34</v>
      </c>
      <c r="F65" s="53">
        <v>34</v>
      </c>
      <c r="G65" s="53">
        <v>34</v>
      </c>
      <c r="H65" s="53">
        <v>34</v>
      </c>
      <c r="I65" s="53">
        <v>34</v>
      </c>
      <c r="J65" s="53">
        <v>34</v>
      </c>
      <c r="K65" s="53">
        <v>34</v>
      </c>
      <c r="L65" s="53">
        <v>34</v>
      </c>
      <c r="M65" s="53">
        <v>34</v>
      </c>
      <c r="N65" s="53">
        <v>34</v>
      </c>
    </row>
    <row r="66" spans="1:14">
      <c r="A66" s="33" t="s">
        <v>75</v>
      </c>
      <c r="B66" s="62">
        <f>AVERAGEIF(C66:N66,"&lt;&gt;0")</f>
        <v>8.3483352934587849</v>
      </c>
      <c r="C66" s="53">
        <v>0</v>
      </c>
      <c r="D66" s="53">
        <v>0</v>
      </c>
      <c r="E66" s="53">
        <v>0</v>
      </c>
      <c r="F66" s="53">
        <v>0</v>
      </c>
      <c r="G66" s="53">
        <v>1.71290322580645</v>
      </c>
      <c r="H66" s="53">
        <v>6</v>
      </c>
      <c r="I66" s="53">
        <v>6</v>
      </c>
      <c r="J66" s="53">
        <v>7.0902665770609303</v>
      </c>
      <c r="K66" s="53">
        <v>8.5</v>
      </c>
      <c r="L66" s="53">
        <v>10.483512544802901</v>
      </c>
      <c r="M66" s="53">
        <v>13.5</v>
      </c>
      <c r="N66" s="53">
        <v>13.5</v>
      </c>
    </row>
    <row r="67" spans="1:14">
      <c r="A67" s="33" t="s">
        <v>76</v>
      </c>
      <c r="B67" s="62">
        <f>SUM(C67:N67)</f>
        <v>57.419160000000005</v>
      </c>
      <c r="C67" s="53">
        <v>0</v>
      </c>
      <c r="D67" s="53">
        <v>0</v>
      </c>
      <c r="E67" s="53">
        <v>0</v>
      </c>
      <c r="F67" s="53">
        <v>0</v>
      </c>
      <c r="G67" s="53">
        <v>0.63785000000000003</v>
      </c>
      <c r="H67" s="53">
        <v>9.8344900000000006</v>
      </c>
      <c r="I67" s="53">
        <v>11.576140000000001</v>
      </c>
      <c r="J67" s="53">
        <v>10.300409999999999</v>
      </c>
      <c r="K67" s="53">
        <v>5.3728100000000003</v>
      </c>
      <c r="L67" s="53">
        <v>6.7120199999999999</v>
      </c>
      <c r="M67" s="53">
        <v>5.55931</v>
      </c>
      <c r="N67" s="53">
        <v>7.4261299999999997</v>
      </c>
    </row>
    <row r="68" spans="1:14">
      <c r="A68" s="35" t="s">
        <v>70</v>
      </c>
      <c r="B68" s="62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</row>
    <row r="69" spans="1:14">
      <c r="A69" s="33" t="s">
        <v>74</v>
      </c>
      <c r="B69" s="62">
        <f>AVERAGEIF(C69:N69,"&lt;&gt;0")</f>
        <v>110.53999999999998</v>
      </c>
      <c r="C69" s="53">
        <v>110.54</v>
      </c>
      <c r="D69" s="53">
        <v>110.54</v>
      </c>
      <c r="E69" s="53">
        <v>110.54</v>
      </c>
      <c r="F69" s="53">
        <v>110.54</v>
      </c>
      <c r="G69" s="53">
        <v>110.54</v>
      </c>
      <c r="H69" s="53">
        <v>110.54</v>
      </c>
      <c r="I69" s="53">
        <v>110.54</v>
      </c>
      <c r="J69" s="53">
        <v>110.54</v>
      </c>
      <c r="K69" s="53">
        <v>110.54</v>
      </c>
      <c r="L69" s="53">
        <v>110.54</v>
      </c>
      <c r="M69" s="53">
        <v>110.54</v>
      </c>
      <c r="N69" s="53">
        <v>110.54</v>
      </c>
    </row>
    <row r="70" spans="1:14">
      <c r="A70" s="33" t="s">
        <v>75</v>
      </c>
      <c r="B70" s="62">
        <f>AVERAGEIF(C70:N70,"&lt;&gt;0")</f>
        <v>94.68067337909639</v>
      </c>
      <c r="C70" s="53">
        <v>99.081451612903194</v>
      </c>
      <c r="D70" s="53">
        <v>85.695471230158802</v>
      </c>
      <c r="E70" s="53">
        <v>96.165916666666604</v>
      </c>
      <c r="F70" s="53">
        <v>100.382861111111</v>
      </c>
      <c r="G70" s="53">
        <v>103.363449820789</v>
      </c>
      <c r="H70" s="53">
        <v>102.78522916666699</v>
      </c>
      <c r="I70" s="53">
        <v>91.351978046595306</v>
      </c>
      <c r="J70" s="53">
        <v>101.445788530466</v>
      </c>
      <c r="K70" s="53">
        <v>95.352187500000298</v>
      </c>
      <c r="L70" s="53">
        <v>94.956563620071606</v>
      </c>
      <c r="M70" s="53">
        <v>88.8978125000001</v>
      </c>
      <c r="N70" s="53">
        <v>76.689370743727807</v>
      </c>
    </row>
    <row r="71" spans="1:14">
      <c r="A71" s="33" t="s">
        <v>76</v>
      </c>
      <c r="B71" s="62">
        <f>SUM(C71:N71)</f>
        <v>609.22278999999992</v>
      </c>
      <c r="C71" s="53">
        <v>46.538679999999999</v>
      </c>
      <c r="D71" s="53">
        <v>50.562939999999998</v>
      </c>
      <c r="E71" s="53">
        <v>57.266759999999998</v>
      </c>
      <c r="F71" s="53">
        <v>56.256700000000002</v>
      </c>
      <c r="G71" s="53">
        <v>58.854900000000001</v>
      </c>
      <c r="H71" s="53">
        <v>57.390340000000002</v>
      </c>
      <c r="I71" s="53">
        <v>48.07009</v>
      </c>
      <c r="J71" s="53">
        <v>54.001420000000003</v>
      </c>
      <c r="K71" s="53">
        <v>50.5974</v>
      </c>
      <c r="L71" s="53">
        <v>48.150320000000001</v>
      </c>
      <c r="M71" s="53">
        <v>44.95693</v>
      </c>
      <c r="N71" s="53">
        <v>36.576309999999999</v>
      </c>
    </row>
    <row r="72" spans="1:14">
      <c r="A72" s="31" t="s">
        <v>112</v>
      </c>
      <c r="B72" s="62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</row>
    <row r="73" spans="1:14">
      <c r="A73" s="33" t="s">
        <v>74</v>
      </c>
      <c r="B73" s="62">
        <f>AVERAGEIF(C73:N73,"&lt;&gt;0")</f>
        <v>101.4832</v>
      </c>
      <c r="C73" s="53">
        <v>101.4832</v>
      </c>
      <c r="D73" s="53">
        <v>101.4832</v>
      </c>
      <c r="E73" s="53">
        <v>101.4832</v>
      </c>
      <c r="F73" s="53">
        <v>101.4832</v>
      </c>
      <c r="G73" s="53">
        <v>101.4832</v>
      </c>
      <c r="H73" s="53">
        <v>101.4832</v>
      </c>
      <c r="I73" s="53">
        <v>101.4832</v>
      </c>
      <c r="J73" s="53">
        <v>101.4832</v>
      </c>
      <c r="K73" s="53">
        <v>101.4832</v>
      </c>
      <c r="L73" s="53">
        <v>101.4832</v>
      </c>
      <c r="M73" s="53">
        <v>101.4832</v>
      </c>
      <c r="N73" s="53">
        <v>101.4832</v>
      </c>
    </row>
    <row r="74" spans="1:14">
      <c r="A74" s="36" t="s">
        <v>75</v>
      </c>
      <c r="B74" s="62">
        <f>AVERAGEIF(C74:N74,"&lt;&gt;0")</f>
        <v>67.512797048566483</v>
      </c>
      <c r="C74" s="53">
        <v>65.3583915770608</v>
      </c>
      <c r="D74" s="53">
        <v>73.032307787698102</v>
      </c>
      <c r="E74" s="53">
        <v>62.830412186379696</v>
      </c>
      <c r="F74" s="53">
        <v>70.170305555555501</v>
      </c>
      <c r="G74" s="53">
        <v>69.829639336917495</v>
      </c>
      <c r="H74" s="53">
        <v>72.382412037036701</v>
      </c>
      <c r="I74" s="53">
        <v>71.164952956988998</v>
      </c>
      <c r="J74" s="53">
        <v>69.1501467293903</v>
      </c>
      <c r="K74" s="53">
        <v>74.875618055555293</v>
      </c>
      <c r="L74" s="53">
        <v>66.866335125447804</v>
      </c>
      <c r="M74" s="53">
        <v>53.117881944444598</v>
      </c>
      <c r="N74" s="53">
        <v>61.375161290322602</v>
      </c>
    </row>
    <row r="75" spans="1:14">
      <c r="A75" s="33" t="s">
        <v>76</v>
      </c>
      <c r="B75" s="62">
        <f>SUM(C75:N75)</f>
        <v>443.90958999999998</v>
      </c>
      <c r="C75" s="53">
        <v>26.173860000000001</v>
      </c>
      <c r="D75" s="53">
        <v>45.104019999999998</v>
      </c>
      <c r="E75" s="53">
        <v>40.361409999999999</v>
      </c>
      <c r="F75" s="53">
        <v>43.382910000000003</v>
      </c>
      <c r="G75" s="53">
        <v>46.120289999999997</v>
      </c>
      <c r="H75" s="53">
        <v>40.645560000000003</v>
      </c>
      <c r="I75" s="53">
        <v>39.021099999999997</v>
      </c>
      <c r="J75" s="53">
        <v>43.631430000000002</v>
      </c>
      <c r="K75" s="53">
        <v>38.134059999999998</v>
      </c>
      <c r="L75" s="53">
        <v>36.595849999999999</v>
      </c>
      <c r="M75" s="53">
        <v>31.281839999999999</v>
      </c>
      <c r="N75" s="53">
        <v>13.45726</v>
      </c>
    </row>
    <row r="76" spans="1:14">
      <c r="A76" s="31" t="s">
        <v>84</v>
      </c>
      <c r="B76" s="62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</row>
    <row r="77" spans="1:14">
      <c r="A77" s="33" t="s">
        <v>74</v>
      </c>
      <c r="B77" s="62">
        <f>AVERAGEIF(C77:N77,"&lt;&gt;0")</f>
        <v>60.72000000000002</v>
      </c>
      <c r="C77" s="53">
        <v>60.72</v>
      </c>
      <c r="D77" s="53">
        <v>60.72</v>
      </c>
      <c r="E77" s="53">
        <v>60.72</v>
      </c>
      <c r="F77" s="53">
        <v>60.72</v>
      </c>
      <c r="G77" s="53">
        <v>60.72</v>
      </c>
      <c r="H77" s="53">
        <v>60.72</v>
      </c>
      <c r="I77" s="53">
        <v>60.72</v>
      </c>
      <c r="J77" s="53">
        <v>60.72</v>
      </c>
      <c r="K77" s="53">
        <v>60.72</v>
      </c>
      <c r="L77" s="53">
        <v>60.72</v>
      </c>
      <c r="M77" s="53">
        <v>60.72</v>
      </c>
      <c r="N77" s="53">
        <v>60.72</v>
      </c>
    </row>
    <row r="78" spans="1:14">
      <c r="A78" s="36" t="s">
        <v>75</v>
      </c>
      <c r="B78" s="62">
        <f>AVERAGEIF(C78:N78,"&lt;&gt;0")</f>
        <v>50.649031622468556</v>
      </c>
      <c r="C78" s="53">
        <v>39.548136200717103</v>
      </c>
      <c r="D78" s="53">
        <v>53.711572420635498</v>
      </c>
      <c r="E78" s="53">
        <v>54.3356406810042</v>
      </c>
      <c r="F78" s="53">
        <v>55.203592592593203</v>
      </c>
      <c r="G78" s="53">
        <v>56.1171841397856</v>
      </c>
      <c r="H78" s="53">
        <v>56.362509259259902</v>
      </c>
      <c r="I78" s="53">
        <v>54.632774865591898</v>
      </c>
      <c r="J78" s="53">
        <v>48.9560707885299</v>
      </c>
      <c r="K78" s="53">
        <v>52.759597222222801</v>
      </c>
      <c r="L78" s="53">
        <v>49.841778673834703</v>
      </c>
      <c r="M78" s="53">
        <v>44.5452013888886</v>
      </c>
      <c r="N78" s="53">
        <v>41.774321236559302</v>
      </c>
    </row>
    <row r="79" spans="1:14">
      <c r="A79" s="33" t="s">
        <v>76</v>
      </c>
      <c r="B79" s="62">
        <f>SUM(C79:N79)</f>
        <v>308.57335000000006</v>
      </c>
      <c r="C79" s="53">
        <v>22.85098</v>
      </c>
      <c r="D79" s="53">
        <v>27.915579999999999</v>
      </c>
      <c r="E79" s="53">
        <v>30.898109999999999</v>
      </c>
      <c r="F79" s="53">
        <v>29.769089999999998</v>
      </c>
      <c r="G79" s="53">
        <v>29.459810000000001</v>
      </c>
      <c r="H79" s="53">
        <v>31.505929999999999</v>
      </c>
      <c r="I79" s="53">
        <v>27.15146</v>
      </c>
      <c r="J79" s="53">
        <v>21.9603</v>
      </c>
      <c r="K79" s="53">
        <v>28.134830000000001</v>
      </c>
      <c r="L79" s="53">
        <v>23.25488</v>
      </c>
      <c r="M79" s="53">
        <v>21.276399999999999</v>
      </c>
      <c r="N79" s="53">
        <v>14.39598</v>
      </c>
    </row>
    <row r="80" spans="1:14">
      <c r="A80" s="35" t="s">
        <v>90</v>
      </c>
      <c r="B80" s="62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</row>
    <row r="81" spans="1:14">
      <c r="A81" s="33" t="s">
        <v>74</v>
      </c>
      <c r="B81" s="62">
        <f>AVERAGEIF(C81:N81,"&lt;&gt;0")</f>
        <v>50.600000000000016</v>
      </c>
      <c r="C81" s="53">
        <v>50.6</v>
      </c>
      <c r="D81" s="53">
        <v>50.6</v>
      </c>
      <c r="E81" s="53">
        <v>50.6</v>
      </c>
      <c r="F81" s="53">
        <v>50.6</v>
      </c>
      <c r="G81" s="53">
        <v>50.6</v>
      </c>
      <c r="H81" s="53">
        <v>50.6</v>
      </c>
      <c r="I81" s="53">
        <v>50.6</v>
      </c>
      <c r="J81" s="53">
        <v>50.6</v>
      </c>
      <c r="K81" s="53">
        <v>50.6</v>
      </c>
      <c r="L81" s="53">
        <v>50.6</v>
      </c>
      <c r="M81" s="53">
        <v>50.6</v>
      </c>
      <c r="N81" s="53">
        <v>50.6</v>
      </c>
    </row>
    <row r="82" spans="1:14">
      <c r="A82" s="33" t="s">
        <v>75</v>
      </c>
      <c r="B82" s="62">
        <f>AVERAGEIF(C82:N82,"&lt;&gt;0")</f>
        <v>19.408613751280082</v>
      </c>
      <c r="C82" s="53">
        <v>4.6370967741935498E-2</v>
      </c>
      <c r="D82" s="53">
        <v>2.8569940476190498</v>
      </c>
      <c r="E82" s="53">
        <v>23</v>
      </c>
      <c r="F82" s="53">
        <v>23</v>
      </c>
      <c r="G82" s="53">
        <v>23</v>
      </c>
      <c r="H82" s="53">
        <v>23</v>
      </c>
      <c r="I82" s="53">
        <v>23</v>
      </c>
      <c r="J82" s="53">
        <v>23</v>
      </c>
      <c r="K82" s="53">
        <v>23</v>
      </c>
      <c r="L82" s="53">
        <v>23</v>
      </c>
      <c r="M82" s="53">
        <v>23</v>
      </c>
      <c r="N82" s="53">
        <v>23</v>
      </c>
    </row>
    <row r="83" spans="1:14">
      <c r="A83" s="33" t="s">
        <v>76</v>
      </c>
      <c r="B83" s="62">
        <f>SUM(C83:N83)</f>
        <v>101.30187000000001</v>
      </c>
      <c r="C83" s="53">
        <v>8.2320799999999998</v>
      </c>
      <c r="D83" s="53">
        <v>7.7729999999999997</v>
      </c>
      <c r="E83" s="53">
        <v>9.3294200000000007</v>
      </c>
      <c r="F83" s="53">
        <v>9.5736000000000008</v>
      </c>
      <c r="G83" s="53">
        <v>8.7073900000000002</v>
      </c>
      <c r="H83" s="53">
        <v>9.1477500000000003</v>
      </c>
      <c r="I83" s="53">
        <v>9.2658199999999997</v>
      </c>
      <c r="J83" s="53">
        <v>9.3564600000000002</v>
      </c>
      <c r="K83" s="53">
        <v>7.7214999999999998</v>
      </c>
      <c r="L83" s="53">
        <v>8.5144599999999997</v>
      </c>
      <c r="M83" s="53">
        <v>7.2944300000000002</v>
      </c>
      <c r="N83" s="53">
        <v>6.3859599999999999</v>
      </c>
    </row>
    <row r="84" spans="1:14">
      <c r="A84" s="35" t="s">
        <v>58</v>
      </c>
      <c r="B84" s="62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</row>
    <row r="85" spans="1:14">
      <c r="A85" s="33" t="s">
        <v>74</v>
      </c>
      <c r="B85" s="62">
        <f>AVERAGEIF(C85:N85,"&lt;&gt;0")</f>
        <v>39.800000000000004</v>
      </c>
      <c r="C85" s="53">
        <v>39.799999999999997</v>
      </c>
      <c r="D85" s="53">
        <v>39.799999999999997</v>
      </c>
      <c r="E85" s="53">
        <v>39.799999999999997</v>
      </c>
      <c r="F85" s="53">
        <v>39.799999999999997</v>
      </c>
      <c r="G85" s="53">
        <v>39.799999999999997</v>
      </c>
      <c r="H85" s="53">
        <v>39.799999999999997</v>
      </c>
      <c r="I85" s="53">
        <v>39.799999999999997</v>
      </c>
      <c r="J85" s="53">
        <v>39.799999999999997</v>
      </c>
      <c r="K85" s="53">
        <v>39.799999999999997</v>
      </c>
      <c r="L85" s="53">
        <v>39.799999999999997</v>
      </c>
      <c r="M85" s="53">
        <v>39.799999999999997</v>
      </c>
      <c r="N85" s="53">
        <v>39.799999999999997</v>
      </c>
    </row>
    <row r="86" spans="1:14">
      <c r="A86" s="33" t="s">
        <v>75</v>
      </c>
      <c r="B86" s="62">
        <f>AVERAGEIF(C86:N86,"&lt;&gt;0")</f>
        <v>10.049067926124943</v>
      </c>
      <c r="C86" s="53">
        <v>7.5983870967741103</v>
      </c>
      <c r="D86" s="53">
        <v>8.1798611111110393</v>
      </c>
      <c r="E86" s="53">
        <v>10.7906675627239</v>
      </c>
      <c r="F86" s="53">
        <v>8.2256111111110393</v>
      </c>
      <c r="G86" s="53">
        <v>11.503261648745401</v>
      </c>
      <c r="H86" s="53">
        <v>10.2220925925924</v>
      </c>
      <c r="I86" s="53">
        <v>9.8419265232974205</v>
      </c>
      <c r="J86" s="53">
        <v>10.942000448028599</v>
      </c>
      <c r="K86" s="53">
        <v>9.5295185185184295</v>
      </c>
      <c r="L86" s="53">
        <v>12.1686827956988</v>
      </c>
      <c r="M86" s="53">
        <v>12.439240740740599</v>
      </c>
      <c r="N86" s="53">
        <v>9.1475649641575991</v>
      </c>
    </row>
    <row r="87" spans="1:14">
      <c r="A87" s="33" t="s">
        <v>76</v>
      </c>
      <c r="B87" s="62">
        <f>SUM(C87:N87)</f>
        <v>53.08878</v>
      </c>
      <c r="C87" s="53">
        <v>3.3431700000000002</v>
      </c>
      <c r="D87" s="53">
        <v>3.2678600000000002</v>
      </c>
      <c r="E87" s="53">
        <v>4.8363800000000001</v>
      </c>
      <c r="F87" s="53">
        <v>3.4390200000000002</v>
      </c>
      <c r="G87" s="53">
        <v>5.5925000000000002</v>
      </c>
      <c r="H87" s="53">
        <v>5.5900299999999996</v>
      </c>
      <c r="I87" s="53">
        <v>4.3894399999999996</v>
      </c>
      <c r="J87" s="53">
        <v>4.0185899999999997</v>
      </c>
      <c r="K87" s="53">
        <v>4.52867</v>
      </c>
      <c r="L87" s="53">
        <v>5.0965600000000002</v>
      </c>
      <c r="M87" s="53">
        <v>6.6473100000000001</v>
      </c>
      <c r="N87" s="53">
        <v>2.3392499999999998</v>
      </c>
    </row>
    <row r="88" spans="1:14">
      <c r="A88" s="31" t="s">
        <v>101</v>
      </c>
      <c r="B88" s="62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</row>
    <row r="89" spans="1:14">
      <c r="A89" s="33" t="s">
        <v>74</v>
      </c>
      <c r="B89" s="62">
        <f>AVERAGEIF(C89:N89,"&lt;&gt;0")</f>
        <v>52.5</v>
      </c>
      <c r="C89" s="53">
        <v>52.5</v>
      </c>
      <c r="D89" s="53">
        <v>52.5</v>
      </c>
      <c r="E89" s="53">
        <v>52.5</v>
      </c>
      <c r="F89" s="53">
        <v>52.5</v>
      </c>
      <c r="G89" s="53">
        <v>52.5</v>
      </c>
      <c r="H89" s="53">
        <v>52.5</v>
      </c>
      <c r="I89" s="53">
        <v>52.5</v>
      </c>
      <c r="J89" s="53">
        <v>52.5</v>
      </c>
      <c r="K89" s="53">
        <v>52.5</v>
      </c>
      <c r="L89" s="53">
        <v>52.5</v>
      </c>
      <c r="M89" s="53">
        <v>52.5</v>
      </c>
      <c r="N89" s="53">
        <v>52.5</v>
      </c>
    </row>
    <row r="90" spans="1:14">
      <c r="A90" s="33" t="s">
        <v>75</v>
      </c>
      <c r="B90" s="62">
        <f>AVERAGEIF(C90:N90,"&lt;&gt;0")</f>
        <v>22.467553272742776</v>
      </c>
      <c r="C90" s="53">
        <v>0</v>
      </c>
      <c r="D90" s="53">
        <v>0</v>
      </c>
      <c r="E90" s="53">
        <v>0</v>
      </c>
      <c r="F90" s="53">
        <v>0</v>
      </c>
      <c r="G90" s="53">
        <v>8.4001003584229306</v>
      </c>
      <c r="H90" s="53">
        <v>16.494143518518499</v>
      </c>
      <c r="I90" s="53">
        <v>18</v>
      </c>
      <c r="J90" s="53">
        <v>15.293145161290299</v>
      </c>
      <c r="K90" s="53">
        <v>0</v>
      </c>
      <c r="L90" s="53">
        <v>27.0854838709677</v>
      </c>
      <c r="M90" s="53">
        <v>36</v>
      </c>
      <c r="N90" s="53">
        <v>36</v>
      </c>
    </row>
    <row r="91" spans="1:14">
      <c r="A91" s="33" t="s">
        <v>76</v>
      </c>
      <c r="B91" s="62">
        <f>SUM(C91:N91)</f>
        <v>95.443649999999991</v>
      </c>
      <c r="C91" s="53">
        <v>0</v>
      </c>
      <c r="D91" s="53">
        <v>0</v>
      </c>
      <c r="E91" s="53">
        <v>0</v>
      </c>
      <c r="F91" s="53">
        <v>0</v>
      </c>
      <c r="G91" s="53">
        <v>3.85615</v>
      </c>
      <c r="H91" s="53">
        <v>14.210509999999999</v>
      </c>
      <c r="I91" s="53">
        <v>16.603169999999999</v>
      </c>
      <c r="J91" s="53">
        <v>13.36919</v>
      </c>
      <c r="K91" s="53">
        <v>9.9404800000000009</v>
      </c>
      <c r="L91" s="53">
        <v>12.00756</v>
      </c>
      <c r="M91" s="53">
        <v>12.381830000000001</v>
      </c>
      <c r="N91" s="53">
        <v>13.074759999999999</v>
      </c>
    </row>
    <row r="92" spans="1:14">
      <c r="A92" s="31" t="s">
        <v>113</v>
      </c>
      <c r="B92" s="62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spans="1:14">
      <c r="A93" s="33" t="s">
        <v>74</v>
      </c>
      <c r="B93" s="62">
        <f>AVERAGEIF(C93:N93,"&lt;&gt;0")</f>
        <v>48</v>
      </c>
      <c r="C93" s="53">
        <v>48</v>
      </c>
      <c r="D93" s="53">
        <v>48</v>
      </c>
      <c r="E93" s="53">
        <v>48</v>
      </c>
      <c r="F93" s="53">
        <v>48</v>
      </c>
      <c r="G93" s="53">
        <v>48</v>
      </c>
      <c r="H93" s="53">
        <v>48</v>
      </c>
      <c r="I93" s="53">
        <v>48</v>
      </c>
      <c r="J93" s="53">
        <v>48</v>
      </c>
      <c r="K93" s="53">
        <v>48</v>
      </c>
      <c r="L93" s="53">
        <v>48</v>
      </c>
      <c r="M93" s="53">
        <v>48</v>
      </c>
      <c r="N93" s="53">
        <v>48</v>
      </c>
    </row>
    <row r="94" spans="1:14">
      <c r="A94" s="36" t="s">
        <v>75</v>
      </c>
      <c r="B94" s="62">
        <f>AVERAGEIF(C94:N94,"&lt;&gt;0")</f>
        <v>3.55510752688172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3.55510752688172</v>
      </c>
    </row>
    <row r="95" spans="1:14">
      <c r="A95" s="33" t="s">
        <v>76</v>
      </c>
      <c r="B95" s="62">
        <f>SUM(C95:N95)</f>
        <v>1.97915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1.97915</v>
      </c>
    </row>
    <row r="96" spans="1:14">
      <c r="A96" s="31" t="s">
        <v>103</v>
      </c>
      <c r="B96" s="62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</row>
    <row r="97" spans="1:14">
      <c r="A97" s="33" t="s">
        <v>74</v>
      </c>
      <c r="B97" s="62">
        <f>AVERAGEIF(C97:N97,"&lt;&gt;0")</f>
        <v>224.87600000000006</v>
      </c>
      <c r="C97" s="53">
        <v>224.876</v>
      </c>
      <c r="D97" s="53">
        <v>224.876</v>
      </c>
      <c r="E97" s="53">
        <v>224.876</v>
      </c>
      <c r="F97" s="53">
        <v>224.876</v>
      </c>
      <c r="G97" s="53">
        <v>224.876</v>
      </c>
      <c r="H97" s="53">
        <v>224.876</v>
      </c>
      <c r="I97" s="53">
        <v>224.876</v>
      </c>
      <c r="J97" s="53">
        <v>224.876</v>
      </c>
      <c r="K97" s="53">
        <v>224.876</v>
      </c>
      <c r="L97" s="53">
        <v>224.876</v>
      </c>
      <c r="M97" s="53">
        <v>224.876</v>
      </c>
      <c r="N97" s="53">
        <v>224.876</v>
      </c>
    </row>
    <row r="98" spans="1:14">
      <c r="A98" s="36" t="s">
        <v>75</v>
      </c>
      <c r="B98" s="62">
        <f>AVERAGEIF(C98:N98,"&lt;&gt;0")</f>
        <v>202.65872561532817</v>
      </c>
      <c r="C98" s="53">
        <v>212.63980734767</v>
      </c>
      <c r="D98" s="53">
        <v>203.20716765872999</v>
      </c>
      <c r="E98" s="53">
        <v>203.519399641577</v>
      </c>
      <c r="F98" s="53">
        <v>195.82474537037001</v>
      </c>
      <c r="G98" s="53">
        <v>206.10230734767001</v>
      </c>
      <c r="H98" s="53">
        <v>209.525277777778</v>
      </c>
      <c r="I98" s="53">
        <v>213.16233646953401</v>
      </c>
      <c r="J98" s="53">
        <v>205.63772401433701</v>
      </c>
      <c r="K98" s="53">
        <v>206.70449537037001</v>
      </c>
      <c r="L98" s="53">
        <v>210.53496863799299</v>
      </c>
      <c r="M98" s="53">
        <v>201.020671296296</v>
      </c>
      <c r="N98" s="53">
        <v>164.02580645161299</v>
      </c>
    </row>
    <row r="99" spans="1:14">
      <c r="A99" s="33" t="s">
        <v>76</v>
      </c>
      <c r="B99" s="62">
        <f>SUM(C99:N99)</f>
        <v>1586.4252300000001</v>
      </c>
      <c r="C99" s="53">
        <v>127.21756000000001</v>
      </c>
      <c r="D99" s="53">
        <v>125.70962</v>
      </c>
      <c r="E99" s="53">
        <v>150.34029000000001</v>
      </c>
      <c r="F99" s="53">
        <v>134.62687</v>
      </c>
      <c r="G99" s="53">
        <v>146.43263999999999</v>
      </c>
      <c r="H99" s="53">
        <v>146.40047000000001</v>
      </c>
      <c r="I99" s="53">
        <v>148.55860999999999</v>
      </c>
      <c r="J99" s="53">
        <v>132.00898000000001</v>
      </c>
      <c r="K99" s="53">
        <v>132.11823999999999</v>
      </c>
      <c r="L99" s="53">
        <v>140.03855999999999</v>
      </c>
      <c r="M99" s="53">
        <v>117.92780999999999</v>
      </c>
      <c r="N99" s="53">
        <v>85.045580000000001</v>
      </c>
    </row>
    <row r="100" spans="1:14">
      <c r="A100" s="31" t="s">
        <v>114</v>
      </c>
      <c r="B100" s="62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</row>
    <row r="101" spans="1:14">
      <c r="A101" s="33" t="s">
        <v>74</v>
      </c>
      <c r="B101" s="62">
        <f>AVERAGEIF(C101:N101,"&lt;&gt;0")</f>
        <v>30</v>
      </c>
      <c r="C101" s="53">
        <v>30</v>
      </c>
      <c r="D101" s="53">
        <v>30</v>
      </c>
      <c r="E101" s="53">
        <v>30</v>
      </c>
      <c r="F101" s="53">
        <v>30</v>
      </c>
      <c r="G101" s="53">
        <v>30</v>
      </c>
      <c r="H101" s="53">
        <v>30</v>
      </c>
      <c r="I101" s="53">
        <v>30</v>
      </c>
      <c r="J101" s="53">
        <v>30</v>
      </c>
      <c r="K101" s="53">
        <v>30</v>
      </c>
      <c r="L101" s="53">
        <v>30</v>
      </c>
      <c r="M101" s="53">
        <v>30</v>
      </c>
      <c r="N101" s="53">
        <v>30</v>
      </c>
    </row>
    <row r="102" spans="1:14">
      <c r="A102" s="36" t="s">
        <v>75</v>
      </c>
      <c r="B102" s="62">
        <f>AVERAGEIF(C102:N102,"&lt;&gt;0")</f>
        <v>28.788322074430958</v>
      </c>
      <c r="C102" s="53">
        <v>28.507706093189999</v>
      </c>
      <c r="D102" s="53">
        <v>29.065525793650799</v>
      </c>
      <c r="E102" s="53">
        <v>29.981854838709701</v>
      </c>
      <c r="F102" s="53">
        <v>29.986805555555598</v>
      </c>
      <c r="G102" s="53">
        <v>22.2241599462366</v>
      </c>
      <c r="H102" s="53">
        <v>29.7694444444444</v>
      </c>
      <c r="I102" s="53">
        <v>29.798387096774199</v>
      </c>
      <c r="J102" s="53">
        <v>29.722446236559101</v>
      </c>
      <c r="K102" s="53">
        <v>29.566388888888898</v>
      </c>
      <c r="L102" s="53">
        <v>30.485651881720401</v>
      </c>
      <c r="M102" s="53">
        <v>0</v>
      </c>
      <c r="N102" s="53">
        <v>27.563172043010798</v>
      </c>
    </row>
    <row r="103" spans="1:14">
      <c r="A103" s="33" t="s">
        <v>76</v>
      </c>
      <c r="B103" s="62">
        <f>SUM(C103:N103)</f>
        <v>231.90090000000001</v>
      </c>
      <c r="C103" s="53">
        <v>21.604520000000001</v>
      </c>
      <c r="D103" s="53">
        <v>19.937290000000001</v>
      </c>
      <c r="E103" s="53">
        <v>22.24034</v>
      </c>
      <c r="F103" s="53">
        <v>21.322610000000001</v>
      </c>
      <c r="G103" s="53">
        <v>16.316189999999999</v>
      </c>
      <c r="H103" s="53">
        <v>21.385680000000001</v>
      </c>
      <c r="I103" s="53">
        <v>22.100560000000002</v>
      </c>
      <c r="J103" s="53">
        <v>22.345980000000001</v>
      </c>
      <c r="K103" s="53">
        <v>21.13233</v>
      </c>
      <c r="L103" s="53">
        <v>22.259029999999999</v>
      </c>
      <c r="M103" s="53">
        <v>0.50502999999999998</v>
      </c>
      <c r="N103" s="53">
        <v>20.751339999999999</v>
      </c>
    </row>
    <row r="104" spans="1:14">
      <c r="A104" s="35" t="s">
        <v>83</v>
      </c>
      <c r="B104" s="62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</row>
    <row r="105" spans="1:14">
      <c r="A105" s="33" t="s">
        <v>74</v>
      </c>
      <c r="B105" s="62">
        <f>AVERAGEIF(C105:N105,"&lt;&gt;0")</f>
        <v>111.26</v>
      </c>
      <c r="C105" s="53">
        <v>111.26</v>
      </c>
      <c r="D105" s="53">
        <v>111.26</v>
      </c>
      <c r="E105" s="53">
        <v>111.26</v>
      </c>
      <c r="F105" s="53">
        <v>111.26</v>
      </c>
      <c r="G105" s="53">
        <v>111.26</v>
      </c>
      <c r="H105" s="53">
        <v>111.26</v>
      </c>
      <c r="I105" s="53">
        <v>111.26</v>
      </c>
      <c r="J105" s="53">
        <v>111.26</v>
      </c>
      <c r="K105" s="53">
        <v>111.26</v>
      </c>
      <c r="L105" s="53">
        <v>111.26</v>
      </c>
      <c r="M105" s="53">
        <v>111.26</v>
      </c>
      <c r="N105" s="53">
        <v>111.26</v>
      </c>
    </row>
    <row r="106" spans="1:14">
      <c r="A106" s="33" t="s">
        <v>75</v>
      </c>
      <c r="B106" s="62">
        <f>AVERAGEIF(C106:N106,"&lt;&gt;0")</f>
        <v>106.10585382353361</v>
      </c>
      <c r="C106" s="53">
        <v>99.043909050179195</v>
      </c>
      <c r="D106" s="53">
        <v>106.60952380952401</v>
      </c>
      <c r="E106" s="53">
        <v>102.26476254480301</v>
      </c>
      <c r="F106" s="53">
        <v>108.522384259259</v>
      </c>
      <c r="G106" s="53">
        <v>100.951926523297</v>
      </c>
      <c r="H106" s="53">
        <v>107.429166666667</v>
      </c>
      <c r="I106" s="53">
        <v>108.30880376344101</v>
      </c>
      <c r="J106" s="53">
        <v>108.638440860215</v>
      </c>
      <c r="K106" s="53">
        <v>106.99217592592601</v>
      </c>
      <c r="L106" s="53">
        <v>108.008064516129</v>
      </c>
      <c r="M106" s="53">
        <v>108.212893518519</v>
      </c>
      <c r="N106" s="53">
        <v>108.288194444444</v>
      </c>
    </row>
    <row r="107" spans="1:14">
      <c r="A107" s="33" t="s">
        <v>76</v>
      </c>
      <c r="B107" s="62">
        <f>SUM(C107:N107)</f>
        <v>902.44970999999998</v>
      </c>
      <c r="C107" s="53">
        <v>70.49418</v>
      </c>
      <c r="D107" s="53">
        <v>70.053749999999994</v>
      </c>
      <c r="E107" s="53">
        <v>74.195570000000004</v>
      </c>
      <c r="F107" s="53">
        <v>76.392719999999997</v>
      </c>
      <c r="G107" s="53">
        <v>73.04965</v>
      </c>
      <c r="H107" s="53">
        <v>75.845650000000006</v>
      </c>
      <c r="I107" s="53">
        <v>78.517700000000005</v>
      </c>
      <c r="J107" s="53">
        <v>78.821860000000001</v>
      </c>
      <c r="K107" s="53">
        <v>75.159009999999995</v>
      </c>
      <c r="L107" s="53">
        <v>77.643420000000006</v>
      </c>
      <c r="M107" s="53">
        <v>75.8767</v>
      </c>
      <c r="N107" s="53">
        <v>76.399500000000003</v>
      </c>
    </row>
    <row r="108" spans="1:14">
      <c r="A108" s="35" t="s">
        <v>115</v>
      </c>
      <c r="B108" s="62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</row>
    <row r="109" spans="1:14">
      <c r="A109" s="33" t="s">
        <v>74</v>
      </c>
      <c r="B109" s="62">
        <f>AVERAGEIF(C109:N109,"&lt;&gt;0")</f>
        <v>49.88</v>
      </c>
      <c r="C109" s="53">
        <v>49.88</v>
      </c>
      <c r="D109" s="53">
        <v>49.88</v>
      </c>
      <c r="E109" s="53">
        <v>49.88</v>
      </c>
      <c r="F109" s="53">
        <v>49.88</v>
      </c>
      <c r="G109" s="53">
        <v>49.88</v>
      </c>
      <c r="H109" s="53">
        <v>49.88</v>
      </c>
      <c r="I109" s="53">
        <v>49.88</v>
      </c>
      <c r="J109" s="53">
        <v>49.88</v>
      </c>
      <c r="K109" s="53">
        <v>49.88</v>
      </c>
      <c r="L109" s="53">
        <v>49.88</v>
      </c>
      <c r="M109" s="53">
        <v>49.88</v>
      </c>
      <c r="N109" s="53">
        <v>49.88</v>
      </c>
    </row>
    <row r="110" spans="1:14">
      <c r="A110" s="33" t="s">
        <v>75</v>
      </c>
      <c r="B110" s="62">
        <f>AVERAGEIF(C110:N110,"&lt;&gt;0")</f>
        <v>5.0375896057347704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3">
        <v>0</v>
      </c>
      <c r="M110" s="53">
        <v>0</v>
      </c>
      <c r="N110" s="53">
        <v>5.0375896057347704</v>
      </c>
    </row>
    <row r="111" spans="1:14">
      <c r="A111" s="34" t="s">
        <v>76</v>
      </c>
      <c r="B111" s="54">
        <f>SUM(C111:N111)</f>
        <v>1.45469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1.45469</v>
      </c>
    </row>
    <row r="112" spans="1:14">
      <c r="A112" s="1" t="s">
        <v>54</v>
      </c>
    </row>
    <row r="113" spans="1:14">
      <c r="A113" s="3" t="s">
        <v>56</v>
      </c>
    </row>
    <row r="114" spans="1:14">
      <c r="A114" s="3" t="s">
        <v>19</v>
      </c>
    </row>
    <row r="115" spans="1:14">
      <c r="A115" s="3" t="s">
        <v>43</v>
      </c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</row>
    <row r="116" spans="1:14">
      <c r="A116" s="3" t="s">
        <v>20</v>
      </c>
    </row>
    <row r="117" spans="1:14">
      <c r="A117" s="3" t="s">
        <v>21</v>
      </c>
    </row>
    <row r="118" spans="1:14">
      <c r="A118" s="3" t="s">
        <v>17</v>
      </c>
    </row>
    <row r="119" spans="1:14">
      <c r="A119" s="3" t="s">
        <v>18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120"/>
  <sheetViews>
    <sheetView workbookViewId="0">
      <selection activeCell="I1" sqref="I1"/>
    </sheetView>
  </sheetViews>
  <sheetFormatPr baseColWidth="10" defaultColWidth="16.5703125" defaultRowHeight="12"/>
  <cols>
    <col min="1" max="1" width="30.42578125" style="21" customWidth="1"/>
    <col min="2" max="2" width="12.7109375" style="1" customWidth="1"/>
    <col min="3" max="14" width="10" style="1" customWidth="1"/>
    <col min="15" max="16384" width="16.5703125" style="1"/>
  </cols>
  <sheetData>
    <row r="2" spans="1:14">
      <c r="A2" s="28" t="s">
        <v>168</v>
      </c>
    </row>
    <row r="4" spans="1:14">
      <c r="A4" s="14" t="s">
        <v>61</v>
      </c>
      <c r="B4" s="14" t="s">
        <v>0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11</v>
      </c>
      <c r="K4" s="14" t="s">
        <v>12</v>
      </c>
      <c r="L4" s="14" t="s">
        <v>13</v>
      </c>
      <c r="M4" s="14" t="s">
        <v>14</v>
      </c>
      <c r="N4" s="14" t="s">
        <v>15</v>
      </c>
    </row>
    <row r="5" spans="1:14">
      <c r="A5" s="15" t="s">
        <v>25</v>
      </c>
      <c r="B5" s="25">
        <f>AVERAGEIF(C5:N5,"&lt;&gt;0")</f>
        <v>4889.4132000000018</v>
      </c>
      <c r="C5" s="25">
        <f>SUM(C9,C13,C17,C21,C25,C29,C33,C37,C41,C45,C49,C53,C57,C61,C65,C69,C73,C77,C81,C85,C89,C93,C97,C101,C105,C109)</f>
        <v>4889.4132000000009</v>
      </c>
      <c r="D5" s="25">
        <f t="shared" ref="D5:N5" si="0">SUM(D9,D13,D17,D21,D25,D29,D33,D37,D41,D45,D49,D53,D57,D61,D65,D69,D73,D77,D81,D85,D89,D93,D97,D101,D105,D109)</f>
        <v>4889.4132000000009</v>
      </c>
      <c r="E5" s="25">
        <f t="shared" si="0"/>
        <v>4889.4132000000009</v>
      </c>
      <c r="F5" s="25">
        <f t="shared" si="0"/>
        <v>4889.4132000000009</v>
      </c>
      <c r="G5" s="25">
        <f t="shared" si="0"/>
        <v>4889.4132000000009</v>
      </c>
      <c r="H5" s="25">
        <f t="shared" si="0"/>
        <v>4889.4132000000009</v>
      </c>
      <c r="I5" s="25">
        <f t="shared" si="0"/>
        <v>4889.4132000000009</v>
      </c>
      <c r="J5" s="25">
        <f t="shared" si="0"/>
        <v>4889.4132000000009</v>
      </c>
      <c r="K5" s="25">
        <f t="shared" si="0"/>
        <v>4889.4132000000009</v>
      </c>
      <c r="L5" s="25">
        <f t="shared" si="0"/>
        <v>4889.4132000000009</v>
      </c>
      <c r="M5" s="25">
        <f t="shared" si="0"/>
        <v>4889.4132000000009</v>
      </c>
      <c r="N5" s="25">
        <f t="shared" si="0"/>
        <v>4889.4132000000009</v>
      </c>
    </row>
    <row r="6" spans="1:14">
      <c r="A6" s="15" t="s">
        <v>2</v>
      </c>
      <c r="B6" s="25">
        <f>AVERAGEIF(C6:N6,"&lt;&gt;0")</f>
        <v>2745.8162866278458</v>
      </c>
      <c r="C6" s="25">
        <f t="shared" ref="C6:N7" si="1">SUM(C10,C14,C18,C22,C26,C30,C34,C38,C42,C46,C50,C54,C58,C62,C66,C70,C74,C78,C82,C86,C90,C94,C98,C102,C106,C110)</f>
        <v>2762.7176456093184</v>
      </c>
      <c r="D6" s="25">
        <f t="shared" si="1"/>
        <v>2623.9408069923352</v>
      </c>
      <c r="E6" s="25">
        <f t="shared" si="1"/>
        <v>2541.7283445340495</v>
      </c>
      <c r="F6" s="25">
        <f t="shared" si="1"/>
        <v>2488.5309513888888</v>
      </c>
      <c r="G6" s="25">
        <f t="shared" si="1"/>
        <v>2816.7783624551971</v>
      </c>
      <c r="H6" s="25">
        <f t="shared" si="1"/>
        <v>2815.2754398148177</v>
      </c>
      <c r="I6" s="25">
        <f t="shared" si="1"/>
        <v>2682.2475365143378</v>
      </c>
      <c r="J6" s="25">
        <f t="shared" si="1"/>
        <v>2627.1991689068091</v>
      </c>
      <c r="K6" s="25">
        <f t="shared" si="1"/>
        <v>2596.8716574074069</v>
      </c>
      <c r="L6" s="25">
        <f t="shared" si="1"/>
        <v>2957.4694534050172</v>
      </c>
      <c r="M6" s="25">
        <f t="shared" si="1"/>
        <v>2950.3511990740726</v>
      </c>
      <c r="N6" s="25">
        <f t="shared" si="1"/>
        <v>3086.6848734319001</v>
      </c>
    </row>
    <row r="7" spans="1:14">
      <c r="A7" s="15" t="s">
        <v>3</v>
      </c>
      <c r="B7" s="25">
        <f>SUM(C7:N7)</f>
        <v>19573.5134</v>
      </c>
      <c r="C7" s="25">
        <f t="shared" si="1"/>
        <v>1548.5071</v>
      </c>
      <c r="D7" s="25">
        <f t="shared" si="1"/>
        <v>1474.7396599999997</v>
      </c>
      <c r="E7" s="25">
        <f t="shared" si="1"/>
        <v>1457.0181400000001</v>
      </c>
      <c r="F7" s="25">
        <f t="shared" si="1"/>
        <v>1426.6825599999995</v>
      </c>
      <c r="G7" s="25">
        <f t="shared" si="1"/>
        <v>1592.68103</v>
      </c>
      <c r="H7" s="25">
        <f t="shared" si="1"/>
        <v>1724.5961899999998</v>
      </c>
      <c r="I7" s="25">
        <f t="shared" si="1"/>
        <v>1792.01279</v>
      </c>
      <c r="J7" s="25">
        <f t="shared" si="1"/>
        <v>1776.2623000000001</v>
      </c>
      <c r="K7" s="25">
        <f t="shared" si="1"/>
        <v>1736.1541999999999</v>
      </c>
      <c r="L7" s="25">
        <f t="shared" si="1"/>
        <v>1790.4763700000008</v>
      </c>
      <c r="M7" s="25">
        <f t="shared" si="1"/>
        <v>1623.7588399999995</v>
      </c>
      <c r="N7" s="25">
        <f t="shared" si="1"/>
        <v>1630.6242200000002</v>
      </c>
    </row>
    <row r="8" spans="1:14">
      <c r="A8" s="15" t="s">
        <v>22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7" t="s">
        <v>25</v>
      </c>
      <c r="B9" s="25">
        <f>AVERAGEIF(C9:N9,"&lt;&gt;0")</f>
        <v>319</v>
      </c>
      <c r="C9" s="4">
        <v>319</v>
      </c>
      <c r="D9" s="4">
        <v>319</v>
      </c>
      <c r="E9" s="4">
        <v>319</v>
      </c>
      <c r="F9" s="4">
        <v>319</v>
      </c>
      <c r="G9" s="4">
        <v>319</v>
      </c>
      <c r="H9" s="4">
        <v>319</v>
      </c>
      <c r="I9" s="4">
        <v>319</v>
      </c>
      <c r="J9" s="4">
        <v>319</v>
      </c>
      <c r="K9" s="4">
        <v>319</v>
      </c>
      <c r="L9" s="4">
        <v>319</v>
      </c>
      <c r="M9" s="4">
        <v>319</v>
      </c>
      <c r="N9" s="4">
        <v>319</v>
      </c>
    </row>
    <row r="10" spans="1:14">
      <c r="A10" s="7" t="s">
        <v>2</v>
      </c>
      <c r="B10" s="25">
        <f>AVERAGEIF(C10:N10,"&lt;&gt;0")</f>
        <v>178.85068700090278</v>
      </c>
      <c r="C10" s="4">
        <v>297.47504480286699</v>
      </c>
      <c r="D10" s="4">
        <v>196.09145114942501</v>
      </c>
      <c r="E10" s="4">
        <v>148.181451612903</v>
      </c>
      <c r="F10" s="4">
        <v>139.45115740740701</v>
      </c>
      <c r="G10" s="4">
        <v>139.20452508960599</v>
      </c>
      <c r="H10" s="4">
        <v>149.572384259259</v>
      </c>
      <c r="I10" s="4">
        <v>58.7536066308244</v>
      </c>
      <c r="J10" s="4">
        <v>205.431989247312</v>
      </c>
      <c r="K10" s="4">
        <v>122.927777777778</v>
      </c>
      <c r="L10" s="4">
        <v>233.07598566308201</v>
      </c>
      <c r="M10" s="4">
        <v>156.04287037037</v>
      </c>
      <c r="N10" s="4">
        <v>300</v>
      </c>
    </row>
    <row r="11" spans="1:14">
      <c r="A11" s="7" t="s">
        <v>3</v>
      </c>
      <c r="B11" s="25">
        <f>SUM(C11:N11)</f>
        <v>1474.8992199999998</v>
      </c>
      <c r="C11" s="4">
        <v>213.58055999999999</v>
      </c>
      <c r="D11" s="4">
        <v>126.51884</v>
      </c>
      <c r="E11" s="4">
        <v>100.19597</v>
      </c>
      <c r="F11" s="4">
        <v>99.98348</v>
      </c>
      <c r="G11" s="4">
        <v>102.31746</v>
      </c>
      <c r="H11" s="4">
        <v>107.32691</v>
      </c>
      <c r="I11" s="4">
        <v>43.417369999999998</v>
      </c>
      <c r="J11" s="4">
        <v>150.99218999999999</v>
      </c>
      <c r="K11" s="4">
        <v>87.587890000000002</v>
      </c>
      <c r="L11" s="4">
        <v>169.45004</v>
      </c>
      <c r="M11" s="4">
        <v>105.98173</v>
      </c>
      <c r="N11" s="4">
        <v>167.54678000000001</v>
      </c>
    </row>
    <row r="12" spans="1:14" ht="14.25">
      <c r="A12" s="15" t="s">
        <v>44</v>
      </c>
      <c r="B12" s="2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>
      <c r="A13" s="7" t="s">
        <v>25</v>
      </c>
      <c r="B13" s="25">
        <f>AVERAGEIF(C13:N13,"&lt;&gt;0")</f>
        <v>52.5</v>
      </c>
      <c r="C13" s="4">
        <v>52.5</v>
      </c>
      <c r="D13" s="4">
        <v>52.5</v>
      </c>
      <c r="E13" s="4">
        <v>52.5</v>
      </c>
      <c r="F13" s="4">
        <v>52.5</v>
      </c>
      <c r="G13" s="4">
        <v>52.5</v>
      </c>
      <c r="H13" s="4">
        <v>52.5</v>
      </c>
      <c r="I13" s="4">
        <v>52.5</v>
      </c>
      <c r="J13" s="4">
        <v>52.5</v>
      </c>
      <c r="K13" s="4">
        <v>52.5</v>
      </c>
      <c r="L13" s="4">
        <v>52.5</v>
      </c>
      <c r="M13" s="4">
        <v>52.5</v>
      </c>
      <c r="N13" s="4">
        <v>52.5</v>
      </c>
    </row>
    <row r="14" spans="1:14">
      <c r="A14" s="7" t="s">
        <v>2</v>
      </c>
      <c r="B14" s="25">
        <f>AVERAGEIF(C14:N14,"&lt;&gt;0")</f>
        <v>17.948026710491067</v>
      </c>
      <c r="C14" s="4">
        <v>15.3420430107527</v>
      </c>
      <c r="D14" s="4">
        <v>22.730919540229898</v>
      </c>
      <c r="E14" s="4">
        <v>17.4604838709677</v>
      </c>
      <c r="F14" s="4">
        <v>15.080152777777799</v>
      </c>
      <c r="G14" s="4">
        <v>12.634059139784901</v>
      </c>
      <c r="H14" s="4">
        <v>22.292291666666699</v>
      </c>
      <c r="I14" s="4">
        <v>24.620255376344101</v>
      </c>
      <c r="J14" s="4">
        <v>21.989233870967698</v>
      </c>
      <c r="K14" s="4">
        <v>12.5010833333333</v>
      </c>
      <c r="L14" s="4">
        <v>21.081008064516102</v>
      </c>
      <c r="M14" s="4">
        <v>16.501819444444401</v>
      </c>
      <c r="N14" s="4">
        <v>13.1429704301075</v>
      </c>
    </row>
    <row r="15" spans="1:14">
      <c r="A15" s="7" t="s">
        <v>3</v>
      </c>
      <c r="B15" s="25">
        <f>SUM(C15:N15)</f>
        <v>157.55589000000003</v>
      </c>
      <c r="C15" s="4">
        <v>11.414479999999999</v>
      </c>
      <c r="D15" s="4">
        <v>15.82072</v>
      </c>
      <c r="E15" s="4">
        <v>12.990600000000001</v>
      </c>
      <c r="F15" s="4">
        <v>10.857710000000001</v>
      </c>
      <c r="G15" s="4">
        <v>9.3997399999999995</v>
      </c>
      <c r="H15" s="4">
        <v>16.050450000000001</v>
      </c>
      <c r="I15" s="4">
        <v>18.31747</v>
      </c>
      <c r="J15" s="4">
        <v>16.35999</v>
      </c>
      <c r="K15" s="4">
        <v>9.0007800000000007</v>
      </c>
      <c r="L15" s="4">
        <v>15.68427</v>
      </c>
      <c r="M15" s="4">
        <v>11.881309999999999</v>
      </c>
      <c r="N15" s="4">
        <v>9.7783700000000007</v>
      </c>
    </row>
    <row r="16" spans="1:14" ht="24">
      <c r="A16" s="17" t="s">
        <v>92</v>
      </c>
      <c r="B16" s="2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>
      <c r="A17" s="7" t="s">
        <v>25</v>
      </c>
      <c r="B17" s="25">
        <f>AVERAGE(C17:N17)</f>
        <v>76.86</v>
      </c>
      <c r="C17" s="4">
        <v>76.86</v>
      </c>
      <c r="D17" s="4">
        <v>76.86</v>
      </c>
      <c r="E17" s="4">
        <v>76.86</v>
      </c>
      <c r="F17" s="4">
        <v>76.86</v>
      </c>
      <c r="G17" s="4">
        <v>76.86</v>
      </c>
      <c r="H17" s="4">
        <v>76.86</v>
      </c>
      <c r="I17" s="4">
        <v>76.86</v>
      </c>
      <c r="J17" s="4">
        <v>76.86</v>
      </c>
      <c r="K17" s="4">
        <v>76.86</v>
      </c>
      <c r="L17" s="4">
        <v>76.86</v>
      </c>
      <c r="M17" s="4">
        <v>76.86</v>
      </c>
      <c r="N17" s="4">
        <v>76.86</v>
      </c>
    </row>
    <row r="18" spans="1:14">
      <c r="A18" s="7" t="s">
        <v>2</v>
      </c>
      <c r="B18" s="25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</row>
    <row r="19" spans="1:14">
      <c r="A19" s="7" t="s">
        <v>3</v>
      </c>
      <c r="B19" s="25">
        <f>SUM(C19:N19)</f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</row>
    <row r="20" spans="1:14" ht="24">
      <c r="A20" s="17" t="s">
        <v>73</v>
      </c>
      <c r="B20" s="2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7" t="s">
        <v>25</v>
      </c>
      <c r="B21" s="25">
        <f>AVERAGEIF(C21:N21,"&lt;&gt;0")</f>
        <v>300</v>
      </c>
      <c r="C21" s="4">
        <v>300</v>
      </c>
      <c r="D21" s="4">
        <v>300</v>
      </c>
      <c r="E21" s="4">
        <v>300</v>
      </c>
      <c r="F21" s="4">
        <v>300</v>
      </c>
      <c r="G21" s="4">
        <v>300</v>
      </c>
      <c r="H21" s="4">
        <v>300</v>
      </c>
      <c r="I21" s="4">
        <v>300</v>
      </c>
      <c r="J21" s="4">
        <v>300</v>
      </c>
      <c r="K21" s="4">
        <v>300</v>
      </c>
      <c r="L21" s="4">
        <v>300</v>
      </c>
      <c r="M21" s="4">
        <v>300</v>
      </c>
      <c r="N21" s="4">
        <v>300</v>
      </c>
    </row>
    <row r="22" spans="1:14">
      <c r="A22" s="7" t="s">
        <v>2</v>
      </c>
      <c r="B22" s="25">
        <f>AVERAGEIF(C22:N22,"&lt;&gt;0")</f>
        <v>163.40604889270912</v>
      </c>
      <c r="C22" s="4">
        <v>228.27697132616501</v>
      </c>
      <c r="D22" s="4">
        <v>157.43105842911899</v>
      </c>
      <c r="E22" s="4">
        <v>159.43021953405</v>
      </c>
      <c r="F22" s="4">
        <v>188.83969907407399</v>
      </c>
      <c r="G22" s="4">
        <v>234.54592293906799</v>
      </c>
      <c r="H22" s="4">
        <v>152.15335648148201</v>
      </c>
      <c r="I22" s="4">
        <v>97.071572580645196</v>
      </c>
      <c r="J22" s="42" t="s">
        <v>87</v>
      </c>
      <c r="K22" s="4">
        <v>13.6847222222222</v>
      </c>
      <c r="L22" s="4">
        <v>114.79500448028701</v>
      </c>
      <c r="M22" s="4">
        <v>209.369027777778</v>
      </c>
      <c r="N22" s="4">
        <v>241.86898297491001</v>
      </c>
    </row>
    <row r="23" spans="1:14">
      <c r="A23" s="7" t="s">
        <v>3</v>
      </c>
      <c r="B23" s="25">
        <f>SUM(C23:N23)</f>
        <v>536.40421000000003</v>
      </c>
      <c r="C23" s="4">
        <v>8.6825899999999994</v>
      </c>
      <c r="D23" s="4">
        <v>19.226179999999999</v>
      </c>
      <c r="E23" s="4">
        <v>14.79867</v>
      </c>
      <c r="F23" s="4">
        <v>0.61163000000000001</v>
      </c>
      <c r="G23" s="4">
        <v>2.40408</v>
      </c>
      <c r="H23" s="4">
        <v>25.747430000000001</v>
      </c>
      <c r="I23" s="4">
        <v>51.171669999999999</v>
      </c>
      <c r="J23" s="42" t="s">
        <v>87</v>
      </c>
      <c r="K23" s="4">
        <v>9.5340000000000007</v>
      </c>
      <c r="L23" s="4">
        <v>83.123660000000001</v>
      </c>
      <c r="M23" s="4">
        <v>148.82715999999999</v>
      </c>
      <c r="N23" s="4">
        <v>172.27714</v>
      </c>
    </row>
    <row r="24" spans="1:14">
      <c r="A24" s="15" t="s">
        <v>37</v>
      </c>
      <c r="B24" s="2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>
      <c r="A25" s="7" t="s">
        <v>25</v>
      </c>
      <c r="B25" s="25">
        <f>AVERAGEIF(C25:N25,"&lt;&gt;0")</f>
        <v>42</v>
      </c>
      <c r="C25" s="4">
        <v>42</v>
      </c>
      <c r="D25" s="4">
        <v>42</v>
      </c>
      <c r="E25" s="4">
        <v>42</v>
      </c>
      <c r="F25" s="4">
        <v>42</v>
      </c>
      <c r="G25" s="4">
        <v>42</v>
      </c>
      <c r="H25" s="4">
        <v>42</v>
      </c>
      <c r="I25" s="4">
        <v>42</v>
      </c>
      <c r="J25" s="4">
        <v>42</v>
      </c>
      <c r="K25" s="4">
        <v>42</v>
      </c>
      <c r="L25" s="4">
        <v>42</v>
      </c>
      <c r="M25" s="4">
        <v>42</v>
      </c>
      <c r="N25" s="4">
        <v>42</v>
      </c>
    </row>
    <row r="26" spans="1:14">
      <c r="A26" s="7" t="s">
        <v>2</v>
      </c>
      <c r="B26" s="25">
        <f>AVERAGEIF(C26:N26,"&lt;&gt;0")</f>
        <v>30.171090329704466</v>
      </c>
      <c r="C26" s="4">
        <v>25.1910842293907</v>
      </c>
      <c r="D26" s="4">
        <v>23.777789750957901</v>
      </c>
      <c r="E26" s="4">
        <v>28.4025985663082</v>
      </c>
      <c r="F26" s="4">
        <v>29.736134259259298</v>
      </c>
      <c r="G26" s="4">
        <v>23.5925627240143</v>
      </c>
      <c r="H26" s="4">
        <v>31.7041898148148</v>
      </c>
      <c r="I26" s="4">
        <v>38.838261648745501</v>
      </c>
      <c r="J26" s="4">
        <v>35.877060931899599</v>
      </c>
      <c r="K26" s="4">
        <v>31.046574074074101</v>
      </c>
      <c r="L26" s="4">
        <v>28.603718637992799</v>
      </c>
      <c r="M26" s="4">
        <v>31.272222222222201</v>
      </c>
      <c r="N26" s="4">
        <v>34.010887096774198</v>
      </c>
    </row>
    <row r="27" spans="1:14">
      <c r="A27" s="7" t="s">
        <v>3</v>
      </c>
      <c r="B27" s="25">
        <f>SUM(C27:N27)</f>
        <v>90.998310000000004</v>
      </c>
      <c r="C27" s="4">
        <v>7.5996699999999997</v>
      </c>
      <c r="D27" s="4">
        <v>7.4729900000000002</v>
      </c>
      <c r="E27" s="4">
        <v>1.84463</v>
      </c>
      <c r="F27" s="4">
        <v>14.107250000000001</v>
      </c>
      <c r="G27" s="4">
        <v>3.2727499999999998</v>
      </c>
      <c r="H27" s="4">
        <v>9.8269800000000007</v>
      </c>
      <c r="I27" s="4">
        <v>10.34634</v>
      </c>
      <c r="J27" s="4">
        <v>15.378880000000001</v>
      </c>
      <c r="K27" s="4">
        <v>18.199860000000001</v>
      </c>
      <c r="L27" s="4">
        <v>1.88348</v>
      </c>
      <c r="M27" s="4">
        <v>0.53891999999999995</v>
      </c>
      <c r="N27" s="4">
        <v>0.52656000000000003</v>
      </c>
    </row>
    <row r="28" spans="1:14" ht="36">
      <c r="A28" s="19" t="s">
        <v>32</v>
      </c>
      <c r="B28" s="2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7" t="s">
        <v>25</v>
      </c>
      <c r="B29" s="25">
        <f>AVERAGEIF(C29:N29,"&lt;&gt;0")</f>
        <v>782</v>
      </c>
      <c r="C29" s="4">
        <v>782</v>
      </c>
      <c r="D29" s="4">
        <v>782</v>
      </c>
      <c r="E29" s="4">
        <v>782</v>
      </c>
      <c r="F29" s="4">
        <v>782</v>
      </c>
      <c r="G29" s="4">
        <v>782</v>
      </c>
      <c r="H29" s="4">
        <v>782</v>
      </c>
      <c r="I29" s="4">
        <v>782</v>
      </c>
      <c r="J29" s="4">
        <v>782</v>
      </c>
      <c r="K29" s="4">
        <v>782</v>
      </c>
      <c r="L29" s="4">
        <v>782</v>
      </c>
      <c r="M29" s="4">
        <v>782</v>
      </c>
      <c r="N29" s="4">
        <v>782</v>
      </c>
    </row>
    <row r="30" spans="1:14">
      <c r="A30" s="7" t="s">
        <v>2</v>
      </c>
      <c r="B30" s="25">
        <f>AVERAGEIF(C30:N30,"&lt;&gt;0")</f>
        <v>583.1519753815968</v>
      </c>
      <c r="C30" s="4">
        <v>383.92538082437301</v>
      </c>
      <c r="D30" s="4">
        <v>490.67957375478898</v>
      </c>
      <c r="E30" s="4">
        <v>344.24155465949798</v>
      </c>
      <c r="F30" s="4">
        <v>345.60668981481501</v>
      </c>
      <c r="G30" s="4">
        <v>686.89162186379895</v>
      </c>
      <c r="H30" s="4">
        <v>670.53731481481498</v>
      </c>
      <c r="I30" s="4">
        <v>723.15558019713296</v>
      </c>
      <c r="J30" s="4">
        <v>651.49293906809999</v>
      </c>
      <c r="K30" s="4">
        <v>672.70356481481497</v>
      </c>
      <c r="L30" s="4">
        <v>677.69891577060901</v>
      </c>
      <c r="M30" s="4">
        <v>679.82569444444403</v>
      </c>
      <c r="N30" s="4">
        <v>671.06487455197203</v>
      </c>
    </row>
    <row r="31" spans="1:14">
      <c r="A31" s="7" t="s">
        <v>3</v>
      </c>
      <c r="B31" s="25">
        <f>SUM(C31:N31)</f>
        <v>5046.0886800000007</v>
      </c>
      <c r="C31" s="4">
        <v>287.14503999999999</v>
      </c>
      <c r="D31" s="4">
        <v>336.92734999999999</v>
      </c>
      <c r="E31" s="4">
        <v>251.83159000000001</v>
      </c>
      <c r="F31" s="4">
        <v>248.69865999999999</v>
      </c>
      <c r="G31" s="4">
        <v>507.09372999999999</v>
      </c>
      <c r="H31" s="4">
        <v>478.42982999999998</v>
      </c>
      <c r="I31" s="4">
        <v>528.24743999999998</v>
      </c>
      <c r="J31" s="4">
        <v>477.77328</v>
      </c>
      <c r="K31" s="4">
        <v>481.80860000000001</v>
      </c>
      <c r="L31" s="4">
        <v>487.7439</v>
      </c>
      <c r="M31" s="4">
        <v>475.99252999999999</v>
      </c>
      <c r="N31" s="4">
        <v>484.39672999999999</v>
      </c>
    </row>
    <row r="32" spans="1:14">
      <c r="A32" s="17" t="s">
        <v>93</v>
      </c>
      <c r="B32" s="2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7" t="s">
        <v>25</v>
      </c>
      <c r="B33" s="25">
        <f>AVERAGEIF(C33:N33,"&lt;&gt;0")</f>
        <v>359.25</v>
      </c>
      <c r="C33" s="4">
        <v>359.25</v>
      </c>
      <c r="D33" s="4">
        <v>359.25</v>
      </c>
      <c r="E33" s="4">
        <v>359.25</v>
      </c>
      <c r="F33" s="4">
        <v>359.25</v>
      </c>
      <c r="G33" s="4">
        <v>359.25</v>
      </c>
      <c r="H33" s="4">
        <v>359.25</v>
      </c>
      <c r="I33" s="4">
        <v>359.25</v>
      </c>
      <c r="J33" s="4">
        <v>359.25</v>
      </c>
      <c r="K33" s="4">
        <v>359.25</v>
      </c>
      <c r="L33" s="4">
        <v>359.25</v>
      </c>
      <c r="M33" s="4">
        <v>359.25</v>
      </c>
      <c r="N33" s="4">
        <v>359.25</v>
      </c>
    </row>
    <row r="34" spans="1:14">
      <c r="A34" s="7" t="s">
        <v>2</v>
      </c>
      <c r="B34" s="25">
        <f>AVERAGEIF(C34:N34,"&lt;&gt;0")</f>
        <v>268.93696037091973</v>
      </c>
      <c r="C34" s="4">
        <v>314.878853046595</v>
      </c>
      <c r="D34" s="4">
        <v>221.490397509579</v>
      </c>
      <c r="E34" s="4">
        <v>301.79063620071702</v>
      </c>
      <c r="F34" s="4">
        <v>294.11377314814803</v>
      </c>
      <c r="G34" s="4">
        <v>315</v>
      </c>
      <c r="H34" s="4">
        <v>300.18932870370401</v>
      </c>
      <c r="I34" s="4">
        <v>292.89224910394302</v>
      </c>
      <c r="J34" s="4">
        <v>230.55651881720399</v>
      </c>
      <c r="K34" s="4">
        <v>178.28057870370401</v>
      </c>
      <c r="L34" s="4">
        <v>246.78754928315399</v>
      </c>
      <c r="M34" s="4">
        <v>275.044643518518</v>
      </c>
      <c r="N34" s="4">
        <v>256.21899641577102</v>
      </c>
    </row>
    <row r="35" spans="1:14">
      <c r="A35" s="7" t="s">
        <v>3</v>
      </c>
      <c r="B35" s="25">
        <f>SUM(C35:N35)</f>
        <v>2161.9593100000002</v>
      </c>
      <c r="C35" s="4">
        <v>214.96080000000001</v>
      </c>
      <c r="D35" s="4">
        <v>147.15423999999999</v>
      </c>
      <c r="E35" s="4">
        <v>205.0693</v>
      </c>
      <c r="F35" s="4">
        <v>197.0556</v>
      </c>
      <c r="G35" s="4">
        <v>206.19546</v>
      </c>
      <c r="H35" s="4">
        <v>200.52635000000001</v>
      </c>
      <c r="I35" s="4">
        <v>211.9888</v>
      </c>
      <c r="J35" s="4">
        <v>164.06232</v>
      </c>
      <c r="K35" s="4">
        <v>119.3835</v>
      </c>
      <c r="L35" s="4">
        <v>174.84299999999999</v>
      </c>
      <c r="M35" s="4">
        <v>176.89930000000001</v>
      </c>
      <c r="N35" s="4">
        <v>143.82064</v>
      </c>
    </row>
    <row r="36" spans="1:14">
      <c r="A36" s="18" t="s">
        <v>94</v>
      </c>
      <c r="B36" s="2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7" t="s">
        <v>25</v>
      </c>
      <c r="B37" s="25">
        <f>AVERAGEIF(C37:N37,"&lt;&gt;0")</f>
        <v>30</v>
      </c>
      <c r="C37" s="4">
        <v>30</v>
      </c>
      <c r="D37" s="4">
        <v>30</v>
      </c>
      <c r="E37" s="4">
        <v>30</v>
      </c>
      <c r="F37" s="4">
        <v>30</v>
      </c>
      <c r="G37" s="4">
        <v>30</v>
      </c>
      <c r="H37" s="4">
        <v>30</v>
      </c>
      <c r="I37" s="4">
        <v>30</v>
      </c>
      <c r="J37" s="4">
        <v>30</v>
      </c>
      <c r="K37" s="4">
        <v>30</v>
      </c>
      <c r="L37" s="4">
        <v>30</v>
      </c>
      <c r="M37" s="4">
        <v>30</v>
      </c>
      <c r="N37" s="4">
        <v>30</v>
      </c>
    </row>
    <row r="38" spans="1:14">
      <c r="A38" s="7" t="s">
        <v>2</v>
      </c>
      <c r="B38" s="25">
        <f>AVERAGEIF(C38:N38,"&lt;&gt;0")</f>
        <v>5.2914366103798445</v>
      </c>
      <c r="C38" s="4">
        <v>5.0288575268817199</v>
      </c>
      <c r="D38" s="4">
        <v>5.4302442528735604</v>
      </c>
      <c r="E38" s="4">
        <v>5.35903225806452</v>
      </c>
      <c r="F38" s="4">
        <v>5.5821249999999996</v>
      </c>
      <c r="G38" s="4">
        <v>5.4735215053763397</v>
      </c>
      <c r="H38" s="4">
        <v>6.0154444444444497</v>
      </c>
      <c r="I38" s="4">
        <v>5.1483467741935396</v>
      </c>
      <c r="J38" s="4">
        <v>5.4484677419354801</v>
      </c>
      <c r="K38" s="4">
        <v>5.6570277777777802</v>
      </c>
      <c r="L38" s="4">
        <v>5.0267741935483903</v>
      </c>
      <c r="M38" s="4">
        <v>4.5359999999999996</v>
      </c>
      <c r="N38" s="4">
        <v>4.7913978494623599</v>
      </c>
    </row>
    <row r="39" spans="1:14">
      <c r="A39" s="7" t="s">
        <v>3</v>
      </c>
      <c r="B39" s="25">
        <f>SUM(C39:N39)</f>
        <v>46.45073</v>
      </c>
      <c r="C39" s="4">
        <v>3.7414700000000001</v>
      </c>
      <c r="D39" s="4">
        <v>3.7794500000000002</v>
      </c>
      <c r="E39" s="4">
        <v>3.98712</v>
      </c>
      <c r="F39" s="4">
        <v>4.0159900000000004</v>
      </c>
      <c r="G39" s="4">
        <v>4.0723000000000003</v>
      </c>
      <c r="H39" s="4">
        <v>4.3298500000000004</v>
      </c>
      <c r="I39" s="4">
        <v>3.8271899999999999</v>
      </c>
      <c r="J39" s="4">
        <v>4.0536599999999998</v>
      </c>
      <c r="K39" s="4">
        <v>4.0730599999999999</v>
      </c>
      <c r="L39" s="4">
        <v>3.7399200000000001</v>
      </c>
      <c r="M39" s="4">
        <v>3.2659199999999999</v>
      </c>
      <c r="N39" s="4">
        <v>3.5648</v>
      </c>
    </row>
    <row r="40" spans="1:14">
      <c r="A40" s="17" t="s">
        <v>95</v>
      </c>
      <c r="B40" s="2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7" t="s">
        <v>25</v>
      </c>
      <c r="B41" s="41">
        <f>AVERAGEIF(C41:N41,"&lt;&gt;0")</f>
        <v>25</v>
      </c>
      <c r="C41" s="42">
        <v>25</v>
      </c>
      <c r="D41" s="42">
        <v>25</v>
      </c>
      <c r="E41" s="42">
        <v>25</v>
      </c>
      <c r="F41" s="42">
        <v>25</v>
      </c>
      <c r="G41" s="42">
        <v>25</v>
      </c>
      <c r="H41" s="42">
        <v>25</v>
      </c>
      <c r="I41" s="42">
        <v>25</v>
      </c>
      <c r="J41" s="42">
        <v>25</v>
      </c>
      <c r="K41" s="42">
        <v>25</v>
      </c>
      <c r="L41" s="42">
        <v>25</v>
      </c>
      <c r="M41" s="42">
        <v>25</v>
      </c>
      <c r="N41" s="42">
        <v>25</v>
      </c>
    </row>
    <row r="42" spans="1:14">
      <c r="A42" s="7" t="s">
        <v>2</v>
      </c>
      <c r="B42" s="25">
        <f>AVERAGEIF(C42:N42,"&lt;&gt;0")</f>
        <v>6.4706145653091944</v>
      </c>
      <c r="C42" s="4">
        <v>6.0500134408602202</v>
      </c>
      <c r="D42" s="4">
        <v>7.0065660919540296</v>
      </c>
      <c r="E42" s="4">
        <v>7.0028494623656004</v>
      </c>
      <c r="F42" s="4">
        <v>6.0490277777777797</v>
      </c>
      <c r="G42" s="4">
        <v>7.0593010752688201</v>
      </c>
      <c r="H42" s="4">
        <v>6.2554027777777801</v>
      </c>
      <c r="I42" s="4">
        <v>6.4613306451612802</v>
      </c>
      <c r="J42" s="4">
        <v>7.0233602150537697</v>
      </c>
      <c r="K42" s="4">
        <v>6.5216527777777804</v>
      </c>
      <c r="L42" s="4">
        <v>6.3882661290322602</v>
      </c>
      <c r="M42" s="4">
        <v>5.4681527777777896</v>
      </c>
      <c r="N42" s="4">
        <v>6.3614516129032301</v>
      </c>
    </row>
    <row r="43" spans="1:14">
      <c r="A43" s="7" t="s">
        <v>3</v>
      </c>
      <c r="B43" s="25">
        <f>SUM(C43:N43)</f>
        <v>56.761409999999998</v>
      </c>
      <c r="C43" s="4">
        <v>4.50082</v>
      </c>
      <c r="D43" s="4">
        <v>4.8765400000000003</v>
      </c>
      <c r="E43" s="4">
        <v>5.2101199999999999</v>
      </c>
      <c r="F43" s="4">
        <v>4.3552999999999997</v>
      </c>
      <c r="G43" s="4">
        <v>5.2521199999999997</v>
      </c>
      <c r="H43" s="4">
        <v>4.50326</v>
      </c>
      <c r="I43" s="4">
        <v>4.8072299999999997</v>
      </c>
      <c r="J43" s="4">
        <v>5.2209500000000002</v>
      </c>
      <c r="K43" s="4">
        <v>4.6950900000000004</v>
      </c>
      <c r="L43" s="4">
        <v>4.7295100000000003</v>
      </c>
      <c r="M43" s="4">
        <v>3.9174899999999999</v>
      </c>
      <c r="N43" s="4">
        <v>4.6929800000000004</v>
      </c>
    </row>
    <row r="44" spans="1:14">
      <c r="A44" s="15" t="s">
        <v>96</v>
      </c>
      <c r="B44" s="2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7" t="s">
        <v>25</v>
      </c>
      <c r="B45" s="25">
        <f>AVERAGEIF(C45:N45,"&lt;&gt;0")</f>
        <v>623.27999999999986</v>
      </c>
      <c r="C45" s="4">
        <v>623.28</v>
      </c>
      <c r="D45" s="4">
        <v>623.28</v>
      </c>
      <c r="E45" s="4">
        <v>623.28</v>
      </c>
      <c r="F45" s="4">
        <v>623.28</v>
      </c>
      <c r="G45" s="4">
        <v>623.28</v>
      </c>
      <c r="H45" s="4">
        <v>623.28</v>
      </c>
      <c r="I45" s="4">
        <v>623.28</v>
      </c>
      <c r="J45" s="4">
        <v>623.28</v>
      </c>
      <c r="K45" s="4">
        <v>623.28</v>
      </c>
      <c r="L45" s="4">
        <v>623.28</v>
      </c>
      <c r="M45" s="4">
        <v>623.28</v>
      </c>
      <c r="N45" s="4">
        <v>623.28</v>
      </c>
    </row>
    <row r="46" spans="1:14">
      <c r="A46" s="7" t="s">
        <v>2</v>
      </c>
      <c r="B46" s="25">
        <f>AVERAGEIF(C46:N46,"&lt;&gt;0")</f>
        <v>158.99674681830965</v>
      </c>
      <c r="C46" s="4">
        <v>152.98336917562699</v>
      </c>
      <c r="D46" s="4">
        <v>142.26766283524901</v>
      </c>
      <c r="E46" s="4">
        <v>204.18480734766999</v>
      </c>
      <c r="F46" s="4">
        <v>144.336673611111</v>
      </c>
      <c r="G46" s="4">
        <v>134.96181003584201</v>
      </c>
      <c r="H46" s="4">
        <v>136.357733796296</v>
      </c>
      <c r="I46" s="4">
        <v>136.34134184587799</v>
      </c>
      <c r="J46" s="4">
        <v>159.819905913978</v>
      </c>
      <c r="K46" s="4">
        <v>158.02529629629601</v>
      </c>
      <c r="L46" s="4">
        <v>171.94747311827999</v>
      </c>
      <c r="M46" s="4">
        <v>195.31277314814801</v>
      </c>
      <c r="N46" s="4">
        <v>171.42211469534101</v>
      </c>
    </row>
    <row r="47" spans="1:14">
      <c r="A47" s="7" t="s">
        <v>3</v>
      </c>
      <c r="B47" s="25">
        <f>SUM(C47:N47)</f>
        <v>1285.39688</v>
      </c>
      <c r="C47" s="4">
        <v>104.30131</v>
      </c>
      <c r="D47" s="4">
        <v>91.058409999999995</v>
      </c>
      <c r="E47" s="4">
        <v>138.76087999999999</v>
      </c>
      <c r="F47" s="4">
        <v>95.694400000000002</v>
      </c>
      <c r="G47" s="4">
        <v>91.076729999999998</v>
      </c>
      <c r="H47" s="4">
        <v>92.168509999999998</v>
      </c>
      <c r="I47" s="4">
        <v>94.572220000000002</v>
      </c>
      <c r="J47" s="4">
        <v>108.51027999999999</v>
      </c>
      <c r="K47" s="4">
        <v>105.86467</v>
      </c>
      <c r="L47" s="4">
        <v>114.86147</v>
      </c>
      <c r="M47" s="4">
        <v>129.85121000000001</v>
      </c>
      <c r="N47" s="4">
        <v>118.67679</v>
      </c>
    </row>
    <row r="48" spans="1:14" ht="24">
      <c r="A48" s="19" t="s">
        <v>50</v>
      </c>
      <c r="B48" s="2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>
      <c r="A49" s="7" t="s">
        <v>25</v>
      </c>
      <c r="B49" s="25">
        <f>AVERAGEIF(C49:N49,"&lt;&gt;0")</f>
        <v>687.35999999999979</v>
      </c>
      <c r="C49" s="4">
        <v>687.36</v>
      </c>
      <c r="D49" s="4">
        <v>687.36</v>
      </c>
      <c r="E49" s="4">
        <v>687.36</v>
      </c>
      <c r="F49" s="4">
        <v>687.36</v>
      </c>
      <c r="G49" s="4">
        <v>687.36</v>
      </c>
      <c r="H49" s="4">
        <v>687.36</v>
      </c>
      <c r="I49" s="4">
        <v>687.36</v>
      </c>
      <c r="J49" s="4">
        <v>687.36</v>
      </c>
      <c r="K49" s="4">
        <v>687.36</v>
      </c>
      <c r="L49" s="4">
        <v>687.36</v>
      </c>
      <c r="M49" s="4">
        <v>687.36</v>
      </c>
      <c r="N49" s="4">
        <v>687.36</v>
      </c>
    </row>
    <row r="50" spans="1:14">
      <c r="A50" s="7" t="s">
        <v>2</v>
      </c>
      <c r="B50" s="25">
        <f>AVERAGEIF(C50:N50,"&lt;&gt;0")</f>
        <v>388.64568757166722</v>
      </c>
      <c r="C50" s="4">
        <v>331.23732526881702</v>
      </c>
      <c r="D50" s="4">
        <v>375.772413793103</v>
      </c>
      <c r="E50" s="4">
        <v>332.072051971326</v>
      </c>
      <c r="F50" s="4">
        <v>335.70869444444401</v>
      </c>
      <c r="G50" s="4">
        <v>288.21529345878099</v>
      </c>
      <c r="H50" s="4">
        <v>353.18284259259298</v>
      </c>
      <c r="I50" s="4">
        <v>368.92815546595</v>
      </c>
      <c r="J50" s="4">
        <v>418.83198252688197</v>
      </c>
      <c r="K50" s="4">
        <v>405.21173379629602</v>
      </c>
      <c r="L50" s="4">
        <v>479.66025537634403</v>
      </c>
      <c r="M50" s="4">
        <v>494.17458101851798</v>
      </c>
      <c r="N50" s="4">
        <v>480.75292114695299</v>
      </c>
    </row>
    <row r="51" spans="1:14">
      <c r="A51" s="7" t="s">
        <v>3</v>
      </c>
      <c r="B51" s="25">
        <f>SUM(C51:N51)</f>
        <v>2485.0498000000002</v>
      </c>
      <c r="C51" s="4">
        <v>190.72208000000001</v>
      </c>
      <c r="D51" s="4">
        <v>212.68969000000001</v>
      </c>
      <c r="E51" s="4">
        <v>194.05673999999999</v>
      </c>
      <c r="F51" s="4">
        <v>199.44533000000001</v>
      </c>
      <c r="G51" s="4">
        <v>153.56502</v>
      </c>
      <c r="H51" s="4">
        <v>212.2175</v>
      </c>
      <c r="I51" s="4">
        <v>244.36596</v>
      </c>
      <c r="J51" s="4">
        <v>259.16512999999998</v>
      </c>
      <c r="K51" s="4">
        <v>246.57411999999999</v>
      </c>
      <c r="L51" s="4">
        <v>220.14823000000001</v>
      </c>
      <c r="M51" s="4">
        <v>193.32060999999999</v>
      </c>
      <c r="N51" s="4">
        <v>158.77939000000001</v>
      </c>
    </row>
    <row r="52" spans="1:14" ht="24">
      <c r="A52" s="17" t="s">
        <v>31</v>
      </c>
      <c r="B52" s="2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>
      <c r="A53" s="7" t="s">
        <v>25</v>
      </c>
      <c r="B53" s="25">
        <f>AVERAGEIF(C53:N53,"&lt;&gt;0")</f>
        <v>294</v>
      </c>
      <c r="C53" s="4">
        <v>294</v>
      </c>
      <c r="D53" s="4">
        <v>294</v>
      </c>
      <c r="E53" s="4">
        <v>294</v>
      </c>
      <c r="F53" s="4">
        <v>294</v>
      </c>
      <c r="G53" s="4">
        <v>294</v>
      </c>
      <c r="H53" s="4">
        <v>294</v>
      </c>
      <c r="I53" s="4">
        <v>294</v>
      </c>
      <c r="J53" s="4">
        <v>294</v>
      </c>
      <c r="K53" s="4">
        <v>294</v>
      </c>
      <c r="L53" s="4">
        <v>294</v>
      </c>
      <c r="M53" s="4">
        <v>294</v>
      </c>
      <c r="N53" s="4">
        <v>294</v>
      </c>
    </row>
    <row r="54" spans="1:14">
      <c r="A54" s="7" t="s">
        <v>2</v>
      </c>
      <c r="B54" s="25">
        <f>AVERAGEIF(C54:N54,"&lt;&gt;0")</f>
        <v>201.44431488948624</v>
      </c>
      <c r="C54" s="4">
        <v>244.993615591398</v>
      </c>
      <c r="D54" s="4">
        <v>231.82361111111101</v>
      </c>
      <c r="E54" s="4">
        <v>245.53895609319</v>
      </c>
      <c r="F54" s="4">
        <v>247.161944444444</v>
      </c>
      <c r="G54" s="4">
        <v>232.25813172042999</v>
      </c>
      <c r="H54" s="4">
        <v>205.17041666666699</v>
      </c>
      <c r="I54" s="4">
        <v>206.78716397849499</v>
      </c>
      <c r="J54" s="4">
        <v>169.85300179211501</v>
      </c>
      <c r="K54" s="4">
        <v>232.30956018518501</v>
      </c>
      <c r="L54" s="4">
        <v>178.235394265233</v>
      </c>
      <c r="M54" s="4">
        <v>103.15016203703701</v>
      </c>
      <c r="N54" s="4">
        <v>120.04982078853</v>
      </c>
    </row>
    <row r="55" spans="1:14">
      <c r="A55" s="7" t="s">
        <v>3</v>
      </c>
      <c r="B55" s="25">
        <f>SUM(C55:N55)</f>
        <v>1732.5902699999999</v>
      </c>
      <c r="C55" s="4">
        <v>182.49170000000001</v>
      </c>
      <c r="D55" s="4">
        <v>159.56393</v>
      </c>
      <c r="E55" s="4">
        <v>179.47479999999999</v>
      </c>
      <c r="F55" s="4">
        <v>176.2843</v>
      </c>
      <c r="G55" s="4">
        <v>164.15738999999999</v>
      </c>
      <c r="H55" s="4">
        <v>143.48296999999999</v>
      </c>
      <c r="I55" s="4">
        <v>153.56312</v>
      </c>
      <c r="J55" s="4">
        <v>126.94223</v>
      </c>
      <c r="K55" s="4">
        <v>170.43342000000001</v>
      </c>
      <c r="L55" s="4">
        <v>126.21634</v>
      </c>
      <c r="M55" s="4">
        <v>68.002979999999994</v>
      </c>
      <c r="N55" s="4">
        <v>81.977090000000004</v>
      </c>
    </row>
    <row r="56" spans="1:14">
      <c r="A56" s="17" t="s">
        <v>97</v>
      </c>
      <c r="B56" s="2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>
      <c r="A57" s="7" t="s">
        <v>25</v>
      </c>
      <c r="B57" s="25">
        <f>AVERAGEIF(C57:N57,"&lt;&gt;0")</f>
        <v>199.13999999999996</v>
      </c>
      <c r="C57" s="4">
        <v>199.14</v>
      </c>
      <c r="D57" s="4">
        <v>199.14</v>
      </c>
      <c r="E57" s="4">
        <v>199.14</v>
      </c>
      <c r="F57" s="4">
        <v>199.14</v>
      </c>
      <c r="G57" s="4">
        <v>199.14</v>
      </c>
      <c r="H57" s="4">
        <v>199.14</v>
      </c>
      <c r="I57" s="4">
        <v>199.14</v>
      </c>
      <c r="J57" s="4">
        <v>199.14</v>
      </c>
      <c r="K57" s="4">
        <v>199.14</v>
      </c>
      <c r="L57" s="4">
        <v>199.14</v>
      </c>
      <c r="M57" s="4">
        <v>199.14</v>
      </c>
      <c r="N57" s="4">
        <v>199.14</v>
      </c>
    </row>
    <row r="58" spans="1:14">
      <c r="A58" s="7" t="s">
        <v>2</v>
      </c>
      <c r="B58" s="25">
        <f>AVERAGEIF(C58:N58,"&lt;&gt;0")</f>
        <v>134.49033197165184</v>
      </c>
      <c r="C58" s="4">
        <v>167.59650985663001</v>
      </c>
      <c r="D58" s="4">
        <v>166.24663793103301</v>
      </c>
      <c r="E58" s="4">
        <v>98.830535394265496</v>
      </c>
      <c r="F58" s="4">
        <v>88.755328703703597</v>
      </c>
      <c r="G58" s="4">
        <v>106.774021057347</v>
      </c>
      <c r="H58" s="4">
        <v>112.190298611111</v>
      </c>
      <c r="I58" s="4">
        <v>114.986005824372</v>
      </c>
      <c r="J58" s="4">
        <v>122.42798163082399</v>
      </c>
      <c r="K58" s="4">
        <v>148.054622685185</v>
      </c>
      <c r="L58" s="4">
        <v>161.37498655913899</v>
      </c>
      <c r="M58" s="4">
        <v>160.992606481481</v>
      </c>
      <c r="N58" s="4">
        <v>165.65444892473101</v>
      </c>
    </row>
    <row r="59" spans="1:14">
      <c r="A59" s="7" t="s">
        <v>3</v>
      </c>
      <c r="B59" s="25">
        <f>SUM(C59:N59)</f>
        <v>500.92959000000002</v>
      </c>
      <c r="C59" s="4">
        <v>50.127319999999997</v>
      </c>
      <c r="D59" s="4">
        <v>46.863190000000003</v>
      </c>
      <c r="E59" s="4">
        <v>16.415430000000001</v>
      </c>
      <c r="F59" s="4">
        <v>38.000700000000002</v>
      </c>
      <c r="G59" s="4">
        <v>39.123570000000001</v>
      </c>
      <c r="H59" s="4">
        <v>47.529960000000003</v>
      </c>
      <c r="I59" s="4">
        <v>53.243789999999997</v>
      </c>
      <c r="J59" s="4">
        <v>70.280500000000004</v>
      </c>
      <c r="K59" s="4">
        <v>90.315790000000007</v>
      </c>
      <c r="L59" s="4">
        <v>33.862369999999999</v>
      </c>
      <c r="M59" s="4">
        <v>10.696770000000001</v>
      </c>
      <c r="N59" s="4">
        <v>4.4702000000000002</v>
      </c>
    </row>
    <row r="60" spans="1:14">
      <c r="A60" s="17" t="s">
        <v>38</v>
      </c>
      <c r="B60" s="2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>
      <c r="A61" s="7" t="s">
        <v>25</v>
      </c>
      <c r="B61" s="25">
        <f>AVERAGE(C61:N61)</f>
        <v>185</v>
      </c>
      <c r="C61" s="4">
        <v>185</v>
      </c>
      <c r="D61" s="4">
        <v>185</v>
      </c>
      <c r="E61" s="4">
        <v>185</v>
      </c>
      <c r="F61" s="4">
        <v>185</v>
      </c>
      <c r="G61" s="4">
        <v>185</v>
      </c>
      <c r="H61" s="4">
        <v>185</v>
      </c>
      <c r="I61" s="4">
        <v>185</v>
      </c>
      <c r="J61" s="4">
        <v>185</v>
      </c>
      <c r="K61" s="4">
        <v>185</v>
      </c>
      <c r="L61" s="4">
        <v>185</v>
      </c>
      <c r="M61" s="4">
        <v>185</v>
      </c>
      <c r="N61" s="4">
        <v>185</v>
      </c>
    </row>
    <row r="62" spans="1:14">
      <c r="A62" s="7" t="s">
        <v>2</v>
      </c>
      <c r="B62" s="25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</row>
    <row r="63" spans="1:14">
      <c r="A63" s="7" t="s">
        <v>3</v>
      </c>
      <c r="B63" s="25">
        <f>SUM(C63:N63)</f>
        <v>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</row>
    <row r="64" spans="1:14">
      <c r="A64" s="18" t="s">
        <v>27</v>
      </c>
      <c r="B64" s="2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>
      <c r="A65" s="7" t="s">
        <v>25</v>
      </c>
      <c r="B65" s="25">
        <f>AVERAGEIF(C65:N65,"&lt;&gt;0")</f>
        <v>34</v>
      </c>
      <c r="C65" s="4">
        <v>34</v>
      </c>
      <c r="D65" s="4">
        <v>34</v>
      </c>
      <c r="E65" s="4">
        <v>34</v>
      </c>
      <c r="F65" s="4">
        <v>34</v>
      </c>
      <c r="G65" s="4">
        <v>34</v>
      </c>
      <c r="H65" s="4">
        <v>34</v>
      </c>
      <c r="I65" s="4">
        <v>34</v>
      </c>
      <c r="J65" s="4">
        <v>34</v>
      </c>
      <c r="K65" s="4">
        <v>34</v>
      </c>
      <c r="L65" s="4">
        <v>34</v>
      </c>
      <c r="M65" s="4">
        <v>34</v>
      </c>
      <c r="N65" s="4">
        <v>34</v>
      </c>
    </row>
    <row r="66" spans="1:14">
      <c r="A66" s="7" t="s">
        <v>2</v>
      </c>
      <c r="B66" s="25">
        <f>AVERAGEIF(C66:N66,"&lt;&gt;0")</f>
        <v>11.806435405337211</v>
      </c>
      <c r="C66" s="4">
        <v>13.1370161290323</v>
      </c>
      <c r="D66" s="4">
        <v>16.4239367816092</v>
      </c>
      <c r="E66" s="4">
        <v>11.2470698924731</v>
      </c>
      <c r="F66" s="4">
        <v>11.1447222222222</v>
      </c>
      <c r="G66" s="4">
        <v>9.2954838709677308</v>
      </c>
      <c r="H66" s="4">
        <v>15.119430555555599</v>
      </c>
      <c r="I66" s="4">
        <v>15.221787634408599</v>
      </c>
      <c r="J66" s="4">
        <v>14.386317204301101</v>
      </c>
      <c r="K66" s="4">
        <v>7.46705555555556</v>
      </c>
      <c r="L66" s="4">
        <v>11.2059543010753</v>
      </c>
      <c r="M66" s="4">
        <v>8.1411388888888894</v>
      </c>
      <c r="N66" s="4">
        <v>8.8873118279569692</v>
      </c>
    </row>
    <row r="67" spans="1:14">
      <c r="A67" s="7" t="s">
        <v>3</v>
      </c>
      <c r="B67" s="25">
        <f>SUM(C67:N67)</f>
        <v>103.61457</v>
      </c>
      <c r="C67" s="4">
        <v>9.7739399999999996</v>
      </c>
      <c r="D67" s="4">
        <v>11.43106</v>
      </c>
      <c r="E67" s="4">
        <v>8.36782</v>
      </c>
      <c r="F67" s="4">
        <v>8.0242000000000004</v>
      </c>
      <c r="G67" s="4">
        <v>6.9158400000000002</v>
      </c>
      <c r="H67" s="4">
        <v>10.88599</v>
      </c>
      <c r="I67" s="4">
        <v>11.325010000000001</v>
      </c>
      <c r="J67" s="4">
        <v>10.703419999999999</v>
      </c>
      <c r="K67" s="4">
        <v>5.3762800000000004</v>
      </c>
      <c r="L67" s="4">
        <v>8.3372299999999999</v>
      </c>
      <c r="M67" s="4">
        <v>5.8616200000000003</v>
      </c>
      <c r="N67" s="4">
        <v>6.6121600000000003</v>
      </c>
    </row>
    <row r="68" spans="1:14">
      <c r="A68" s="18" t="s">
        <v>51</v>
      </c>
      <c r="B68" s="2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>
      <c r="A69" s="7" t="s">
        <v>25</v>
      </c>
      <c r="B69" s="25">
        <f>AVERAGEIF(C69:N69,"&lt;&gt;0")</f>
        <v>110.53999999999998</v>
      </c>
      <c r="C69" s="4">
        <v>110.54</v>
      </c>
      <c r="D69" s="4">
        <v>110.54</v>
      </c>
      <c r="E69" s="4">
        <v>110.54</v>
      </c>
      <c r="F69" s="4">
        <v>110.54</v>
      </c>
      <c r="G69" s="4">
        <v>110.54</v>
      </c>
      <c r="H69" s="4">
        <v>110.54</v>
      </c>
      <c r="I69" s="4">
        <v>110.54</v>
      </c>
      <c r="J69" s="4">
        <v>110.54</v>
      </c>
      <c r="K69" s="4">
        <v>110.54</v>
      </c>
      <c r="L69" s="4">
        <v>110.54</v>
      </c>
      <c r="M69" s="4">
        <v>110.54</v>
      </c>
      <c r="N69" s="4">
        <v>110.54</v>
      </c>
    </row>
    <row r="70" spans="1:14">
      <c r="A70" s="7" t="s">
        <v>2</v>
      </c>
      <c r="B70" s="25">
        <f>AVERAGEIF(C70:N70,"&lt;&gt;0")</f>
        <v>101.87797857573275</v>
      </c>
      <c r="C70" s="4">
        <v>81.96894265233</v>
      </c>
      <c r="D70" s="4">
        <v>105.333022030652</v>
      </c>
      <c r="E70" s="4">
        <v>107.35353942652399</v>
      </c>
      <c r="F70" s="4">
        <v>109.253368055556</v>
      </c>
      <c r="G70" s="4">
        <v>108.49785394265299</v>
      </c>
      <c r="H70" s="4">
        <v>106.961467592593</v>
      </c>
      <c r="I70" s="4">
        <v>102.957578405018</v>
      </c>
      <c r="J70" s="4">
        <v>102.136762992832</v>
      </c>
      <c r="K70" s="4">
        <v>89.679715277778101</v>
      </c>
      <c r="L70" s="4">
        <v>97.749614695340895</v>
      </c>
      <c r="M70" s="4">
        <v>106.64042129629701</v>
      </c>
      <c r="N70" s="4">
        <v>104.00345654121899</v>
      </c>
    </row>
    <row r="71" spans="1:14">
      <c r="A71" s="7" t="s">
        <v>3</v>
      </c>
      <c r="B71" s="25">
        <f>SUM(C71:N71)</f>
        <v>540.20069999999998</v>
      </c>
      <c r="C71" s="4">
        <v>25.094850000000001</v>
      </c>
      <c r="D71" s="4">
        <v>39.806950000000001</v>
      </c>
      <c r="E71" s="4">
        <v>39.536160000000002</v>
      </c>
      <c r="F71" s="4">
        <v>39.328969999999998</v>
      </c>
      <c r="G71" s="4">
        <v>45.785760000000003</v>
      </c>
      <c r="H71" s="4">
        <v>53.09442</v>
      </c>
      <c r="I71" s="4">
        <v>52.249209999999998</v>
      </c>
      <c r="J71" s="4">
        <v>56.161349999999999</v>
      </c>
      <c r="K71" s="4">
        <v>48.464880000000001</v>
      </c>
      <c r="L71" s="4">
        <v>48.778269999999999</v>
      </c>
      <c r="M71" s="4">
        <v>50.091799999999999</v>
      </c>
      <c r="N71" s="4">
        <v>41.808079999999997</v>
      </c>
    </row>
    <row r="72" spans="1:14">
      <c r="A72" s="15" t="s">
        <v>98</v>
      </c>
      <c r="B72" s="2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>
      <c r="A73" s="7" t="s">
        <v>25</v>
      </c>
      <c r="B73" s="25">
        <f>AVERAGEIF(C73:N73,"&lt;&gt;0")</f>
        <v>101.4832</v>
      </c>
      <c r="C73" s="4">
        <v>101.4832</v>
      </c>
      <c r="D73" s="4">
        <v>101.4832</v>
      </c>
      <c r="E73" s="4">
        <v>101.4832</v>
      </c>
      <c r="F73" s="4">
        <v>101.4832</v>
      </c>
      <c r="G73" s="4">
        <v>101.4832</v>
      </c>
      <c r="H73" s="4">
        <v>101.4832</v>
      </c>
      <c r="I73" s="4">
        <v>101.4832</v>
      </c>
      <c r="J73" s="4">
        <v>101.4832</v>
      </c>
      <c r="K73" s="4">
        <v>101.4832</v>
      </c>
      <c r="L73" s="4">
        <v>101.4832</v>
      </c>
      <c r="M73" s="4">
        <v>101.4832</v>
      </c>
      <c r="N73" s="4">
        <v>101.4832</v>
      </c>
    </row>
    <row r="74" spans="1:14">
      <c r="A74" s="7" t="s">
        <v>2</v>
      </c>
      <c r="B74" s="25">
        <f>AVERAGEIF(C74:N74,"&lt;&gt;0")</f>
        <v>59.873146536274618</v>
      </c>
      <c r="C74" s="4">
        <v>61.601792114695201</v>
      </c>
      <c r="D74" s="4">
        <v>57.527672413792999</v>
      </c>
      <c r="E74" s="4">
        <v>69.827499999999603</v>
      </c>
      <c r="F74" s="4">
        <v>53.470988425925803</v>
      </c>
      <c r="G74" s="4">
        <v>56.206523297490797</v>
      </c>
      <c r="H74" s="4">
        <v>65.132879629629599</v>
      </c>
      <c r="I74" s="4">
        <v>45.764765008960403</v>
      </c>
      <c r="J74" s="4">
        <v>54.250925179211102</v>
      </c>
      <c r="K74" s="4">
        <v>80.742287037036803</v>
      </c>
      <c r="L74" s="4">
        <v>60.207867383512003</v>
      </c>
      <c r="M74" s="4">
        <v>56.830324074073701</v>
      </c>
      <c r="N74" s="4">
        <v>56.914233870967301</v>
      </c>
    </row>
    <row r="75" spans="1:14">
      <c r="A75" s="7" t="s">
        <v>3</v>
      </c>
      <c r="B75" s="25">
        <f>SUM(C75:N75)</f>
        <v>282.00928000000005</v>
      </c>
      <c r="C75" s="4">
        <v>10.802210000000001</v>
      </c>
      <c r="D75" s="4">
        <v>20.03171</v>
      </c>
      <c r="E75" s="4">
        <v>26.163360000000001</v>
      </c>
      <c r="F75" s="4">
        <v>24.624590000000001</v>
      </c>
      <c r="G75" s="4">
        <v>21.37998</v>
      </c>
      <c r="H75" s="4">
        <v>39.482970000000002</v>
      </c>
      <c r="I75" s="4">
        <v>24.541650000000001</v>
      </c>
      <c r="J75" s="4">
        <v>30.03126</v>
      </c>
      <c r="K75" s="4">
        <v>50.966810000000002</v>
      </c>
      <c r="L75" s="4">
        <v>19.231590000000001</v>
      </c>
      <c r="M75" s="4">
        <v>9.3002699999999994</v>
      </c>
      <c r="N75" s="4">
        <v>5.4528800000000004</v>
      </c>
    </row>
    <row r="76" spans="1:14">
      <c r="A76" s="15" t="s">
        <v>39</v>
      </c>
      <c r="B76" s="2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>
      <c r="A77" s="7" t="s">
        <v>25</v>
      </c>
      <c r="B77" s="25">
        <f>AVERAGEIF(C77:N77,"&lt;&gt;0")</f>
        <v>60.72000000000002</v>
      </c>
      <c r="C77" s="4">
        <v>60.72</v>
      </c>
      <c r="D77" s="4">
        <v>60.72</v>
      </c>
      <c r="E77" s="4">
        <v>60.72</v>
      </c>
      <c r="F77" s="4">
        <v>60.72</v>
      </c>
      <c r="G77" s="4">
        <v>60.72</v>
      </c>
      <c r="H77" s="4">
        <v>60.72</v>
      </c>
      <c r="I77" s="4">
        <v>60.72</v>
      </c>
      <c r="J77" s="4">
        <v>60.72</v>
      </c>
      <c r="K77" s="4">
        <v>60.72</v>
      </c>
      <c r="L77" s="4">
        <v>60.72</v>
      </c>
      <c r="M77" s="4">
        <v>60.72</v>
      </c>
      <c r="N77" s="4">
        <v>60.72</v>
      </c>
    </row>
    <row r="78" spans="1:14">
      <c r="A78" s="7" t="s">
        <v>2</v>
      </c>
      <c r="B78" s="25">
        <f>AVERAGEIF(C78:N78,"&lt;&gt;0")</f>
        <v>50.08153658493196</v>
      </c>
      <c r="C78" s="4">
        <v>40.745168010752899</v>
      </c>
      <c r="D78" s="4">
        <v>51.626192528735999</v>
      </c>
      <c r="E78" s="4">
        <v>54.080916218637498</v>
      </c>
      <c r="F78" s="4">
        <v>58.320453703704501</v>
      </c>
      <c r="G78" s="4">
        <v>58.042676971326998</v>
      </c>
      <c r="H78" s="4">
        <v>57.743518518519103</v>
      </c>
      <c r="I78" s="4">
        <v>55.1291263440867</v>
      </c>
      <c r="J78" s="4">
        <v>40.820367383513101</v>
      </c>
      <c r="K78" s="4">
        <v>41.102634259259702</v>
      </c>
      <c r="L78" s="4">
        <v>47.339964157706703</v>
      </c>
      <c r="M78" s="4">
        <v>46.080430555556099</v>
      </c>
      <c r="N78" s="4">
        <v>49.946990367384103</v>
      </c>
    </row>
    <row r="79" spans="1:14">
      <c r="A79" s="7" t="s">
        <v>3</v>
      </c>
      <c r="B79" s="25">
        <f>SUM(C79:N79)</f>
        <v>242.71738999999999</v>
      </c>
      <c r="C79" s="4">
        <v>11.0181</v>
      </c>
      <c r="D79" s="4">
        <v>19.751100000000001</v>
      </c>
      <c r="E79" s="4">
        <v>20.431550000000001</v>
      </c>
      <c r="F79" s="4">
        <v>21.1037</v>
      </c>
      <c r="G79" s="4">
        <v>21.25178</v>
      </c>
      <c r="H79" s="4">
        <v>25.698810000000002</v>
      </c>
      <c r="I79" s="4">
        <v>25.74023</v>
      </c>
      <c r="J79" s="4">
        <v>21.703700000000001</v>
      </c>
      <c r="K79" s="4">
        <v>21.52064</v>
      </c>
      <c r="L79" s="4">
        <v>24.909269999999999</v>
      </c>
      <c r="M79" s="4">
        <v>19.130240000000001</v>
      </c>
      <c r="N79" s="4">
        <v>10.458270000000001</v>
      </c>
    </row>
    <row r="80" spans="1:14">
      <c r="A80" s="18" t="s">
        <v>99</v>
      </c>
      <c r="B80" s="2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>
      <c r="A81" s="7" t="s">
        <v>25</v>
      </c>
      <c r="B81" s="25">
        <f>AVERAGEIF(C81:N81,"&lt;&gt;0")</f>
        <v>50.600000000000016</v>
      </c>
      <c r="C81" s="4">
        <v>50.6</v>
      </c>
      <c r="D81" s="4">
        <v>50.6</v>
      </c>
      <c r="E81" s="4">
        <v>50.6</v>
      </c>
      <c r="F81" s="4">
        <v>50.6</v>
      </c>
      <c r="G81" s="4">
        <v>50.6</v>
      </c>
      <c r="H81" s="4">
        <v>50.6</v>
      </c>
      <c r="I81" s="4">
        <v>50.6</v>
      </c>
      <c r="J81" s="4">
        <v>50.6</v>
      </c>
      <c r="K81" s="4">
        <v>50.6</v>
      </c>
      <c r="L81" s="4">
        <v>50.6</v>
      </c>
      <c r="M81" s="4">
        <v>50.6</v>
      </c>
      <c r="N81" s="4">
        <v>50.6</v>
      </c>
    </row>
    <row r="82" spans="1:14">
      <c r="A82" s="7" t="s">
        <v>2</v>
      </c>
      <c r="B82" s="25">
        <f>AVERAGEIF(C82:N82,"&lt;&gt;0")</f>
        <v>11.192881002039295</v>
      </c>
      <c r="C82" s="4">
        <v>10.5059274193548</v>
      </c>
      <c r="D82" s="4">
        <v>11.550158045977</v>
      </c>
      <c r="E82" s="4">
        <v>11.5881317204301</v>
      </c>
      <c r="F82" s="4">
        <v>13.146847222222201</v>
      </c>
      <c r="G82" s="4">
        <v>11.891411290322599</v>
      </c>
      <c r="H82" s="4">
        <v>12.140847222222201</v>
      </c>
      <c r="I82" s="4">
        <v>11.917701612903199</v>
      </c>
      <c r="J82" s="4">
        <v>11.662271505376401</v>
      </c>
      <c r="K82" s="4">
        <v>11.2825138888889</v>
      </c>
      <c r="L82" s="4">
        <v>10.5875940860215</v>
      </c>
      <c r="M82" s="4">
        <v>8.7616250000000004</v>
      </c>
      <c r="N82" s="4">
        <v>9.2795430107526702</v>
      </c>
    </row>
    <row r="83" spans="1:14">
      <c r="A83" s="7" t="s">
        <v>3</v>
      </c>
      <c r="B83" s="25">
        <f>SUM(C83:N83)</f>
        <v>98.270070000000004</v>
      </c>
      <c r="C83" s="4">
        <v>7.8164100000000003</v>
      </c>
      <c r="D83" s="4">
        <v>8.0389099999999996</v>
      </c>
      <c r="E83" s="4">
        <v>8.6215700000000002</v>
      </c>
      <c r="F83" s="4">
        <v>9.4657300000000006</v>
      </c>
      <c r="G83" s="4">
        <v>8.8472100000000005</v>
      </c>
      <c r="H83" s="4">
        <v>8.7414100000000001</v>
      </c>
      <c r="I83" s="4">
        <v>8.8667700000000007</v>
      </c>
      <c r="J83" s="4">
        <v>8.6767299999999992</v>
      </c>
      <c r="K83" s="4">
        <v>8.1234099999999998</v>
      </c>
      <c r="L83" s="4">
        <v>7.8595699999999997</v>
      </c>
      <c r="M83" s="4">
        <v>6.30837</v>
      </c>
      <c r="N83" s="4">
        <v>6.9039799999999998</v>
      </c>
    </row>
    <row r="84" spans="1:14">
      <c r="A84" s="15" t="s">
        <v>100</v>
      </c>
      <c r="B84" s="2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>
      <c r="A85" s="7" t="s">
        <v>25</v>
      </c>
      <c r="B85" s="25">
        <f>AVERAGEIF(C85:N85,"&lt;&gt;0")</f>
        <v>39.800000000000004</v>
      </c>
      <c r="C85" s="4">
        <v>39.799999999999997</v>
      </c>
      <c r="D85" s="4">
        <v>39.799999999999997</v>
      </c>
      <c r="E85" s="4">
        <v>39.799999999999997</v>
      </c>
      <c r="F85" s="4">
        <v>39.799999999999997</v>
      </c>
      <c r="G85" s="4">
        <v>39.799999999999997</v>
      </c>
      <c r="H85" s="4">
        <v>39.799999999999997</v>
      </c>
      <c r="I85" s="4">
        <v>39.799999999999997</v>
      </c>
      <c r="J85" s="4">
        <v>39.799999999999997</v>
      </c>
      <c r="K85" s="4">
        <v>39.799999999999997</v>
      </c>
      <c r="L85" s="4">
        <v>39.799999999999997</v>
      </c>
      <c r="M85" s="4">
        <v>39.799999999999997</v>
      </c>
      <c r="N85" s="4">
        <v>39.799999999999997</v>
      </c>
    </row>
    <row r="86" spans="1:14">
      <c r="A86" s="7" t="s">
        <v>2</v>
      </c>
      <c r="B86" s="25">
        <f>AVERAGEIF(C86:N86,"&lt;&gt;0")</f>
        <v>6.8525269932984108</v>
      </c>
      <c r="C86" s="4">
        <v>10.7981003584229</v>
      </c>
      <c r="D86" s="4">
        <v>10.798400383141701</v>
      </c>
      <c r="E86" s="4">
        <v>12.065434587813501</v>
      </c>
      <c r="F86" s="4">
        <v>10.9472546296295</v>
      </c>
      <c r="G86" s="4">
        <v>8.8639157706092107</v>
      </c>
      <c r="H86" s="4">
        <v>4.5799814814814601</v>
      </c>
      <c r="I86" s="4">
        <v>5.0100044802867103</v>
      </c>
      <c r="J86" s="4">
        <v>5.0286827956989297</v>
      </c>
      <c r="K86" s="4">
        <v>6.2419305555555598</v>
      </c>
      <c r="L86" s="4">
        <v>2.8956944444444499</v>
      </c>
      <c r="M86" s="4">
        <v>2.3375462962963001</v>
      </c>
      <c r="N86" s="4">
        <v>2.6633781362007198</v>
      </c>
    </row>
    <row r="87" spans="1:14">
      <c r="A87" s="7" t="s">
        <v>3</v>
      </c>
      <c r="B87" s="25">
        <f>SUM(C87:N87)</f>
        <v>20.846770000000003</v>
      </c>
      <c r="C87" s="4">
        <v>1.90381</v>
      </c>
      <c r="D87" s="4">
        <v>1.86612</v>
      </c>
      <c r="E87" s="4">
        <v>3.2518899999999999</v>
      </c>
      <c r="F87" s="4">
        <v>4.1588700000000003</v>
      </c>
      <c r="G87" s="4">
        <v>0.55428999999999995</v>
      </c>
      <c r="H87" s="4">
        <v>0.97806000000000004</v>
      </c>
      <c r="I87" s="4">
        <v>1.5043599999999999</v>
      </c>
      <c r="J87" s="4">
        <v>2.6957</v>
      </c>
      <c r="K87" s="4">
        <v>3.53186</v>
      </c>
      <c r="L87" s="4">
        <v>0.32738</v>
      </c>
      <c r="M87" s="4">
        <v>6.8099999999999994E-2</v>
      </c>
      <c r="N87" s="4">
        <v>6.3299999999999997E-3</v>
      </c>
    </row>
    <row r="88" spans="1:14">
      <c r="A88" s="15" t="s">
        <v>101</v>
      </c>
      <c r="B88" s="2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>
      <c r="A89" s="7" t="s">
        <v>25</v>
      </c>
      <c r="B89" s="25">
        <f>AVERAGEIF(C89:N89,"&lt;&gt;0")</f>
        <v>52.5</v>
      </c>
      <c r="C89" s="4">
        <v>52.5</v>
      </c>
      <c r="D89" s="4">
        <v>52.5</v>
      </c>
      <c r="E89" s="4">
        <v>52.5</v>
      </c>
      <c r="F89" s="4">
        <v>52.5</v>
      </c>
      <c r="G89" s="4">
        <v>52.5</v>
      </c>
      <c r="H89" s="4">
        <v>52.5</v>
      </c>
      <c r="I89" s="4">
        <v>52.5</v>
      </c>
      <c r="J89" s="4">
        <v>52.5</v>
      </c>
      <c r="K89" s="4">
        <v>52.5</v>
      </c>
      <c r="L89" s="4">
        <v>52.5</v>
      </c>
      <c r="M89" s="4">
        <v>52.5</v>
      </c>
      <c r="N89" s="4">
        <v>52.5</v>
      </c>
    </row>
    <row r="90" spans="1:14">
      <c r="A90" s="7" t="s">
        <v>2</v>
      </c>
      <c r="B90" s="25">
        <f>AVERAGEIF(C90:N90,"&lt;&gt;0")</f>
        <v>20.560778287603508</v>
      </c>
      <c r="C90" s="4">
        <v>20.0028629032258</v>
      </c>
      <c r="D90" s="4">
        <v>24.670344827586199</v>
      </c>
      <c r="E90" s="4">
        <v>27.812137096774201</v>
      </c>
      <c r="F90" s="4">
        <v>19.238611111111101</v>
      </c>
      <c r="G90" s="4">
        <v>16.3281989247312</v>
      </c>
      <c r="H90" s="4">
        <v>21.553958333333298</v>
      </c>
      <c r="I90" s="4">
        <v>23.449368279569899</v>
      </c>
      <c r="J90" s="4">
        <v>21.557446236559102</v>
      </c>
      <c r="K90" s="4">
        <v>15.2371527777778</v>
      </c>
      <c r="L90" s="4">
        <v>20.726034946236599</v>
      </c>
      <c r="M90" s="4">
        <v>18.328277777777799</v>
      </c>
      <c r="N90" s="4">
        <v>17.8249462365591</v>
      </c>
    </row>
    <row r="91" spans="1:14">
      <c r="A91" s="7" t="s">
        <v>3</v>
      </c>
      <c r="B91" s="25">
        <f>SUM(C91:N91)</f>
        <v>180.59786000000003</v>
      </c>
      <c r="C91" s="4">
        <v>14.88213</v>
      </c>
      <c r="D91" s="4">
        <v>17.170559999999998</v>
      </c>
      <c r="E91" s="4">
        <v>20.692229999999999</v>
      </c>
      <c r="F91" s="4">
        <v>13.851800000000001</v>
      </c>
      <c r="G91" s="4">
        <v>12.14818</v>
      </c>
      <c r="H91" s="4">
        <v>15.51885</v>
      </c>
      <c r="I91" s="4">
        <v>17.44633</v>
      </c>
      <c r="J91" s="4">
        <v>16.038740000000001</v>
      </c>
      <c r="K91" s="4">
        <v>10.970750000000001</v>
      </c>
      <c r="L91" s="4">
        <v>15.420170000000001</v>
      </c>
      <c r="M91" s="4">
        <v>13.19636</v>
      </c>
      <c r="N91" s="4">
        <v>13.261760000000001</v>
      </c>
    </row>
    <row r="92" spans="1:14">
      <c r="A92" s="15" t="s">
        <v>102</v>
      </c>
      <c r="B92" s="2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>
      <c r="A93" s="7" t="s">
        <v>25</v>
      </c>
      <c r="B93" s="25">
        <f>AVERAGEIF(C93:N93,"&lt;&gt;0")</f>
        <v>48</v>
      </c>
      <c r="C93" s="4">
        <v>48</v>
      </c>
      <c r="D93" s="4">
        <v>48</v>
      </c>
      <c r="E93" s="4">
        <v>48</v>
      </c>
      <c r="F93" s="4">
        <v>48</v>
      </c>
      <c r="G93" s="4">
        <v>48</v>
      </c>
      <c r="H93" s="4">
        <v>48</v>
      </c>
      <c r="I93" s="4">
        <v>48</v>
      </c>
      <c r="J93" s="4">
        <v>48</v>
      </c>
      <c r="K93" s="4">
        <v>48</v>
      </c>
      <c r="L93" s="4">
        <v>48</v>
      </c>
      <c r="M93" s="4">
        <v>48</v>
      </c>
      <c r="N93" s="4">
        <v>48</v>
      </c>
    </row>
    <row r="94" spans="1:14">
      <c r="A94" s="7" t="s">
        <v>2</v>
      </c>
      <c r="B94" s="25">
        <f>AVERAGEIF(C94:N94,"&lt;&gt;0")</f>
        <v>17.591801120329183</v>
      </c>
      <c r="C94" s="4">
        <v>12.2565725806452</v>
      </c>
      <c r="D94" s="4">
        <v>11.921293103448299</v>
      </c>
      <c r="E94" s="4">
        <v>10.9074865591398</v>
      </c>
      <c r="F94" s="4">
        <v>6.1332500000000101</v>
      </c>
      <c r="G94" s="4">
        <v>12.943077956989301</v>
      </c>
      <c r="H94" s="4">
        <v>26.309333333333299</v>
      </c>
      <c r="I94" s="4">
        <v>28.723521505376301</v>
      </c>
      <c r="J94" s="4">
        <v>26.4152150537635</v>
      </c>
      <c r="K94" s="4">
        <v>15.8209583333333</v>
      </c>
      <c r="L94" s="4">
        <v>24.691854838709698</v>
      </c>
      <c r="M94" s="4">
        <v>19.6368055555556</v>
      </c>
      <c r="N94" s="4">
        <v>15.342244623655899</v>
      </c>
    </row>
    <row r="95" spans="1:14">
      <c r="A95" s="7" t="s">
        <v>3</v>
      </c>
      <c r="B95" s="25">
        <f>SUM(C95:N95)</f>
        <v>154.85776999999999</v>
      </c>
      <c r="C95" s="4">
        <v>9.1188900000000004</v>
      </c>
      <c r="D95" s="4">
        <v>8.2972199999999994</v>
      </c>
      <c r="E95" s="4">
        <v>8.1151700000000009</v>
      </c>
      <c r="F95" s="4">
        <v>4.41594</v>
      </c>
      <c r="G95" s="4">
        <v>9.6296499999999998</v>
      </c>
      <c r="H95" s="4">
        <v>18.942720000000001</v>
      </c>
      <c r="I95" s="4">
        <v>21.3703</v>
      </c>
      <c r="J95" s="4">
        <v>19.652920000000002</v>
      </c>
      <c r="K95" s="4">
        <v>11.39109</v>
      </c>
      <c r="L95" s="4">
        <v>18.370740000000001</v>
      </c>
      <c r="M95" s="4">
        <v>14.138500000000001</v>
      </c>
      <c r="N95" s="4">
        <v>11.414630000000001</v>
      </c>
    </row>
    <row r="96" spans="1:14">
      <c r="A96" s="15" t="s">
        <v>103</v>
      </c>
      <c r="B96" s="25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>
      <c r="A97" s="7" t="s">
        <v>25</v>
      </c>
      <c r="B97" s="25">
        <f>AVERAGEIF(C97:N97,"&lt;&gt;0")</f>
        <v>225.24</v>
      </c>
      <c r="C97" s="4">
        <v>225.24</v>
      </c>
      <c r="D97" s="4">
        <v>225.24</v>
      </c>
      <c r="E97" s="4">
        <v>225.24</v>
      </c>
      <c r="F97" s="4">
        <v>225.24</v>
      </c>
      <c r="G97" s="4">
        <v>225.24</v>
      </c>
      <c r="H97" s="4">
        <v>225.24</v>
      </c>
      <c r="I97" s="4">
        <v>225.24</v>
      </c>
      <c r="J97" s="4">
        <v>225.24</v>
      </c>
      <c r="K97" s="4">
        <v>225.24</v>
      </c>
      <c r="L97" s="4">
        <v>225.24</v>
      </c>
      <c r="M97" s="4">
        <v>225.24</v>
      </c>
      <c r="N97" s="4">
        <v>225.24</v>
      </c>
    </row>
    <row r="98" spans="1:14">
      <c r="A98" s="7" t="s">
        <v>2</v>
      </c>
      <c r="B98" s="25">
        <f>AVERAGEIF(C98:N98,"&lt;&gt;0")</f>
        <v>202.54257366531226</v>
      </c>
      <c r="C98" s="4">
        <v>189.35703405017901</v>
      </c>
      <c r="D98" s="4">
        <v>149.639698275862</v>
      </c>
      <c r="E98" s="4">
        <v>217.96769713261699</v>
      </c>
      <c r="F98" s="4">
        <v>228.243541666667</v>
      </c>
      <c r="G98" s="4">
        <v>218.59016577060899</v>
      </c>
      <c r="H98" s="4">
        <v>220.90497685185201</v>
      </c>
      <c r="I98" s="4">
        <v>188.35641711469501</v>
      </c>
      <c r="J98" s="4">
        <v>197.876814516129</v>
      </c>
      <c r="K98" s="4">
        <v>200.20266203703699</v>
      </c>
      <c r="L98" s="4">
        <v>207.948678315412</v>
      </c>
      <c r="M98" s="4">
        <v>203.77546527777801</v>
      </c>
      <c r="N98" s="4">
        <v>207.64773297491001</v>
      </c>
    </row>
    <row r="99" spans="1:14">
      <c r="A99" s="7" t="s">
        <v>3</v>
      </c>
      <c r="B99" s="25">
        <f>SUM(C99:N99)</f>
        <v>1395.58044</v>
      </c>
      <c r="C99" s="4">
        <v>85.938190000000006</v>
      </c>
      <c r="D99" s="4">
        <v>96.602339999999998</v>
      </c>
      <c r="E99" s="4">
        <v>127.03152</v>
      </c>
      <c r="F99" s="4">
        <v>124.29469</v>
      </c>
      <c r="G99" s="4">
        <v>113.23241</v>
      </c>
      <c r="H99" s="4">
        <v>123.78466</v>
      </c>
      <c r="I99" s="4">
        <v>125.01502000000001</v>
      </c>
      <c r="J99" s="4">
        <v>129.10996</v>
      </c>
      <c r="K99" s="4">
        <v>130.41647</v>
      </c>
      <c r="L99" s="4">
        <v>129.42153999999999</v>
      </c>
      <c r="M99" s="4">
        <v>110.37133</v>
      </c>
      <c r="N99" s="4">
        <v>100.36230999999999</v>
      </c>
    </row>
    <row r="100" spans="1:14">
      <c r="A100" s="15" t="s">
        <v>40</v>
      </c>
      <c r="B100" s="2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>
      <c r="A101" s="7" t="s">
        <v>25</v>
      </c>
      <c r="B101" s="25">
        <f>AVERAGEIF(C101:N101,"&lt;&gt;0")</f>
        <v>30</v>
      </c>
      <c r="C101" s="4">
        <v>30</v>
      </c>
      <c r="D101" s="4">
        <v>30</v>
      </c>
      <c r="E101" s="4">
        <v>30</v>
      </c>
      <c r="F101" s="4">
        <v>30</v>
      </c>
      <c r="G101" s="4">
        <v>30</v>
      </c>
      <c r="H101" s="4">
        <v>30</v>
      </c>
      <c r="I101" s="4">
        <v>30</v>
      </c>
      <c r="J101" s="4">
        <v>30</v>
      </c>
      <c r="K101" s="4">
        <v>30</v>
      </c>
      <c r="L101" s="4">
        <v>30</v>
      </c>
      <c r="M101" s="4">
        <v>30</v>
      </c>
      <c r="N101" s="4">
        <v>30</v>
      </c>
    </row>
    <row r="102" spans="1:14">
      <c r="A102" s="7" t="s">
        <v>2</v>
      </c>
      <c r="B102" s="25">
        <f>AVERAGEIF(C102:N102,"&lt;&gt;0")</f>
        <v>22.798977173926094</v>
      </c>
      <c r="C102" s="4">
        <v>29.964381720430101</v>
      </c>
      <c r="D102" s="4">
        <v>24.5209291187739</v>
      </c>
      <c r="E102" s="4">
        <v>12.275</v>
      </c>
      <c r="F102" s="4">
        <v>26.628148148148099</v>
      </c>
      <c r="G102" s="4">
        <v>21.268324372759899</v>
      </c>
      <c r="H102" s="4">
        <v>20.965486111111101</v>
      </c>
      <c r="I102" s="4">
        <v>21</v>
      </c>
      <c r="J102" s="4">
        <v>3.96407930107527</v>
      </c>
      <c r="K102" s="4">
        <v>23.0013773148148</v>
      </c>
      <c r="L102" s="4">
        <v>30</v>
      </c>
      <c r="M102" s="4">
        <v>30</v>
      </c>
      <c r="N102" s="4">
        <v>30</v>
      </c>
    </row>
    <row r="103" spans="1:14">
      <c r="A103" s="7" t="s">
        <v>3</v>
      </c>
      <c r="B103" s="25">
        <f>SUM(C103:N103)</f>
        <v>190.78925999999998</v>
      </c>
      <c r="C103" s="4">
        <v>22.085329999999999</v>
      </c>
      <c r="D103" s="4">
        <v>11.325430000000001</v>
      </c>
      <c r="E103" s="4">
        <v>7.06271</v>
      </c>
      <c r="F103" s="4">
        <v>16.217839999999999</v>
      </c>
      <c r="G103" s="4">
        <v>16.094280000000001</v>
      </c>
      <c r="H103" s="4">
        <v>15.584960000000001</v>
      </c>
      <c r="I103" s="4">
        <v>16.341619999999999</v>
      </c>
      <c r="J103" s="4">
        <v>2.7365400000000002</v>
      </c>
      <c r="K103" s="4">
        <v>17.27169</v>
      </c>
      <c r="L103" s="4">
        <v>22.630990000000001</v>
      </c>
      <c r="M103" s="4">
        <v>21.94303</v>
      </c>
      <c r="N103" s="4">
        <v>21.49484</v>
      </c>
    </row>
    <row r="104" spans="1:14" ht="24">
      <c r="A104" s="17" t="s">
        <v>104</v>
      </c>
      <c r="B104" s="2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>
      <c r="A105" s="7" t="s">
        <v>25</v>
      </c>
      <c r="B105" s="25">
        <f>AVERAGEIF(C105:N105,"&lt;&gt;0")</f>
        <v>111.26</v>
      </c>
      <c r="C105" s="4">
        <v>111.26</v>
      </c>
      <c r="D105" s="4">
        <v>111.26</v>
      </c>
      <c r="E105" s="4">
        <v>111.26</v>
      </c>
      <c r="F105" s="4">
        <v>111.26</v>
      </c>
      <c r="G105" s="4">
        <v>111.26</v>
      </c>
      <c r="H105" s="4">
        <v>111.26</v>
      </c>
      <c r="I105" s="4">
        <v>111.26</v>
      </c>
      <c r="J105" s="4">
        <v>111.26</v>
      </c>
      <c r="K105" s="4">
        <v>111.26</v>
      </c>
      <c r="L105" s="4">
        <v>111.26</v>
      </c>
      <c r="M105" s="4">
        <v>111.26</v>
      </c>
      <c r="N105" s="4">
        <v>111.26</v>
      </c>
    </row>
    <row r="106" spans="1:14">
      <c r="A106" s="7" t="s">
        <v>2</v>
      </c>
      <c r="B106" s="25">
        <f>AVERAGEIF(C106:N106,"&lt;&gt;0")</f>
        <v>105.69598352593408</v>
      </c>
      <c r="C106" s="4">
        <v>108.75725806451599</v>
      </c>
      <c r="D106" s="4">
        <v>108.046408045977</v>
      </c>
      <c r="E106" s="4">
        <v>103.435472670251</v>
      </c>
      <c r="F106" s="4">
        <v>99.547615740740696</v>
      </c>
      <c r="G106" s="4">
        <v>97.476209677419305</v>
      </c>
      <c r="H106" s="4">
        <v>107.48583333333301</v>
      </c>
      <c r="I106" s="4">
        <v>100.033960573477</v>
      </c>
      <c r="J106" s="4">
        <v>108.756944444444</v>
      </c>
      <c r="K106" s="4">
        <v>108.94724537037</v>
      </c>
      <c r="L106" s="4">
        <v>108.45085125448</v>
      </c>
      <c r="M106" s="4">
        <v>108.63201388888901</v>
      </c>
      <c r="N106" s="4">
        <v>108.781989247312</v>
      </c>
    </row>
    <row r="107" spans="1:14">
      <c r="A107" s="7" t="s">
        <v>3</v>
      </c>
      <c r="B107" s="25">
        <f>SUM(C107:N107)</f>
        <v>694.48081000000002</v>
      </c>
      <c r="C107" s="4">
        <v>62.886620000000001</v>
      </c>
      <c r="D107" s="4">
        <v>60.718200000000003</v>
      </c>
      <c r="E107" s="4">
        <v>55.167760000000001</v>
      </c>
      <c r="F107" s="4">
        <v>63.420859999999998</v>
      </c>
      <c r="G107" s="4">
        <v>40.90307</v>
      </c>
      <c r="H107" s="4">
        <v>61.9985</v>
      </c>
      <c r="I107" s="4">
        <v>61.78331</v>
      </c>
      <c r="J107" s="4">
        <v>71.388940000000005</v>
      </c>
      <c r="K107" s="4">
        <v>73.289749999999998</v>
      </c>
      <c r="L107" s="4">
        <v>50.726860000000002</v>
      </c>
      <c r="M107" s="4">
        <v>37.335740000000001</v>
      </c>
      <c r="N107" s="4">
        <v>54.861199999999997</v>
      </c>
    </row>
    <row r="108" spans="1:14">
      <c r="A108" s="15" t="s">
        <v>45</v>
      </c>
      <c r="B108" s="2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>
      <c r="A109" s="7" t="s">
        <v>25</v>
      </c>
      <c r="B109" s="25">
        <f>AVERAGEIF(C109:N109,"&lt;&gt;0")</f>
        <v>49.88</v>
      </c>
      <c r="C109" s="4">
        <v>49.88</v>
      </c>
      <c r="D109" s="4">
        <v>49.88</v>
      </c>
      <c r="E109" s="4">
        <v>49.88</v>
      </c>
      <c r="F109" s="4">
        <v>49.88</v>
      </c>
      <c r="G109" s="4">
        <v>49.88</v>
      </c>
      <c r="H109" s="4">
        <v>49.88</v>
      </c>
      <c r="I109" s="4">
        <v>49.88</v>
      </c>
      <c r="J109" s="4">
        <v>49.88</v>
      </c>
      <c r="K109" s="4">
        <v>49.88</v>
      </c>
      <c r="L109" s="4">
        <v>49.88</v>
      </c>
      <c r="M109" s="4">
        <v>49.88</v>
      </c>
      <c r="N109" s="4">
        <v>49.88</v>
      </c>
    </row>
    <row r="110" spans="1:14">
      <c r="A110" s="7" t="s">
        <v>2</v>
      </c>
      <c r="B110" s="25">
        <f>AVERAGEIF(C110:N110,"&lt;&gt;0")</f>
        <v>10.754917385057468</v>
      </c>
      <c r="C110" s="4">
        <v>10.643521505376301</v>
      </c>
      <c r="D110" s="4">
        <v>11.134425287356301</v>
      </c>
      <c r="E110" s="4">
        <v>10.672782258064499</v>
      </c>
      <c r="F110" s="4">
        <v>12.034750000000001</v>
      </c>
      <c r="G110" s="4">
        <v>10.76375</v>
      </c>
      <c r="H110" s="4">
        <v>10.7567222222222</v>
      </c>
      <c r="I110" s="4">
        <v>10.699435483871</v>
      </c>
      <c r="J110" s="4">
        <v>11.590900537634401</v>
      </c>
      <c r="K110" s="4">
        <v>10.2219305555556</v>
      </c>
      <c r="L110" s="4">
        <v>10.990013440860199</v>
      </c>
      <c r="M110" s="4">
        <v>9.4965972222222206</v>
      </c>
      <c r="N110" s="4">
        <v>10.0541801075269</v>
      </c>
    </row>
    <row r="111" spans="1:14">
      <c r="A111" s="20" t="s">
        <v>3</v>
      </c>
      <c r="B111" s="50">
        <f>SUM(C111:N111)</f>
        <v>94.464179999999999</v>
      </c>
      <c r="C111" s="48">
        <v>7.9187799999999999</v>
      </c>
      <c r="D111" s="48">
        <v>7.7485299999999997</v>
      </c>
      <c r="E111" s="48">
        <v>7.94055</v>
      </c>
      <c r="F111" s="48">
        <v>8.6650200000000002</v>
      </c>
      <c r="G111" s="48">
        <v>8.0082299999999993</v>
      </c>
      <c r="H111" s="48">
        <v>7.7448399999999999</v>
      </c>
      <c r="I111" s="48">
        <v>7.9603799999999998</v>
      </c>
      <c r="J111" s="48">
        <v>8.6236300000000004</v>
      </c>
      <c r="K111" s="48">
        <v>7.3597900000000003</v>
      </c>
      <c r="L111" s="48">
        <v>8.1765699999999999</v>
      </c>
      <c r="M111" s="48">
        <v>6.8375500000000002</v>
      </c>
      <c r="N111" s="48">
        <v>7.4803100000000002</v>
      </c>
    </row>
    <row r="112" spans="1:14" ht="9.75" customHeight="1">
      <c r="A112" s="22" t="s">
        <v>55</v>
      </c>
    </row>
    <row r="113" spans="1:1" ht="9.75" customHeight="1">
      <c r="A113" s="22" t="s">
        <v>57</v>
      </c>
    </row>
    <row r="114" spans="1:1" ht="9.75" customHeight="1">
      <c r="A114" s="22" t="s">
        <v>43</v>
      </c>
    </row>
    <row r="115" spans="1:1" ht="9.75" customHeight="1">
      <c r="A115" s="22" t="s">
        <v>20</v>
      </c>
    </row>
    <row r="116" spans="1:1" ht="9.75" customHeight="1">
      <c r="A116" s="22" t="s">
        <v>46</v>
      </c>
    </row>
    <row r="117" spans="1:1" ht="9.75" customHeight="1">
      <c r="A117" s="22" t="s">
        <v>16</v>
      </c>
    </row>
    <row r="118" spans="1:1" ht="9.75" customHeight="1">
      <c r="A118" s="22" t="s">
        <v>21</v>
      </c>
    </row>
    <row r="119" spans="1:1" ht="9.75" customHeight="1">
      <c r="A119" s="22" t="s">
        <v>17</v>
      </c>
    </row>
    <row r="120" spans="1:1" ht="9.75" customHeight="1">
      <c r="A120" s="22" t="s">
        <v>18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N125"/>
  <sheetViews>
    <sheetView workbookViewId="0">
      <selection activeCell="A32" sqref="A32"/>
    </sheetView>
  </sheetViews>
  <sheetFormatPr baseColWidth="10" defaultColWidth="25" defaultRowHeight="12"/>
  <cols>
    <col min="1" max="1" width="30.5703125" style="21" customWidth="1"/>
    <col min="2" max="2" width="12.7109375" style="1" customWidth="1"/>
    <col min="3" max="14" width="10.5703125" style="1" customWidth="1"/>
    <col min="15" max="16384" width="25" style="1"/>
  </cols>
  <sheetData>
    <row r="2" spans="1:14">
      <c r="A2" s="1" t="s">
        <v>176</v>
      </c>
    </row>
    <row r="4" spans="1:14">
      <c r="A4" s="14" t="s">
        <v>61</v>
      </c>
      <c r="B4" s="14" t="s">
        <v>0</v>
      </c>
      <c r="C4" s="59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11</v>
      </c>
      <c r="K4" s="14" t="s">
        <v>12</v>
      </c>
      <c r="L4" s="14" t="s">
        <v>13</v>
      </c>
      <c r="M4" s="14" t="s">
        <v>14</v>
      </c>
      <c r="N4" s="14" t="s">
        <v>15</v>
      </c>
    </row>
    <row r="5" spans="1:14" s="16" customFormat="1">
      <c r="A5" s="15" t="s">
        <v>25</v>
      </c>
      <c r="B5" s="25">
        <f>AVERAGEIF(C5:N5,"&lt;&gt;0")</f>
        <v>4996.0798666666687</v>
      </c>
      <c r="C5" s="25">
        <f>SUM(C9,C13,C17,C21,C25,C29,C33,C37,C41,C45,C49,C53,C57,C61,C65,C69,C73,C77,C81,C85,C89,C93,C97,C101,C105,C109,C113)</f>
        <v>4954.4132000000009</v>
      </c>
      <c r="D5" s="25">
        <f t="shared" ref="D5:N5" si="0">SUM(D9,D13,D17,D21,D25,D29,D33,D37,D41,D45,D49,D53,D57,D61,D65,D69,D73,D77,D81,D85,D89,D93,D97,D101,D105,D109,D113)</f>
        <v>4954.4132000000009</v>
      </c>
      <c r="E5" s="25">
        <f t="shared" si="0"/>
        <v>5004.4132000000009</v>
      </c>
      <c r="F5" s="25">
        <f t="shared" si="0"/>
        <v>5004.4132000000009</v>
      </c>
      <c r="G5" s="25">
        <f t="shared" si="0"/>
        <v>5004.4132000000009</v>
      </c>
      <c r="H5" s="25">
        <f t="shared" si="0"/>
        <v>5004.4132000000009</v>
      </c>
      <c r="I5" s="25">
        <f t="shared" si="0"/>
        <v>5004.4132000000009</v>
      </c>
      <c r="J5" s="25">
        <f t="shared" si="0"/>
        <v>5004.4132000000009</v>
      </c>
      <c r="K5" s="25">
        <f t="shared" si="0"/>
        <v>5004.4132000000009</v>
      </c>
      <c r="L5" s="25">
        <f t="shared" si="0"/>
        <v>5004.4132000000009</v>
      </c>
      <c r="M5" s="25">
        <f t="shared" si="0"/>
        <v>5004.4132000000009</v>
      </c>
      <c r="N5" s="25">
        <f t="shared" si="0"/>
        <v>5004.4132000000009</v>
      </c>
    </row>
    <row r="6" spans="1:14" s="16" customFormat="1">
      <c r="A6" s="15" t="s">
        <v>2</v>
      </c>
      <c r="B6" s="25">
        <f>AVERAGEIF(C6:N6,"&lt;&gt;0")</f>
        <v>3102.1950014901072</v>
      </c>
      <c r="C6" s="25">
        <f>SUM(C10,C14,C18,C22,C26,C30,C34,C38,C42,C46,C50,C54,C58,C62,C66,C70,C74,C78,C82,C86,C90,C94,C98,C102,C106,C110,C114)</f>
        <v>2777.0041337365569</v>
      </c>
      <c r="D6" s="25">
        <f t="shared" ref="D6:N6" si="1">SUM(D10,D14,D18,D22,D26,D30,D34,D38,D42,D46,D50,D54,D58,D62,D66,D70,D74,D78,D82,D86,D90,D94,D98,D102,D106,D110,D114,D118)</f>
        <v>2859.9747767857143</v>
      </c>
      <c r="E6" s="25">
        <f t="shared" si="1"/>
        <v>3091.264819896367</v>
      </c>
      <c r="F6" s="25">
        <f t="shared" si="1"/>
        <v>3079.2361800925928</v>
      </c>
      <c r="G6" s="25">
        <f t="shared" si="1"/>
        <v>3166.3480322580626</v>
      </c>
      <c r="H6" s="25">
        <f t="shared" si="1"/>
        <v>3112.5015562499998</v>
      </c>
      <c r="I6" s="25">
        <f t="shared" si="1"/>
        <v>3247.6006061827948</v>
      </c>
      <c r="J6" s="25">
        <f t="shared" si="1"/>
        <v>3172.1586686827936</v>
      </c>
      <c r="K6" s="25">
        <f t="shared" si="1"/>
        <v>3224.4001287036995</v>
      </c>
      <c r="L6" s="25">
        <f t="shared" si="1"/>
        <v>3280.5749099462359</v>
      </c>
      <c r="M6" s="25">
        <f t="shared" si="1"/>
        <v>3158.7419490740735</v>
      </c>
      <c r="N6" s="25">
        <f t="shared" si="1"/>
        <v>3056.5342562723999</v>
      </c>
    </row>
    <row r="7" spans="1:14" s="16" customFormat="1">
      <c r="A7" s="15" t="s">
        <v>3</v>
      </c>
      <c r="B7" s="25">
        <f>SUM(C7:N7)</f>
        <v>21437.622810000001</v>
      </c>
      <c r="C7" s="41">
        <f>SUM(C11,C15,C19,C23,C27,C31,C35,C39,C43,C47,C51,C55,C59,C63,C67,C71,C75,C79,C83,C87,C91,C95,C99,C103,C107,C111,C115)</f>
        <v>1558.5067800000002</v>
      </c>
      <c r="D7" s="41">
        <f t="shared" ref="D7:N7" si="2">SUM(D11,D15,D19,D23,D27,D31,D35,D39,D43,D47,D51,D55,D59,D63,D67,D71,D75,D79,D83,D87,D91,D95,D99,D103,D107,D111,D115,D119)</f>
        <v>1505.43049</v>
      </c>
      <c r="E7" s="41">
        <f t="shared" si="2"/>
        <v>1702.3421100000003</v>
      </c>
      <c r="F7" s="41">
        <f t="shared" si="2"/>
        <v>1709.4541099999999</v>
      </c>
      <c r="G7" s="41">
        <f t="shared" si="2"/>
        <v>1843.7094199999999</v>
      </c>
      <c r="H7" s="41">
        <f t="shared" si="2"/>
        <v>1783.8974400000002</v>
      </c>
      <c r="I7" s="41">
        <f t="shared" si="2"/>
        <v>1903.7013199999997</v>
      </c>
      <c r="J7" s="41">
        <f t="shared" si="2"/>
        <v>1901.8957000000005</v>
      </c>
      <c r="K7" s="41">
        <f t="shared" si="2"/>
        <v>1947.7103300000003</v>
      </c>
      <c r="L7" s="41">
        <f t="shared" si="2"/>
        <v>1948.3243099999997</v>
      </c>
      <c r="M7" s="41">
        <f t="shared" si="2"/>
        <v>1848.1349700000003</v>
      </c>
      <c r="N7" s="41">
        <f t="shared" si="2"/>
        <v>1784.5158299999998</v>
      </c>
    </row>
    <row r="8" spans="1:14">
      <c r="A8" s="15" t="s">
        <v>47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7" t="s">
        <v>25</v>
      </c>
      <c r="B9" s="25">
        <f>AVERAGEIF(C9:N9,"&lt;&gt;0")</f>
        <v>319</v>
      </c>
      <c r="C9" s="4">
        <v>319</v>
      </c>
      <c r="D9" s="4">
        <v>319</v>
      </c>
      <c r="E9" s="4">
        <v>319</v>
      </c>
      <c r="F9" s="4">
        <v>319</v>
      </c>
      <c r="G9" s="4">
        <v>319</v>
      </c>
      <c r="H9" s="4">
        <v>319</v>
      </c>
      <c r="I9" s="4">
        <v>319</v>
      </c>
      <c r="J9" s="4">
        <v>319</v>
      </c>
      <c r="K9" s="4">
        <v>319</v>
      </c>
      <c r="L9" s="4">
        <v>319</v>
      </c>
      <c r="M9" s="4">
        <v>319</v>
      </c>
      <c r="N9" s="4">
        <v>319</v>
      </c>
    </row>
    <row r="10" spans="1:14">
      <c r="A10" s="7" t="s">
        <v>2</v>
      </c>
      <c r="B10" s="25">
        <f>AVERAGEIF(C10:N10,"&lt;&gt;0")</f>
        <v>278.86167229369352</v>
      </c>
      <c r="C10" s="4">
        <v>300</v>
      </c>
      <c r="D10" s="4">
        <v>298.99900793650801</v>
      </c>
      <c r="E10" s="4">
        <v>299.35931899641599</v>
      </c>
      <c r="F10" s="4">
        <v>300</v>
      </c>
      <c r="G10" s="4">
        <v>297.05979166666702</v>
      </c>
      <c r="H10" s="4">
        <v>194.76025462963</v>
      </c>
      <c r="I10" s="4">
        <v>177.10539874552001</v>
      </c>
      <c r="J10" s="4">
        <v>289.92921146953398</v>
      </c>
      <c r="K10" s="4">
        <v>295.45428240740699</v>
      </c>
      <c r="L10" s="4">
        <v>295.134677419355</v>
      </c>
      <c r="M10" s="4">
        <v>298.58254629629602</v>
      </c>
      <c r="N10" s="4">
        <v>299.95557795698898</v>
      </c>
    </row>
    <row r="11" spans="1:14">
      <c r="A11" s="7" t="s">
        <v>3</v>
      </c>
      <c r="B11" s="25">
        <f>SUM(C11:N11)</f>
        <v>2150.3654099999999</v>
      </c>
      <c r="C11" s="4">
        <v>200.54504</v>
      </c>
      <c r="D11" s="4">
        <v>181.73182</v>
      </c>
      <c r="E11" s="4">
        <v>198.15884</v>
      </c>
      <c r="F11" s="4">
        <v>189.07037</v>
      </c>
      <c r="G11" s="4">
        <v>185.69188</v>
      </c>
      <c r="H11" s="4">
        <v>113.48805</v>
      </c>
      <c r="I11" s="4">
        <v>109.51282</v>
      </c>
      <c r="J11" s="4">
        <v>175.32977</v>
      </c>
      <c r="K11" s="4">
        <v>189.55375000000001</v>
      </c>
      <c r="L11" s="4">
        <v>191.57543999999999</v>
      </c>
      <c r="M11" s="4">
        <v>204.08238</v>
      </c>
      <c r="N11" s="4">
        <v>211.62524999999999</v>
      </c>
    </row>
    <row r="12" spans="1:14" ht="26.25">
      <c r="A12" s="19" t="s">
        <v>129</v>
      </c>
      <c r="B12" s="2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>
      <c r="A13" s="7" t="s">
        <v>25</v>
      </c>
      <c r="B13" s="25">
        <f>AVERAGEIF(C13:N13,"&lt;&gt;0")</f>
        <v>50</v>
      </c>
      <c r="C13" s="42">
        <v>0</v>
      </c>
      <c r="D13" s="42">
        <v>0</v>
      </c>
      <c r="E13" s="4">
        <v>50</v>
      </c>
      <c r="F13" s="4">
        <v>50</v>
      </c>
      <c r="G13" s="4">
        <v>50</v>
      </c>
      <c r="H13" s="4">
        <v>50</v>
      </c>
      <c r="I13" s="4">
        <v>50</v>
      </c>
      <c r="J13" s="4">
        <v>50</v>
      </c>
      <c r="K13" s="4">
        <v>50</v>
      </c>
      <c r="L13" s="4">
        <v>50</v>
      </c>
      <c r="M13" s="4">
        <v>50</v>
      </c>
      <c r="N13" s="4">
        <v>50</v>
      </c>
    </row>
    <row r="14" spans="1:14">
      <c r="A14" s="7" t="s">
        <v>2</v>
      </c>
      <c r="B14" s="25">
        <f>AVERAGEIF(C14:N14,"&lt;&gt;0")</f>
        <v>6.094627805049166</v>
      </c>
      <c r="C14" s="42">
        <v>0</v>
      </c>
      <c r="D14" s="42">
        <v>0</v>
      </c>
      <c r="E14" s="4">
        <v>4.2469836956521698</v>
      </c>
      <c r="F14" s="4">
        <v>6.3000000000000798</v>
      </c>
      <c r="G14" s="4">
        <v>6.3000000000000904</v>
      </c>
      <c r="H14" s="4">
        <v>6.3000000000000798</v>
      </c>
      <c r="I14" s="4">
        <v>6.3000000000000904</v>
      </c>
      <c r="J14" s="4">
        <v>6.2992943548387998</v>
      </c>
      <c r="K14" s="4">
        <v>6.3000000000000798</v>
      </c>
      <c r="L14" s="4">
        <v>6.3000000000000904</v>
      </c>
      <c r="M14" s="4">
        <v>6.3000000000000798</v>
      </c>
      <c r="N14" s="4">
        <v>6.3000000000000904</v>
      </c>
    </row>
    <row r="15" spans="1:14">
      <c r="A15" s="7" t="s">
        <v>3</v>
      </c>
      <c r="B15" s="25">
        <f>SUM(C15:N15)</f>
        <v>79.241849999999999</v>
      </c>
      <c r="C15" s="42">
        <v>0</v>
      </c>
      <c r="D15" s="42">
        <v>0</v>
      </c>
      <c r="E15" s="4">
        <v>3.5454599999999998</v>
      </c>
      <c r="F15" s="4">
        <v>7.6127399999999996</v>
      </c>
      <c r="G15" s="4">
        <v>8.1998200000000008</v>
      </c>
      <c r="H15" s="4">
        <v>8.2501999999999995</v>
      </c>
      <c r="I15" s="4">
        <v>8.9583200000000005</v>
      </c>
      <c r="J15" s="4">
        <v>8.7583599999999997</v>
      </c>
      <c r="K15" s="4">
        <v>9.1593800000000005</v>
      </c>
      <c r="L15" s="4">
        <v>8.0221999999999998</v>
      </c>
      <c r="M15" s="4">
        <v>8.2292000000000005</v>
      </c>
      <c r="N15" s="4">
        <v>8.5061699999999991</v>
      </c>
    </row>
    <row r="16" spans="1:14" ht="14.25">
      <c r="A16" s="15" t="s">
        <v>44</v>
      </c>
      <c r="B16" s="2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>
      <c r="A17" s="7" t="s">
        <v>25</v>
      </c>
      <c r="B17" s="25">
        <f>AVERAGEIF(C17:N17,"&lt;&gt;0")</f>
        <v>52.5</v>
      </c>
      <c r="C17" s="4">
        <v>52.5</v>
      </c>
      <c r="D17" s="4">
        <v>52.5</v>
      </c>
      <c r="E17" s="4">
        <v>52.5</v>
      </c>
      <c r="F17" s="4">
        <v>52.5</v>
      </c>
      <c r="G17" s="4">
        <v>52.5</v>
      </c>
      <c r="H17" s="4">
        <v>52.5</v>
      </c>
      <c r="I17" s="4">
        <v>52.5</v>
      </c>
      <c r="J17" s="4">
        <v>52.5</v>
      </c>
      <c r="K17" s="4">
        <v>52.5</v>
      </c>
      <c r="L17" s="4">
        <v>52.5</v>
      </c>
      <c r="M17" s="4">
        <v>52.5</v>
      </c>
      <c r="N17" s="4">
        <v>52.5</v>
      </c>
    </row>
    <row r="18" spans="1:14">
      <c r="A18" s="7" t="s">
        <v>2</v>
      </c>
      <c r="B18" s="25">
        <f>AVERAGEIF(C18:N18,"&lt;&gt;0")</f>
        <v>37.586774286887731</v>
      </c>
      <c r="C18" s="4">
        <v>50</v>
      </c>
      <c r="D18" s="4">
        <v>50</v>
      </c>
      <c r="E18" s="4">
        <v>50</v>
      </c>
      <c r="F18" s="4">
        <v>24.8307291666667</v>
      </c>
      <c r="G18" s="4">
        <v>10.2259184587814</v>
      </c>
      <c r="H18" s="4">
        <v>15</v>
      </c>
      <c r="I18" s="4">
        <v>38.047486559140097</v>
      </c>
      <c r="J18" s="4">
        <v>14.9371572580646</v>
      </c>
      <c r="K18" s="4">
        <v>49.5</v>
      </c>
      <c r="L18" s="4">
        <v>49.5</v>
      </c>
      <c r="M18" s="4">
        <v>49.5</v>
      </c>
      <c r="N18" s="4">
        <v>49.5</v>
      </c>
    </row>
    <row r="19" spans="1:14">
      <c r="A19" s="7" t="s">
        <v>3</v>
      </c>
      <c r="B19" s="25">
        <f>SUM(C19:N19)</f>
        <v>168.60874000000001</v>
      </c>
      <c r="C19" s="4">
        <v>11.8588</v>
      </c>
      <c r="D19" s="4">
        <v>19.6432</v>
      </c>
      <c r="E19" s="4">
        <v>14.892770000000001</v>
      </c>
      <c r="F19" s="4">
        <v>11.71513</v>
      </c>
      <c r="G19" s="4">
        <v>16.38983</v>
      </c>
      <c r="H19" s="4">
        <v>18.818010000000001</v>
      </c>
      <c r="I19" s="4">
        <v>18.2531</v>
      </c>
      <c r="J19" s="4">
        <v>16.561419999999998</v>
      </c>
      <c r="K19" s="4">
        <v>8.3498300000000008</v>
      </c>
      <c r="L19" s="4">
        <v>8.2070500000000006</v>
      </c>
      <c r="M19" s="4">
        <v>9.3622300000000003</v>
      </c>
      <c r="N19" s="4">
        <v>14.557370000000001</v>
      </c>
    </row>
    <row r="20" spans="1:14" ht="24">
      <c r="A20" s="17" t="s">
        <v>35</v>
      </c>
      <c r="B20" s="2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7" t="s">
        <v>25</v>
      </c>
      <c r="B21" s="25">
        <f>AVERAGEIF(C21:N21,"&lt;&gt;0")</f>
        <v>76.86</v>
      </c>
      <c r="C21" s="4">
        <v>76.86</v>
      </c>
      <c r="D21" s="4">
        <v>76.86</v>
      </c>
      <c r="E21" s="4">
        <v>76.86</v>
      </c>
      <c r="F21" s="4">
        <v>76.86</v>
      </c>
      <c r="G21" s="4">
        <v>76.86</v>
      </c>
      <c r="H21" s="4">
        <v>76.86</v>
      </c>
      <c r="I21" s="4">
        <v>76.86</v>
      </c>
      <c r="J21" s="4">
        <v>76.86</v>
      </c>
      <c r="K21" s="4">
        <v>76.86</v>
      </c>
      <c r="L21" s="4">
        <v>76.86</v>
      </c>
      <c r="M21" s="4">
        <v>76.86</v>
      </c>
      <c r="N21" s="4">
        <v>76.86</v>
      </c>
    </row>
    <row r="22" spans="1:14">
      <c r="A22" s="7" t="s">
        <v>2</v>
      </c>
      <c r="B22" s="25">
        <f>AVERAGEIF(C22:N22,"&lt;&gt;0")</f>
        <v>0.25525985663082401</v>
      </c>
      <c r="C22" s="4">
        <v>0.25525985663082401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</row>
    <row r="23" spans="1:14">
      <c r="A23" s="7" t="s">
        <v>3</v>
      </c>
      <c r="B23" s="25">
        <f>SUM(C23:N23)</f>
        <v>0.14723</v>
      </c>
      <c r="C23" s="4">
        <v>0.14723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</row>
    <row r="24" spans="1:14" ht="24">
      <c r="A24" s="17" t="s">
        <v>36</v>
      </c>
      <c r="B24" s="2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>
      <c r="A25" s="7" t="s">
        <v>25</v>
      </c>
      <c r="B25" s="25">
        <f>AVERAGEIF(C25:N25,"&lt;&gt;0")</f>
        <v>300</v>
      </c>
      <c r="C25" s="4">
        <v>300</v>
      </c>
      <c r="D25" s="4">
        <v>300</v>
      </c>
      <c r="E25" s="4">
        <v>300</v>
      </c>
      <c r="F25" s="4">
        <v>300</v>
      </c>
      <c r="G25" s="4">
        <v>300</v>
      </c>
      <c r="H25" s="4">
        <v>300</v>
      </c>
      <c r="I25" s="4">
        <v>300</v>
      </c>
      <c r="J25" s="4">
        <v>300</v>
      </c>
      <c r="K25" s="4">
        <v>300</v>
      </c>
      <c r="L25" s="4">
        <v>300</v>
      </c>
      <c r="M25" s="4">
        <v>300</v>
      </c>
      <c r="N25" s="4">
        <v>300</v>
      </c>
    </row>
    <row r="26" spans="1:14">
      <c r="A26" s="7" t="s">
        <v>2</v>
      </c>
      <c r="B26" s="25">
        <f>AVERAGEIF(C26:N26,"&lt;&gt;0")</f>
        <v>231.35001068601716</v>
      </c>
      <c r="C26" s="4">
        <v>135.26155913978499</v>
      </c>
      <c r="D26" s="4">
        <v>221.173834325397</v>
      </c>
      <c r="E26" s="4">
        <v>256.54836469534098</v>
      </c>
      <c r="F26" s="4">
        <v>269.76249999999999</v>
      </c>
      <c r="G26" s="4">
        <v>262.33508064516099</v>
      </c>
      <c r="H26" s="4">
        <v>265.718208333333</v>
      </c>
      <c r="I26" s="4">
        <v>261.18346774193498</v>
      </c>
      <c r="J26" s="4">
        <v>247.071818996416</v>
      </c>
      <c r="K26" s="4">
        <v>259.72685648148098</v>
      </c>
      <c r="L26" s="4">
        <v>243.76594982078899</v>
      </c>
      <c r="M26" s="4">
        <v>161.34379629629601</v>
      </c>
      <c r="N26" s="4">
        <v>192.308691756272</v>
      </c>
    </row>
    <row r="27" spans="1:14">
      <c r="A27" s="7" t="s">
        <v>3</v>
      </c>
      <c r="B27" s="25">
        <f>SUM(C27:N27)</f>
        <v>1663.6083700000001</v>
      </c>
      <c r="C27" s="4">
        <v>98.859560000000002</v>
      </c>
      <c r="D27" s="4">
        <v>134.49697</v>
      </c>
      <c r="E27" s="4">
        <v>158.2962</v>
      </c>
      <c r="F27" s="4">
        <v>176.79911999999999</v>
      </c>
      <c r="G27" s="4">
        <v>176.18876</v>
      </c>
      <c r="H27" s="4">
        <v>147.33617000000001</v>
      </c>
      <c r="I27" s="4">
        <v>161.04056</v>
      </c>
      <c r="J27" s="4">
        <v>127.09219</v>
      </c>
      <c r="K27" s="4">
        <v>156.28908000000001</v>
      </c>
      <c r="L27" s="4">
        <v>120.68385000000001</v>
      </c>
      <c r="M27" s="4">
        <v>78.332189999999997</v>
      </c>
      <c r="N27" s="4">
        <v>128.19372000000001</v>
      </c>
    </row>
    <row r="28" spans="1:14" ht="24">
      <c r="A28" s="17" t="s">
        <v>37</v>
      </c>
      <c r="B28" s="2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7" t="s">
        <v>25</v>
      </c>
      <c r="B29" s="25">
        <f>AVERAGEIF(C29:N29,"&lt;&gt;0")</f>
        <v>42</v>
      </c>
      <c r="C29" s="4">
        <v>42</v>
      </c>
      <c r="D29" s="4">
        <v>42</v>
      </c>
      <c r="E29" s="4">
        <v>42</v>
      </c>
      <c r="F29" s="4">
        <v>42</v>
      </c>
      <c r="G29" s="4">
        <v>42</v>
      </c>
      <c r="H29" s="4">
        <v>42</v>
      </c>
      <c r="I29" s="4">
        <v>42</v>
      </c>
      <c r="J29" s="4">
        <v>42</v>
      </c>
      <c r="K29" s="4">
        <v>42</v>
      </c>
      <c r="L29" s="4">
        <v>42</v>
      </c>
      <c r="M29" s="4">
        <v>42</v>
      </c>
      <c r="N29" s="4">
        <v>42</v>
      </c>
    </row>
    <row r="30" spans="1:14">
      <c r="A30" s="7" t="s">
        <v>2</v>
      </c>
      <c r="B30" s="25">
        <f>AVERAGEIF(C30:N30,"&lt;&gt;0")</f>
        <v>32.959844407819872</v>
      </c>
      <c r="C30" s="4">
        <v>37.709823028673803</v>
      </c>
      <c r="D30" s="4">
        <v>38.712797619047599</v>
      </c>
      <c r="E30" s="4">
        <v>38.760752688171998</v>
      </c>
      <c r="F30" s="4">
        <v>40</v>
      </c>
      <c r="G30" s="4">
        <v>35.475963261648801</v>
      </c>
      <c r="H30" s="4">
        <v>26.773379629629598</v>
      </c>
      <c r="I30" s="4">
        <v>17.008512544802901</v>
      </c>
      <c r="J30" s="4">
        <v>33.353718637992799</v>
      </c>
      <c r="K30" s="4">
        <v>39.736828703703701</v>
      </c>
      <c r="L30" s="4">
        <v>35.865961021505399</v>
      </c>
      <c r="M30" s="4">
        <v>25.355185185185199</v>
      </c>
      <c r="N30" s="4">
        <v>26.765210573476701</v>
      </c>
    </row>
    <row r="31" spans="1:14">
      <c r="A31" s="7" t="s">
        <v>3</v>
      </c>
      <c r="B31" s="25">
        <f>SUM(C31:N31)</f>
        <v>50.551070000000003</v>
      </c>
      <c r="C31" s="4">
        <v>9.7965300000000006</v>
      </c>
      <c r="D31" s="4">
        <v>2.5420799999999999</v>
      </c>
      <c r="E31" s="4">
        <v>1.0992500000000001</v>
      </c>
      <c r="F31" s="4">
        <v>0.90364999999999995</v>
      </c>
      <c r="G31" s="4">
        <v>1.2068399999999999</v>
      </c>
      <c r="H31" s="4">
        <v>2.8645</v>
      </c>
      <c r="I31" s="4">
        <v>0.69645000000000001</v>
      </c>
      <c r="J31" s="4">
        <v>4.7975899999999996</v>
      </c>
      <c r="K31" s="4">
        <v>12.86168</v>
      </c>
      <c r="L31" s="4">
        <v>4.5744100000000003</v>
      </c>
      <c r="M31" s="4">
        <v>5.31569</v>
      </c>
      <c r="N31" s="4">
        <v>3.8923999999999999</v>
      </c>
    </row>
    <row r="32" spans="1:14" ht="24">
      <c r="A32" s="17" t="s">
        <v>52</v>
      </c>
      <c r="B32" s="2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7" t="s">
        <v>25</v>
      </c>
      <c r="B33" s="25">
        <f>AVERAGEIF(C33:N33,"&lt;&gt;0")</f>
        <v>782</v>
      </c>
      <c r="C33" s="4">
        <v>782</v>
      </c>
      <c r="D33" s="4">
        <v>782</v>
      </c>
      <c r="E33" s="4">
        <v>782</v>
      </c>
      <c r="F33" s="4">
        <v>782</v>
      </c>
      <c r="G33" s="4">
        <v>782</v>
      </c>
      <c r="H33" s="4">
        <v>782</v>
      </c>
      <c r="I33" s="4">
        <v>782</v>
      </c>
      <c r="J33" s="4">
        <v>782</v>
      </c>
      <c r="K33" s="4">
        <v>782</v>
      </c>
      <c r="L33" s="4">
        <v>782</v>
      </c>
      <c r="M33" s="4">
        <v>782</v>
      </c>
      <c r="N33" s="4">
        <v>782</v>
      </c>
    </row>
    <row r="34" spans="1:14">
      <c r="A34" s="7" t="s">
        <v>2</v>
      </c>
      <c r="B34" s="25">
        <f>AVERAGEIF(C34:N34,"&lt;&gt;0")</f>
        <v>560.67045213204767</v>
      </c>
      <c r="C34" s="4">
        <v>338.90212813620099</v>
      </c>
      <c r="D34" s="4">
        <v>327.64816468254003</v>
      </c>
      <c r="E34" s="4">
        <v>467.114045698925</v>
      </c>
      <c r="F34" s="4">
        <v>622.45476851851902</v>
      </c>
      <c r="G34" s="4">
        <v>664.15804211469504</v>
      </c>
      <c r="H34" s="4">
        <v>684.40024537037004</v>
      </c>
      <c r="I34" s="4">
        <v>673.54549731182794</v>
      </c>
      <c r="J34" s="4">
        <v>615.90172491039402</v>
      </c>
      <c r="K34" s="4">
        <v>534.56724999999994</v>
      </c>
      <c r="L34" s="4">
        <v>649.72956989247302</v>
      </c>
      <c r="M34" s="4">
        <v>606.61275462962999</v>
      </c>
      <c r="N34" s="4">
        <v>543.01123431899703</v>
      </c>
    </row>
    <row r="35" spans="1:14">
      <c r="A35" s="7" t="s">
        <v>3</v>
      </c>
      <c r="B35" s="25">
        <f>SUM(C35:N35)</f>
        <v>4799.4903400000003</v>
      </c>
      <c r="C35" s="4">
        <v>246.14465000000001</v>
      </c>
      <c r="D35" s="4">
        <v>211.63298</v>
      </c>
      <c r="E35" s="4">
        <v>337.78581000000003</v>
      </c>
      <c r="F35" s="4">
        <v>436.49511000000001</v>
      </c>
      <c r="G35" s="4">
        <v>481.78417999999999</v>
      </c>
      <c r="H35" s="4">
        <v>479.07431000000003</v>
      </c>
      <c r="I35" s="4">
        <v>487.70362999999998</v>
      </c>
      <c r="J35" s="4">
        <v>447.13682</v>
      </c>
      <c r="K35" s="4">
        <v>378.45013999999998</v>
      </c>
      <c r="L35" s="4">
        <v>473.95803999999998</v>
      </c>
      <c r="M35" s="4">
        <v>425.11601000000002</v>
      </c>
      <c r="N35" s="4">
        <v>394.20866000000001</v>
      </c>
    </row>
    <row r="36" spans="1:14">
      <c r="A36" s="18" t="s">
        <v>30</v>
      </c>
      <c r="B36" s="2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7" t="s">
        <v>25</v>
      </c>
      <c r="B37" s="25">
        <f>AVERAGEIF(C37:N37,"&lt;&gt;0")</f>
        <v>359.25</v>
      </c>
      <c r="C37" s="4">
        <v>359.25</v>
      </c>
      <c r="D37" s="4">
        <v>359.25</v>
      </c>
      <c r="E37" s="4">
        <v>359.25</v>
      </c>
      <c r="F37" s="4">
        <v>359.25</v>
      </c>
      <c r="G37" s="4">
        <v>359.25</v>
      </c>
      <c r="H37" s="4">
        <v>359.25</v>
      </c>
      <c r="I37" s="4">
        <v>359.25</v>
      </c>
      <c r="J37" s="4">
        <v>359.25</v>
      </c>
      <c r="K37" s="4">
        <v>359.25</v>
      </c>
      <c r="L37" s="4">
        <v>359.25</v>
      </c>
      <c r="M37" s="4">
        <v>359.25</v>
      </c>
      <c r="N37" s="4">
        <v>359.25</v>
      </c>
    </row>
    <row r="38" spans="1:14">
      <c r="A38" s="7" t="s">
        <v>2</v>
      </c>
      <c r="B38" s="25">
        <f>AVERAGEIF(C38:N38,"&lt;&gt;0")</f>
        <v>275.83316971397284</v>
      </c>
      <c r="C38" s="4">
        <v>255.960125448029</v>
      </c>
      <c r="D38" s="4">
        <v>295.63033234126999</v>
      </c>
      <c r="E38" s="4">
        <v>279.83732078853001</v>
      </c>
      <c r="F38" s="4">
        <v>164.33296296296299</v>
      </c>
      <c r="G38" s="4">
        <v>273.72076612903197</v>
      </c>
      <c r="H38" s="4">
        <v>302.67944444444498</v>
      </c>
      <c r="I38" s="4">
        <v>309.17883064516099</v>
      </c>
      <c r="J38" s="4">
        <v>277.36155913978502</v>
      </c>
      <c r="K38" s="4">
        <v>310</v>
      </c>
      <c r="L38" s="4">
        <v>309.80936379928301</v>
      </c>
      <c r="M38" s="4">
        <v>309.129826388889</v>
      </c>
      <c r="N38" s="4">
        <v>222.35750448028699</v>
      </c>
    </row>
    <row r="39" spans="1:14">
      <c r="A39" s="7" t="s">
        <v>3</v>
      </c>
      <c r="B39" s="25">
        <f>SUM(C39:N39)</f>
        <v>2198.4747000000002</v>
      </c>
      <c r="C39" s="4">
        <v>159.53852000000001</v>
      </c>
      <c r="D39" s="4">
        <v>184.4051</v>
      </c>
      <c r="E39" s="4">
        <v>189.83752999999999</v>
      </c>
      <c r="F39" s="4">
        <v>107.95226</v>
      </c>
      <c r="G39" s="4">
        <v>183.47165000000001</v>
      </c>
      <c r="H39" s="4">
        <v>191.15799999999999</v>
      </c>
      <c r="I39" s="4">
        <v>211.29077000000001</v>
      </c>
      <c r="J39" s="4">
        <v>181.59895</v>
      </c>
      <c r="K39" s="4">
        <v>209.81599</v>
      </c>
      <c r="L39" s="4">
        <v>215.15697</v>
      </c>
      <c r="M39" s="4">
        <v>209.91217</v>
      </c>
      <c r="N39" s="4">
        <v>154.33679000000001</v>
      </c>
    </row>
    <row r="40" spans="1:14">
      <c r="A40" s="18" t="s">
        <v>42</v>
      </c>
      <c r="B40" s="2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7" t="s">
        <v>25</v>
      </c>
      <c r="B41" s="25">
        <f>AVERAGEIF(C41:N41,"&lt;&gt;0")</f>
        <v>30</v>
      </c>
      <c r="C41" s="4">
        <v>30</v>
      </c>
      <c r="D41" s="4">
        <v>30</v>
      </c>
      <c r="E41" s="4">
        <v>30</v>
      </c>
      <c r="F41" s="4">
        <v>30</v>
      </c>
      <c r="G41" s="4">
        <v>30</v>
      </c>
      <c r="H41" s="4">
        <v>30</v>
      </c>
      <c r="I41" s="4">
        <v>30</v>
      </c>
      <c r="J41" s="4">
        <v>30</v>
      </c>
      <c r="K41" s="4">
        <v>30</v>
      </c>
      <c r="L41" s="4">
        <v>30</v>
      </c>
      <c r="M41" s="4">
        <v>30</v>
      </c>
      <c r="N41" s="4">
        <v>30</v>
      </c>
    </row>
    <row r="42" spans="1:14">
      <c r="A42" s="7" t="s">
        <v>2</v>
      </c>
      <c r="B42" s="25">
        <f>AVERAGEIF(C42:N42,"&lt;&gt;0")</f>
        <v>20.853675701911587</v>
      </c>
      <c r="C42" s="4">
        <v>29.993279569892501</v>
      </c>
      <c r="D42" s="4">
        <v>30</v>
      </c>
      <c r="E42" s="4">
        <v>24.105141129032301</v>
      </c>
      <c r="F42" s="4">
        <v>21.5</v>
      </c>
      <c r="G42" s="4">
        <v>21.4027105734767</v>
      </c>
      <c r="H42" s="4">
        <v>18.959814814814798</v>
      </c>
      <c r="I42" s="4">
        <v>5.4223857526880996</v>
      </c>
      <c r="J42" s="42" t="s">
        <v>87</v>
      </c>
      <c r="K42" s="4">
        <v>24.5</v>
      </c>
      <c r="L42" s="4">
        <v>24.5</v>
      </c>
      <c r="M42" s="4">
        <v>24.019085648148199</v>
      </c>
      <c r="N42" s="4">
        <v>4.9880152329749103</v>
      </c>
    </row>
    <row r="43" spans="1:14">
      <c r="A43" s="7" t="s">
        <v>3</v>
      </c>
      <c r="B43" s="25">
        <f>SUM(C43:N43)</f>
        <v>48.035150000000009</v>
      </c>
      <c r="C43" s="4">
        <v>3.80688</v>
      </c>
      <c r="D43" s="4">
        <v>3.90218</v>
      </c>
      <c r="E43" s="4">
        <v>4.4404000000000003</v>
      </c>
      <c r="F43" s="4">
        <v>4.28789</v>
      </c>
      <c r="G43" s="4">
        <v>4.3734000000000002</v>
      </c>
      <c r="H43" s="4">
        <v>3.7545600000000001</v>
      </c>
      <c r="I43" s="4">
        <v>4.0823900000000002</v>
      </c>
      <c r="J43" s="4">
        <v>4.1252599999999999</v>
      </c>
      <c r="K43" s="4">
        <v>4.3217999999999996</v>
      </c>
      <c r="L43" s="4">
        <v>3.7497199999999999</v>
      </c>
      <c r="M43" s="4">
        <v>3.5715699999999999</v>
      </c>
      <c r="N43" s="4">
        <v>3.6191</v>
      </c>
    </row>
    <row r="44" spans="1:14">
      <c r="A44" s="18" t="s">
        <v>26</v>
      </c>
      <c r="B44" s="2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7" t="s">
        <v>25</v>
      </c>
      <c r="B45" s="25">
        <f>AVERAGEIF(C45:N45,"&lt;&gt;0")</f>
        <v>25</v>
      </c>
      <c r="C45" s="4">
        <v>25</v>
      </c>
      <c r="D45" s="4">
        <v>25</v>
      </c>
      <c r="E45" s="4">
        <v>25</v>
      </c>
      <c r="F45" s="4">
        <v>25</v>
      </c>
      <c r="G45" s="4">
        <v>25</v>
      </c>
      <c r="H45" s="4">
        <v>25</v>
      </c>
      <c r="I45" s="4">
        <v>25</v>
      </c>
      <c r="J45" s="4">
        <v>25</v>
      </c>
      <c r="K45" s="4">
        <v>25</v>
      </c>
      <c r="L45" s="4">
        <v>25</v>
      </c>
      <c r="M45" s="4">
        <v>25</v>
      </c>
      <c r="N45" s="4">
        <v>25</v>
      </c>
    </row>
    <row r="46" spans="1:14">
      <c r="A46" s="7" t="s">
        <v>2</v>
      </c>
      <c r="B46" s="25">
        <f>AVERAGEIF(C46:N46,"&lt;&gt;0")</f>
        <v>17.489616126543208</v>
      </c>
      <c r="C46" s="4">
        <v>17</v>
      </c>
      <c r="D46" s="4">
        <v>17</v>
      </c>
      <c r="E46" s="4">
        <v>17</v>
      </c>
      <c r="F46" s="4">
        <v>17</v>
      </c>
      <c r="G46" s="4">
        <v>17</v>
      </c>
      <c r="H46" s="4">
        <v>17</v>
      </c>
      <c r="I46" s="4">
        <v>17</v>
      </c>
      <c r="J46" s="4">
        <v>17</v>
      </c>
      <c r="K46" s="4">
        <v>17</v>
      </c>
      <c r="L46" s="4">
        <v>17</v>
      </c>
      <c r="M46" s="4">
        <v>19.8753935185185</v>
      </c>
      <c r="N46" s="4">
        <v>20</v>
      </c>
    </row>
    <row r="47" spans="1:14">
      <c r="A47" s="7" t="s">
        <v>3</v>
      </c>
      <c r="B47" s="25">
        <f>SUM(C47:N47)</f>
        <v>60.097120000000004</v>
      </c>
      <c r="C47" s="4">
        <v>5.0945799999999997</v>
      </c>
      <c r="D47" s="4">
        <v>4.8521599999999996</v>
      </c>
      <c r="E47" s="4">
        <v>5.3376200000000003</v>
      </c>
      <c r="F47" s="4">
        <v>5.2406199999999998</v>
      </c>
      <c r="G47" s="4">
        <v>5.4489400000000003</v>
      </c>
      <c r="H47" s="4">
        <v>4.8598100000000004</v>
      </c>
      <c r="I47" s="4">
        <v>4.8589799999999999</v>
      </c>
      <c r="J47" s="4">
        <v>4.9118399999999998</v>
      </c>
      <c r="K47" s="4">
        <v>5.03132</v>
      </c>
      <c r="L47" s="4">
        <v>4.7740900000000002</v>
      </c>
      <c r="M47" s="4">
        <v>4.77461</v>
      </c>
      <c r="N47" s="4">
        <v>4.9125500000000004</v>
      </c>
    </row>
    <row r="48" spans="1:14" ht="24">
      <c r="A48" s="17" t="s">
        <v>49</v>
      </c>
      <c r="B48" s="2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>
      <c r="A49" s="7" t="s">
        <v>25</v>
      </c>
      <c r="B49" s="25">
        <f>AVERAGEIF(C49:N49,"&lt;&gt;0")</f>
        <v>623.27999999999986</v>
      </c>
      <c r="C49" s="4">
        <v>623.28</v>
      </c>
      <c r="D49" s="4">
        <v>623.28</v>
      </c>
      <c r="E49" s="4">
        <v>623.28</v>
      </c>
      <c r="F49" s="4">
        <v>623.28</v>
      </c>
      <c r="G49" s="4">
        <v>623.28</v>
      </c>
      <c r="H49" s="4">
        <v>623.28</v>
      </c>
      <c r="I49" s="4">
        <v>623.28</v>
      </c>
      <c r="J49" s="4">
        <v>623.28</v>
      </c>
      <c r="K49" s="4">
        <v>623.28</v>
      </c>
      <c r="L49" s="4">
        <v>623.28</v>
      </c>
      <c r="M49" s="4">
        <v>623.28</v>
      </c>
      <c r="N49" s="4">
        <v>623.28</v>
      </c>
    </row>
    <row r="50" spans="1:14">
      <c r="A50" s="7" t="s">
        <v>2</v>
      </c>
      <c r="B50" s="25">
        <f>AVERAGEIF(C50:N50,"&lt;&gt;0")</f>
        <v>183.14405209542301</v>
      </c>
      <c r="C50" s="4">
        <v>160.47433243727599</v>
      </c>
      <c r="D50" s="4">
        <v>161.09981646825401</v>
      </c>
      <c r="E50" s="4">
        <v>192.187370071684</v>
      </c>
      <c r="F50" s="4">
        <v>189.09863888888901</v>
      </c>
      <c r="G50" s="4">
        <v>176.64630600358399</v>
      </c>
      <c r="H50" s="4">
        <v>228.53347407407401</v>
      </c>
      <c r="I50" s="4">
        <v>199.15606406809999</v>
      </c>
      <c r="J50" s="4">
        <v>230.717646505376</v>
      </c>
      <c r="K50" s="4">
        <v>160.69155092592601</v>
      </c>
      <c r="L50" s="4">
        <v>184.336245071685</v>
      </c>
      <c r="M50" s="4">
        <v>153.87628009259299</v>
      </c>
      <c r="N50" s="4">
        <v>160.910900537635</v>
      </c>
    </row>
    <row r="51" spans="1:14">
      <c r="A51" s="7" t="s">
        <v>3</v>
      </c>
      <c r="B51" s="25">
        <f>SUM(C51:N51)</f>
        <v>1496.4552599999997</v>
      </c>
      <c r="C51" s="4">
        <v>111.33624</v>
      </c>
      <c r="D51" s="4">
        <v>100.02200999999999</v>
      </c>
      <c r="E51" s="4">
        <v>135.15231</v>
      </c>
      <c r="F51" s="4">
        <v>129.69450000000001</v>
      </c>
      <c r="G51" s="4">
        <v>124.24785</v>
      </c>
      <c r="H51" s="4">
        <v>153.11819</v>
      </c>
      <c r="I51" s="4">
        <v>135.05446000000001</v>
      </c>
      <c r="J51" s="4">
        <v>159.58407</v>
      </c>
      <c r="K51" s="4">
        <v>106.82017999999999</v>
      </c>
      <c r="L51" s="4">
        <v>127.37746</v>
      </c>
      <c r="M51" s="4">
        <v>102.63697000000001</v>
      </c>
      <c r="N51" s="4">
        <v>111.41101999999999</v>
      </c>
    </row>
    <row r="52" spans="1:14" ht="24">
      <c r="A52" s="17" t="s">
        <v>50</v>
      </c>
      <c r="B52" s="2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>
      <c r="A53" s="7" t="s">
        <v>25</v>
      </c>
      <c r="B53" s="25">
        <f>AVERAGEIF(C53:N53,"&lt;&gt;0")</f>
        <v>787.36</v>
      </c>
      <c r="C53" s="4">
        <v>787.36</v>
      </c>
      <c r="D53" s="4">
        <v>787.36</v>
      </c>
      <c r="E53" s="4">
        <v>787.36</v>
      </c>
      <c r="F53" s="4">
        <v>787.36</v>
      </c>
      <c r="G53" s="4">
        <v>787.36</v>
      </c>
      <c r="H53" s="4">
        <v>787.36</v>
      </c>
      <c r="I53" s="4">
        <v>787.36</v>
      </c>
      <c r="J53" s="4">
        <v>787.36</v>
      </c>
      <c r="K53" s="4">
        <v>787.36</v>
      </c>
      <c r="L53" s="4">
        <v>787.36</v>
      </c>
      <c r="M53" s="4">
        <v>787.36</v>
      </c>
      <c r="N53" s="4">
        <v>787.36</v>
      </c>
    </row>
    <row r="54" spans="1:14">
      <c r="A54" s="7" t="s">
        <v>2</v>
      </c>
      <c r="B54" s="25">
        <f>AVERAGEIF(C54:N54,"&lt;&gt;0")</f>
        <v>454.07366574571876</v>
      </c>
      <c r="C54" s="4">
        <v>455.390954301075</v>
      </c>
      <c r="D54" s="4">
        <v>445.81427083333301</v>
      </c>
      <c r="E54" s="4">
        <v>458.58400537634401</v>
      </c>
      <c r="F54" s="4">
        <v>415.25185648148198</v>
      </c>
      <c r="G54" s="4">
        <v>407.993720878136</v>
      </c>
      <c r="H54" s="4">
        <v>394.47185185185202</v>
      </c>
      <c r="I54" s="4">
        <v>480.14857974910399</v>
      </c>
      <c r="J54" s="4">
        <v>475.51097222222199</v>
      </c>
      <c r="K54" s="4">
        <v>471.91661111111102</v>
      </c>
      <c r="L54" s="4">
        <v>450.90069444444401</v>
      </c>
      <c r="M54" s="4">
        <v>450.30871990740701</v>
      </c>
      <c r="N54" s="4">
        <v>542.59175179211502</v>
      </c>
    </row>
    <row r="55" spans="1:14">
      <c r="A55" s="7" t="s">
        <v>3</v>
      </c>
      <c r="B55" s="25">
        <f>SUM(C55:N55)</f>
        <v>2794.8762000000002</v>
      </c>
      <c r="C55" s="4">
        <v>246.59294</v>
      </c>
      <c r="D55" s="4">
        <v>241.74069</v>
      </c>
      <c r="E55" s="4">
        <v>243.06865999999999</v>
      </c>
      <c r="F55" s="4">
        <v>207.01750999999999</v>
      </c>
      <c r="G55" s="4">
        <v>208.22476</v>
      </c>
      <c r="H55" s="4">
        <v>219.00642999999999</v>
      </c>
      <c r="I55" s="4">
        <v>230.88318000000001</v>
      </c>
      <c r="J55" s="4">
        <v>218.85147000000001</v>
      </c>
      <c r="K55" s="4">
        <v>263.65649999999999</v>
      </c>
      <c r="L55" s="4">
        <v>248.64852999999999</v>
      </c>
      <c r="M55" s="4">
        <v>223.69009</v>
      </c>
      <c r="N55" s="4">
        <v>243.49544</v>
      </c>
    </row>
    <row r="56" spans="1:14" ht="24">
      <c r="A56" s="17" t="s">
        <v>31</v>
      </c>
      <c r="B56" s="2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>
      <c r="A57" s="7" t="s">
        <v>25</v>
      </c>
      <c r="B57" s="25">
        <f>AVERAGEIF(C57:N57,"&lt;&gt;0")</f>
        <v>294</v>
      </c>
      <c r="C57" s="4">
        <v>294</v>
      </c>
      <c r="D57" s="4">
        <v>294</v>
      </c>
      <c r="E57" s="4">
        <v>294</v>
      </c>
      <c r="F57" s="4">
        <v>294</v>
      </c>
      <c r="G57" s="4">
        <v>294</v>
      </c>
      <c r="H57" s="4">
        <v>294</v>
      </c>
      <c r="I57" s="4">
        <v>294</v>
      </c>
      <c r="J57" s="4">
        <v>294</v>
      </c>
      <c r="K57" s="4">
        <v>294</v>
      </c>
      <c r="L57" s="4">
        <v>294</v>
      </c>
      <c r="M57" s="4">
        <v>294</v>
      </c>
      <c r="N57" s="4">
        <v>294</v>
      </c>
    </row>
    <row r="58" spans="1:14">
      <c r="A58" s="7" t="s">
        <v>2</v>
      </c>
      <c r="B58" s="25">
        <f>AVERAGEIF(C58:N58,"&lt;&gt;0")</f>
        <v>164.4520849023225</v>
      </c>
      <c r="C58" s="4">
        <v>133.66989247311801</v>
      </c>
      <c r="D58" s="4">
        <v>119.25974702380999</v>
      </c>
      <c r="E58" s="4">
        <v>114.91196236559099</v>
      </c>
      <c r="F58" s="4">
        <v>122.072384259259</v>
      </c>
      <c r="G58" s="4">
        <v>116.86207437276001</v>
      </c>
      <c r="H58" s="4">
        <v>139.488055555556</v>
      </c>
      <c r="I58" s="4">
        <v>225.277217741935</v>
      </c>
      <c r="J58" s="4">
        <v>224.014628136201</v>
      </c>
      <c r="K58" s="4">
        <v>237.497731481481</v>
      </c>
      <c r="L58" s="4">
        <v>231.25992383512499</v>
      </c>
      <c r="M58" s="4">
        <v>190.09303240740701</v>
      </c>
      <c r="N58" s="4">
        <v>119.018369175627</v>
      </c>
    </row>
    <row r="59" spans="1:14">
      <c r="A59" s="7" t="s">
        <v>3</v>
      </c>
      <c r="B59" s="25">
        <f>SUM(C59:N59)</f>
        <v>1424.2816</v>
      </c>
      <c r="C59" s="4">
        <v>96.316760000000002</v>
      </c>
      <c r="D59" s="4">
        <v>79.537790000000001</v>
      </c>
      <c r="E59" s="4">
        <v>86.688730000000007</v>
      </c>
      <c r="F59" s="4">
        <v>89.151039999999995</v>
      </c>
      <c r="G59" s="4">
        <v>85.396929999999998</v>
      </c>
      <c r="H59" s="4">
        <v>98.374600000000001</v>
      </c>
      <c r="I59" s="4">
        <v>168.0308</v>
      </c>
      <c r="J59" s="4">
        <v>166.26829000000001</v>
      </c>
      <c r="K59" s="4">
        <v>172.49055999999999</v>
      </c>
      <c r="L59" s="4">
        <v>171.35040000000001</v>
      </c>
      <c r="M59" s="4">
        <v>136.20443</v>
      </c>
      <c r="N59" s="4">
        <v>74.471270000000004</v>
      </c>
    </row>
    <row r="60" spans="1:14">
      <c r="A60" s="10" t="s">
        <v>33</v>
      </c>
      <c r="B60" s="2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>
      <c r="A61" s="7" t="s">
        <v>25</v>
      </c>
      <c r="B61" s="25">
        <f>AVERAGEIF(C61:N61,"&lt;&gt;0")</f>
        <v>199.13999999999996</v>
      </c>
      <c r="C61" s="4">
        <v>199.14</v>
      </c>
      <c r="D61" s="4">
        <v>199.14</v>
      </c>
      <c r="E61" s="4">
        <v>199.14</v>
      </c>
      <c r="F61" s="4">
        <v>199.14</v>
      </c>
      <c r="G61" s="4">
        <v>199.14</v>
      </c>
      <c r="H61" s="4">
        <v>199.14</v>
      </c>
      <c r="I61" s="4">
        <v>199.14</v>
      </c>
      <c r="J61" s="4">
        <v>199.14</v>
      </c>
      <c r="K61" s="4">
        <v>199.14</v>
      </c>
      <c r="L61" s="4">
        <v>199.14</v>
      </c>
      <c r="M61" s="4">
        <v>199.14</v>
      </c>
      <c r="N61" s="4">
        <v>199.14</v>
      </c>
    </row>
    <row r="62" spans="1:14">
      <c r="A62" s="7" t="s">
        <v>2</v>
      </c>
      <c r="B62" s="25">
        <f>AVERAGEIF(C62:N62,"&lt;&gt;0")</f>
        <v>176.07571671164712</v>
      </c>
      <c r="C62" s="4">
        <v>175.11958781361901</v>
      </c>
      <c r="D62" s="4">
        <v>173.012643849206</v>
      </c>
      <c r="E62" s="4">
        <v>182.332641129032</v>
      </c>
      <c r="F62" s="4">
        <v>169.37667592592601</v>
      </c>
      <c r="G62" s="4">
        <v>180.77600089605701</v>
      </c>
      <c r="H62" s="4">
        <v>193.01060185185199</v>
      </c>
      <c r="I62" s="4">
        <v>181.065688620072</v>
      </c>
      <c r="J62" s="4">
        <v>162.00476478494599</v>
      </c>
      <c r="K62" s="4">
        <v>179.49402314814799</v>
      </c>
      <c r="L62" s="4">
        <v>174.29642697132601</v>
      </c>
      <c r="M62" s="4">
        <v>171.020564814815</v>
      </c>
      <c r="N62" s="4">
        <v>171.39898073476601</v>
      </c>
    </row>
    <row r="63" spans="1:14">
      <c r="A63" s="7" t="s">
        <v>3</v>
      </c>
      <c r="B63" s="25">
        <f>SUM(C63:N63)</f>
        <v>661.9998599999999</v>
      </c>
      <c r="C63" s="4">
        <v>46.915819999999997</v>
      </c>
      <c r="D63" s="4">
        <v>44.814320000000002</v>
      </c>
      <c r="E63" s="4">
        <v>30.52223</v>
      </c>
      <c r="F63" s="4">
        <v>30.808219999999999</v>
      </c>
      <c r="G63" s="4">
        <v>43.152720000000002</v>
      </c>
      <c r="H63" s="4">
        <v>44.10566</v>
      </c>
      <c r="I63" s="4">
        <v>49.727870000000003</v>
      </c>
      <c r="J63" s="4">
        <v>89.831760000000003</v>
      </c>
      <c r="K63" s="4">
        <v>90.611140000000006</v>
      </c>
      <c r="L63" s="4">
        <v>70.41328</v>
      </c>
      <c r="M63" s="4">
        <v>66.238929999999996</v>
      </c>
      <c r="N63" s="4">
        <v>54.857909999999997</v>
      </c>
    </row>
    <row r="64" spans="1:14">
      <c r="A64" s="15" t="s">
        <v>38</v>
      </c>
      <c r="B64" s="2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>
      <c r="A65" s="7" t="s">
        <v>25</v>
      </c>
      <c r="B65" s="25">
        <v>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</row>
    <row r="66" spans="1:14">
      <c r="A66" s="7" t="s">
        <v>2</v>
      </c>
      <c r="B66" s="25">
        <v>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</row>
    <row r="67" spans="1:14">
      <c r="A67" s="7" t="s">
        <v>3</v>
      </c>
      <c r="B67" s="25">
        <f>SUM(C67:N67)</f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</row>
    <row r="68" spans="1:14">
      <c r="A68" s="15" t="s">
        <v>27</v>
      </c>
      <c r="B68" s="2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>
      <c r="A69" s="7" t="s">
        <v>25</v>
      </c>
      <c r="B69" s="25">
        <f>AVERAGEIF(C69:N69,"&lt;&gt;0")</f>
        <v>34</v>
      </c>
      <c r="C69" s="4">
        <v>34</v>
      </c>
      <c r="D69" s="4">
        <v>34</v>
      </c>
      <c r="E69" s="4">
        <v>34</v>
      </c>
      <c r="F69" s="4">
        <v>34</v>
      </c>
      <c r="G69" s="4">
        <v>34</v>
      </c>
      <c r="H69" s="4">
        <v>34</v>
      </c>
      <c r="I69" s="4">
        <v>34</v>
      </c>
      <c r="J69" s="4">
        <v>34</v>
      </c>
      <c r="K69" s="4">
        <v>34</v>
      </c>
      <c r="L69" s="4">
        <v>34</v>
      </c>
      <c r="M69" s="4">
        <v>34</v>
      </c>
      <c r="N69" s="4">
        <v>34</v>
      </c>
    </row>
    <row r="70" spans="1:14">
      <c r="A70" s="7" t="s">
        <v>2</v>
      </c>
      <c r="B70" s="25">
        <f>AVERAGEIF(C70:N70,"&lt;&gt;0")</f>
        <v>23.326930654470914</v>
      </c>
      <c r="C70" s="4">
        <v>20</v>
      </c>
      <c r="D70" s="4">
        <v>26.400793650793599</v>
      </c>
      <c r="E70" s="4">
        <v>28</v>
      </c>
      <c r="F70" s="4">
        <v>28</v>
      </c>
      <c r="G70" s="4">
        <v>29.716827956988801</v>
      </c>
      <c r="H70" s="4">
        <v>31.799999999999599</v>
      </c>
      <c r="I70" s="4">
        <v>1.8364784946236501</v>
      </c>
      <c r="J70" s="42" t="s">
        <v>87</v>
      </c>
      <c r="K70" s="4">
        <v>25.100000000000101</v>
      </c>
      <c r="L70" s="4">
        <v>25.1</v>
      </c>
      <c r="M70" s="4">
        <v>25.100000000000101</v>
      </c>
      <c r="N70" s="4">
        <v>15.5421370967742</v>
      </c>
    </row>
    <row r="71" spans="1:14">
      <c r="A71" s="7" t="s">
        <v>3</v>
      </c>
      <c r="B71" s="25">
        <f>SUM(C71:N71)</f>
        <v>115.76497999999998</v>
      </c>
      <c r="C71" s="4">
        <v>9.6773699999999998</v>
      </c>
      <c r="D71" s="4">
        <v>13.194850000000001</v>
      </c>
      <c r="E71" s="4">
        <v>11.20337</v>
      </c>
      <c r="F71" s="4">
        <v>8.5188600000000001</v>
      </c>
      <c r="G71" s="4">
        <v>11.190770000000001</v>
      </c>
      <c r="H71" s="4">
        <v>12.61985</v>
      </c>
      <c r="I71" s="4">
        <v>13.03102</v>
      </c>
      <c r="J71" s="4">
        <v>9.6227599999999995</v>
      </c>
      <c r="K71" s="4">
        <v>4.3005399999999998</v>
      </c>
      <c r="L71" s="4">
        <v>5.2173100000000003</v>
      </c>
      <c r="M71" s="4">
        <v>6.4946099999999998</v>
      </c>
      <c r="N71" s="4">
        <v>10.693669999999999</v>
      </c>
    </row>
    <row r="72" spans="1:14">
      <c r="A72" s="18" t="s">
        <v>51</v>
      </c>
      <c r="B72" s="2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>
      <c r="A73" s="7" t="s">
        <v>25</v>
      </c>
      <c r="B73" s="25">
        <f>AVERAGEIF(C73:N73,"&lt;&gt;0")</f>
        <v>110.53999999999998</v>
      </c>
      <c r="C73" s="4">
        <v>110.54</v>
      </c>
      <c r="D73" s="4">
        <v>110.54</v>
      </c>
      <c r="E73" s="4">
        <v>110.54</v>
      </c>
      <c r="F73" s="4">
        <v>110.54</v>
      </c>
      <c r="G73" s="4">
        <v>110.54</v>
      </c>
      <c r="H73" s="4">
        <v>110.54</v>
      </c>
      <c r="I73" s="4">
        <v>110.54</v>
      </c>
      <c r="J73" s="4">
        <v>110.54</v>
      </c>
      <c r="K73" s="4">
        <v>110.54</v>
      </c>
      <c r="L73" s="4">
        <v>110.54</v>
      </c>
      <c r="M73" s="4">
        <v>110.54</v>
      </c>
      <c r="N73" s="4">
        <v>110.54</v>
      </c>
    </row>
    <row r="74" spans="1:14">
      <c r="A74" s="7" t="s">
        <v>2</v>
      </c>
      <c r="B74" s="25">
        <f>AVERAGEIF(C74:N74,"&lt;&gt;0")</f>
        <v>101.1167677934056</v>
      </c>
      <c r="C74" s="4">
        <v>104.97640300179199</v>
      </c>
      <c r="D74" s="4">
        <v>100.331436011905</v>
      </c>
      <c r="E74" s="4">
        <v>98.352497939068698</v>
      </c>
      <c r="F74" s="4">
        <v>103.094810185185</v>
      </c>
      <c r="G74" s="4">
        <v>102.619612455197</v>
      </c>
      <c r="H74" s="4">
        <v>99.178097222222206</v>
      </c>
      <c r="I74" s="4">
        <v>90.317638888889405</v>
      </c>
      <c r="J74" s="4">
        <v>102.734975358423</v>
      </c>
      <c r="K74" s="4">
        <v>103.393650462963</v>
      </c>
      <c r="L74" s="4">
        <v>101.46228046595</v>
      </c>
      <c r="M74" s="4">
        <v>102.287907407408</v>
      </c>
      <c r="N74" s="4">
        <v>104.65190412186401</v>
      </c>
    </row>
    <row r="75" spans="1:14">
      <c r="A75" s="7" t="s">
        <v>3</v>
      </c>
      <c r="B75" s="25">
        <f>SUM(C75:N75)</f>
        <v>669.18088</v>
      </c>
      <c r="C75" s="4">
        <v>44.695340000000002</v>
      </c>
      <c r="D75" s="4">
        <v>39.447749999999999</v>
      </c>
      <c r="E75" s="4">
        <v>47.154620000000001</v>
      </c>
      <c r="F75" s="4">
        <v>51.886130000000001</v>
      </c>
      <c r="G75" s="4">
        <v>62.196890000000003</v>
      </c>
      <c r="H75" s="4">
        <v>55.032440000000001</v>
      </c>
      <c r="I75" s="4">
        <v>60.806100000000001</v>
      </c>
      <c r="J75" s="4">
        <v>67.163330000000002</v>
      </c>
      <c r="K75" s="4">
        <v>68.702770000000001</v>
      </c>
      <c r="L75" s="4">
        <v>61.005899999999997</v>
      </c>
      <c r="M75" s="4">
        <v>55.913060000000002</v>
      </c>
      <c r="N75" s="4">
        <v>55.176549999999999</v>
      </c>
    </row>
    <row r="76" spans="1:14">
      <c r="A76" s="18" t="s">
        <v>23</v>
      </c>
      <c r="B76" s="2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>
      <c r="A77" s="7" t="s">
        <v>25</v>
      </c>
      <c r="B77" s="25">
        <f>AVERAGEIF(C77:N77,"&lt;&gt;0")</f>
        <v>101.4832</v>
      </c>
      <c r="C77" s="4">
        <v>101.4832</v>
      </c>
      <c r="D77" s="4">
        <v>101.4832</v>
      </c>
      <c r="E77" s="4">
        <v>101.4832</v>
      </c>
      <c r="F77" s="4">
        <v>101.4832</v>
      </c>
      <c r="G77" s="4">
        <v>101.4832</v>
      </c>
      <c r="H77" s="4">
        <v>101.4832</v>
      </c>
      <c r="I77" s="4">
        <v>101.4832</v>
      </c>
      <c r="J77" s="4">
        <v>101.4832</v>
      </c>
      <c r="K77" s="4">
        <v>101.4832</v>
      </c>
      <c r="L77" s="4">
        <v>101.4832</v>
      </c>
      <c r="M77" s="4">
        <v>101.4832</v>
      </c>
      <c r="N77" s="4">
        <v>101.4832</v>
      </c>
    </row>
    <row r="78" spans="1:14">
      <c r="A78" s="7" t="s">
        <v>2</v>
      </c>
      <c r="B78" s="25">
        <f>AVERAGEIF(C78:N78,"&lt;&gt;0")</f>
        <v>61.663728237718004</v>
      </c>
      <c r="C78" s="4">
        <v>54.0380152329748</v>
      </c>
      <c r="D78" s="4">
        <v>39.562554563491901</v>
      </c>
      <c r="E78" s="4">
        <v>72.669639336917101</v>
      </c>
      <c r="F78" s="4">
        <v>58.973310185184801</v>
      </c>
      <c r="G78" s="4">
        <v>47.662865591397598</v>
      </c>
      <c r="H78" s="4">
        <v>60.985666666666397</v>
      </c>
      <c r="I78" s="4">
        <v>66.861572580644804</v>
      </c>
      <c r="J78" s="4">
        <v>73.391657706092701</v>
      </c>
      <c r="K78" s="4">
        <v>78.447532407406896</v>
      </c>
      <c r="L78" s="4">
        <v>45.033149641577197</v>
      </c>
      <c r="M78" s="4">
        <v>69.3700787037033</v>
      </c>
      <c r="N78" s="4">
        <v>72.9686962365586</v>
      </c>
    </row>
    <row r="79" spans="1:14">
      <c r="A79" s="7" t="s">
        <v>3</v>
      </c>
      <c r="B79" s="25">
        <f>SUM(C79:N79)</f>
        <v>250.86831000000006</v>
      </c>
      <c r="C79" s="4">
        <v>32.023319999999998</v>
      </c>
      <c r="D79" s="4">
        <v>13.413830000000001</v>
      </c>
      <c r="E79" s="4">
        <v>23.278169999999999</v>
      </c>
      <c r="F79" s="4">
        <v>24.338789999999999</v>
      </c>
      <c r="G79" s="4">
        <v>7.7806600000000001</v>
      </c>
      <c r="H79" s="4">
        <v>13.81583</v>
      </c>
      <c r="I79" s="4">
        <v>12.70735</v>
      </c>
      <c r="J79" s="4">
        <v>17.343129999999999</v>
      </c>
      <c r="K79" s="4">
        <v>42.543819999999997</v>
      </c>
      <c r="L79" s="4">
        <v>18.09451</v>
      </c>
      <c r="M79" s="4">
        <v>26.211349999999999</v>
      </c>
      <c r="N79" s="4">
        <v>19.317550000000001</v>
      </c>
    </row>
    <row r="80" spans="1:14">
      <c r="A80" s="15" t="s">
        <v>65</v>
      </c>
      <c r="B80" s="2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>
      <c r="A81" s="7" t="s">
        <v>25</v>
      </c>
      <c r="B81" s="25">
        <f>AVERAGEIF(C81:N81,"&lt;&gt;0")</f>
        <v>60.72000000000002</v>
      </c>
      <c r="C81" s="4">
        <v>60.72</v>
      </c>
      <c r="D81" s="4">
        <v>60.72</v>
      </c>
      <c r="E81" s="4">
        <v>60.72</v>
      </c>
      <c r="F81" s="4">
        <v>60.72</v>
      </c>
      <c r="G81" s="4">
        <v>60.72</v>
      </c>
      <c r="H81" s="4">
        <v>60.72</v>
      </c>
      <c r="I81" s="4">
        <v>60.72</v>
      </c>
      <c r="J81" s="4">
        <v>60.72</v>
      </c>
      <c r="K81" s="4">
        <v>60.72</v>
      </c>
      <c r="L81" s="4">
        <v>60.72</v>
      </c>
      <c r="M81" s="4">
        <v>60.72</v>
      </c>
      <c r="N81" s="4">
        <v>60.72</v>
      </c>
    </row>
    <row r="82" spans="1:14">
      <c r="A82" s="7" t="s">
        <v>2</v>
      </c>
      <c r="B82" s="25">
        <f>AVERAGEIF(C82:N82,"&lt;&gt;0")</f>
        <v>54.659341167612034</v>
      </c>
      <c r="C82" s="4">
        <v>51.977101254479997</v>
      </c>
      <c r="D82" s="4">
        <v>52.035590277776997</v>
      </c>
      <c r="E82" s="4">
        <v>50.892983870967299</v>
      </c>
      <c r="F82" s="4">
        <v>49.923120370369602</v>
      </c>
      <c r="G82" s="4">
        <v>54.358172043010399</v>
      </c>
      <c r="H82" s="4">
        <v>49.975124999999302</v>
      </c>
      <c r="I82" s="4">
        <v>56.7095183691752</v>
      </c>
      <c r="J82" s="4">
        <v>58.6905577956976</v>
      </c>
      <c r="K82" s="4">
        <v>58.388305555554602</v>
      </c>
      <c r="L82" s="4">
        <v>57.878310931899698</v>
      </c>
      <c r="M82" s="4">
        <v>57.734717592593199</v>
      </c>
      <c r="N82" s="4">
        <v>57.348590949820597</v>
      </c>
    </row>
    <row r="83" spans="1:14">
      <c r="A83" s="7" t="s">
        <v>3</v>
      </c>
      <c r="B83" s="25">
        <f>SUM(C83:N83)</f>
        <v>195.43549000000002</v>
      </c>
      <c r="C83" s="4">
        <v>11.21335</v>
      </c>
      <c r="D83" s="4">
        <v>11.87359</v>
      </c>
      <c r="E83" s="4">
        <v>7.4231999999999996</v>
      </c>
      <c r="F83" s="4">
        <v>11.7174</v>
      </c>
      <c r="G83" s="4">
        <v>12.5067</v>
      </c>
      <c r="H83" s="4">
        <v>14.870749999999999</v>
      </c>
      <c r="I83" s="4">
        <v>10.682</v>
      </c>
      <c r="J83" s="4">
        <v>13.20664</v>
      </c>
      <c r="K83" s="4">
        <v>25.256830000000001</v>
      </c>
      <c r="L83" s="4">
        <v>22.50995</v>
      </c>
      <c r="M83" s="4">
        <v>27.775590000000001</v>
      </c>
      <c r="N83" s="4">
        <v>26.39949</v>
      </c>
    </row>
    <row r="84" spans="1:14">
      <c r="A84" s="15" t="s">
        <v>24</v>
      </c>
      <c r="B84" s="2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>
      <c r="A85" s="7" t="s">
        <v>25</v>
      </c>
      <c r="B85" s="25">
        <f>AVERAGEIF(C85:N85,"&lt;&gt;0")</f>
        <v>50.600000000000016</v>
      </c>
      <c r="C85" s="4">
        <v>50.6</v>
      </c>
      <c r="D85" s="4">
        <v>50.6</v>
      </c>
      <c r="E85" s="4">
        <v>50.6</v>
      </c>
      <c r="F85" s="4">
        <v>50.6</v>
      </c>
      <c r="G85" s="4">
        <v>50.6</v>
      </c>
      <c r="H85" s="4">
        <v>50.6</v>
      </c>
      <c r="I85" s="4">
        <v>50.6</v>
      </c>
      <c r="J85" s="4">
        <v>50.6</v>
      </c>
      <c r="K85" s="4">
        <v>50.6</v>
      </c>
      <c r="L85" s="4">
        <v>50.6</v>
      </c>
      <c r="M85" s="4">
        <v>50.6</v>
      </c>
      <c r="N85" s="4">
        <v>50.6</v>
      </c>
    </row>
    <row r="86" spans="1:14">
      <c r="A86" s="7" t="s">
        <v>2</v>
      </c>
      <c r="B86" s="25">
        <f>AVERAGEIF(C86:N86,"&lt;&gt;0")</f>
        <v>50</v>
      </c>
      <c r="C86" s="4">
        <v>50</v>
      </c>
      <c r="D86" s="4">
        <v>50</v>
      </c>
      <c r="E86" s="4">
        <v>50</v>
      </c>
      <c r="F86" s="4">
        <v>50</v>
      </c>
      <c r="G86" s="4">
        <v>50</v>
      </c>
      <c r="H86" s="4">
        <v>50</v>
      </c>
      <c r="I86" s="4">
        <v>50</v>
      </c>
      <c r="J86" s="4">
        <v>50</v>
      </c>
      <c r="K86" s="4">
        <v>50</v>
      </c>
      <c r="L86" s="4">
        <v>50</v>
      </c>
      <c r="M86" s="4">
        <v>50</v>
      </c>
      <c r="N86" s="4">
        <v>50</v>
      </c>
    </row>
    <row r="87" spans="1:14">
      <c r="A87" s="7" t="s">
        <v>3</v>
      </c>
      <c r="B87" s="25">
        <f>SUM(C87:N87)</f>
        <v>98.405509999999992</v>
      </c>
      <c r="C87" s="4">
        <v>7.6936200000000001</v>
      </c>
      <c r="D87" s="4">
        <v>8.0003899999999994</v>
      </c>
      <c r="E87" s="4">
        <v>9.0296099999999999</v>
      </c>
      <c r="F87" s="4">
        <v>8.6946200000000005</v>
      </c>
      <c r="G87" s="4">
        <v>9.0802099999999992</v>
      </c>
      <c r="H87" s="4">
        <v>8.6168600000000009</v>
      </c>
      <c r="I87" s="4">
        <v>7.8793600000000001</v>
      </c>
      <c r="J87" s="4">
        <v>8.1475000000000009</v>
      </c>
      <c r="K87" s="4">
        <v>8.2052700000000005</v>
      </c>
      <c r="L87" s="4">
        <v>8.0779999999999994</v>
      </c>
      <c r="M87" s="4">
        <v>7.5043199999999999</v>
      </c>
      <c r="N87" s="4">
        <v>7.4757499999999997</v>
      </c>
    </row>
    <row r="88" spans="1:14">
      <c r="A88" s="15" t="s">
        <v>64</v>
      </c>
      <c r="B88" s="2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>
      <c r="A89" s="7" t="s">
        <v>25</v>
      </c>
      <c r="B89" s="25">
        <f>AVERAGEIF(C89:N89,"&lt;&gt;0")</f>
        <v>39.800000000000004</v>
      </c>
      <c r="C89" s="4">
        <v>39.799999999999997</v>
      </c>
      <c r="D89" s="4">
        <v>39.799999999999997</v>
      </c>
      <c r="E89" s="4">
        <v>39.799999999999997</v>
      </c>
      <c r="F89" s="4">
        <v>39.799999999999997</v>
      </c>
      <c r="G89" s="4">
        <v>39.799999999999997</v>
      </c>
      <c r="H89" s="4">
        <v>39.799999999999997</v>
      </c>
      <c r="I89" s="4">
        <v>39.799999999999997</v>
      </c>
      <c r="J89" s="4">
        <v>39.799999999999997</v>
      </c>
      <c r="K89" s="4">
        <v>39.799999999999997</v>
      </c>
      <c r="L89" s="4">
        <v>39.799999999999997</v>
      </c>
      <c r="M89" s="4">
        <v>39.799999999999997</v>
      </c>
      <c r="N89" s="4">
        <v>39.799999999999997</v>
      </c>
    </row>
    <row r="90" spans="1:14">
      <c r="A90" s="7" t="s">
        <v>2</v>
      </c>
      <c r="B90" s="25">
        <f>AVERAGEIF(C90:N90,"&lt;&gt;0")</f>
        <v>3.6272334958326264</v>
      </c>
      <c r="C90" s="4">
        <v>2.7650806451613001</v>
      </c>
      <c r="D90" s="4">
        <v>4.2159226190476096</v>
      </c>
      <c r="E90" s="4">
        <v>2.8795071684587898</v>
      </c>
      <c r="F90" s="4">
        <v>3.02033333333334</v>
      </c>
      <c r="G90" s="4">
        <v>3.0044623655914098</v>
      </c>
      <c r="H90" s="4">
        <v>3.8713333333333502</v>
      </c>
      <c r="I90" s="4">
        <v>5.9712903225806597</v>
      </c>
      <c r="J90" s="4">
        <v>6.93182347670247</v>
      </c>
      <c r="K90" s="4">
        <v>1.90099074074075</v>
      </c>
      <c r="L90" s="4">
        <v>2.71014336917563</v>
      </c>
      <c r="M90" s="4">
        <v>3.4622407407407501</v>
      </c>
      <c r="N90" s="4">
        <v>2.7936738351254502</v>
      </c>
    </row>
    <row r="91" spans="1:14">
      <c r="A91" s="7" t="s">
        <v>3</v>
      </c>
      <c r="B91" s="25">
        <f>SUM(C91:N91)</f>
        <v>9.2428499999999989</v>
      </c>
      <c r="C91" s="4">
        <v>1.20577</v>
      </c>
      <c r="D91" s="4">
        <v>0.80144000000000004</v>
      </c>
      <c r="E91" s="4">
        <v>9.5430000000000001E-2</v>
      </c>
      <c r="F91" s="4">
        <v>0.35019</v>
      </c>
      <c r="G91" s="4">
        <v>0.21646000000000001</v>
      </c>
      <c r="H91" s="4">
        <v>0.29178999999999999</v>
      </c>
      <c r="I91" s="4">
        <v>0.31117</v>
      </c>
      <c r="J91" s="4">
        <v>3.0970399999999998</v>
      </c>
      <c r="K91" s="4">
        <v>0.65968000000000004</v>
      </c>
      <c r="L91" s="4">
        <v>0.88851999999999998</v>
      </c>
      <c r="M91" s="4">
        <v>0.88807999999999998</v>
      </c>
      <c r="N91" s="4">
        <v>0.43728</v>
      </c>
    </row>
    <row r="92" spans="1:14">
      <c r="A92" s="15" t="s">
        <v>28</v>
      </c>
      <c r="B92" s="2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>
      <c r="A93" s="7" t="s">
        <v>25</v>
      </c>
      <c r="B93" s="25">
        <f>AVERAGEIF(C93:N93,"&lt;&gt;0")</f>
        <v>52.5</v>
      </c>
      <c r="C93" s="4">
        <v>52.5</v>
      </c>
      <c r="D93" s="4">
        <v>52.5</v>
      </c>
      <c r="E93" s="4">
        <v>52.5</v>
      </c>
      <c r="F93" s="4">
        <v>52.5</v>
      </c>
      <c r="G93" s="4">
        <v>52.5</v>
      </c>
      <c r="H93" s="4">
        <v>52.5</v>
      </c>
      <c r="I93" s="4">
        <v>52.5</v>
      </c>
      <c r="J93" s="4">
        <v>52.5</v>
      </c>
      <c r="K93" s="4">
        <v>52.5</v>
      </c>
      <c r="L93" s="4">
        <v>52.5</v>
      </c>
      <c r="M93" s="4">
        <v>52.5</v>
      </c>
      <c r="N93" s="4">
        <v>52.5</v>
      </c>
    </row>
    <row r="94" spans="1:14">
      <c r="A94" s="7" t="s">
        <v>2</v>
      </c>
      <c r="B94" s="25">
        <f>AVERAGEIF(C94:N94,"&lt;&gt;0")</f>
        <v>30.41258651931501</v>
      </c>
      <c r="C94" s="4">
        <v>48</v>
      </c>
      <c r="D94" s="4">
        <v>48</v>
      </c>
      <c r="E94" s="4">
        <v>48</v>
      </c>
      <c r="F94" s="4">
        <v>41.895185185185198</v>
      </c>
      <c r="G94" s="4">
        <v>11.277853046594901</v>
      </c>
      <c r="H94" s="4">
        <v>0.31999999999999501</v>
      </c>
      <c r="I94" s="4">
        <v>27.457999999999998</v>
      </c>
      <c r="J94" s="4">
        <v>28</v>
      </c>
      <c r="K94" s="4">
        <v>28</v>
      </c>
      <c r="L94" s="4">
        <v>28</v>
      </c>
      <c r="M94" s="4">
        <v>28</v>
      </c>
      <c r="N94" s="4">
        <v>28</v>
      </c>
    </row>
    <row r="95" spans="1:14">
      <c r="A95" s="7" t="s">
        <v>3</v>
      </c>
      <c r="B95" s="25">
        <f>SUM(C95:N95)</f>
        <v>194.96285999999998</v>
      </c>
      <c r="C95" s="4">
        <v>14.77017</v>
      </c>
      <c r="D95" s="4">
        <v>18.983699999999999</v>
      </c>
      <c r="E95" s="4">
        <v>19.31345</v>
      </c>
      <c r="F95" s="4">
        <v>16.516390000000001</v>
      </c>
      <c r="G95" s="4">
        <v>17.22756</v>
      </c>
      <c r="H95" s="4">
        <v>18.04861</v>
      </c>
      <c r="I95" s="4">
        <v>21.070650000000001</v>
      </c>
      <c r="J95" s="4">
        <v>19.605879999999999</v>
      </c>
      <c r="K95" s="4">
        <v>12.00249</v>
      </c>
      <c r="L95" s="4">
        <v>9.4071999999999996</v>
      </c>
      <c r="M95" s="4">
        <v>11.474130000000001</v>
      </c>
      <c r="N95" s="4">
        <v>16.542629999999999</v>
      </c>
    </row>
    <row r="96" spans="1:14">
      <c r="A96" s="15" t="s">
        <v>29</v>
      </c>
      <c r="B96" s="25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>
      <c r="A97" s="7" t="s">
        <v>25</v>
      </c>
      <c r="B97" s="25">
        <f>AVERAGEIF(C97:N97,"&lt;&gt;0")</f>
        <v>48</v>
      </c>
      <c r="C97" s="4">
        <v>48</v>
      </c>
      <c r="D97" s="4">
        <v>48</v>
      </c>
      <c r="E97" s="4">
        <v>48</v>
      </c>
      <c r="F97" s="4">
        <v>48</v>
      </c>
      <c r="G97" s="4">
        <v>48</v>
      </c>
      <c r="H97" s="4">
        <v>48</v>
      </c>
      <c r="I97" s="4">
        <v>48</v>
      </c>
      <c r="J97" s="4">
        <v>48</v>
      </c>
      <c r="K97" s="4">
        <v>48</v>
      </c>
      <c r="L97" s="4">
        <v>48</v>
      </c>
      <c r="M97" s="4">
        <v>48</v>
      </c>
      <c r="N97" s="4">
        <v>48</v>
      </c>
    </row>
    <row r="98" spans="1:14">
      <c r="A98" s="7" t="s">
        <v>2</v>
      </c>
      <c r="B98" s="25">
        <f>AVERAGEIF(C98:N98,"&lt;&gt;0")</f>
        <v>19.427296995007598</v>
      </c>
      <c r="C98" s="4">
        <v>5</v>
      </c>
      <c r="D98" s="4">
        <v>8.65595238095238</v>
      </c>
      <c r="E98" s="4">
        <v>14.021740591397799</v>
      </c>
      <c r="F98" s="4">
        <v>27</v>
      </c>
      <c r="G98" s="4">
        <v>27</v>
      </c>
      <c r="H98" s="4">
        <v>26.861249999999998</v>
      </c>
      <c r="I98" s="4">
        <v>45.818756720429697</v>
      </c>
      <c r="J98" s="4">
        <v>27.951626344085899</v>
      </c>
      <c r="K98" s="4">
        <v>10</v>
      </c>
      <c r="L98" s="4">
        <v>5.8072446236559303</v>
      </c>
      <c r="M98" s="4">
        <v>3.2483611111111101</v>
      </c>
      <c r="N98" s="4">
        <v>31.762632168458399</v>
      </c>
    </row>
    <row r="99" spans="1:14">
      <c r="A99" s="7" t="s">
        <v>3</v>
      </c>
      <c r="B99" s="25">
        <f>SUM(C99:N99)</f>
        <v>181.67482999999996</v>
      </c>
      <c r="C99" s="4">
        <v>13.4291</v>
      </c>
      <c r="D99" s="4">
        <v>20.59451</v>
      </c>
      <c r="E99" s="4">
        <v>17.167539999999999</v>
      </c>
      <c r="F99" s="4">
        <v>14.44336</v>
      </c>
      <c r="G99" s="4">
        <v>19.222359999999998</v>
      </c>
      <c r="H99" s="4">
        <v>21.55707</v>
      </c>
      <c r="I99" s="4">
        <v>21.83849</v>
      </c>
      <c r="J99" s="4">
        <v>19.054069999999999</v>
      </c>
      <c r="K99" s="4">
        <v>8.8001500000000004</v>
      </c>
      <c r="L99" s="4">
        <v>6.6302599999999998</v>
      </c>
      <c r="M99" s="4">
        <v>7.4743500000000003</v>
      </c>
      <c r="N99" s="4">
        <v>11.463570000000001</v>
      </c>
    </row>
    <row r="100" spans="1:14" ht="24">
      <c r="A100" s="17" t="s">
        <v>67</v>
      </c>
      <c r="B100" s="2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>
      <c r="A101" s="7" t="s">
        <v>25</v>
      </c>
      <c r="B101" s="25">
        <f>AVERAGEIF(C101:N101,"&lt;&gt;0")</f>
        <v>225.24</v>
      </c>
      <c r="C101" s="4">
        <v>225.24</v>
      </c>
      <c r="D101" s="4">
        <v>225.24</v>
      </c>
      <c r="E101" s="4">
        <v>225.24</v>
      </c>
      <c r="F101" s="4">
        <v>225.24</v>
      </c>
      <c r="G101" s="4">
        <v>225.24</v>
      </c>
      <c r="H101" s="4">
        <v>225.24</v>
      </c>
      <c r="I101" s="4">
        <v>225.24</v>
      </c>
      <c r="J101" s="4">
        <v>225.24</v>
      </c>
      <c r="K101" s="4">
        <v>225.24</v>
      </c>
      <c r="L101" s="4">
        <v>225.24</v>
      </c>
      <c r="M101" s="4">
        <v>225.24</v>
      </c>
      <c r="N101" s="4">
        <v>225.24</v>
      </c>
    </row>
    <row r="102" spans="1:14">
      <c r="A102" s="7" t="s">
        <v>2</v>
      </c>
      <c r="B102" s="25">
        <f>AVERAGEIF(C102:N102,"&lt;&gt;0")</f>
        <v>192.7145538454017</v>
      </c>
      <c r="C102" s="4">
        <v>206.41523297491</v>
      </c>
      <c r="D102" s="4">
        <v>208.399578373016</v>
      </c>
      <c r="E102" s="4">
        <v>195.49278673835099</v>
      </c>
      <c r="F102" s="4">
        <v>201.54400462963</v>
      </c>
      <c r="G102" s="4">
        <v>202.085349462366</v>
      </c>
      <c r="H102" s="4">
        <v>176.71870370370399</v>
      </c>
      <c r="I102" s="4">
        <v>199.29522849462401</v>
      </c>
      <c r="J102" s="4">
        <v>170.20535237455201</v>
      </c>
      <c r="K102" s="4">
        <v>173.66759398148099</v>
      </c>
      <c r="L102" s="4">
        <v>173.90085125447999</v>
      </c>
      <c r="M102" s="4">
        <v>202.14423611111101</v>
      </c>
      <c r="N102" s="4">
        <v>202.705728046595</v>
      </c>
    </row>
    <row r="103" spans="1:14">
      <c r="A103" s="7" t="s">
        <v>3</v>
      </c>
      <c r="B103" s="25">
        <f>SUM(C103:N103)</f>
        <v>1340.41598</v>
      </c>
      <c r="C103" s="4">
        <v>107.69683999999999</v>
      </c>
      <c r="D103" s="4">
        <v>102.19167</v>
      </c>
      <c r="E103" s="4">
        <v>106.08880000000001</v>
      </c>
      <c r="F103" s="4">
        <v>115.48822</v>
      </c>
      <c r="G103" s="4">
        <v>119.53552999999999</v>
      </c>
      <c r="H103" s="4">
        <v>100.89912</v>
      </c>
      <c r="I103" s="4">
        <v>109.67292999999999</v>
      </c>
      <c r="J103" s="4">
        <v>102.54052</v>
      </c>
      <c r="K103" s="4">
        <v>111.5698</v>
      </c>
      <c r="L103" s="4">
        <v>102.11626</v>
      </c>
      <c r="M103" s="4">
        <v>133.13067000000001</v>
      </c>
      <c r="N103" s="4">
        <v>129.48562000000001</v>
      </c>
    </row>
    <row r="104" spans="1:14">
      <c r="A104" s="15" t="s">
        <v>68</v>
      </c>
      <c r="B104" s="2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>
      <c r="A105" s="7" t="s">
        <v>25</v>
      </c>
      <c r="B105" s="25">
        <f>AVERAGEIF(C105:N105,"&lt;&gt;0")</f>
        <v>30</v>
      </c>
      <c r="C105" s="4">
        <v>30</v>
      </c>
      <c r="D105" s="4">
        <v>30</v>
      </c>
      <c r="E105" s="4">
        <v>30</v>
      </c>
      <c r="F105" s="4">
        <v>30</v>
      </c>
      <c r="G105" s="4">
        <v>30</v>
      </c>
      <c r="H105" s="4">
        <v>30</v>
      </c>
      <c r="I105" s="4">
        <v>30</v>
      </c>
      <c r="J105" s="4">
        <v>30</v>
      </c>
      <c r="K105" s="4">
        <v>30</v>
      </c>
      <c r="L105" s="4">
        <v>30</v>
      </c>
      <c r="M105" s="4">
        <v>30</v>
      </c>
      <c r="N105" s="4">
        <v>30</v>
      </c>
    </row>
    <row r="106" spans="1:14">
      <c r="A106" s="7" t="s">
        <v>2</v>
      </c>
      <c r="B106" s="25">
        <f>AVERAGEIF(C106:N106,"&lt;&gt;0")</f>
        <v>25.283416912015721</v>
      </c>
      <c r="C106" s="4">
        <v>27.764112903225801</v>
      </c>
      <c r="D106" s="4">
        <v>29.790178571428601</v>
      </c>
      <c r="E106" s="4">
        <v>29.952284946236599</v>
      </c>
      <c r="F106" s="4">
        <v>30</v>
      </c>
      <c r="G106" s="4">
        <v>30</v>
      </c>
      <c r="H106" s="4">
        <v>30</v>
      </c>
      <c r="I106" s="4">
        <v>24.422939068100401</v>
      </c>
      <c r="J106" s="4">
        <v>28.316980286738399</v>
      </c>
      <c r="K106" s="4">
        <v>26.6997685185185</v>
      </c>
      <c r="L106" s="4">
        <v>23.997087813620102</v>
      </c>
      <c r="M106" s="4">
        <v>9.1291898148148203</v>
      </c>
      <c r="N106" s="4">
        <v>13.328461021505399</v>
      </c>
    </row>
    <row r="107" spans="1:14">
      <c r="A107" s="7" t="s">
        <v>3</v>
      </c>
      <c r="B107" s="25">
        <f>SUM(C107:N107)</f>
        <v>223.98608000000004</v>
      </c>
      <c r="C107" s="4">
        <v>19.981839999999998</v>
      </c>
      <c r="D107" s="4">
        <v>19.546230000000001</v>
      </c>
      <c r="E107" s="4">
        <v>21.592639999999999</v>
      </c>
      <c r="F107" s="4">
        <v>21.73047</v>
      </c>
      <c r="G107" s="4">
        <v>22.329660000000001</v>
      </c>
      <c r="H107" s="4">
        <v>21.28932</v>
      </c>
      <c r="I107" s="4">
        <v>21.146979999999999</v>
      </c>
      <c r="J107" s="4">
        <v>22.22335</v>
      </c>
      <c r="K107" s="4">
        <v>19.110289999999999</v>
      </c>
      <c r="L107" s="4">
        <v>15.472630000000001</v>
      </c>
      <c r="M107" s="4">
        <v>7.44909</v>
      </c>
      <c r="N107" s="4">
        <v>12.113580000000001</v>
      </c>
    </row>
    <row r="108" spans="1:14" ht="26.25" customHeight="1">
      <c r="A108" s="19" t="s">
        <v>41</v>
      </c>
      <c r="B108" s="2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>
      <c r="A109" s="7" t="s">
        <v>25</v>
      </c>
      <c r="B109" s="25">
        <f>AVERAGEIF(C109:N109,"&lt;&gt;0")</f>
        <v>261.26000000000005</v>
      </c>
      <c r="C109" s="4">
        <v>261.26</v>
      </c>
      <c r="D109" s="4">
        <v>261.26</v>
      </c>
      <c r="E109" s="4">
        <v>261.26</v>
      </c>
      <c r="F109" s="4">
        <v>261.26</v>
      </c>
      <c r="G109" s="4">
        <v>261.26</v>
      </c>
      <c r="H109" s="4">
        <v>261.26</v>
      </c>
      <c r="I109" s="4">
        <v>261.26</v>
      </c>
      <c r="J109" s="4">
        <v>261.26</v>
      </c>
      <c r="K109" s="4">
        <v>261.26</v>
      </c>
      <c r="L109" s="4">
        <v>261.26</v>
      </c>
      <c r="M109" s="4">
        <v>261.26</v>
      </c>
      <c r="N109" s="4">
        <v>261.26</v>
      </c>
    </row>
    <row r="110" spans="1:14">
      <c r="A110" s="7" t="s">
        <v>2</v>
      </c>
      <c r="B110" s="25">
        <f>AVERAGEIF(C110:N110,"&lt;&gt;0")</f>
        <v>77.686908522678721</v>
      </c>
      <c r="C110" s="4">
        <v>91.749663978494596</v>
      </c>
      <c r="D110" s="4">
        <v>89.416307043650804</v>
      </c>
      <c r="E110" s="4">
        <v>91.015472670250901</v>
      </c>
      <c r="F110" s="4">
        <v>90.474923148148207</v>
      </c>
      <c r="G110" s="4">
        <v>98.63</v>
      </c>
      <c r="H110" s="4">
        <v>73.474508101851896</v>
      </c>
      <c r="I110" s="4">
        <v>63.739180107526899</v>
      </c>
      <c r="J110" s="4">
        <v>11.246281362007201</v>
      </c>
      <c r="K110" s="4">
        <v>48.3531481481482</v>
      </c>
      <c r="L110" s="4">
        <v>72.229278673835097</v>
      </c>
      <c r="M110" s="4">
        <v>100.248032407407</v>
      </c>
      <c r="N110" s="4">
        <v>101.666106630824</v>
      </c>
    </row>
    <row r="111" spans="1:14">
      <c r="A111" s="7" t="s">
        <v>3</v>
      </c>
      <c r="B111" s="25">
        <f>SUM(C111:N111)</f>
        <v>462.58783000000005</v>
      </c>
      <c r="C111" s="4">
        <v>51.578499999999998</v>
      </c>
      <c r="D111" s="4">
        <v>40.012900000000002</v>
      </c>
      <c r="E111" s="4">
        <v>22.177070000000001</v>
      </c>
      <c r="F111" s="4">
        <v>30.199000000000002</v>
      </c>
      <c r="G111" s="4">
        <v>30.15053</v>
      </c>
      <c r="H111" s="4">
        <v>24.976980000000001</v>
      </c>
      <c r="I111" s="4">
        <v>26.112839999999998</v>
      </c>
      <c r="J111" s="4">
        <v>6.6338100000000004</v>
      </c>
      <c r="K111" s="4">
        <v>30.24907</v>
      </c>
      <c r="L111" s="4">
        <v>42.692900000000002</v>
      </c>
      <c r="M111" s="4">
        <v>78.030510000000007</v>
      </c>
      <c r="N111" s="4">
        <v>79.773719999999997</v>
      </c>
    </row>
    <row r="112" spans="1:14">
      <c r="A112" s="18" t="s">
        <v>45</v>
      </c>
      <c r="B112" s="2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>
      <c r="A113" s="7" t="s">
        <v>25</v>
      </c>
      <c r="B113" s="25">
        <f>AVERAGEIF(C113:N113,"&lt;&gt;0")</f>
        <v>49.88</v>
      </c>
      <c r="C113" s="4">
        <v>49.88</v>
      </c>
      <c r="D113" s="4">
        <v>49.88</v>
      </c>
      <c r="E113" s="4">
        <v>49.88</v>
      </c>
      <c r="F113" s="4">
        <v>49.88</v>
      </c>
      <c r="G113" s="4">
        <v>49.88</v>
      </c>
      <c r="H113" s="4">
        <v>49.88</v>
      </c>
      <c r="I113" s="4">
        <v>49.88</v>
      </c>
      <c r="J113" s="4">
        <v>49.88</v>
      </c>
      <c r="K113" s="4">
        <v>49.88</v>
      </c>
      <c r="L113" s="4">
        <v>49.88</v>
      </c>
      <c r="M113" s="4">
        <v>49.88</v>
      </c>
      <c r="N113" s="4">
        <v>49.88</v>
      </c>
    </row>
    <row r="114" spans="1:14">
      <c r="A114" s="7" t="s">
        <v>2</v>
      </c>
      <c r="B114" s="25">
        <f>AVERAGEIF(C114:N114,"&lt;&gt;0")</f>
        <v>27.507091580083294</v>
      </c>
      <c r="C114" s="4">
        <v>24.581581541218601</v>
      </c>
      <c r="D114" s="4">
        <v>24.815848214285701</v>
      </c>
      <c r="E114" s="4">
        <v>25</v>
      </c>
      <c r="F114" s="4">
        <v>33.329976851851903</v>
      </c>
      <c r="G114" s="4">
        <v>40.0365143369173</v>
      </c>
      <c r="H114" s="4">
        <v>22.221541666666301</v>
      </c>
      <c r="I114" s="4">
        <v>24.7308736559139</v>
      </c>
      <c r="J114" s="4">
        <v>20.586917562724</v>
      </c>
      <c r="K114" s="4">
        <v>34.064004629629601</v>
      </c>
      <c r="L114" s="4">
        <v>22.057750896057399</v>
      </c>
      <c r="M114" s="4">
        <v>42</v>
      </c>
      <c r="N114" s="4">
        <v>16.6600896057348</v>
      </c>
    </row>
    <row r="115" spans="1:14">
      <c r="A115" s="20" t="s">
        <v>3</v>
      </c>
      <c r="B115" s="50">
        <f>SUM(C115:N115)</f>
        <v>98.864310000000003</v>
      </c>
      <c r="C115" s="48">
        <v>7.5880099999999997</v>
      </c>
      <c r="D115" s="48">
        <v>8.04833</v>
      </c>
      <c r="E115" s="48">
        <v>8.9923999999999999</v>
      </c>
      <c r="F115" s="48">
        <v>8.8225200000000008</v>
      </c>
      <c r="G115" s="48">
        <v>8.4945299999999992</v>
      </c>
      <c r="H115" s="48">
        <v>7.6703299999999999</v>
      </c>
      <c r="I115" s="48">
        <v>8.3491</v>
      </c>
      <c r="J115" s="48">
        <v>8.4098799999999994</v>
      </c>
      <c r="K115" s="48">
        <v>8.8982700000000001</v>
      </c>
      <c r="L115" s="48">
        <v>7.71943</v>
      </c>
      <c r="M115" s="48">
        <v>8.3227399999999996</v>
      </c>
      <c r="N115" s="48">
        <v>7.5487700000000002</v>
      </c>
    </row>
    <row r="116" spans="1:14" ht="9.75" customHeight="1">
      <c r="A116" s="22" t="s">
        <v>55</v>
      </c>
    </row>
    <row r="117" spans="1:14" ht="9.75" customHeight="1">
      <c r="A117" s="22" t="s">
        <v>57</v>
      </c>
      <c r="B117" s="4"/>
    </row>
    <row r="118" spans="1:14" ht="9.75" customHeight="1">
      <c r="A118" s="22" t="s">
        <v>43</v>
      </c>
      <c r="B118" s="4"/>
    </row>
    <row r="119" spans="1:14" ht="9.75" customHeight="1">
      <c r="A119" s="22" t="s">
        <v>20</v>
      </c>
    </row>
    <row r="120" spans="1:14" ht="9.75" customHeight="1">
      <c r="A120" s="22" t="s">
        <v>46</v>
      </c>
    </row>
    <row r="121" spans="1:14" ht="9.75" customHeight="1">
      <c r="A121" s="60" t="s">
        <v>130</v>
      </c>
    </row>
    <row r="122" spans="1:14" ht="9.75" customHeight="1">
      <c r="A122" s="22" t="s">
        <v>16</v>
      </c>
    </row>
    <row r="123" spans="1:14" ht="9.75" customHeight="1">
      <c r="A123" s="22" t="s">
        <v>21</v>
      </c>
    </row>
    <row r="124" spans="1:14" ht="9.75" customHeight="1">
      <c r="A124" s="22" t="s">
        <v>17</v>
      </c>
    </row>
    <row r="125" spans="1:14" ht="9.75" customHeight="1">
      <c r="A125" s="22" t="s">
        <v>18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Theodore Alexander Quant Matos</cp:lastModifiedBy>
  <dcterms:created xsi:type="dcterms:W3CDTF">2020-08-06T05:35:23Z</dcterms:created>
  <dcterms:modified xsi:type="dcterms:W3CDTF">2025-11-25T18:09:22Z</dcterms:modified>
</cp:coreProperties>
</file>