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Transporte\2. Histórico\Portal Web\"/>
    </mc:Choice>
  </mc:AlternateContent>
  <xr:revisionPtr revIDLastSave="0" documentId="13_ncr:1_{4B388E41-5DDB-47A8-825B-D656F05D68BD}" xr6:coauthVersionLast="47" xr6:coauthVersionMax="47" xr10:uidLastSave="{00000000-0000-0000-0000-000000000000}"/>
  <bookViews>
    <workbookView xWindow="2685" yWindow="2685" windowWidth="21600" windowHeight="11160" xr2:uid="{00000000-000D-0000-FFFF-FFFF00000000}"/>
  </bookViews>
  <sheets>
    <sheet name="3.10.11" sheetId="15" r:id="rId1"/>
    <sheet name="Hoja2" sheetId="17" r:id="rId2"/>
  </sheets>
  <definedNames>
    <definedName name="_xlnm.Print_Area" localSheetId="0">'3.10.11'!$A$1:$M$35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6" i="17"/>
  <c r="B5" i="17"/>
  <c r="B4" i="17"/>
  <c r="B3" i="17"/>
  <c r="B2" i="17"/>
  <c r="B1" i="17"/>
  <c r="L28" i="15" l="1"/>
  <c r="M28" i="15"/>
  <c r="N28" i="15"/>
  <c r="O28" i="15"/>
  <c r="P28" i="15"/>
  <c r="Q28" i="15"/>
  <c r="R28" i="15"/>
  <c r="L30" i="15"/>
  <c r="M30" i="15"/>
  <c r="N30" i="15"/>
  <c r="O30" i="15"/>
  <c r="P30" i="15"/>
  <c r="Q30" i="15"/>
  <c r="R30" i="15"/>
  <c r="K27" i="15" l="1"/>
  <c r="L27" i="15"/>
  <c r="M27" i="15"/>
  <c r="N27" i="15"/>
  <c r="O27" i="15"/>
  <c r="P27" i="15"/>
  <c r="Q27" i="15"/>
  <c r="R27" i="15"/>
  <c r="K28" i="15"/>
  <c r="K23" i="15"/>
  <c r="L23" i="15"/>
  <c r="M23" i="15"/>
  <c r="N23" i="15"/>
  <c r="O23" i="15"/>
  <c r="P23" i="15"/>
  <c r="Q23" i="15"/>
  <c r="R23" i="15"/>
  <c r="K24" i="15"/>
  <c r="L24" i="15"/>
  <c r="M24" i="15"/>
  <c r="N24" i="15"/>
  <c r="O24" i="15"/>
  <c r="P24" i="15"/>
  <c r="Q24" i="15"/>
  <c r="R24" i="15"/>
  <c r="K25" i="15"/>
  <c r="L25" i="15"/>
  <c r="M25" i="15"/>
  <c r="N25" i="15"/>
  <c r="O25" i="15"/>
  <c r="P25" i="15"/>
  <c r="Q25" i="15"/>
  <c r="R25" i="15"/>
  <c r="K26" i="15"/>
  <c r="L26" i="15"/>
  <c r="M26" i="15"/>
  <c r="N26" i="15"/>
  <c r="O26" i="15"/>
  <c r="P26" i="15"/>
  <c r="Q26" i="15"/>
  <c r="R26" i="15"/>
  <c r="L18" i="15"/>
  <c r="K14" i="15"/>
  <c r="Q13" i="15"/>
  <c r="M12" i="15"/>
  <c r="M10" i="15"/>
  <c r="Q9" i="15"/>
  <c r="K8" i="15"/>
  <c r="O7" i="15"/>
  <c r="B6" i="15"/>
  <c r="Q6" i="15" s="1"/>
  <c r="R7" i="15" l="1"/>
  <c r="L14" i="15"/>
  <c r="R13" i="15"/>
  <c r="P13" i="15"/>
  <c r="Q7" i="15"/>
  <c r="L12" i="15"/>
  <c r="P7" i="15"/>
  <c r="K12" i="15"/>
  <c r="N18" i="15"/>
  <c r="Q14" i="15"/>
  <c r="M18" i="15"/>
  <c r="M13" i="15"/>
  <c r="O14" i="15"/>
  <c r="L21" i="15"/>
  <c r="L10" i="15"/>
  <c r="O11" i="15"/>
  <c r="R9" i="15"/>
  <c r="K9" i="15"/>
  <c r="K20" i="15"/>
  <c r="R21" i="15"/>
  <c r="N11" i="15"/>
  <c r="Q21" i="15"/>
  <c r="K13" i="15"/>
  <c r="M11" i="15"/>
  <c r="O13" i="15"/>
  <c r="P21" i="15"/>
  <c r="L11" i="15"/>
  <c r="R8" i="15"/>
  <c r="R14" i="15"/>
  <c r="N13" i="15"/>
  <c r="O21" i="15"/>
  <c r="K16" i="15"/>
  <c r="R10" i="15"/>
  <c r="P8" i="15"/>
  <c r="P14" i="15"/>
  <c r="R12" i="15"/>
  <c r="M21" i="15"/>
  <c r="K10" i="15"/>
  <c r="O15" i="15"/>
  <c r="K11" i="15"/>
  <c r="Q8" i="15"/>
  <c r="N21" i="15"/>
  <c r="K17" i="15"/>
  <c r="Q10" i="15"/>
  <c r="O8" i="15"/>
  <c r="Q12" i="15"/>
  <c r="L6" i="15"/>
  <c r="R6" i="15"/>
  <c r="K6" i="15"/>
  <c r="O18" i="15"/>
  <c r="P10" i="15"/>
  <c r="N8" i="15"/>
  <c r="N14" i="15"/>
  <c r="P12" i="15"/>
  <c r="K7" i="15"/>
  <c r="K19" i="15"/>
  <c r="O10" i="15"/>
  <c r="M8" i="15"/>
  <c r="M14" i="15"/>
  <c r="O12" i="15"/>
  <c r="K22" i="15"/>
  <c r="N10" i="15"/>
  <c r="L8" i="15"/>
  <c r="N12" i="15"/>
  <c r="L20" i="15"/>
  <c r="P20" i="15"/>
  <c r="O16" i="15"/>
  <c r="N15" i="15"/>
  <c r="K15" i="15"/>
  <c r="K18" i="15"/>
  <c r="O17" i="15"/>
  <c r="K21" i="15"/>
  <c r="L22" i="15"/>
  <c r="M15" i="15"/>
  <c r="L15" i="15"/>
  <c r="R17" i="15"/>
  <c r="Q17" i="15"/>
  <c r="P17" i="15"/>
  <c r="R19" i="15"/>
  <c r="N17" i="15"/>
  <c r="R20" i="15"/>
  <c r="Q19" i="15"/>
  <c r="M17" i="15"/>
  <c r="Q20" i="15"/>
  <c r="P19" i="15"/>
  <c r="L17" i="15"/>
  <c r="P6" i="15"/>
  <c r="O19" i="15"/>
  <c r="O20" i="15"/>
  <c r="O6" i="15"/>
  <c r="N7" i="15"/>
  <c r="N19" i="15"/>
  <c r="R16" i="15"/>
  <c r="R22" i="15"/>
  <c r="N20" i="15"/>
  <c r="N6" i="15"/>
  <c r="M7" i="15"/>
  <c r="M19" i="15"/>
  <c r="Q16" i="15"/>
  <c r="Q22" i="15"/>
  <c r="M20" i="15"/>
  <c r="M6" i="15"/>
  <c r="P9" i="15"/>
  <c r="L7" i="15"/>
  <c r="L19" i="15"/>
  <c r="P16" i="15"/>
  <c r="P22" i="15"/>
  <c r="O9" i="15"/>
  <c r="O22" i="15"/>
  <c r="R11" i="15"/>
  <c r="N9" i="15"/>
  <c r="R15" i="15"/>
  <c r="R18" i="15"/>
  <c r="N16" i="15"/>
  <c r="N22" i="15"/>
  <c r="Q11" i="15"/>
  <c r="M9" i="15"/>
  <c r="Q15" i="15"/>
  <c r="Q18" i="15"/>
  <c r="M16" i="15"/>
  <c r="M22" i="15"/>
  <c r="P11" i="15"/>
  <c r="L9" i="15"/>
  <c r="P15" i="15"/>
  <c r="L13" i="15"/>
  <c r="P18" i="15"/>
  <c r="L16" i="15"/>
</calcChain>
</file>

<file path=xl/sharedStrings.xml><?xml version="1.0" encoding="utf-8"?>
<sst xmlns="http://schemas.openxmlformats.org/spreadsheetml/2006/main" count="27" uniqueCount="19">
  <si>
    <t>Carga</t>
  </si>
  <si>
    <t>Jeep</t>
  </si>
  <si>
    <t>Volteo</t>
  </si>
  <si>
    <t>Motocicletas</t>
  </si>
  <si>
    <t>Años</t>
  </si>
  <si>
    <t xml:space="preserve"> </t>
  </si>
  <si>
    <t>Autobuses</t>
  </si>
  <si>
    <t>Máquinas Pesadas</t>
  </si>
  <si>
    <t>Total</t>
  </si>
  <si>
    <t>Fuente: Registros administrativos, Dirección General de Impuestos Internos (DGII)</t>
  </si>
  <si>
    <r>
      <t>Automóviles</t>
    </r>
    <r>
      <rPr>
        <b/>
        <vertAlign val="superscript"/>
        <sz val="9"/>
        <rFont val="Roboto"/>
      </rPr>
      <t>a</t>
    </r>
  </si>
  <si>
    <t>Nota: El parque vehicular se refiere al stock de vehículos en el país al 31 de diciembre de cada año.</t>
  </si>
  <si>
    <r>
      <t>Otros</t>
    </r>
    <r>
      <rPr>
        <b/>
        <vertAlign val="superscript"/>
        <sz val="8"/>
        <rFont val="Roboto"/>
      </rPr>
      <t>b</t>
    </r>
  </si>
  <si>
    <r>
      <rPr>
        <vertAlign val="superscript"/>
        <sz val="7"/>
        <rFont val="Roboto"/>
      </rPr>
      <t>b</t>
    </r>
    <r>
      <rPr>
        <sz val="7"/>
        <rFont val="Roboto"/>
      </rPr>
      <t>incluye remolques, ambulancias, motocargas y fúnebres</t>
    </r>
  </si>
  <si>
    <r>
      <rPr>
        <vertAlign val="superscript"/>
        <sz val="7"/>
        <rFont val="Roboto"/>
      </rPr>
      <t>a</t>
    </r>
    <r>
      <rPr>
        <sz val="7"/>
        <rFont val="Roboto"/>
      </rPr>
      <t>incluye privados, públicos urbanos e interurbanos.</t>
    </r>
  </si>
  <si>
    <t>Participación (%)</t>
  </si>
  <si>
    <t>*Cifras sujetas a rectifiación</t>
  </si>
  <si>
    <t xml:space="preserve"> Stock de vehículo</t>
  </si>
  <si>
    <r>
      <rPr>
        <b/>
        <sz val="9"/>
        <rFont val="Roboto"/>
      </rPr>
      <t>Cuadro 3.10-11</t>
    </r>
    <r>
      <rPr>
        <sz val="9"/>
        <rFont val="Roboto"/>
      </rPr>
      <t>. REPÚBLICA DOMINICANA: Parque vehícular por tipo, según año, 2000-2024*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</si>
</sst>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m\-d\-yy"/>
    <numFmt numFmtId="165" formatCode="_-[$€-2]* #,##0.00_-;\-[$€-2]* #,##0.00_-;_-[$€-2]* &quot;-&quot;??_-"/>
    <numFmt numFmtId="166" formatCode="_-* #,##0.0_-;\-* #,##0.0_-;_-* &quot;-&quot;_-;_-@_-"/>
    <numFmt numFmtId="167" formatCode="_-* #,##0\ _P_t_s_-;\-* #,##0\ _P_t_s_-;_-* &quot;-&quot;\ _P_t_s_-;_-@_-"/>
    <numFmt numFmtId="168" formatCode="0.00_)"/>
    <numFmt numFmtId="169" formatCode="_(* #,##0_);_(* \(#,##0\);_(* &quot;-&quot;??_);_(@_)"/>
    <numFmt numFmtId="170" formatCode="#,##0.0"/>
    <numFmt numFmtId="171" formatCode="0.0"/>
  </numFmts>
  <fonts count="44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Franklin Gothic Demi"/>
      <family val="2"/>
    </font>
    <font>
      <sz val="8"/>
      <name val="Franklin Gothic Book"/>
      <family val="2"/>
    </font>
    <font>
      <sz val="8"/>
      <name val="Franklin Gothic Book"/>
      <family val="2"/>
    </font>
    <font>
      <b/>
      <sz val="8"/>
      <name val="Franklin Gothic Book"/>
      <family val="2"/>
    </font>
    <font>
      <sz val="8"/>
      <name val="Roboto"/>
    </font>
    <font>
      <sz val="9"/>
      <name val="Roboto"/>
    </font>
    <font>
      <b/>
      <sz val="9"/>
      <name val="Roboto"/>
    </font>
    <font>
      <sz val="7"/>
      <name val="Roboto"/>
    </font>
    <font>
      <b/>
      <vertAlign val="superscript"/>
      <sz val="9"/>
      <name val="Roboto"/>
    </font>
    <font>
      <vertAlign val="superscript"/>
      <sz val="7"/>
      <name val="Roboto"/>
    </font>
    <font>
      <b/>
      <vertAlign val="superscript"/>
      <sz val="8"/>
      <name val="Roboto"/>
    </font>
    <font>
      <b/>
      <sz val="10"/>
      <color theme="0"/>
      <name val="Lucida Sans"/>
      <family val="2"/>
    </font>
    <font>
      <sz val="10"/>
      <color theme="1"/>
      <name val="Lucida Sans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4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5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68" fontId="23" fillId="0" borderId="0"/>
    <xf numFmtId="0" fontId="11" fillId="0" borderId="0"/>
    <xf numFmtId="0" fontId="10" fillId="0" borderId="0"/>
    <xf numFmtId="0" fontId="11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</cellStyleXfs>
  <cellXfs count="41">
    <xf numFmtId="0" fontId="0" fillId="0" borderId="0" xfId="0"/>
    <xf numFmtId="0" fontId="0" fillId="30" borderId="0" xfId="0" applyFill="1"/>
    <xf numFmtId="0" fontId="31" fillId="30" borderId="0" xfId="0" applyFont="1" applyFill="1"/>
    <xf numFmtId="0" fontId="34" fillId="30" borderId="0" xfId="0" applyFont="1" applyFill="1"/>
    <xf numFmtId="0" fontId="32" fillId="30" borderId="0" xfId="0" applyFont="1" applyFill="1" applyAlignment="1">
      <alignment horizontal="center"/>
    </xf>
    <xf numFmtId="3" fontId="0" fillId="30" borderId="0" xfId="0" applyNumberFormat="1" applyFill="1"/>
    <xf numFmtId="0" fontId="36" fillId="30" borderId="0" xfId="0" applyFont="1" applyFill="1" applyAlignment="1">
      <alignment horizontal="left" vertical="center" wrapText="1" indent="1"/>
    </xf>
    <xf numFmtId="3" fontId="36" fillId="30" borderId="0" xfId="0" applyNumberFormat="1" applyFont="1" applyFill="1" applyAlignment="1">
      <alignment horizontal="center"/>
    </xf>
    <xf numFmtId="0" fontId="36" fillId="30" borderId="15" xfId="0" applyFont="1" applyFill="1" applyBorder="1" applyAlignment="1">
      <alignment horizontal="left" vertical="center" wrapText="1" indent="1"/>
    </xf>
    <xf numFmtId="3" fontId="36" fillId="30" borderId="15" xfId="0" applyNumberFormat="1" applyFont="1" applyFill="1" applyBorder="1" applyAlignment="1">
      <alignment horizontal="center"/>
    </xf>
    <xf numFmtId="3" fontId="37" fillId="30" borderId="0" xfId="0" applyNumberFormat="1" applyFont="1" applyFill="1" applyAlignment="1">
      <alignment horizontal="center" vertical="center" wrapText="1"/>
    </xf>
    <xf numFmtId="3" fontId="37" fillId="30" borderId="15" xfId="0" applyNumberFormat="1" applyFont="1" applyFill="1" applyBorder="1" applyAlignment="1">
      <alignment horizontal="center" vertical="center" wrapText="1"/>
    </xf>
    <xf numFmtId="49" fontId="38" fillId="31" borderId="0" xfId="85" applyNumberFormat="1" applyFont="1" applyFill="1" applyAlignment="1">
      <alignment horizontal="left" indent="1"/>
    </xf>
    <xf numFmtId="170" fontId="35" fillId="30" borderId="0" xfId="0" applyNumberFormat="1" applyFont="1" applyFill="1" applyAlignment="1">
      <alignment horizontal="center"/>
    </xf>
    <xf numFmtId="0" fontId="38" fillId="30" borderId="0" xfId="0" applyFont="1" applyFill="1"/>
    <xf numFmtId="0" fontId="38" fillId="30" borderId="0" xfId="0" applyFont="1" applyFill="1" applyAlignment="1">
      <alignment horizontal="left" indent="1"/>
    </xf>
    <xf numFmtId="0" fontId="35" fillId="30" borderId="0" xfId="0" applyFont="1" applyFill="1"/>
    <xf numFmtId="49" fontId="38" fillId="31" borderId="0" xfId="85" applyNumberFormat="1" applyFont="1" applyFill="1" applyAlignment="1"/>
    <xf numFmtId="0" fontId="38" fillId="30" borderId="0" xfId="0" applyFont="1" applyFill="1" applyAlignment="1">
      <alignment horizontal="left" vertical="center"/>
    </xf>
    <xf numFmtId="3" fontId="37" fillId="30" borderId="0" xfId="0" applyNumberFormat="1" applyFont="1" applyFill="1" applyAlignment="1">
      <alignment horizontal="center" vertical="center"/>
    </xf>
    <xf numFmtId="3" fontId="36" fillId="31" borderId="0" xfId="0" applyNumberFormat="1" applyFont="1" applyFill="1" applyAlignment="1">
      <alignment horizontal="right"/>
    </xf>
    <xf numFmtId="0" fontId="35" fillId="30" borderId="0" xfId="0" applyFont="1" applyFill="1" applyAlignment="1">
      <alignment horizontal="center"/>
    </xf>
    <xf numFmtId="0" fontId="43" fillId="32" borderId="0" xfId="0" applyFont="1" applyFill="1" applyAlignment="1">
      <alignment horizontal="left"/>
    </xf>
    <xf numFmtId="169" fontId="43" fillId="32" borderId="0" xfId="85" applyNumberFormat="1" applyFont="1" applyFill="1" applyAlignment="1">
      <alignment horizontal="center"/>
    </xf>
    <xf numFmtId="0" fontId="43" fillId="0" borderId="0" xfId="0" applyFont="1"/>
    <xf numFmtId="0" fontId="36" fillId="33" borderId="0" xfId="0" applyFont="1" applyFill="1" applyAlignment="1">
      <alignment horizontal="left" vertical="center" wrapText="1" indent="1"/>
    </xf>
    <xf numFmtId="3" fontId="36" fillId="0" borderId="0" xfId="0" applyNumberFormat="1" applyFont="1" applyAlignment="1">
      <alignment horizontal="center"/>
    </xf>
    <xf numFmtId="0" fontId="42" fillId="32" borderId="18" xfId="0" applyFont="1" applyFill="1" applyBorder="1" applyAlignment="1">
      <alignment vertical="center"/>
    </xf>
    <xf numFmtId="0" fontId="42" fillId="32" borderId="0" xfId="0" applyFont="1" applyFill="1" applyAlignment="1">
      <alignment vertical="center"/>
    </xf>
    <xf numFmtId="0" fontId="37" fillId="30" borderId="16" xfId="0" applyFont="1" applyFill="1" applyBorder="1" applyAlignment="1">
      <alignment horizontal="center" vertical="center" wrapText="1"/>
    </xf>
    <xf numFmtId="171" fontId="36" fillId="30" borderId="0" xfId="0" applyNumberFormat="1" applyFont="1" applyFill="1"/>
    <xf numFmtId="171" fontId="36" fillId="30" borderId="15" xfId="0" applyNumberFormat="1" applyFont="1" applyFill="1" applyBorder="1"/>
    <xf numFmtId="3" fontId="35" fillId="30" borderId="0" xfId="0" applyNumberFormat="1" applyFont="1" applyFill="1"/>
    <xf numFmtId="3" fontId="36" fillId="0" borderId="0" xfId="0" applyNumberFormat="1" applyFont="1" applyFill="1" applyAlignment="1">
      <alignment horizontal="center"/>
    </xf>
    <xf numFmtId="3" fontId="36" fillId="0" borderId="0" xfId="0" applyNumberFormat="1" applyFont="1" applyFill="1" applyAlignment="1">
      <alignment horizontal="right" indent="1"/>
    </xf>
    <xf numFmtId="3" fontId="36" fillId="0" borderId="15" xfId="0" applyNumberFormat="1" applyFont="1" applyFill="1" applyBorder="1" applyAlignment="1">
      <alignment horizontal="center"/>
    </xf>
    <xf numFmtId="3" fontId="36" fillId="0" borderId="15" xfId="0" applyNumberFormat="1" applyFont="1" applyFill="1" applyBorder="1" applyAlignment="1">
      <alignment horizontal="right" indent="1"/>
    </xf>
    <xf numFmtId="0" fontId="36" fillId="31" borderId="0" xfId="92" applyFont="1" applyFill="1" applyAlignment="1">
      <alignment horizontal="left" vertical="center"/>
    </xf>
    <xf numFmtId="0" fontId="37" fillId="30" borderId="17" xfId="0" applyFont="1" applyFill="1" applyBorder="1" applyAlignment="1">
      <alignment horizontal="center" vertical="center" wrapText="1"/>
    </xf>
    <xf numFmtId="0" fontId="37" fillId="30" borderId="15" xfId="0" applyFont="1" applyFill="1" applyBorder="1" applyAlignment="1">
      <alignment horizontal="center" vertical="center" wrapText="1"/>
    </xf>
    <xf numFmtId="1" fontId="37" fillId="30" borderId="17" xfId="0" applyNumberFormat="1" applyFont="1" applyFill="1" applyBorder="1" applyAlignment="1">
      <alignment horizontal="center" vertical="center" wrapText="1"/>
    </xf>
  </cellXfs>
  <cellStyles count="11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3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2" xfId="86" xr:uid="{00000000-0005-0000-0000-000056000000}"/>
    <cellStyle name="Neutral" xfId="87" builtinId="28" customBuiltin="1"/>
    <cellStyle name="no dec" xfId="88" xr:uid="{00000000-0005-0000-0000-000058000000}"/>
    <cellStyle name="Normal" xfId="0" builtinId="0"/>
    <cellStyle name="Normal - Style1" xfId="89" xr:uid="{00000000-0005-0000-0000-00005A000000}"/>
    <cellStyle name="Normal 2" xfId="90" xr:uid="{00000000-0005-0000-0000-00005B000000}"/>
    <cellStyle name="Normal 3" xfId="91" xr:uid="{00000000-0005-0000-0000-00005C000000}"/>
    <cellStyle name="Normal_3.10.9" xfId="92" xr:uid="{00000000-0005-0000-0000-00005D000000}"/>
    <cellStyle name="Notas" xfId="93" builtinId="10" customBuiltin="1"/>
    <cellStyle name="Note" xfId="94" xr:uid="{00000000-0005-0000-0000-00005F000000}"/>
    <cellStyle name="Output" xfId="95" xr:uid="{00000000-0005-0000-0000-000060000000}"/>
    <cellStyle name="Percent [2]" xfId="96" xr:uid="{00000000-0005-0000-0000-000061000000}"/>
    <cellStyle name="s" xfId="97" xr:uid="{00000000-0005-0000-0000-000062000000}"/>
    <cellStyle name="Salida" xfId="98" builtinId="21" customBuiltin="1"/>
    <cellStyle name="Texto de advertencia" xfId="99" builtinId="11" customBuiltin="1"/>
    <cellStyle name="Texto explicativo" xfId="100" builtinId="53" customBuiltin="1"/>
    <cellStyle name="Title" xfId="101" xr:uid="{00000000-0005-0000-0000-000066000000}"/>
    <cellStyle name="Título" xfId="102" builtinId="15" customBuiltin="1"/>
    <cellStyle name="Título 2" xfId="104" builtinId="17" customBuiltin="1"/>
    <cellStyle name="Título 3" xfId="105" builtinId="18" customBuiltin="1"/>
    <cellStyle name="Total" xfId="106" builtinId="25" customBuiltin="1"/>
    <cellStyle name="Unprot" xfId="107" xr:uid="{00000000-0005-0000-0000-00006B000000}"/>
    <cellStyle name="Unprot$" xfId="108" xr:uid="{00000000-0005-0000-0000-00006C000000}"/>
    <cellStyle name="Unprotect" xfId="109" xr:uid="{00000000-0005-0000-0000-00006D000000}"/>
    <cellStyle name="Warning Text" xfId="110" xr:uid="{00000000-0005-0000-0000-00006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57151</xdr:colOff>
      <xdr:row>1</xdr:row>
      <xdr:rowOff>27419</xdr:rowOff>
    </xdr:from>
    <xdr:to>
      <xdr:col>17</xdr:col>
      <xdr:colOff>588818</xdr:colOff>
      <xdr:row>2</xdr:row>
      <xdr:rowOff>125555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95151" y="186169"/>
          <a:ext cx="531667" cy="2568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CN35"/>
  <sheetViews>
    <sheetView showGridLines="0" tabSelected="1" zoomScaleNormal="100" workbookViewId="0">
      <selection activeCell="G36" sqref="G36"/>
    </sheetView>
  </sheetViews>
  <sheetFormatPr baseColWidth="10" defaultColWidth="10.6640625" defaultRowHeight="12.75"/>
  <cols>
    <col min="1" max="1" width="12.83203125" style="1" customWidth="1"/>
    <col min="2" max="2" width="11.6640625" style="1" customWidth="1"/>
    <col min="3" max="3" width="14.83203125" style="1" customWidth="1"/>
    <col min="4" max="4" width="12.1640625" style="1" bestFit="1" customWidth="1"/>
    <col min="5" max="6" width="11.6640625" style="1" customWidth="1"/>
    <col min="7" max="7" width="13.1640625" style="1" customWidth="1"/>
    <col min="8" max="10" width="11.6640625" style="1" customWidth="1"/>
    <col min="11" max="11" width="13.33203125" style="1" customWidth="1"/>
    <col min="12" max="12" width="11.6640625" style="1" customWidth="1"/>
    <col min="13" max="13" width="12.83203125" style="1" bestFit="1" customWidth="1"/>
    <col min="14" max="14" width="14.6640625" style="1" bestFit="1" customWidth="1"/>
    <col min="15" max="15" width="14.1640625" style="1" customWidth="1"/>
    <col min="16" max="18" width="11.6640625" style="1" customWidth="1"/>
    <col min="19" max="16384" width="10.6640625" style="1"/>
  </cols>
  <sheetData>
    <row r="1" spans="1:92">
      <c r="A1" s="1" t="s">
        <v>5</v>
      </c>
    </row>
    <row r="2" spans="1:9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92">
      <c r="A3" s="21"/>
      <c r="B3" s="21"/>
      <c r="C3" s="21"/>
      <c r="D3" s="21"/>
      <c r="E3" s="21"/>
      <c r="F3" s="21"/>
      <c r="G3" s="21"/>
      <c r="H3" s="21"/>
      <c r="I3" s="21"/>
      <c r="J3" s="21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</row>
    <row r="4" spans="1:92" ht="13.5" customHeight="1">
      <c r="A4" s="38" t="s">
        <v>4</v>
      </c>
      <c r="B4" s="38" t="s">
        <v>8</v>
      </c>
      <c r="C4" s="40" t="s">
        <v>17</v>
      </c>
      <c r="D4" s="40"/>
      <c r="E4" s="40"/>
      <c r="F4" s="40"/>
      <c r="G4" s="40"/>
      <c r="H4" s="40"/>
      <c r="I4" s="40"/>
      <c r="J4" s="40"/>
      <c r="K4" s="40" t="s">
        <v>15</v>
      </c>
      <c r="L4" s="40"/>
      <c r="M4" s="40"/>
      <c r="N4" s="40"/>
      <c r="O4" s="40"/>
      <c r="P4" s="40"/>
      <c r="Q4" s="40"/>
      <c r="R4" s="40"/>
    </row>
    <row r="5" spans="1:92" ht="24">
      <c r="A5" s="39"/>
      <c r="B5" s="39"/>
      <c r="C5" s="29" t="s">
        <v>10</v>
      </c>
      <c r="D5" s="29" t="s">
        <v>6</v>
      </c>
      <c r="E5" s="29" t="s">
        <v>1</v>
      </c>
      <c r="F5" s="29" t="s">
        <v>0</v>
      </c>
      <c r="G5" s="29" t="s">
        <v>3</v>
      </c>
      <c r="H5" s="29" t="s">
        <v>2</v>
      </c>
      <c r="I5" s="29" t="s">
        <v>7</v>
      </c>
      <c r="J5" s="29" t="s">
        <v>12</v>
      </c>
      <c r="K5" s="29" t="s">
        <v>10</v>
      </c>
      <c r="L5" s="29" t="s">
        <v>6</v>
      </c>
      <c r="M5" s="29" t="s">
        <v>1</v>
      </c>
      <c r="N5" s="29" t="s">
        <v>0</v>
      </c>
      <c r="O5" s="29" t="s">
        <v>3</v>
      </c>
      <c r="P5" s="29" t="s">
        <v>2</v>
      </c>
      <c r="Q5" s="29" t="s">
        <v>7</v>
      </c>
      <c r="R5" s="29" t="s">
        <v>12</v>
      </c>
    </row>
    <row r="6" spans="1:92" ht="13.5" customHeight="1">
      <c r="A6" s="6">
        <v>2000</v>
      </c>
      <c r="B6" s="10">
        <f t="shared" ref="B6:B30" si="0">SUM(C6:J6)</f>
        <v>1631006</v>
      </c>
      <c r="C6" s="33">
        <v>511171</v>
      </c>
      <c r="D6" s="33">
        <v>47806</v>
      </c>
      <c r="E6" s="33">
        <v>79676</v>
      </c>
      <c r="F6" s="33">
        <v>231306</v>
      </c>
      <c r="G6" s="33">
        <v>728964</v>
      </c>
      <c r="H6" s="7">
        <v>10817</v>
      </c>
      <c r="I6" s="7">
        <v>12066</v>
      </c>
      <c r="J6" s="7">
        <v>9200</v>
      </c>
      <c r="K6" s="30">
        <f>(C6/$B6)*100</f>
        <v>31.340841174097463</v>
      </c>
      <c r="L6" s="30">
        <f t="shared" ref="L6:Q6" si="1">(D6/$B6)*100</f>
        <v>2.9310744411731164</v>
      </c>
      <c r="M6" s="30">
        <f t="shared" si="1"/>
        <v>4.8850831940532409</v>
      </c>
      <c r="N6" s="30">
        <f t="shared" si="1"/>
        <v>14.181799453834016</v>
      </c>
      <c r="O6" s="30">
        <f t="shared" si="1"/>
        <v>44.694133559287948</v>
      </c>
      <c r="P6" s="30">
        <f t="shared" si="1"/>
        <v>0.66321031314415768</v>
      </c>
      <c r="Q6" s="30">
        <f t="shared" si="1"/>
        <v>0.73978881745376779</v>
      </c>
      <c r="R6" s="30">
        <f>(J6/$B6)*100</f>
        <v>0.56406904695629567</v>
      </c>
    </row>
    <row r="7" spans="1:92" ht="13.5" customHeight="1">
      <c r="A7" s="6">
        <v>2001</v>
      </c>
      <c r="B7" s="10">
        <f t="shared" si="0"/>
        <v>1689875</v>
      </c>
      <c r="C7" s="33">
        <v>524980</v>
      </c>
      <c r="D7" s="33">
        <v>49174</v>
      </c>
      <c r="E7" s="33">
        <v>92374</v>
      </c>
      <c r="F7" s="33">
        <v>241245</v>
      </c>
      <c r="G7" s="33">
        <v>748543</v>
      </c>
      <c r="H7" s="7">
        <v>11389</v>
      </c>
      <c r="I7" s="7">
        <v>12664</v>
      </c>
      <c r="J7" s="7">
        <v>9506</v>
      </c>
      <c r="K7" s="30">
        <f t="shared" ref="K7:K11" si="2">(C7/$B7)*100</f>
        <v>31.066203121532659</v>
      </c>
      <c r="L7" s="30">
        <f t="shared" ref="L7:L12" si="3">(D7/$B7)*100</f>
        <v>2.9099193727346697</v>
      </c>
      <c r="M7" s="30">
        <f t="shared" ref="M7:M12" si="4">(E7/$B7)*100</f>
        <v>5.4663214734817664</v>
      </c>
      <c r="N7" s="30">
        <f t="shared" ref="N7:N12" si="5">(F7/$B7)*100</f>
        <v>14.275907981359568</v>
      </c>
      <c r="O7" s="30">
        <f t="shared" ref="O7:O12" si="6">(G7/$B7)*100</f>
        <v>44.295761520822545</v>
      </c>
      <c r="P7" s="30">
        <f t="shared" ref="P7:P12" si="7">(H7/$B7)*100</f>
        <v>0.67395517419927509</v>
      </c>
      <c r="Q7" s="30">
        <f t="shared" ref="Q7:Q12" si="8">(I7/$B7)*100</f>
        <v>0.74940454175604698</v>
      </c>
      <c r="R7" s="30">
        <f t="shared" ref="R7:R12" si="9">(J7/$B7)*100</f>
        <v>0.56252681411346994</v>
      </c>
    </row>
    <row r="8" spans="1:92" ht="13.5" customHeight="1">
      <c r="A8" s="6">
        <v>2002</v>
      </c>
      <c r="B8" s="10">
        <f t="shared" si="0"/>
        <v>1754612</v>
      </c>
      <c r="C8" s="33">
        <v>537272</v>
      </c>
      <c r="D8" s="33">
        <v>52396</v>
      </c>
      <c r="E8" s="33">
        <v>103000</v>
      </c>
      <c r="F8" s="33">
        <v>251786</v>
      </c>
      <c r="G8" s="33">
        <v>774951</v>
      </c>
      <c r="H8" s="7">
        <v>12187</v>
      </c>
      <c r="I8" s="7">
        <v>13201</v>
      </c>
      <c r="J8" s="7">
        <v>9819</v>
      </c>
      <c r="K8" s="30">
        <f t="shared" si="2"/>
        <v>30.620558847198126</v>
      </c>
      <c r="L8" s="30">
        <f t="shared" si="3"/>
        <v>2.9861872596334686</v>
      </c>
      <c r="M8" s="30">
        <f t="shared" si="4"/>
        <v>5.8702436778045515</v>
      </c>
      <c r="N8" s="30">
        <f t="shared" si="5"/>
        <v>14.349953152035891</v>
      </c>
      <c r="O8" s="30">
        <f t="shared" si="6"/>
        <v>44.166516586003056</v>
      </c>
      <c r="P8" s="30">
        <f t="shared" si="7"/>
        <v>0.69456951166411718</v>
      </c>
      <c r="Q8" s="30">
        <f t="shared" si="8"/>
        <v>0.75236006592910565</v>
      </c>
      <c r="R8" s="30">
        <f t="shared" si="9"/>
        <v>0.55961089973167855</v>
      </c>
    </row>
    <row r="9" spans="1:92" ht="13.5" customHeight="1">
      <c r="A9" s="6">
        <v>2003</v>
      </c>
      <c r="B9" s="10">
        <f t="shared" si="0"/>
        <v>1804346</v>
      </c>
      <c r="C9" s="33">
        <v>545275</v>
      </c>
      <c r="D9" s="33">
        <v>55176</v>
      </c>
      <c r="E9" s="33">
        <v>109008</v>
      </c>
      <c r="F9" s="33">
        <v>259484</v>
      </c>
      <c r="G9" s="33">
        <v>799154</v>
      </c>
      <c r="H9" s="7">
        <v>12859</v>
      </c>
      <c r="I9" s="7">
        <v>13380</v>
      </c>
      <c r="J9" s="7">
        <v>10010</v>
      </c>
      <c r="K9" s="30">
        <f t="shared" si="2"/>
        <v>30.220090825152162</v>
      </c>
      <c r="L9" s="30">
        <f t="shared" si="3"/>
        <v>3.0579500827446622</v>
      </c>
      <c r="M9" s="30">
        <f t="shared" si="4"/>
        <v>6.0414133431171182</v>
      </c>
      <c r="N9" s="30">
        <f t="shared" si="5"/>
        <v>14.381055518176669</v>
      </c>
      <c r="O9" s="30">
        <f t="shared" si="6"/>
        <v>44.290507474730454</v>
      </c>
      <c r="P9" s="30">
        <f t="shared" si="7"/>
        <v>0.71266819113407298</v>
      </c>
      <c r="Q9" s="30">
        <f t="shared" si="8"/>
        <v>0.74154291915186998</v>
      </c>
      <c r="R9" s="30">
        <f t="shared" si="9"/>
        <v>0.55477164579299099</v>
      </c>
    </row>
    <row r="10" spans="1:92" ht="13.5" customHeight="1">
      <c r="A10" s="6">
        <v>2004</v>
      </c>
      <c r="B10" s="10">
        <f t="shared" si="0"/>
        <v>1827873</v>
      </c>
      <c r="C10" s="33">
        <v>547291</v>
      </c>
      <c r="D10" s="33">
        <v>55328</v>
      </c>
      <c r="E10" s="33">
        <v>111260</v>
      </c>
      <c r="F10" s="33">
        <v>261281</v>
      </c>
      <c r="G10" s="33">
        <v>816298</v>
      </c>
      <c r="H10" s="7">
        <v>12871</v>
      </c>
      <c r="I10" s="7">
        <v>13445</v>
      </c>
      <c r="J10" s="7">
        <v>10099</v>
      </c>
      <c r="K10" s="30">
        <f t="shared" si="2"/>
        <v>29.94141277867773</v>
      </c>
      <c r="L10" s="30">
        <f t="shared" si="3"/>
        <v>3.0269061362578253</v>
      </c>
      <c r="M10" s="30">
        <f t="shared" si="4"/>
        <v>6.0868561437255213</v>
      </c>
      <c r="N10" s="30">
        <f t="shared" si="5"/>
        <v>14.294264426467265</v>
      </c>
      <c r="O10" s="30">
        <f t="shared" si="6"/>
        <v>44.65835427297192</v>
      </c>
      <c r="P10" s="30">
        <f t="shared" si="7"/>
        <v>0.70415176546729452</v>
      </c>
      <c r="Q10" s="30">
        <f t="shared" si="8"/>
        <v>0.7355543847958802</v>
      </c>
      <c r="R10" s="30">
        <f t="shared" si="9"/>
        <v>0.55250009163656344</v>
      </c>
    </row>
    <row r="11" spans="1:92" ht="13.5" customHeight="1">
      <c r="A11" s="6">
        <v>2005</v>
      </c>
      <c r="B11" s="10">
        <f t="shared" si="0"/>
        <v>1887576</v>
      </c>
      <c r="C11" s="33">
        <v>553333</v>
      </c>
      <c r="D11" s="33">
        <v>55757</v>
      </c>
      <c r="E11" s="33">
        <v>118399</v>
      </c>
      <c r="F11" s="33">
        <v>268487</v>
      </c>
      <c r="G11" s="33">
        <v>854459</v>
      </c>
      <c r="H11" s="7">
        <v>13420</v>
      </c>
      <c r="I11" s="7">
        <v>13554</v>
      </c>
      <c r="J11" s="7">
        <v>10167</v>
      </c>
      <c r="K11" s="30">
        <f t="shared" si="2"/>
        <v>29.314475284703768</v>
      </c>
      <c r="L11" s="30">
        <f t="shared" si="3"/>
        <v>2.9538943067722836</v>
      </c>
      <c r="M11" s="30">
        <f t="shared" si="4"/>
        <v>6.2725421387006399</v>
      </c>
      <c r="N11" s="30">
        <f t="shared" si="5"/>
        <v>14.223904097106555</v>
      </c>
      <c r="O11" s="30">
        <f t="shared" si="6"/>
        <v>45.267528300847225</v>
      </c>
      <c r="P11" s="30">
        <f t="shared" si="7"/>
        <v>0.71096475055838815</v>
      </c>
      <c r="Q11" s="30">
        <f t="shared" si="8"/>
        <v>0.71806380246411272</v>
      </c>
      <c r="R11" s="30">
        <f t="shared" si="9"/>
        <v>0.53862731884702919</v>
      </c>
    </row>
    <row r="12" spans="1:92" ht="13.5" customHeight="1">
      <c r="A12" s="25">
        <v>2006</v>
      </c>
      <c r="B12" s="10">
        <f t="shared" si="0"/>
        <v>2081572</v>
      </c>
      <c r="C12" s="33">
        <v>576952</v>
      </c>
      <c r="D12" s="33">
        <v>59763</v>
      </c>
      <c r="E12" s="33">
        <v>148755</v>
      </c>
      <c r="F12" s="33">
        <v>287390</v>
      </c>
      <c r="G12" s="33">
        <v>968455</v>
      </c>
      <c r="H12" s="7">
        <v>14431</v>
      </c>
      <c r="I12" s="7">
        <v>15036</v>
      </c>
      <c r="J12" s="7">
        <v>10790</v>
      </c>
      <c r="K12" s="30">
        <f>(C12/$B12)*100</f>
        <v>27.717129169685219</v>
      </c>
      <c r="L12" s="30">
        <f t="shared" si="3"/>
        <v>2.871051301612435</v>
      </c>
      <c r="M12" s="30">
        <f t="shared" si="4"/>
        <v>7.1462817524447875</v>
      </c>
      <c r="N12" s="30">
        <f t="shared" si="5"/>
        <v>13.806392476455295</v>
      </c>
      <c r="O12" s="30">
        <f t="shared" si="6"/>
        <v>46.525174243312264</v>
      </c>
      <c r="P12" s="30">
        <f t="shared" si="7"/>
        <v>0.6932741216734275</v>
      </c>
      <c r="Q12" s="30">
        <f t="shared" si="8"/>
        <v>0.7223386940254769</v>
      </c>
      <c r="R12" s="30">
        <f t="shared" si="9"/>
        <v>0.51835824079109449</v>
      </c>
    </row>
    <row r="13" spans="1:92" ht="13.5" customHeight="1">
      <c r="A13" s="25">
        <v>2007</v>
      </c>
      <c r="B13" s="10">
        <f t="shared" si="0"/>
        <v>2294309</v>
      </c>
      <c r="C13" s="33">
        <v>602722</v>
      </c>
      <c r="D13" s="33">
        <v>63518</v>
      </c>
      <c r="E13" s="33">
        <v>178725</v>
      </c>
      <c r="F13" s="33">
        <v>303946</v>
      </c>
      <c r="G13" s="33">
        <v>1101883</v>
      </c>
      <c r="H13" s="7">
        <v>15957</v>
      </c>
      <c r="I13" s="7">
        <v>16166</v>
      </c>
      <c r="J13" s="7">
        <v>11392</v>
      </c>
      <c r="K13" s="30">
        <f t="shared" ref="K13:K15" si="10">(C13/$B13)*100</f>
        <v>26.270306222919405</v>
      </c>
      <c r="L13" s="30">
        <f t="shared" ref="L13:L26" si="11">(D13/$B13)*100</f>
        <v>2.7685024118372898</v>
      </c>
      <c r="M13" s="30">
        <f t="shared" ref="M13:M26" si="12">(E13/$B13)*100</f>
        <v>7.789927163254819</v>
      </c>
      <c r="N13" s="30">
        <f t="shared" ref="N13:N26" si="13">(F13/$B13)*100</f>
        <v>13.247823200798148</v>
      </c>
      <c r="O13" s="30">
        <f t="shared" ref="O13:O26" si="14">(G13/$B13)*100</f>
        <v>48.026791508903116</v>
      </c>
      <c r="P13" s="30">
        <f t="shared" ref="P13:P26" si="15">(H13/$B13)*100</f>
        <v>0.69550352633407264</v>
      </c>
      <c r="Q13" s="30">
        <f t="shared" ref="Q13:Q26" si="16">(I13/$B13)*100</f>
        <v>0.70461302291888317</v>
      </c>
      <c r="R13" s="30">
        <f t="shared" ref="R13:R26" si="17">(J13/$B13)*100</f>
        <v>0.49653294303426437</v>
      </c>
    </row>
    <row r="14" spans="1:92" ht="13.5" customHeight="1">
      <c r="A14" s="25">
        <v>2008</v>
      </c>
      <c r="B14" s="10">
        <f t="shared" si="0"/>
        <v>2514881</v>
      </c>
      <c r="C14" s="33">
        <v>632382</v>
      </c>
      <c r="D14" s="33">
        <v>68201</v>
      </c>
      <c r="E14" s="33">
        <v>210157</v>
      </c>
      <c r="F14" s="33">
        <v>322620</v>
      </c>
      <c r="G14" s="33">
        <v>1234898</v>
      </c>
      <c r="H14" s="7">
        <v>17239</v>
      </c>
      <c r="I14" s="7">
        <v>17331</v>
      </c>
      <c r="J14" s="7">
        <v>12053</v>
      </c>
      <c r="K14" s="30">
        <f t="shared" si="10"/>
        <v>25.145603310852483</v>
      </c>
      <c r="L14" s="30">
        <f t="shared" si="11"/>
        <v>2.711897700129748</v>
      </c>
      <c r="M14" s="30">
        <f t="shared" si="12"/>
        <v>8.3565385399945367</v>
      </c>
      <c r="N14" s="30">
        <f t="shared" si="13"/>
        <v>12.828439993781018</v>
      </c>
      <c r="O14" s="30">
        <f t="shared" si="14"/>
        <v>49.10363551993116</v>
      </c>
      <c r="P14" s="30">
        <f t="shared" si="15"/>
        <v>0.68547975033411124</v>
      </c>
      <c r="Q14" s="30">
        <f t="shared" si="16"/>
        <v>0.6891379751169141</v>
      </c>
      <c r="R14" s="30">
        <f t="shared" si="17"/>
        <v>0.47926720986002913</v>
      </c>
    </row>
    <row r="15" spans="1:92" ht="13.5" customHeight="1">
      <c r="A15" s="25">
        <v>2009</v>
      </c>
      <c r="B15" s="10">
        <f t="shared" si="0"/>
        <v>2658668</v>
      </c>
      <c r="C15" s="33">
        <v>647655</v>
      </c>
      <c r="D15" s="33">
        <v>71146</v>
      </c>
      <c r="E15" s="33">
        <v>232160</v>
      </c>
      <c r="F15" s="33">
        <v>333467</v>
      </c>
      <c r="G15" s="33">
        <v>1325993</v>
      </c>
      <c r="H15" s="7">
        <v>17696</v>
      </c>
      <c r="I15" s="7">
        <v>17914</v>
      </c>
      <c r="J15" s="7">
        <v>12637</v>
      </c>
      <c r="K15" s="30">
        <f t="shared" si="10"/>
        <v>24.360130712070855</v>
      </c>
      <c r="L15" s="30">
        <f t="shared" si="11"/>
        <v>2.676001667000167</v>
      </c>
      <c r="M15" s="30">
        <f t="shared" si="12"/>
        <v>8.7321922105355014</v>
      </c>
      <c r="N15" s="30">
        <f t="shared" si="13"/>
        <v>12.542634131076163</v>
      </c>
      <c r="O15" s="30">
        <f t="shared" si="14"/>
        <v>49.87433556954084</v>
      </c>
      <c r="P15" s="30">
        <f t="shared" si="15"/>
        <v>0.66559645657148614</v>
      </c>
      <c r="Q15" s="30">
        <f t="shared" si="16"/>
        <v>0.6737960512557416</v>
      </c>
      <c r="R15" s="30">
        <f t="shared" si="17"/>
        <v>0.47531320194924676</v>
      </c>
    </row>
    <row r="16" spans="1:92" ht="13.5" customHeight="1">
      <c r="A16" s="25">
        <v>2010</v>
      </c>
      <c r="B16" s="10">
        <f t="shared" si="0"/>
        <v>2815189</v>
      </c>
      <c r="C16" s="33">
        <v>665155</v>
      </c>
      <c r="D16" s="33">
        <v>74800</v>
      </c>
      <c r="E16" s="33">
        <v>257593</v>
      </c>
      <c r="F16" s="33">
        <v>345552</v>
      </c>
      <c r="G16" s="33">
        <v>1421748</v>
      </c>
      <c r="H16" s="7">
        <v>18511</v>
      </c>
      <c r="I16" s="7">
        <v>18655</v>
      </c>
      <c r="J16" s="7">
        <v>13175</v>
      </c>
      <c r="K16" s="30">
        <f>(C16/$B16)*100</f>
        <v>23.627365693742057</v>
      </c>
      <c r="L16" s="30">
        <f t="shared" si="11"/>
        <v>2.6570152128329574</v>
      </c>
      <c r="M16" s="30">
        <f t="shared" si="12"/>
        <v>9.1501138999903731</v>
      </c>
      <c r="N16" s="30">
        <f t="shared" si="13"/>
        <v>12.274557765038155</v>
      </c>
      <c r="O16" s="30">
        <f t="shared" si="14"/>
        <v>50.502754877203628</v>
      </c>
      <c r="P16" s="30">
        <f t="shared" si="15"/>
        <v>0.65754022198864803</v>
      </c>
      <c r="Q16" s="30">
        <f t="shared" si="16"/>
        <v>0.66265533148928901</v>
      </c>
      <c r="R16" s="30">
        <f t="shared" si="17"/>
        <v>0.46799699771489589</v>
      </c>
    </row>
    <row r="17" spans="1:18" ht="13.5" customHeight="1">
      <c r="A17" s="25">
        <v>2011</v>
      </c>
      <c r="B17" s="10">
        <f t="shared" si="0"/>
        <v>2953601</v>
      </c>
      <c r="C17" s="33">
        <v>682287</v>
      </c>
      <c r="D17" s="33">
        <v>77728</v>
      </c>
      <c r="E17" s="33">
        <v>278870</v>
      </c>
      <c r="F17" s="33">
        <v>356595</v>
      </c>
      <c r="G17" s="33">
        <v>1506214</v>
      </c>
      <c r="H17" s="7">
        <v>18904</v>
      </c>
      <c r="I17" s="7">
        <v>19269</v>
      </c>
      <c r="J17" s="7">
        <v>13734</v>
      </c>
      <c r="K17" s="30">
        <f t="shared" ref="K17:K19" si="18">(C17/$B17)*100</f>
        <v>23.100175006712146</v>
      </c>
      <c r="L17" s="30">
        <f t="shared" si="11"/>
        <v>2.6316350786717639</v>
      </c>
      <c r="M17" s="30">
        <f t="shared" si="12"/>
        <v>9.4416950698486346</v>
      </c>
      <c r="N17" s="30">
        <f t="shared" si="13"/>
        <v>12.073228577590541</v>
      </c>
      <c r="O17" s="30">
        <f t="shared" si="14"/>
        <v>50.995852181794355</v>
      </c>
      <c r="P17" s="30">
        <f t="shared" si="15"/>
        <v>0.64003228601290429</v>
      </c>
      <c r="Q17" s="30">
        <f t="shared" si="16"/>
        <v>0.65239008247898078</v>
      </c>
      <c r="R17" s="30">
        <f t="shared" si="17"/>
        <v>0.46499171689067009</v>
      </c>
    </row>
    <row r="18" spans="1:18" ht="13.5" customHeight="1">
      <c r="A18" s="25">
        <v>2012</v>
      </c>
      <c r="B18" s="10">
        <f t="shared" si="0"/>
        <v>3089835</v>
      </c>
      <c r="C18" s="33">
        <v>701157</v>
      </c>
      <c r="D18" s="33">
        <v>80661</v>
      </c>
      <c r="E18" s="34">
        <v>297542</v>
      </c>
      <c r="F18" s="34">
        <v>365429</v>
      </c>
      <c r="G18" s="34">
        <v>1591961</v>
      </c>
      <c r="H18" s="7">
        <v>19099</v>
      </c>
      <c r="I18" s="7">
        <v>19719</v>
      </c>
      <c r="J18" s="7">
        <v>14267</v>
      </c>
      <c r="K18" s="30">
        <f t="shared" si="18"/>
        <v>22.692376777400735</v>
      </c>
      <c r="L18" s="30">
        <f t="shared" si="11"/>
        <v>2.610527746627247</v>
      </c>
      <c r="M18" s="30">
        <f t="shared" si="12"/>
        <v>9.6297051460676695</v>
      </c>
      <c r="N18" s="30">
        <f t="shared" si="13"/>
        <v>11.826812758610087</v>
      </c>
      <c r="O18" s="30">
        <f t="shared" si="14"/>
        <v>51.522524665556581</v>
      </c>
      <c r="P18" s="30">
        <f t="shared" si="15"/>
        <v>0.6181236214878788</v>
      </c>
      <c r="Q18" s="30">
        <f t="shared" si="16"/>
        <v>0.63818941788153738</v>
      </c>
      <c r="R18" s="30">
        <f t="shared" si="17"/>
        <v>0.46173986636826886</v>
      </c>
    </row>
    <row r="19" spans="1:18" ht="13.5" customHeight="1">
      <c r="A19" s="25">
        <v>2013</v>
      </c>
      <c r="B19" s="10">
        <f t="shared" si="0"/>
        <v>3244059</v>
      </c>
      <c r="C19" s="33">
        <v>723505</v>
      </c>
      <c r="D19" s="33">
        <v>82844</v>
      </c>
      <c r="E19" s="34">
        <v>315769</v>
      </c>
      <c r="F19" s="34">
        <v>374052</v>
      </c>
      <c r="G19" s="34">
        <v>1693592</v>
      </c>
      <c r="H19" s="7">
        <v>19307</v>
      </c>
      <c r="I19" s="7">
        <v>20293</v>
      </c>
      <c r="J19" s="7">
        <v>14697</v>
      </c>
      <c r="K19" s="30">
        <f t="shared" si="18"/>
        <v>22.302461206778297</v>
      </c>
      <c r="L19" s="30">
        <f t="shared" si="11"/>
        <v>2.5537143436663761</v>
      </c>
      <c r="M19" s="30">
        <f t="shared" si="12"/>
        <v>9.7337625487082686</v>
      </c>
      <c r="N19" s="30">
        <f t="shared" si="13"/>
        <v>11.530369823730087</v>
      </c>
      <c r="O19" s="30">
        <f t="shared" si="14"/>
        <v>52.205955563693507</v>
      </c>
      <c r="P19" s="30">
        <f t="shared" si="15"/>
        <v>0.59514947169579846</v>
      </c>
      <c r="Q19" s="30">
        <f t="shared" si="16"/>
        <v>0.62554349350612926</v>
      </c>
      <c r="R19" s="30">
        <f t="shared" si="17"/>
        <v>0.45304354822153353</v>
      </c>
    </row>
    <row r="20" spans="1:18" ht="13.5" customHeight="1">
      <c r="A20" s="25">
        <v>2014</v>
      </c>
      <c r="B20" s="10">
        <f t="shared" si="0"/>
        <v>3413858</v>
      </c>
      <c r="C20" s="33">
        <v>748289</v>
      </c>
      <c r="D20" s="33">
        <v>85498</v>
      </c>
      <c r="E20" s="34">
        <v>336564</v>
      </c>
      <c r="F20" s="34">
        <v>382738</v>
      </c>
      <c r="G20" s="34">
        <v>1805387</v>
      </c>
      <c r="H20" s="26">
        <v>19513</v>
      </c>
      <c r="I20" s="7">
        <v>20737</v>
      </c>
      <c r="J20" s="7">
        <v>15132</v>
      </c>
      <c r="K20" s="30">
        <f>(C20/$B20)*100</f>
        <v>21.919160082229546</v>
      </c>
      <c r="L20" s="30">
        <f t="shared" si="11"/>
        <v>2.5044392590435804</v>
      </c>
      <c r="M20" s="30">
        <f t="shared" si="12"/>
        <v>9.8587580385593085</v>
      </c>
      <c r="N20" s="30">
        <f t="shared" si="13"/>
        <v>11.211304043694845</v>
      </c>
      <c r="O20" s="30">
        <f t="shared" si="14"/>
        <v>52.884068405891519</v>
      </c>
      <c r="P20" s="30">
        <f t="shared" si="15"/>
        <v>0.57158206346016738</v>
      </c>
      <c r="Q20" s="30">
        <f t="shared" si="16"/>
        <v>0.60743592732913909</v>
      </c>
      <c r="R20" s="30">
        <f t="shared" si="17"/>
        <v>0.44325217979189524</v>
      </c>
    </row>
    <row r="21" spans="1:18" ht="13.5" customHeight="1">
      <c r="A21" s="25">
        <v>2015</v>
      </c>
      <c r="B21" s="10">
        <f t="shared" si="0"/>
        <v>3631907</v>
      </c>
      <c r="C21" s="33">
        <v>783839</v>
      </c>
      <c r="D21" s="33">
        <v>89062</v>
      </c>
      <c r="E21" s="34">
        <v>362879</v>
      </c>
      <c r="F21" s="34">
        <v>393652</v>
      </c>
      <c r="G21" s="34">
        <v>1945941</v>
      </c>
      <c r="H21" s="7">
        <v>19689</v>
      </c>
      <c r="I21" s="7">
        <v>21212</v>
      </c>
      <c r="J21" s="7">
        <v>15633</v>
      </c>
      <c r="K21" s="30">
        <f t="shared" ref="K21:K25" si="19">(C21/$B21)*100</f>
        <v>21.582022887700596</v>
      </c>
      <c r="L21" s="30">
        <f t="shared" si="11"/>
        <v>2.45221036772142</v>
      </c>
      <c r="M21" s="30">
        <f t="shared" si="12"/>
        <v>9.9914177317866333</v>
      </c>
      <c r="N21" s="30">
        <f t="shared" si="13"/>
        <v>10.838713656489553</v>
      </c>
      <c r="O21" s="30">
        <f t="shared" si="14"/>
        <v>53.579042635177608</v>
      </c>
      <c r="P21" s="30">
        <f t="shared" si="15"/>
        <v>0.54211189879036004</v>
      </c>
      <c r="Q21" s="30">
        <f t="shared" si="16"/>
        <v>0.58404579192143413</v>
      </c>
      <c r="R21" s="30">
        <f t="shared" si="17"/>
        <v>0.43043503041239772</v>
      </c>
    </row>
    <row r="22" spans="1:18" ht="12" customHeight="1">
      <c r="A22" s="25">
        <v>2016</v>
      </c>
      <c r="B22" s="10">
        <f t="shared" si="0"/>
        <v>3883068</v>
      </c>
      <c r="C22" s="33">
        <v>831407</v>
      </c>
      <c r="D22" s="33">
        <v>93316</v>
      </c>
      <c r="E22" s="34">
        <v>395418</v>
      </c>
      <c r="F22" s="34">
        <v>407318</v>
      </c>
      <c r="G22" s="34">
        <v>2097556</v>
      </c>
      <c r="H22" s="7">
        <v>20071</v>
      </c>
      <c r="I22" s="7">
        <v>21799</v>
      </c>
      <c r="J22" s="7">
        <v>16183</v>
      </c>
      <c r="K22" s="30">
        <f t="shared" si="19"/>
        <v>21.411085255267224</v>
      </c>
      <c r="L22" s="30">
        <f t="shared" si="11"/>
        <v>2.4031513226139745</v>
      </c>
      <c r="M22" s="30">
        <f t="shared" si="12"/>
        <v>10.183133542858378</v>
      </c>
      <c r="N22" s="30">
        <f t="shared" si="13"/>
        <v>10.489592250251604</v>
      </c>
      <c r="O22" s="30">
        <f t="shared" si="14"/>
        <v>54.018008440748403</v>
      </c>
      <c r="P22" s="30">
        <f t="shared" si="15"/>
        <v>0.51688510219239014</v>
      </c>
      <c r="Q22" s="30">
        <f t="shared" si="16"/>
        <v>0.56138599684579304</v>
      </c>
      <c r="R22" s="30">
        <f t="shared" si="17"/>
        <v>0.41675808922223356</v>
      </c>
    </row>
    <row r="23" spans="1:18" ht="11.25" customHeight="1">
      <c r="A23" s="25">
        <v>2017</v>
      </c>
      <c r="B23" s="10">
        <f t="shared" si="0"/>
        <v>4125701</v>
      </c>
      <c r="C23" s="33">
        <v>878724</v>
      </c>
      <c r="D23" s="33">
        <v>97570</v>
      </c>
      <c r="E23" s="34">
        <v>426659</v>
      </c>
      <c r="F23" s="34">
        <v>420555</v>
      </c>
      <c r="G23" s="34">
        <v>2242360</v>
      </c>
      <c r="H23" s="7">
        <v>20388</v>
      </c>
      <c r="I23" s="7">
        <v>22648</v>
      </c>
      <c r="J23" s="7">
        <v>16797</v>
      </c>
      <c r="K23" s="30">
        <f t="shared" si="19"/>
        <v>21.298780498150496</v>
      </c>
      <c r="L23" s="30">
        <f t="shared" si="11"/>
        <v>2.3649314383179973</v>
      </c>
      <c r="M23" s="30">
        <f t="shared" si="12"/>
        <v>10.341491058125637</v>
      </c>
      <c r="N23" s="30">
        <f t="shared" si="13"/>
        <v>10.193540443187715</v>
      </c>
      <c r="O23" s="30">
        <f t="shared" si="14"/>
        <v>54.351006047214767</v>
      </c>
      <c r="P23" s="30">
        <f t="shared" si="15"/>
        <v>0.4941705664079874</v>
      </c>
      <c r="Q23" s="30">
        <f t="shared" si="16"/>
        <v>0.54894913615892182</v>
      </c>
      <c r="R23" s="30">
        <f t="shared" si="17"/>
        <v>0.40713081243648047</v>
      </c>
    </row>
    <row r="24" spans="1:18" ht="12" customHeight="1">
      <c r="A24" s="25">
        <v>2018</v>
      </c>
      <c r="B24" s="10">
        <f t="shared" si="0"/>
        <v>4384984</v>
      </c>
      <c r="C24" s="33">
        <v>925614</v>
      </c>
      <c r="D24" s="33">
        <v>102404</v>
      </c>
      <c r="E24" s="34">
        <v>459456</v>
      </c>
      <c r="F24" s="34">
        <v>434028</v>
      </c>
      <c r="G24" s="34">
        <v>2401557</v>
      </c>
      <c r="H24" s="7">
        <v>20895</v>
      </c>
      <c r="I24" s="7">
        <v>23491</v>
      </c>
      <c r="J24" s="7">
        <v>17539</v>
      </c>
      <c r="K24" s="30">
        <f t="shared" si="19"/>
        <v>21.108720123038076</v>
      </c>
      <c r="L24" s="30">
        <f t="shared" si="11"/>
        <v>2.3353334926649678</v>
      </c>
      <c r="M24" s="30">
        <f t="shared" si="12"/>
        <v>10.477940170363222</v>
      </c>
      <c r="N24" s="30">
        <f t="shared" si="13"/>
        <v>9.898052079551487</v>
      </c>
      <c r="O24" s="30">
        <f t="shared" si="14"/>
        <v>54.767748297371213</v>
      </c>
      <c r="P24" s="30">
        <f t="shared" si="15"/>
        <v>0.4765125710834977</v>
      </c>
      <c r="Q24" s="30">
        <f t="shared" si="16"/>
        <v>0.53571461150143307</v>
      </c>
      <c r="R24" s="30">
        <f t="shared" si="17"/>
        <v>0.39997865442610514</v>
      </c>
    </row>
    <row r="25" spans="1:18" ht="12" customHeight="1">
      <c r="A25" s="25">
        <v>2019</v>
      </c>
      <c r="B25" s="10">
        <f t="shared" si="0"/>
        <v>4668584</v>
      </c>
      <c r="C25" s="33">
        <v>971484</v>
      </c>
      <c r="D25" s="33">
        <v>108497</v>
      </c>
      <c r="E25" s="34">
        <v>497677</v>
      </c>
      <c r="F25" s="34">
        <v>449553</v>
      </c>
      <c r="G25" s="34">
        <v>2577135</v>
      </c>
      <c r="H25" s="7">
        <v>21322</v>
      </c>
      <c r="I25" s="7">
        <v>24150</v>
      </c>
      <c r="J25" s="7">
        <v>18766</v>
      </c>
      <c r="K25" s="30">
        <f t="shared" si="19"/>
        <v>20.808964773901465</v>
      </c>
      <c r="L25" s="30">
        <f t="shared" si="11"/>
        <v>2.3239808901371379</v>
      </c>
      <c r="M25" s="30">
        <f t="shared" si="12"/>
        <v>10.660127353390237</v>
      </c>
      <c r="N25" s="30">
        <f t="shared" si="13"/>
        <v>9.6293222955825577</v>
      </c>
      <c r="O25" s="30">
        <f t="shared" si="14"/>
        <v>55.201641439888419</v>
      </c>
      <c r="P25" s="30">
        <f t="shared" si="15"/>
        <v>0.4567123564661148</v>
      </c>
      <c r="Q25" s="30">
        <f t="shared" si="16"/>
        <v>0.51728746874855414</v>
      </c>
      <c r="R25" s="30">
        <f t="shared" si="17"/>
        <v>0.40196342188552248</v>
      </c>
    </row>
    <row r="26" spans="1:18">
      <c r="A26" s="25">
        <v>2020</v>
      </c>
      <c r="B26" s="10">
        <f t="shared" si="0"/>
        <v>4880507</v>
      </c>
      <c r="C26" s="33">
        <v>1009594</v>
      </c>
      <c r="D26" s="33">
        <v>113429</v>
      </c>
      <c r="E26" s="34">
        <v>529410</v>
      </c>
      <c r="F26" s="34">
        <v>461765</v>
      </c>
      <c r="G26" s="34">
        <v>2700402</v>
      </c>
      <c r="H26" s="7">
        <v>21770</v>
      </c>
      <c r="I26" s="7">
        <v>24616</v>
      </c>
      <c r="J26" s="7">
        <v>19521</v>
      </c>
      <c r="K26" s="30">
        <f>(C26/$B26)*100</f>
        <v>20.686252473359836</v>
      </c>
      <c r="L26" s="30">
        <f t="shared" si="11"/>
        <v>2.3241232929283782</v>
      </c>
      <c r="M26" s="30">
        <f t="shared" si="12"/>
        <v>10.847438596031109</v>
      </c>
      <c r="N26" s="30">
        <f t="shared" si="13"/>
        <v>9.4614145620526724</v>
      </c>
      <c r="O26" s="30">
        <f t="shared" si="14"/>
        <v>55.330358095992892</v>
      </c>
      <c r="P26" s="30">
        <f t="shared" si="15"/>
        <v>0.44606021464573248</v>
      </c>
      <c r="Q26" s="30">
        <f t="shared" si="16"/>
        <v>0.50437382837479794</v>
      </c>
      <c r="R26" s="30">
        <f t="shared" si="17"/>
        <v>0.39997893661457712</v>
      </c>
    </row>
    <row r="27" spans="1:18">
      <c r="A27" s="6">
        <v>2021</v>
      </c>
      <c r="B27" s="10">
        <f t="shared" si="0"/>
        <v>5182036</v>
      </c>
      <c r="C27" s="33">
        <v>1056769</v>
      </c>
      <c r="D27" s="33">
        <v>118675</v>
      </c>
      <c r="E27" s="34">
        <v>579539</v>
      </c>
      <c r="F27" s="34">
        <v>479426</v>
      </c>
      <c r="G27" s="34">
        <v>2878713</v>
      </c>
      <c r="H27" s="7">
        <v>22610</v>
      </c>
      <c r="I27" s="7">
        <v>25643</v>
      </c>
      <c r="J27" s="7">
        <v>20661</v>
      </c>
      <c r="K27" s="30">
        <f t="shared" ref="K27:K28" si="20">(C27/$B27)*100</f>
        <v>20.392930500675796</v>
      </c>
      <c r="L27" s="30">
        <f t="shared" ref="L27:L28" si="21">(D27/$B27)*100</f>
        <v>2.2901230327230455</v>
      </c>
      <c r="M27" s="30">
        <f t="shared" ref="M27:M28" si="22">(E27/$B27)*100</f>
        <v>11.183615860638559</v>
      </c>
      <c r="N27" s="30">
        <f t="shared" ref="N27:N28" si="23">(F27/$B27)*100</f>
        <v>9.2516918060777655</v>
      </c>
      <c r="O27" s="30">
        <f t="shared" ref="O27:O28" si="24">(G27/$B27)*100</f>
        <v>55.551775402563777</v>
      </c>
      <c r="P27" s="30">
        <f t="shared" ref="P27:P28" si="25">(H27/$B27)*100</f>
        <v>0.43631499279433794</v>
      </c>
      <c r="Q27" s="30">
        <f t="shared" ref="Q27:Q28" si="26">(I27/$B27)*100</f>
        <v>0.49484411146506896</v>
      </c>
      <c r="R27" s="30">
        <f t="shared" ref="R27:R28" si="27">(J27/$B27)*100</f>
        <v>0.39870429306164601</v>
      </c>
    </row>
    <row r="28" spans="1:18">
      <c r="A28" s="6">
        <v>2022</v>
      </c>
      <c r="B28" s="10">
        <f t="shared" si="0"/>
        <v>5466120</v>
      </c>
      <c r="C28" s="33">
        <v>1085591</v>
      </c>
      <c r="D28" s="33">
        <v>123535</v>
      </c>
      <c r="E28" s="34">
        <v>621617</v>
      </c>
      <c r="F28" s="34">
        <v>497379</v>
      </c>
      <c r="G28" s="34">
        <v>3065065</v>
      </c>
      <c r="H28" s="7">
        <v>23955</v>
      </c>
      <c r="I28" s="7">
        <v>26541</v>
      </c>
      <c r="J28" s="7">
        <v>22437</v>
      </c>
      <c r="K28" s="30">
        <f t="shared" si="20"/>
        <v>19.860357987018215</v>
      </c>
      <c r="L28" s="30">
        <f t="shared" si="21"/>
        <v>2.2600125866245162</v>
      </c>
      <c r="M28" s="30">
        <f t="shared" si="22"/>
        <v>11.372179900916921</v>
      </c>
      <c r="N28" s="30">
        <f t="shared" si="23"/>
        <v>9.0993062720906241</v>
      </c>
      <c r="O28" s="30">
        <f t="shared" si="24"/>
        <v>56.073869582080164</v>
      </c>
      <c r="P28" s="30">
        <f t="shared" si="25"/>
        <v>0.43824504401659675</v>
      </c>
      <c r="Q28" s="30">
        <f t="shared" si="26"/>
        <v>0.4855546530262782</v>
      </c>
      <c r="R28" s="30">
        <f t="shared" si="27"/>
        <v>0.41047397422669096</v>
      </c>
    </row>
    <row r="29" spans="1:18">
      <c r="A29" s="6">
        <v>2023</v>
      </c>
      <c r="B29" s="10">
        <f t="shared" si="0"/>
        <v>5809136</v>
      </c>
      <c r="C29" s="33">
        <v>1121695</v>
      </c>
      <c r="D29" s="33">
        <v>130634</v>
      </c>
      <c r="E29" s="34">
        <v>678031</v>
      </c>
      <c r="F29" s="34">
        <v>521067</v>
      </c>
      <c r="G29" s="34">
        <v>3280646</v>
      </c>
      <c r="H29" s="7">
        <v>25534</v>
      </c>
      <c r="I29" s="7">
        <v>27567</v>
      </c>
      <c r="J29" s="7">
        <v>23962</v>
      </c>
      <c r="K29" s="30">
        <v>19.3143629682761</v>
      </c>
      <c r="L29" s="30">
        <v>2.2490710542003218</v>
      </c>
      <c r="M29" s="30">
        <v>11.6758402502337</v>
      </c>
      <c r="N29" s="30">
        <v>8.9707115332458649</v>
      </c>
      <c r="O29" s="30">
        <v>56.463280655211392</v>
      </c>
      <c r="P29" s="30">
        <v>0.43960578830636554</v>
      </c>
      <c r="Q29" s="30">
        <v>0.47466067148428948</v>
      </c>
      <c r="R29" s="30">
        <v>0.412467079041964</v>
      </c>
    </row>
    <row r="30" spans="1:18">
      <c r="A30" s="8">
        <v>2024</v>
      </c>
      <c r="B30" s="11">
        <f t="shared" si="0"/>
        <v>6194052</v>
      </c>
      <c r="C30" s="35">
        <v>1157870</v>
      </c>
      <c r="D30" s="35">
        <v>139043</v>
      </c>
      <c r="E30" s="35">
        <v>736171</v>
      </c>
      <c r="F30" s="36">
        <v>548382</v>
      </c>
      <c r="G30" s="36">
        <v>3531967</v>
      </c>
      <c r="H30" s="9">
        <v>26980</v>
      </c>
      <c r="I30" s="9">
        <v>28324</v>
      </c>
      <c r="J30" s="9">
        <v>25315</v>
      </c>
      <c r="K30" s="31">
        <v>18.6932560462844</v>
      </c>
      <c r="L30" s="31">
        <f>(D30/B30)*100</f>
        <v>2.244782575283514</v>
      </c>
      <c r="M30" s="31">
        <f>(E30/B30)*100</f>
        <v>11.885127861374105</v>
      </c>
      <c r="N30" s="31">
        <f>(F30/B30)*100</f>
        <v>8.8533644858002489</v>
      </c>
      <c r="O30" s="31">
        <f>(G30/B30)*100</f>
        <v>57.021913926457188</v>
      </c>
      <c r="P30" s="31">
        <f>(H30/B30)*100</f>
        <v>0.43557916530245472</v>
      </c>
      <c r="Q30" s="31">
        <f>(I30/B30)*100</f>
        <v>0.4572774009646674</v>
      </c>
      <c r="R30" s="31">
        <f>(J30/B30)*100</f>
        <v>0.40869853853341886</v>
      </c>
    </row>
    <row r="31" spans="1:18" ht="12.75" customHeight="1">
      <c r="A31" s="18" t="s">
        <v>16</v>
      </c>
      <c r="B31" s="19"/>
      <c r="C31" s="7"/>
      <c r="D31" s="7"/>
      <c r="E31" s="20"/>
      <c r="F31" s="20"/>
      <c r="G31" s="20"/>
      <c r="H31" s="7"/>
      <c r="I31" s="7"/>
      <c r="J31" s="7"/>
      <c r="K31" s="5"/>
      <c r="L31" s="28"/>
      <c r="M31" s="27"/>
      <c r="N31" s="27"/>
    </row>
    <row r="32" spans="1:18" ht="13.5" customHeight="1">
      <c r="A32" s="14" t="s">
        <v>11</v>
      </c>
      <c r="B32" s="15"/>
      <c r="C32" s="15"/>
      <c r="D32" s="15"/>
      <c r="F32" s="15"/>
      <c r="G32" s="15"/>
      <c r="H32" s="15"/>
      <c r="I32" s="15"/>
      <c r="J32" s="15"/>
      <c r="L32" s="22"/>
      <c r="M32" s="23"/>
      <c r="N32" s="23"/>
    </row>
    <row r="33" spans="1:14" ht="13.5">
      <c r="A33" s="14" t="s">
        <v>14</v>
      </c>
      <c r="B33" s="12"/>
      <c r="C33" s="12"/>
      <c r="D33" s="12"/>
      <c r="E33" s="16"/>
      <c r="F33" s="16"/>
      <c r="G33" s="16"/>
      <c r="H33" s="16"/>
      <c r="I33" s="16"/>
      <c r="J33" s="16"/>
      <c r="L33" s="22"/>
      <c r="M33" s="23"/>
      <c r="N33" s="23"/>
    </row>
    <row r="34" spans="1:14" ht="13.5">
      <c r="A34" s="14" t="s">
        <v>13</v>
      </c>
      <c r="B34" s="16"/>
      <c r="C34" s="16"/>
      <c r="D34" s="16"/>
      <c r="E34" s="16"/>
      <c r="F34" s="16"/>
      <c r="G34" s="16"/>
      <c r="H34" s="16"/>
      <c r="I34" s="16"/>
      <c r="J34" s="16"/>
      <c r="L34" s="24"/>
      <c r="M34" s="23"/>
      <c r="N34" s="23"/>
    </row>
    <row r="35" spans="1:14" ht="13.5">
      <c r="A35" s="17" t="s">
        <v>9</v>
      </c>
      <c r="B35" s="13"/>
      <c r="C35" s="13"/>
      <c r="D35" s="13"/>
      <c r="E35" s="13"/>
      <c r="F35" s="13"/>
      <c r="G35" s="13"/>
      <c r="H35" s="13"/>
      <c r="I35" s="13"/>
      <c r="J35" s="13"/>
      <c r="L35" s="22"/>
      <c r="M35" s="23"/>
      <c r="N35" s="23"/>
    </row>
  </sheetData>
  <mergeCells count="5">
    <mergeCell ref="A2:J2"/>
    <mergeCell ref="A4:A5"/>
    <mergeCell ref="B4:B5"/>
    <mergeCell ref="C4:J4"/>
    <mergeCell ref="K4:R4"/>
  </mergeCells>
  <phoneticPr fontId="33" type="noConversion"/>
  <pageMargins left="0.39370078740157483" right="0.39370078740157483" top="0.39370078740157483" bottom="0.39370078740157483" header="0" footer="0"/>
  <pageSetup orientation="landscape" horizontalDpi="1200" verticalDpi="1200" r:id="rId1"/>
  <headerFooter alignWithMargins="0">
    <oddFooter>&amp;L&amp;7&amp;F&amp;C&amp;7&amp;P&amp;R&amp;7&amp;A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D98C-9B1C-41D4-8F29-25B9A16BD817}">
  <dimension ref="A1:B6"/>
  <sheetViews>
    <sheetView workbookViewId="0">
      <selection activeCell="B1" sqref="B1:B6"/>
    </sheetView>
  </sheetViews>
  <sheetFormatPr baseColWidth="10" defaultRowHeight="12.75"/>
  <sheetData>
    <row r="1" spans="1:2">
      <c r="A1" s="16">
        <v>2018</v>
      </c>
      <c r="B1" s="32">
        <f>'3.10.11'!C24+'3.10.11'!E24</f>
        <v>1385070</v>
      </c>
    </row>
    <row r="2" spans="1:2">
      <c r="A2" s="1">
        <v>2019</v>
      </c>
      <c r="B2" s="32">
        <f>'3.10.11'!C25+'3.10.11'!E25</f>
        <v>1469161</v>
      </c>
    </row>
    <row r="3" spans="1:2">
      <c r="A3" s="1">
        <v>2020</v>
      </c>
      <c r="B3" s="32">
        <f>'3.10.11'!C26+'3.10.11'!E26</f>
        <v>1539004</v>
      </c>
    </row>
    <row r="4" spans="1:2">
      <c r="A4" s="1">
        <v>2021</v>
      </c>
      <c r="B4" s="32">
        <f>'3.10.11'!C27+'3.10.11'!E27</f>
        <v>1636308</v>
      </c>
    </row>
    <row r="5" spans="1:2">
      <c r="A5" s="1">
        <v>2022</v>
      </c>
      <c r="B5" s="32">
        <f>'3.10.11'!C28+'3.10.11'!E28</f>
        <v>1707208</v>
      </c>
    </row>
    <row r="6" spans="1:2">
      <c r="A6" s="1">
        <v>2023</v>
      </c>
      <c r="B6" s="32">
        <f>'3.10.11'!C29+'3.10.11'!E29</f>
        <v>1799726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3.10.11</vt:lpstr>
      <vt:lpstr>Hoja2</vt:lpstr>
      <vt:lpstr>'3.10.11'!Área_de_impresión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Juan.deAza</dc:creator>
  <cp:lastModifiedBy>Naurelsys Hernández Durán</cp:lastModifiedBy>
  <cp:lastPrinted>2009-01-30T19:00:29Z</cp:lastPrinted>
  <dcterms:created xsi:type="dcterms:W3CDTF">2008-12-02T12:46:15Z</dcterms:created>
  <dcterms:modified xsi:type="dcterms:W3CDTF">2025-10-22T12:45:01Z</dcterms:modified>
</cp:coreProperties>
</file>