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I64" i="1"/>
  <c r="I65"/>
  <c r="I471"/>
  <c r="I469"/>
  <c r="I468"/>
  <c r="I470"/>
  <c r="I472"/>
  <c r="I473"/>
  <c r="J468"/>
  <c r="I475"/>
  <c r="I517"/>
  <c r="I520"/>
  <c r="I530"/>
  <c r="I541"/>
  <c r="I540"/>
  <c r="E542"/>
  <c r="F542"/>
  <c r="G542"/>
  <c r="H542"/>
  <c r="D542"/>
  <c r="J540"/>
  <c r="J541"/>
  <c r="E532"/>
  <c r="F532"/>
  <c r="G532"/>
  <c r="H532"/>
  <c r="D532"/>
  <c r="J530"/>
  <c r="E522"/>
  <c r="F522"/>
  <c r="G522"/>
  <c r="H522"/>
  <c r="D522"/>
  <c r="J517"/>
  <c r="J520"/>
  <c r="E485"/>
  <c r="F485"/>
  <c r="G485"/>
  <c r="H485"/>
  <c r="D485"/>
  <c r="J473"/>
  <c r="J472"/>
  <c r="J471"/>
  <c r="J470"/>
  <c r="J469"/>
  <c r="E464"/>
  <c r="F464"/>
  <c r="G464"/>
  <c r="H464"/>
  <c r="D464"/>
  <c r="J463"/>
  <c r="J462"/>
  <c r="I410"/>
  <c r="J410" s="1"/>
  <c r="E407"/>
  <c r="F407"/>
  <c r="G407"/>
  <c r="H407"/>
  <c r="D407"/>
  <c r="E399"/>
  <c r="F399"/>
  <c r="G399"/>
  <c r="H399"/>
  <c r="D399"/>
  <c r="I395"/>
  <c r="J395" s="1"/>
  <c r="E392"/>
  <c r="F392"/>
  <c r="G392"/>
  <c r="H392"/>
  <c r="D392"/>
  <c r="I391"/>
  <c r="J391" s="1"/>
  <c r="I387"/>
  <c r="J387" s="1"/>
  <c r="E359"/>
  <c r="F359"/>
  <c r="G359"/>
  <c r="H359"/>
  <c r="D359"/>
  <c r="I358"/>
  <c r="J358" s="1"/>
  <c r="E352"/>
  <c r="F352"/>
  <c r="G352"/>
  <c r="H352"/>
  <c r="D352"/>
  <c r="I350"/>
  <c r="J350" s="1"/>
  <c r="I351"/>
  <c r="J351" s="1"/>
  <c r="E337"/>
  <c r="F337"/>
  <c r="G337"/>
  <c r="H337"/>
  <c r="D337"/>
  <c r="D327"/>
  <c r="I325"/>
  <c r="J325" s="1"/>
  <c r="I323"/>
  <c r="J323" s="1"/>
  <c r="E306"/>
  <c r="F306"/>
  <c r="G306"/>
  <c r="H306"/>
  <c r="D306"/>
  <c r="I303"/>
  <c r="J303" s="1"/>
  <c r="I304"/>
  <c r="J304" s="1"/>
  <c r="I305"/>
  <c r="J305" s="1"/>
  <c r="I300"/>
  <c r="J300" s="1"/>
  <c r="E292"/>
  <c r="F292"/>
  <c r="G292"/>
  <c r="H292"/>
  <c r="D292"/>
  <c r="E268"/>
  <c r="F268"/>
  <c r="G268"/>
  <c r="H268"/>
  <c r="D268"/>
  <c r="I267"/>
  <c r="J267" s="1"/>
  <c r="I263"/>
  <c r="J263" s="1"/>
  <c r="I264"/>
  <c r="J264" s="1"/>
  <c r="I239"/>
  <c r="J239" s="1"/>
  <c r="I222"/>
  <c r="J222" s="1"/>
  <c r="E216"/>
  <c r="F216"/>
  <c r="G216"/>
  <c r="H216"/>
  <c r="D216"/>
  <c r="I214"/>
  <c r="J214" s="1"/>
  <c r="I215"/>
  <c r="J215" s="1"/>
  <c r="D184"/>
  <c r="E174"/>
  <c r="F174"/>
  <c r="G174"/>
  <c r="H174"/>
  <c r="D174"/>
  <c r="E167"/>
  <c r="F167"/>
  <c r="G167"/>
  <c r="H167"/>
  <c r="D167"/>
  <c r="E156"/>
  <c r="F156"/>
  <c r="G156"/>
  <c r="H156"/>
  <c r="D156"/>
  <c r="I154"/>
  <c r="J154" s="1"/>
  <c r="I155"/>
  <c r="J155" s="1"/>
  <c r="I148"/>
  <c r="J148" s="1"/>
  <c r="F145"/>
  <c r="G145"/>
  <c r="H145"/>
  <c r="E145"/>
  <c r="D145"/>
  <c r="E140"/>
  <c r="F140"/>
  <c r="G140"/>
  <c r="H140"/>
  <c r="D140"/>
  <c r="I139"/>
  <c r="J139" s="1"/>
  <c r="I137"/>
  <c r="J137" s="1"/>
  <c r="I112"/>
  <c r="J112" s="1"/>
  <c r="E107"/>
  <c r="F107"/>
  <c r="G107"/>
  <c r="H107"/>
  <c r="D107"/>
  <c r="I106"/>
  <c r="J106" s="1"/>
  <c r="I100"/>
  <c r="J100" s="1"/>
  <c r="E67"/>
  <c r="F67"/>
  <c r="G67"/>
  <c r="H67"/>
  <c r="D67"/>
  <c r="E86"/>
  <c r="F86"/>
  <c r="G86"/>
  <c r="H86"/>
  <c r="D86"/>
  <c r="I82"/>
  <c r="J82" s="1"/>
  <c r="I40"/>
  <c r="J40" s="1"/>
  <c r="H34"/>
  <c r="G34"/>
  <c r="F34"/>
  <c r="E34"/>
  <c r="D34"/>
  <c r="I33"/>
  <c r="J33" s="1"/>
  <c r="I26"/>
  <c r="J26" s="1"/>
  <c r="J65" l="1"/>
  <c r="B545" l="1"/>
  <c r="H327"/>
  <c r="G327"/>
  <c r="F327"/>
  <c r="E327"/>
  <c r="I212"/>
  <c r="J212" s="1"/>
  <c r="H376"/>
  <c r="G376"/>
  <c r="F376"/>
  <c r="E376"/>
  <c r="D376"/>
  <c r="I375"/>
  <c r="J375" s="1"/>
  <c r="I346"/>
  <c r="J346" s="1"/>
  <c r="I347"/>
  <c r="J347" s="1"/>
  <c r="I326"/>
  <c r="J326" s="1"/>
  <c r="I322"/>
  <c r="J322" s="1"/>
  <c r="I355"/>
  <c r="I301"/>
  <c r="J301" s="1"/>
  <c r="I298"/>
  <c r="J298" s="1"/>
  <c r="I299"/>
  <c r="J299" s="1"/>
  <c r="I302"/>
  <c r="J302" s="1"/>
  <c r="I285"/>
  <c r="J285" s="1"/>
  <c r="I286"/>
  <c r="J286" s="1"/>
  <c r="H287"/>
  <c r="G287"/>
  <c r="F287"/>
  <c r="E287"/>
  <c r="D287"/>
  <c r="I265"/>
  <c r="J265" s="1"/>
  <c r="I262"/>
  <c r="J262" s="1"/>
  <c r="I250"/>
  <c r="J250" s="1"/>
  <c r="J251" s="1"/>
  <c r="H251"/>
  <c r="G251"/>
  <c r="F251"/>
  <c r="E251"/>
  <c r="D251"/>
  <c r="I238"/>
  <c r="J238" s="1"/>
  <c r="I240"/>
  <c r="J240" s="1"/>
  <c r="D509"/>
  <c r="E509"/>
  <c r="F509"/>
  <c r="G509"/>
  <c r="H509"/>
  <c r="D498"/>
  <c r="E498"/>
  <c r="F498"/>
  <c r="G498"/>
  <c r="H498"/>
  <c r="D384"/>
  <c r="E384"/>
  <c r="F384"/>
  <c r="G384"/>
  <c r="H384"/>
  <c r="D282"/>
  <c r="E282"/>
  <c r="F282"/>
  <c r="G282"/>
  <c r="H282"/>
  <c r="D276"/>
  <c r="E276"/>
  <c r="F276"/>
  <c r="G276"/>
  <c r="H276"/>
  <c r="D255"/>
  <c r="E255"/>
  <c r="F255"/>
  <c r="G255"/>
  <c r="H255"/>
  <c r="D247"/>
  <c r="E247"/>
  <c r="F247"/>
  <c r="G247"/>
  <c r="H247"/>
  <c r="D242"/>
  <c r="E242"/>
  <c r="F242"/>
  <c r="G242"/>
  <c r="H242"/>
  <c r="D232"/>
  <c r="E232"/>
  <c r="F232"/>
  <c r="G232"/>
  <c r="H232"/>
  <c r="D228"/>
  <c r="E228"/>
  <c r="F228"/>
  <c r="G228"/>
  <c r="H228"/>
  <c r="D224"/>
  <c r="E224"/>
  <c r="F224"/>
  <c r="G224"/>
  <c r="H224"/>
  <c r="D188"/>
  <c r="E188"/>
  <c r="F188"/>
  <c r="G188"/>
  <c r="H188"/>
  <c r="E184"/>
  <c r="F184"/>
  <c r="G184"/>
  <c r="H184"/>
  <c r="D160"/>
  <c r="E160"/>
  <c r="F160"/>
  <c r="G160"/>
  <c r="H160"/>
  <c r="D133"/>
  <c r="E133"/>
  <c r="F133"/>
  <c r="G133"/>
  <c r="H133"/>
  <c r="D126"/>
  <c r="E126"/>
  <c r="F126"/>
  <c r="G126"/>
  <c r="H126"/>
  <c r="D116"/>
  <c r="E116"/>
  <c r="F116"/>
  <c r="G116"/>
  <c r="H116"/>
  <c r="D97"/>
  <c r="E97"/>
  <c r="F97"/>
  <c r="G97"/>
  <c r="H97"/>
  <c r="D79"/>
  <c r="E79"/>
  <c r="F79"/>
  <c r="G79"/>
  <c r="H79"/>
  <c r="D72"/>
  <c r="E72"/>
  <c r="F72"/>
  <c r="G72"/>
  <c r="H72"/>
  <c r="D61"/>
  <c r="E61"/>
  <c r="F61"/>
  <c r="G61"/>
  <c r="H61"/>
  <c r="F55"/>
  <c r="G55"/>
  <c r="H55"/>
  <c r="E55"/>
  <c r="D55"/>
  <c r="H51"/>
  <c r="G51"/>
  <c r="F51"/>
  <c r="E51"/>
  <c r="D51"/>
  <c r="H43"/>
  <c r="G43"/>
  <c r="F43"/>
  <c r="E43"/>
  <c r="D43"/>
  <c r="H23"/>
  <c r="G23"/>
  <c r="F23"/>
  <c r="E23"/>
  <c r="D23"/>
  <c r="I539"/>
  <c r="J539" s="1"/>
  <c r="I538"/>
  <c r="J538" s="1"/>
  <c r="I537"/>
  <c r="J537" s="1"/>
  <c r="I536"/>
  <c r="J536" s="1"/>
  <c r="I513"/>
  <c r="I535"/>
  <c r="I531"/>
  <c r="J531" s="1"/>
  <c r="I528"/>
  <c r="J528" s="1"/>
  <c r="I527"/>
  <c r="J527" s="1"/>
  <c r="I526"/>
  <c r="J526" s="1"/>
  <c r="I525"/>
  <c r="I521"/>
  <c r="I519"/>
  <c r="J519" s="1"/>
  <c r="I518"/>
  <c r="J518" s="1"/>
  <c r="I516"/>
  <c r="J516" s="1"/>
  <c r="I515"/>
  <c r="J515" s="1"/>
  <c r="I514"/>
  <c r="J514" s="1"/>
  <c r="I512"/>
  <c r="I508"/>
  <c r="J508" s="1"/>
  <c r="I507"/>
  <c r="J507" s="1"/>
  <c r="I506"/>
  <c r="J506" s="1"/>
  <c r="I505"/>
  <c r="J505" s="1"/>
  <c r="I504"/>
  <c r="J504" s="1"/>
  <c r="I503"/>
  <c r="J503" s="1"/>
  <c r="I502"/>
  <c r="J502" s="1"/>
  <c r="I501"/>
  <c r="J501" s="1"/>
  <c r="I497"/>
  <c r="J497" s="1"/>
  <c r="I496"/>
  <c r="J496" s="1"/>
  <c r="I495"/>
  <c r="J495" s="1"/>
  <c r="I494"/>
  <c r="J494" s="1"/>
  <c r="I493"/>
  <c r="J493" s="1"/>
  <c r="I492"/>
  <c r="J492" s="1"/>
  <c r="I491"/>
  <c r="J491" s="1"/>
  <c r="I490"/>
  <c r="J490" s="1"/>
  <c r="I489"/>
  <c r="J489" s="1"/>
  <c r="I488"/>
  <c r="J488" s="1"/>
  <c r="I484"/>
  <c r="J484" s="1"/>
  <c r="I483"/>
  <c r="J483" s="1"/>
  <c r="I482"/>
  <c r="J482" s="1"/>
  <c r="I481"/>
  <c r="J481" s="1"/>
  <c r="I480"/>
  <c r="J480" s="1"/>
  <c r="I479"/>
  <c r="J479" s="1"/>
  <c r="I478"/>
  <c r="J478" s="1"/>
  <c r="I477"/>
  <c r="I476"/>
  <c r="J476" s="1"/>
  <c r="I474"/>
  <c r="J474" s="1"/>
  <c r="I467"/>
  <c r="I461"/>
  <c r="I460"/>
  <c r="J460" s="1"/>
  <c r="I459"/>
  <c r="J459" s="1"/>
  <c r="I458"/>
  <c r="J458" s="1"/>
  <c r="I457"/>
  <c r="J457" s="1"/>
  <c r="I456"/>
  <c r="J456" s="1"/>
  <c r="I455"/>
  <c r="J455" s="1"/>
  <c r="I454"/>
  <c r="J454" s="1"/>
  <c r="I453"/>
  <c r="J453" s="1"/>
  <c r="I452"/>
  <c r="J452" s="1"/>
  <c r="I451"/>
  <c r="J451" s="1"/>
  <c r="I450"/>
  <c r="J450" s="1"/>
  <c r="I449"/>
  <c r="J449" s="1"/>
  <c r="I448"/>
  <c r="J448" s="1"/>
  <c r="I447"/>
  <c r="J447" s="1"/>
  <c r="I446"/>
  <c r="J446" s="1"/>
  <c r="I445"/>
  <c r="J445" s="1"/>
  <c r="I444"/>
  <c r="J444" s="1"/>
  <c r="I443"/>
  <c r="J443" s="1"/>
  <c r="I442"/>
  <c r="J442" s="1"/>
  <c r="I441"/>
  <c r="J441" s="1"/>
  <c r="I440"/>
  <c r="J440" s="1"/>
  <c r="I439"/>
  <c r="J439" s="1"/>
  <c r="I438"/>
  <c r="J438" s="1"/>
  <c r="I437"/>
  <c r="J437" s="1"/>
  <c r="I436"/>
  <c r="J436" s="1"/>
  <c r="I435"/>
  <c r="J435" s="1"/>
  <c r="I434"/>
  <c r="J434" s="1"/>
  <c r="I433"/>
  <c r="J433" s="1"/>
  <c r="I432"/>
  <c r="J432" s="1"/>
  <c r="I431"/>
  <c r="J431" s="1"/>
  <c r="I430"/>
  <c r="J430" s="1"/>
  <c r="I429"/>
  <c r="J429" s="1"/>
  <c r="I428"/>
  <c r="J428" s="1"/>
  <c r="I427"/>
  <c r="J427" s="1"/>
  <c r="I426"/>
  <c r="J426" s="1"/>
  <c r="I425"/>
  <c r="J425" s="1"/>
  <c r="I424"/>
  <c r="J424" s="1"/>
  <c r="I423"/>
  <c r="J423" s="1"/>
  <c r="I422"/>
  <c r="J422" s="1"/>
  <c r="I421"/>
  <c r="J421" s="1"/>
  <c r="I420"/>
  <c r="J420" s="1"/>
  <c r="I419"/>
  <c r="J419" s="1"/>
  <c r="I418"/>
  <c r="J418" s="1"/>
  <c r="I417"/>
  <c r="J417" s="1"/>
  <c r="I416"/>
  <c r="J416" s="1"/>
  <c r="I415"/>
  <c r="J415" s="1"/>
  <c r="I414"/>
  <c r="J414" s="1"/>
  <c r="I413"/>
  <c r="J413" s="1"/>
  <c r="I412"/>
  <c r="J412" s="1"/>
  <c r="I411"/>
  <c r="J411" s="1"/>
  <c r="I404"/>
  <c r="I403"/>
  <c r="J403" s="1"/>
  <c r="I402"/>
  <c r="I398"/>
  <c r="J398" s="1"/>
  <c r="I397"/>
  <c r="J397" s="1"/>
  <c r="I396"/>
  <c r="I390"/>
  <c r="J390" s="1"/>
  <c r="I389"/>
  <c r="J389" s="1"/>
  <c r="I388"/>
  <c r="I383"/>
  <c r="J383" s="1"/>
  <c r="I382"/>
  <c r="J382" s="1"/>
  <c r="I381"/>
  <c r="J381" s="1"/>
  <c r="I380"/>
  <c r="J380" s="1"/>
  <c r="I379"/>
  <c r="J379" s="1"/>
  <c r="I373"/>
  <c r="J373" s="1"/>
  <c r="I372"/>
  <c r="J372" s="1"/>
  <c r="I371"/>
  <c r="J371" s="1"/>
  <c r="I370"/>
  <c r="J370" s="1"/>
  <c r="I369"/>
  <c r="J369" s="1"/>
  <c r="I368"/>
  <c r="J368" s="1"/>
  <c r="I367"/>
  <c r="J367" s="1"/>
  <c r="I366"/>
  <c r="J366" s="1"/>
  <c r="I365"/>
  <c r="I364"/>
  <c r="J364" s="1"/>
  <c r="I363"/>
  <c r="J363" s="1"/>
  <c r="I362"/>
  <c r="J362" s="1"/>
  <c r="I357"/>
  <c r="I349"/>
  <c r="J349" s="1"/>
  <c r="I310"/>
  <c r="J310" s="1"/>
  <c r="I348"/>
  <c r="J348" s="1"/>
  <c r="I345"/>
  <c r="J345" s="1"/>
  <c r="I344"/>
  <c r="J344" s="1"/>
  <c r="I343"/>
  <c r="J343" s="1"/>
  <c r="I342"/>
  <c r="J342" s="1"/>
  <c r="I341"/>
  <c r="J341" s="1"/>
  <c r="I340"/>
  <c r="I335"/>
  <c r="J335" s="1"/>
  <c r="I334"/>
  <c r="J334" s="1"/>
  <c r="I290"/>
  <c r="I333"/>
  <c r="J333" s="1"/>
  <c r="I309"/>
  <c r="J309" s="1"/>
  <c r="I332"/>
  <c r="J332" s="1"/>
  <c r="I331"/>
  <c r="I330"/>
  <c r="I324"/>
  <c r="J324" s="1"/>
  <c r="I321"/>
  <c r="J321" s="1"/>
  <c r="I320"/>
  <c r="J320" s="1"/>
  <c r="I319"/>
  <c r="J319" s="1"/>
  <c r="I318"/>
  <c r="J318" s="1"/>
  <c r="I317"/>
  <c r="J317" s="1"/>
  <c r="I316"/>
  <c r="J316" s="1"/>
  <c r="I315"/>
  <c r="J315" s="1"/>
  <c r="I314"/>
  <c r="I313"/>
  <c r="J313" s="1"/>
  <c r="I312"/>
  <c r="J312" s="1"/>
  <c r="I311"/>
  <c r="J311" s="1"/>
  <c r="I297"/>
  <c r="I296"/>
  <c r="J296" s="1"/>
  <c r="I295"/>
  <c r="J295" s="1"/>
  <c r="I356"/>
  <c r="J356" s="1"/>
  <c r="I374"/>
  <c r="J374" s="1"/>
  <c r="I281"/>
  <c r="J281" s="1"/>
  <c r="I280"/>
  <c r="J280" s="1"/>
  <c r="I279"/>
  <c r="J279" s="1"/>
  <c r="I275"/>
  <c r="I274"/>
  <c r="J274" s="1"/>
  <c r="I273"/>
  <c r="J273" s="1"/>
  <c r="I272"/>
  <c r="J272" s="1"/>
  <c r="I271"/>
  <c r="J271" s="1"/>
  <c r="I266"/>
  <c r="I261"/>
  <c r="J261" s="1"/>
  <c r="I260"/>
  <c r="J260" s="1"/>
  <c r="I259"/>
  <c r="J259" s="1"/>
  <c r="I258"/>
  <c r="I254"/>
  <c r="J254" s="1"/>
  <c r="J255" s="1"/>
  <c r="I246"/>
  <c r="J246" s="1"/>
  <c r="I245"/>
  <c r="J245" s="1"/>
  <c r="I237"/>
  <c r="J237" s="1"/>
  <c r="I236"/>
  <c r="J236" s="1"/>
  <c r="I235"/>
  <c r="J235" s="1"/>
  <c r="I231"/>
  <c r="J231" s="1"/>
  <c r="J232" s="1"/>
  <c r="I227"/>
  <c r="J227" s="1"/>
  <c r="J228" s="1"/>
  <c r="I223"/>
  <c r="J223" s="1"/>
  <c r="I221"/>
  <c r="J221" s="1"/>
  <c r="I220"/>
  <c r="J220" s="1"/>
  <c r="I219"/>
  <c r="J219" s="1"/>
  <c r="I213"/>
  <c r="J213" s="1"/>
  <c r="I211"/>
  <c r="J211" s="1"/>
  <c r="I210"/>
  <c r="J210" s="1"/>
  <c r="I209"/>
  <c r="J209" s="1"/>
  <c r="I208"/>
  <c r="J208" s="1"/>
  <c r="I207"/>
  <c r="J207" s="1"/>
  <c r="I206"/>
  <c r="J206" s="1"/>
  <c r="I205"/>
  <c r="J205" s="1"/>
  <c r="I204"/>
  <c r="J204" s="1"/>
  <c r="I203"/>
  <c r="J203" s="1"/>
  <c r="I202"/>
  <c r="J202" s="1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2"/>
  <c r="J192" s="1"/>
  <c r="I191"/>
  <c r="I187"/>
  <c r="J187" s="1"/>
  <c r="J188" s="1"/>
  <c r="I183"/>
  <c r="J183" s="1"/>
  <c r="I182"/>
  <c r="J182" s="1"/>
  <c r="I180"/>
  <c r="J180" s="1"/>
  <c r="I179"/>
  <c r="J179" s="1"/>
  <c r="I178"/>
  <c r="J178" s="1"/>
  <c r="I177"/>
  <c r="J177" s="1"/>
  <c r="I172"/>
  <c r="I171"/>
  <c r="J171" s="1"/>
  <c r="I170"/>
  <c r="I165"/>
  <c r="I164"/>
  <c r="J164" s="1"/>
  <c r="I163"/>
  <c r="I159"/>
  <c r="J159" s="1"/>
  <c r="J160" s="1"/>
  <c r="I153"/>
  <c r="J153" s="1"/>
  <c r="I152"/>
  <c r="J152" s="1"/>
  <c r="I151"/>
  <c r="J151" s="1"/>
  <c r="I150"/>
  <c r="J150" s="1"/>
  <c r="I149"/>
  <c r="I143"/>
  <c r="I138"/>
  <c r="J138" s="1"/>
  <c r="I136"/>
  <c r="I132"/>
  <c r="J132" s="1"/>
  <c r="I131"/>
  <c r="J131" s="1"/>
  <c r="I130"/>
  <c r="J130" s="1"/>
  <c r="I129"/>
  <c r="J129" s="1"/>
  <c r="I125"/>
  <c r="J125" s="1"/>
  <c r="I124"/>
  <c r="J124" s="1"/>
  <c r="I123"/>
  <c r="J123" s="1"/>
  <c r="I122"/>
  <c r="J122" s="1"/>
  <c r="I121"/>
  <c r="J121" s="1"/>
  <c r="I120"/>
  <c r="J120" s="1"/>
  <c r="I119"/>
  <c r="J119" s="1"/>
  <c r="I115"/>
  <c r="J115" s="1"/>
  <c r="I114"/>
  <c r="J114" s="1"/>
  <c r="I113"/>
  <c r="J113" s="1"/>
  <c r="I111"/>
  <c r="J111" s="1"/>
  <c r="I110"/>
  <c r="J110" s="1"/>
  <c r="I83"/>
  <c r="I105"/>
  <c r="J105" s="1"/>
  <c r="I104"/>
  <c r="J104" s="1"/>
  <c r="I103"/>
  <c r="J103" s="1"/>
  <c r="I102"/>
  <c r="J102" s="1"/>
  <c r="I101"/>
  <c r="I96"/>
  <c r="J96" s="1"/>
  <c r="I95"/>
  <c r="J95" s="1"/>
  <c r="I94"/>
  <c r="J94" s="1"/>
  <c r="I93"/>
  <c r="J93" s="1"/>
  <c r="I92"/>
  <c r="J92" s="1"/>
  <c r="I91"/>
  <c r="J91" s="1"/>
  <c r="I90"/>
  <c r="J90" s="1"/>
  <c r="I89"/>
  <c r="J89" s="1"/>
  <c r="I85"/>
  <c r="J85" s="1"/>
  <c r="I84"/>
  <c r="J84" s="1"/>
  <c r="I78"/>
  <c r="J78" s="1"/>
  <c r="I27"/>
  <c r="I77"/>
  <c r="J77" s="1"/>
  <c r="I75"/>
  <c r="I71"/>
  <c r="J71" s="1"/>
  <c r="I70"/>
  <c r="J70" s="1"/>
  <c r="I66"/>
  <c r="I529"/>
  <c r="J529" s="1"/>
  <c r="I60"/>
  <c r="J60" s="1"/>
  <c r="I58"/>
  <c r="I54"/>
  <c r="J54" s="1"/>
  <c r="J55" s="1"/>
  <c r="I50"/>
  <c r="J50" s="1"/>
  <c r="I49"/>
  <c r="J49" s="1"/>
  <c r="I48"/>
  <c r="J48" s="1"/>
  <c r="I47"/>
  <c r="J47" s="1"/>
  <c r="I46"/>
  <c r="J46" s="1"/>
  <c r="I42"/>
  <c r="J42" s="1"/>
  <c r="I41"/>
  <c r="J41" s="1"/>
  <c r="I39"/>
  <c r="J39" s="1"/>
  <c r="I38"/>
  <c r="J38" s="1"/>
  <c r="I37"/>
  <c r="J37" s="1"/>
  <c r="I32"/>
  <c r="J32" s="1"/>
  <c r="I29"/>
  <c r="J29" s="1"/>
  <c r="I22"/>
  <c r="J22" s="1"/>
  <c r="I21"/>
  <c r="J21" s="1"/>
  <c r="I20"/>
  <c r="J20" s="1"/>
  <c r="I19"/>
  <c r="J19" s="1"/>
  <c r="I17"/>
  <c r="J17" s="1"/>
  <c r="I16"/>
  <c r="J16" s="1"/>
  <c r="I15"/>
  <c r="J15" s="1"/>
  <c r="I14"/>
  <c r="J14" s="1"/>
  <c r="I13"/>
  <c r="J13" s="1"/>
  <c r="I12"/>
  <c r="J12" s="1"/>
  <c r="I11"/>
  <c r="J11" s="1"/>
  <c r="J313" i="2"/>
  <c r="I313"/>
  <c r="H313"/>
  <c r="G313"/>
  <c r="F313"/>
  <c r="J535" i="1" l="1"/>
  <c r="J542" s="1"/>
  <c r="I542"/>
  <c r="J512"/>
  <c r="I522"/>
  <c r="J525"/>
  <c r="J532" s="1"/>
  <c r="I532"/>
  <c r="J467"/>
  <c r="I485"/>
  <c r="J461"/>
  <c r="J464" s="1"/>
  <c r="I464"/>
  <c r="J402"/>
  <c r="I407"/>
  <c r="J396"/>
  <c r="J399" s="1"/>
  <c r="I399"/>
  <c r="J388"/>
  <c r="J392" s="1"/>
  <c r="I392"/>
  <c r="J355"/>
  <c r="I359"/>
  <c r="J340"/>
  <c r="J352" s="1"/>
  <c r="I352"/>
  <c r="J330"/>
  <c r="I337"/>
  <c r="I306"/>
  <c r="J290"/>
  <c r="J292" s="1"/>
  <c r="I292"/>
  <c r="J258"/>
  <c r="I268"/>
  <c r="J191"/>
  <c r="J216" s="1"/>
  <c r="I216"/>
  <c r="J170"/>
  <c r="I174"/>
  <c r="J163"/>
  <c r="I167"/>
  <c r="J149"/>
  <c r="J156" s="1"/>
  <c r="I156"/>
  <c r="J143"/>
  <c r="J145" s="1"/>
  <c r="I145"/>
  <c r="J136"/>
  <c r="J140" s="1"/>
  <c r="I140"/>
  <c r="J101"/>
  <c r="J107" s="1"/>
  <c r="I107"/>
  <c r="J66"/>
  <c r="J67" s="1"/>
  <c r="I67"/>
  <c r="J83"/>
  <c r="J86" s="1"/>
  <c r="I86"/>
  <c r="J27"/>
  <c r="J34" s="1"/>
  <c r="I34"/>
  <c r="H545"/>
  <c r="D545"/>
  <c r="G545"/>
  <c r="E545"/>
  <c r="F545"/>
  <c r="I327"/>
  <c r="I376"/>
  <c r="J287"/>
  <c r="I287"/>
  <c r="I251"/>
  <c r="J509"/>
  <c r="J23"/>
  <c r="J43"/>
  <c r="J51"/>
  <c r="I61"/>
  <c r="J72"/>
  <c r="I79"/>
  <c r="J97"/>
  <c r="J116"/>
  <c r="J133"/>
  <c r="J224"/>
  <c r="J282"/>
  <c r="J126"/>
  <c r="J184"/>
  <c r="I255"/>
  <c r="J247"/>
  <c r="J384"/>
  <c r="J498"/>
  <c r="I228"/>
  <c r="I51"/>
  <c r="I72"/>
  <c r="I126"/>
  <c r="I184"/>
  <c r="I242"/>
  <c r="I276"/>
  <c r="I384"/>
  <c r="I509"/>
  <c r="I23"/>
  <c r="I43"/>
  <c r="I55"/>
  <c r="I97"/>
  <c r="I116"/>
  <c r="I133"/>
  <c r="I160"/>
  <c r="I188"/>
  <c r="I224"/>
  <c r="I232"/>
  <c r="I247"/>
  <c r="I282"/>
  <c r="I498"/>
  <c r="J172"/>
  <c r="J241"/>
  <c r="J242" s="1"/>
  <c r="J266"/>
  <c r="J297"/>
  <c r="J306" s="1"/>
  <c r="J357"/>
  <c r="J521"/>
  <c r="J58"/>
  <c r="J61" s="1"/>
  <c r="J165"/>
  <c r="J275"/>
  <c r="J276" s="1"/>
  <c r="J513"/>
  <c r="J331"/>
  <c r="J477"/>
  <c r="J75"/>
  <c r="J79" s="1"/>
  <c r="J314"/>
  <c r="J327" s="1"/>
  <c r="J365"/>
  <c r="J376" s="1"/>
  <c r="J404"/>
  <c r="I545" l="1"/>
  <c r="J522"/>
  <c r="J485"/>
  <c r="J407"/>
  <c r="J359"/>
  <c r="J337"/>
  <c r="J268"/>
  <c r="J174"/>
  <c r="J167"/>
  <c r="J545" l="1"/>
</calcChain>
</file>

<file path=xl/sharedStrings.xml><?xml version="1.0" encoding="utf-8"?>
<sst xmlns="http://schemas.openxmlformats.org/spreadsheetml/2006/main" count="1455" uniqueCount="613">
  <si>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</si>
  <si>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</si>
  <si>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</si>
  <si>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</si>
  <si>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</si>
  <si>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</si>
  <si>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</si>
  <si>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</si>
  <si>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</si>
  <si>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</si>
  <si>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</si>
  <si>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</si>
  <si>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</si>
  <si>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</si>
  <si>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</si>
  <si>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</si>
  <si>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</si>
  <si>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</si>
  <si>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</si>
  <si>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</si>
  <si>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</si>
  <si>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</si>
  <si>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</si>
  <si>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</si>
  <si>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</si>
  <si>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</si>
  <si>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</si>
  <si>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</si>
  <si>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</si>
  <si>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</si>
  <si>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</si>
  <si>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</si>
  <si>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</si>
  <si>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</si>
  <si>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</si>
  <si>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</si>
  <si>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</si>
  <si>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</si>
  <si>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</si>
  <si>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</si>
  <si>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</si>
  <si>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</si>
  <si>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</si>
  <si>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</si>
  <si>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</si>
  <si>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</si>
  <si>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</si>
  <si>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</si>
  <si>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</si>
  <si>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</si>
  <si>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</si>
  <si>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</si>
  <si>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</si>
  <si>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</si>
  <si>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</si>
  <si>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</si>
  <si>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</si>
  <si>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</si>
  <si>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</si>
  <si>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</si>
  <si>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</si>
  <si>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</si>
  <si>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</si>
  <si>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</si>
  <si>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</si>
  <si>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</si>
  <si>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</si>
  <si>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</si>
  <si>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</si>
  <si>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</si>
  <si>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</si>
  <si>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</si>
  <si>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</si>
  <si>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</si>
  <si>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</si>
  <si>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</si>
  <si>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</si>
  <si>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</si>
  <si>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</si>
  <si>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</si>
  <si>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</si>
  <si>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</si>
  <si>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</si>
  <si>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</si>
  <si>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</si>
  <si>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</si>
  <si>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</si>
  <si>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</si>
  <si>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</si>
  <si>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</si>
  <si>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</si>
  <si>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</si>
  <si>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</si>
  <si>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</si>
  <si>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</si>
  <si>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</si>
  <si>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</si>
  <si>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</si>
  <si>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</si>
  <si>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</si>
  <si>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</si>
  <si>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</si>
  <si>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</si>
  <si>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</si>
  <si>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</si>
  <si>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</si>
  <si>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</si>
  <si>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</si>
  <si>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</si>
  <si>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</si>
  <si>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</si>
  <si>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</si>
  <si>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</si>
  <si>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</si>
  <si>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</si>
  <si>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</si>
  <si>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</si>
  <si>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</si>
  <si>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</si>
  <si>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</si>
  <si>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</si>
  <si>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</si>
  <si>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</si>
  <si>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</si>
  <si>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</si>
  <si>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</si>
  <si>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</si>
  <si>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</si>
  <si>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</si>
  <si>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</si>
  <si>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</si>
  <si>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</si>
  <si>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</si>
  <si>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</si>
  <si>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</si>
  <si>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</si>
  <si>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</si>
  <si>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</si>
  <si>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</si>
  <si>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</si>
  <si>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</si>
  <si>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</si>
  <si>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</si>
  <si>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</si>
  <si>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</si>
  <si>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</si>
  <si>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</si>
  <si>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</si>
  <si>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</si>
  <si>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</si>
  <si>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</si>
  <si>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</si>
  <si>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</si>
  <si>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</si>
  <si>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</si>
  <si>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</si>
  <si>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</si>
  <si>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</si>
  <si>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</si>
  <si>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</si>
  <si>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</si>
  <si>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</si>
  <si>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</si>
  <si>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</si>
  <si>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</si>
  <si>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</si>
  <si>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</si>
  <si>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</si>
  <si>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</si>
  <si>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</si>
  <si>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</si>
  <si>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</si>
  <si>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</si>
  <si>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</si>
  <si>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</si>
  <si>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</si>
  <si>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</si>
  <si>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</si>
  <si>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</si>
  <si>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</si>
  <si>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</si>
  <si>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</si>
  <si>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</si>
  <si>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</si>
  <si>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</si>
  <si>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</si>
  <si>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</si>
  <si>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</si>
  <si>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</si>
  <si>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</si>
  <si>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</si>
  <si>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</si>
  <si>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</si>
  <si>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</si>
  <si>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</si>
  <si>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</si>
  <si>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</si>
  <si>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</si>
  <si>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</si>
  <si>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</si>
  <si>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</si>
  <si>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</si>
  <si>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</si>
  <si>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</si>
  <si>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</si>
  <si>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</si>
  <si>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</si>
  <si>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</si>
  <si>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</si>
  <si>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</si>
  <si>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</si>
  <si>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</si>
  <si>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</si>
  <si>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</si>
  <si>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</si>
  <si>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</si>
  <si>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</si>
  <si>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</si>
  <si>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</si>
  <si>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</si>
  <si>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</si>
  <si>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</si>
  <si>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</si>
  <si>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</si>
  <si>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</si>
  <si>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</si>
  <si>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</si>
  <si>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</si>
  <si>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</si>
  <si>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</si>
  <si>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</si>
  <si>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</si>
  <si>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</si>
  <si>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</si>
  <si>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</si>
  <si>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</si>
  <si>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</si>
  <si>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</si>
  <si>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</si>
  <si>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</si>
  <si>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</si>
  <si>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</si>
  <si>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</si>
  <si>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</si>
  <si>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</si>
  <si>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</si>
  <si>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</si>
  <si>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</si>
  <si>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</si>
  <si>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</si>
  <si>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</si>
  <si>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</si>
  <si>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</si>
  <si>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</si>
  <si>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</si>
  <si>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</si>
  <si>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</si>
  <si>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</si>
  <si>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</si>
  <si>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</si>
  <si>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</si>
  <si>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</si>
  <si>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</si>
  <si>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</si>
  <si>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</si>
  <si>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</si>
  <si>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</si>
  <si>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</si>
  <si>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</si>
  <si>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</si>
  <si>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</si>
  <si>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</si>
  <si>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</si>
  <si>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</si>
  <si>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</si>
  <si>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</si>
  <si>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</si>
  <si>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</si>
  <si>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</si>
  <si>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</si>
  <si>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</si>
  <si>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</si>
  <si>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</si>
  <si>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</si>
  <si>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</si>
  <si>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</si>
  <si>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</si>
  <si>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</si>
  <si>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</si>
  <si>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</si>
  <si>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</si>
  <si>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</si>
  <si>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</si>
  <si>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</si>
  <si>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</si>
  <si>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</si>
  <si>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</si>
  <si>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ANALISTA DE INVESTIGACIONES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</si>
  <si>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</si>
  <si>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</si>
  <si>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</si>
  <si>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</si>
  <si>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</si>
  <si>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</si>
  <si>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</si>
  <si>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</si>
  <si>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</si>
  <si>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</si>
  <si>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</si>
  <si>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</si>
  <si>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</si>
  <si>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</si>
  <si>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</si>
  <si>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</si>
  <si>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</si>
  <si>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</si>
  <si>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</si>
  <si>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</si>
  <si>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</si>
  <si>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</si>
  <si>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</si>
  <si>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</si>
  <si>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</si>
  <si>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</si>
  <si>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</si>
  <si>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</si>
  <si>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</si>
  <si>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</si>
  <si>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</si>
  <si>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</si>
  <si>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</si>
  <si>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</si>
  <si>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</si>
  <si>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</si>
  <si>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</si>
  <si>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</si>
  <si>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</si>
  <si>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</si>
  <si>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</si>
  <si>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</si>
  <si>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</si>
  <si>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</si>
  <si>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</si>
  <si>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</si>
  <si>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</si>
  <si>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</si>
  <si>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</si>
  <si>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</si>
  <si>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</si>
  <si>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</si>
  <si>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</si>
  <si>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</si>
  <si>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</si>
  <si>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</si>
  <si>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</si>
  <si>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</si>
  <si>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</si>
  <si>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</si>
  <si>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</si>
  <si>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</si>
  <si>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</si>
  <si>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</si>
  <si>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</si>
  <si>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</si>
  <si>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</si>
  <si>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</si>
  <si>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</si>
  <si>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</si>
  <si>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</si>
  <si>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</si>
  <si>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</si>
  <si>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</si>
  <si>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</si>
  <si>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</si>
  <si>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</si>
  <si>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</si>
  <si>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</si>
  <si>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</si>
  <si>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</si>
  <si>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</si>
  <si>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</si>
  <si>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</si>
  <si>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</si>
  <si>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</si>
  <si>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</si>
  <si>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</si>
  <si>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</si>
  <si>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</si>
  <si>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</si>
  <si>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</si>
  <si>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</si>
  <si>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</si>
  <si>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</si>
  <si>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</si>
  <si>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</si>
  <si>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</si>
  <si>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</si>
  <si>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</si>
  <si>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</si>
  <si>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</si>
  <si>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</si>
  <si>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</si>
  <si>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</si>
  <si>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</si>
  <si>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</si>
  <si>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</si>
  <si>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</si>
  <si>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</si>
  <si>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</si>
  <si>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</si>
  <si>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</si>
  <si>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</si>
  <si>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</si>
  <si>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</si>
  <si>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</si>
  <si>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</si>
  <si>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</si>
  <si>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</si>
  <si>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</si>
  <si>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</si>
  <si>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</si>
  <si>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</si>
  <si>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</si>
  <si>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</si>
  <si>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</si>
  <si>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</si>
  <si>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</si>
  <si>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</si>
  <si>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</si>
  <si>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</si>
  <si>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</si>
  <si>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</si>
  <si>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</si>
  <si>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</si>
  <si>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</si>
  <si>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</si>
  <si>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</si>
  <si>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</si>
  <si>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</si>
  <si>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</si>
  <si>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</si>
  <si>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</si>
  <si>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</si>
  <si>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</si>
  <si>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</si>
  <si>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</si>
  <si>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</si>
  <si>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</si>
  <si>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</si>
  <si>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</si>
  <si>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</si>
  <si>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</si>
  <si>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</si>
  <si>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</si>
  <si>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</si>
  <si>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</si>
  <si>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</si>
  <si>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</si>
  <si>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</si>
  <si>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</si>
  <si>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</si>
  <si>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</si>
  <si>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</si>
  <si>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</si>
  <si>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</si>
  <si>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</si>
  <si>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</si>
  <si>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</si>
  <si>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</si>
  <si>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</si>
  <si>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</si>
  <si>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</si>
  <si>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</si>
  <si>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</si>
  <si>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</si>
  <si>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</si>
  <si>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</si>
  <si>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</si>
  <si>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</si>
  <si>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</si>
  <si>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</si>
  <si>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</si>
  <si>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</si>
  <si>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</si>
  <si>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</si>
  <si>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</si>
  <si>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</si>
  <si>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</si>
  <si>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</si>
  <si>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</si>
  <si>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</si>
  <si>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</si>
  <si>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</si>
  <si>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</si>
  <si>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</si>
  <si>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</si>
  <si>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</si>
  <si>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</si>
  <si>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AUXILIAR DE PUBLICIDAD Y PROM</t>
  </si>
  <si>
    <t>XIOMARA DIAZ JIMENEZ</t>
  </si>
  <si>
    <t>RAMONA MELLA MATOS</t>
  </si>
  <si>
    <t>DIVISIﾓN DE CENSOS AGROPECUARIOS- ONE</t>
  </si>
  <si>
    <t>FAUSTO ZAPICO LANDIM</t>
  </si>
  <si>
    <t>ANALISTA EXPLOTACION DE INFOR</t>
  </si>
  <si>
    <t>JOSE MARIA SURIEL RODRIGUEZ</t>
  </si>
  <si>
    <t>JUANA LIBANESA CUSTODIO MANCEBO</t>
  </si>
  <si>
    <t>DIVISION DE METODOLOGIA- ONE</t>
  </si>
  <si>
    <t>ELIAS JOSE MANCEBO AZCONA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</si>
  <si>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</si>
  <si>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</si>
  <si>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</si>
  <si>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</si>
  <si>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</si>
  <si>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</si>
  <si>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</si>
  <si>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</si>
  <si>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</si>
  <si>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</si>
  <si>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</si>
  <si>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</si>
  <si>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</si>
  <si>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</si>
  <si>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</si>
  <si>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</si>
  <si>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</si>
  <si>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</si>
  <si>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</si>
  <si>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</si>
  <si>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</si>
  <si>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Mes de julio 2017</t>
  </si>
  <si>
    <t>ASESOR</t>
  </si>
  <si>
    <t>FELIPE HUMBERTO VALLEJO MELLADO</t>
  </si>
  <si>
    <t>ANALISTA II</t>
  </si>
  <si>
    <t>JEIMY ALEXANDRA BAUTISTA PAREDES</t>
  </si>
  <si>
    <t xml:space="preserve">GLORIA ALEXANDRA MARGARITA SANCHEZ </t>
  </si>
  <si>
    <t>CAMILA MICHEL ALCANTARA FERNANDEZ</t>
  </si>
  <si>
    <t xml:space="preserve">ANALISTA  </t>
  </si>
  <si>
    <t>LILIANA ESTEFANY LEO ROSA</t>
  </si>
  <si>
    <t>MARIA NAIROBIS ROSARIO MAYI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</si>
  <si>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</si>
  <si>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</si>
  <si>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</si>
  <si>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</si>
  <si>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</si>
  <si>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</si>
  <si>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CESAR TOBIAS ROSARIO BRADOR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</si>
  <si>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</si>
  <si>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</si>
  <si>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</si>
  <si>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</si>
  <si>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</si>
  <si>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</si>
  <si>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NATHALY JOSEFINA GUILLEN MOLINA</t>
  </si>
  <si>
    <t>ANALISTA DE COMPRAS Y CONTRAT</t>
  </si>
  <si>
    <t>VERONICA ALEXANDRA CARMONA</t>
  </si>
  <si>
    <t>DOMINGO ANTONIO REYNOSO CRUZ</t>
  </si>
  <si>
    <t>MARIEN YNES MENDEZ RODRIGUEZ</t>
  </si>
  <si>
    <t>AIDA LUZ BATISTA ESPINAL</t>
  </si>
  <si>
    <t>YINNY YOSCART TRONCOSO TRONCOSO</t>
  </si>
  <si>
    <t>JOSE IVAN RODRIGUEZ RAY</t>
  </si>
  <si>
    <t>RUTH NAOMI MATEO ABREU</t>
  </si>
  <si>
    <t>GUILLERMO MARTINEZ VASQUEZ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</si>
  <si>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</si>
  <si>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</si>
  <si>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</si>
  <si>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</si>
  <si>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</si>
  <si>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</si>
  <si>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</si>
  <si>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</si>
  <si>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</si>
  <si>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</si>
  <si>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</si>
  <si>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JOSE ANTONIO VARGAS</t>
  </si>
  <si>
    <t>ANALISTA DE ESTADISTICA SECTO</t>
  </si>
  <si>
    <t>FELVIN LEANDRO TEJEDA DE LOS SANTOS</t>
  </si>
  <si>
    <t>ISAAC EMMANUEL GUERRA SALAZAR</t>
  </si>
  <si>
    <t>DANIEL ALEJANDRO HERNANDEZ RAMOS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</si>
  <si>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</si>
  <si>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</si>
  <si>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</si>
  <si>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</si>
  <si>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</si>
  <si>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MARITZA ALEXANDRA PEREZ DOMINGUEZ</t>
  </si>
  <si>
    <t>ADRIANA MORA RESTREPO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</si>
  <si>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</si>
  <si>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</si>
  <si>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</si>
  <si>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</si>
  <si>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</si>
  <si>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</si>
  <si>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</si>
  <si>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</si>
  <si>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</si>
  <si>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</si>
  <si>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</si>
  <si>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</si>
  <si>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</si>
  <si>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</si>
  <si>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</si>
  <si>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</si>
  <si>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</si>
  <si>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</si>
  <si>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JULIO CESAR FERNANDEZ LORA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</si>
  <si>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</si>
  <si>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</si>
  <si>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</si>
  <si>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</si>
  <si>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</si>
  <si>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Tipo de Empleados</t>
  </si>
  <si>
    <t>CARRERA ADM.</t>
  </si>
  <si>
    <t>CARRERA DAM.</t>
  </si>
  <si>
    <t>CARRERA ADM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</si>
</sst>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4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48"/>
  <sheetViews>
    <sheetView tabSelected="1" zoomScale="80" zoomScaleNormal="80" workbookViewId="0">
      <pane ySplit="8" topLeftCell="A522" activePane="bottomLeft" state="frozen"/>
      <selection pane="bottomLeft" activeCell="C546" sqref="C546"/>
    </sheetView>
  </sheetViews>
  <sheetFormatPr baseColWidth="10" defaultRowHeight="15"/>
  <cols>
    <col min="1" max="1" width="40.7109375" customWidth="1"/>
    <col min="2" max="2" width="38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125" ht="26.25">
      <c r="A2" s="17" t="s">
        <v>528</v>
      </c>
      <c r="B2" s="18"/>
      <c r="C2" s="18"/>
      <c r="D2" s="18"/>
      <c r="E2" s="18"/>
      <c r="F2" s="18"/>
      <c r="G2" s="18"/>
      <c r="H2" s="18"/>
      <c r="I2" s="18"/>
      <c r="J2" s="18"/>
    </row>
    <row r="3" spans="1:125" ht="26.25">
      <c r="A3" s="17" t="s">
        <v>436</v>
      </c>
      <c r="B3" s="18"/>
      <c r="C3" s="18"/>
      <c r="D3" s="18"/>
      <c r="E3" s="18"/>
      <c r="F3" s="18"/>
      <c r="G3" s="18"/>
      <c r="H3" s="18"/>
      <c r="I3" s="18"/>
      <c r="J3" s="18"/>
    </row>
    <row r="4" spans="1:125" ht="20.25">
      <c r="A4" s="19" t="s">
        <v>437</v>
      </c>
      <c r="B4" s="20"/>
      <c r="C4" s="20"/>
      <c r="D4" s="20"/>
      <c r="E4" s="20"/>
      <c r="F4" s="20"/>
      <c r="G4" s="20"/>
      <c r="H4" s="20"/>
      <c r="I4" s="20"/>
      <c r="J4" s="20"/>
    </row>
    <row r="5" spans="1:125" ht="20.25">
      <c r="A5" s="19" t="s">
        <v>438</v>
      </c>
      <c r="B5" s="20"/>
      <c r="C5" s="20"/>
      <c r="D5" s="20"/>
      <c r="E5" s="20"/>
      <c r="F5" s="20"/>
      <c r="G5" s="20"/>
      <c r="H5" s="20"/>
      <c r="I5" s="20"/>
      <c r="J5" s="20"/>
    </row>
    <row r="6" spans="1:125" ht="21" thickBot="1">
      <c r="A6" s="19" t="s">
        <v>529</v>
      </c>
      <c r="B6" s="20"/>
      <c r="C6" s="20"/>
      <c r="D6" s="20"/>
      <c r="E6" s="20"/>
      <c r="F6" s="20"/>
      <c r="G6" s="20"/>
      <c r="H6" s="20"/>
      <c r="I6" s="20"/>
      <c r="J6" s="20"/>
    </row>
    <row r="7" spans="1:125">
      <c r="A7" s="21" t="s">
        <v>439</v>
      </c>
      <c r="B7" s="23" t="s">
        <v>0</v>
      </c>
      <c r="C7" s="31" t="s">
        <v>609</v>
      </c>
      <c r="D7" s="25" t="s">
        <v>434</v>
      </c>
      <c r="E7" s="27" t="s">
        <v>1</v>
      </c>
      <c r="F7" s="25" t="s">
        <v>2</v>
      </c>
      <c r="G7" s="27" t="s">
        <v>3</v>
      </c>
      <c r="H7" s="25" t="s">
        <v>4</v>
      </c>
      <c r="I7" s="25" t="s">
        <v>5</v>
      </c>
      <c r="J7" s="29" t="s">
        <v>6</v>
      </c>
    </row>
    <row r="8" spans="1:125" ht="15.75" thickBot="1">
      <c r="A8" s="22"/>
      <c r="B8" s="24"/>
      <c r="C8" s="32"/>
      <c r="D8" s="26"/>
      <c r="E8" s="28"/>
      <c r="F8" s="26"/>
      <c r="G8" s="28"/>
      <c r="H8" s="26"/>
      <c r="I8" s="26"/>
      <c r="J8" s="30"/>
    </row>
    <row r="10" spans="1:125">
      <c r="A10" s="15" t="s">
        <v>7</v>
      </c>
      <c r="B10" s="15"/>
      <c r="C10" s="15"/>
      <c r="D10" s="15"/>
      <c r="E10" s="15"/>
      <c r="F10" s="15"/>
      <c r="G10" s="15"/>
      <c r="H10" s="15"/>
      <c r="I10" s="15"/>
      <c r="J10" s="15"/>
    </row>
    <row r="11" spans="1:125">
      <c r="A11" t="s">
        <v>8</v>
      </c>
      <c r="B11" t="s">
        <v>9</v>
      </c>
      <c r="D11" s="1">
        <v>45000</v>
      </c>
      <c r="E11" s="1">
        <v>1291.5</v>
      </c>
      <c r="F11" s="1">
        <v>1148.33</v>
      </c>
      <c r="G11" s="1">
        <v>1368</v>
      </c>
      <c r="H11" s="1">
        <v>25</v>
      </c>
      <c r="I11" s="1">
        <f>E11+F11+G11+H11</f>
        <v>3832.83</v>
      </c>
      <c r="J11" s="1">
        <f>D11-I11</f>
        <v>41167.17</v>
      </c>
    </row>
    <row r="12" spans="1:125">
      <c r="A12" t="s">
        <v>454</v>
      </c>
      <c r="B12" t="s">
        <v>194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2" si="0">E12+F12+G12+H12</f>
        <v>10766.880000000001</v>
      </c>
      <c r="J12" s="1">
        <f t="shared" ref="J12:J22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455</v>
      </c>
      <c r="B13" t="s">
        <v>456</v>
      </c>
      <c r="D13" s="1">
        <v>50000</v>
      </c>
      <c r="E13" s="1">
        <v>1435</v>
      </c>
      <c r="F13" s="1">
        <v>1854</v>
      </c>
      <c r="G13" s="1">
        <v>1520</v>
      </c>
      <c r="H13" s="1">
        <v>25</v>
      </c>
      <c r="I13" s="1">
        <f t="shared" si="0"/>
        <v>4834</v>
      </c>
      <c r="J13" s="1">
        <f t="shared" si="1"/>
        <v>45166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10</v>
      </c>
      <c r="B14" t="s">
        <v>11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12</v>
      </c>
      <c r="B15" t="s">
        <v>13</v>
      </c>
      <c r="C15" t="s">
        <v>610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957.76</v>
      </c>
      <c r="I15" s="1">
        <f t="shared" si="0"/>
        <v>2234.3199999999997</v>
      </c>
      <c r="J15" s="1">
        <f t="shared" si="1"/>
        <v>19365.68</v>
      </c>
    </row>
    <row r="16" spans="1:125">
      <c r="A16" t="s">
        <v>14</v>
      </c>
      <c r="B16" t="s">
        <v>13</v>
      </c>
      <c r="C16" t="s">
        <v>610</v>
      </c>
      <c r="D16" s="1">
        <v>58000</v>
      </c>
      <c r="E16" s="1">
        <v>1664.6</v>
      </c>
      <c r="F16" s="1">
        <v>2563.34</v>
      </c>
      <c r="G16" s="1">
        <v>1763.2</v>
      </c>
      <c r="H16" s="1">
        <v>2963.28</v>
      </c>
      <c r="I16" s="1">
        <f t="shared" si="0"/>
        <v>8954.42</v>
      </c>
      <c r="J16" s="1">
        <f t="shared" si="1"/>
        <v>49045.58</v>
      </c>
    </row>
    <row r="17" spans="1:125">
      <c r="A17" t="s">
        <v>15</v>
      </c>
      <c r="B17" t="s">
        <v>16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531</v>
      </c>
      <c r="B18" s="13" t="s">
        <v>530</v>
      </c>
      <c r="C18" s="13"/>
      <c r="D18" s="1">
        <v>50000</v>
      </c>
      <c r="E18" s="1">
        <v>1435</v>
      </c>
      <c r="F18" s="1">
        <v>1854</v>
      </c>
      <c r="G18" s="1">
        <v>1520</v>
      </c>
      <c r="H18" s="1">
        <v>25</v>
      </c>
      <c r="I18" s="1">
        <v>4834</v>
      </c>
      <c r="J18" s="1">
        <v>45166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17</v>
      </c>
      <c r="B19" t="s">
        <v>18</v>
      </c>
      <c r="D19" s="1">
        <v>200000</v>
      </c>
      <c r="E19" s="1">
        <v>5740</v>
      </c>
      <c r="F19" s="1">
        <v>36301.46</v>
      </c>
      <c r="G19" s="1">
        <v>3385.65</v>
      </c>
      <c r="H19" s="1">
        <v>25</v>
      </c>
      <c r="I19" s="1">
        <f t="shared" si="0"/>
        <v>45452.11</v>
      </c>
      <c r="J19" s="1">
        <f t="shared" si="1"/>
        <v>154547.89000000001</v>
      </c>
    </row>
    <row r="20" spans="1:125">
      <c r="A20" t="s">
        <v>460</v>
      </c>
      <c r="B20" t="s">
        <v>459</v>
      </c>
      <c r="D20" s="1">
        <v>20000</v>
      </c>
      <c r="E20" s="1">
        <v>574</v>
      </c>
      <c r="F20" s="1">
        <v>0</v>
      </c>
      <c r="G20" s="1">
        <v>608</v>
      </c>
      <c r="H20" s="1">
        <v>25</v>
      </c>
      <c r="I20" s="1">
        <f t="shared" si="0"/>
        <v>1207</v>
      </c>
      <c r="J20" s="1">
        <f t="shared" si="1"/>
        <v>18793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</row>
    <row r="21" spans="1:125">
      <c r="A21" t="s">
        <v>458</v>
      </c>
      <c r="B21" t="s">
        <v>164</v>
      </c>
      <c r="D21" s="1">
        <v>35000</v>
      </c>
      <c r="E21" s="1">
        <v>1004.5</v>
      </c>
      <c r="F21" s="1">
        <v>0</v>
      </c>
      <c r="G21" s="1">
        <v>1064</v>
      </c>
      <c r="H21" s="1">
        <v>25</v>
      </c>
      <c r="I21" s="1">
        <f t="shared" si="0"/>
        <v>2093.5</v>
      </c>
      <c r="J21" s="1">
        <f t="shared" si="1"/>
        <v>32906.5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457</v>
      </c>
      <c r="B22" t="s">
        <v>29</v>
      </c>
      <c r="D22" s="1">
        <v>50000</v>
      </c>
      <c r="E22" s="1">
        <v>1435</v>
      </c>
      <c r="F22" s="1">
        <v>1714.09</v>
      </c>
      <c r="G22" s="1">
        <v>1520</v>
      </c>
      <c r="H22" s="1">
        <v>957.76</v>
      </c>
      <c r="I22" s="1">
        <f t="shared" si="0"/>
        <v>5626.85</v>
      </c>
      <c r="J22" s="1">
        <f t="shared" si="1"/>
        <v>44373.15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s="3" t="s">
        <v>19</v>
      </c>
      <c r="B23" s="3">
        <v>12</v>
      </c>
      <c r="C23" s="3"/>
      <c r="D23" s="4">
        <f t="shared" ref="D23:J23" si="2">SUM(D11:D22)</f>
        <v>706050</v>
      </c>
      <c r="E23" s="4">
        <f t="shared" si="2"/>
        <v>20263.64</v>
      </c>
      <c r="F23" s="4">
        <f t="shared" si="2"/>
        <v>58053.979999999996</v>
      </c>
      <c r="G23" s="4">
        <f t="shared" si="2"/>
        <v>18769.57</v>
      </c>
      <c r="H23" s="4">
        <f t="shared" si="2"/>
        <v>5103.8</v>
      </c>
      <c r="I23" s="4">
        <f t="shared" si="2"/>
        <v>102190.99</v>
      </c>
      <c r="J23" s="4">
        <f t="shared" si="2"/>
        <v>603859.01</v>
      </c>
    </row>
    <row r="25" spans="1:125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</row>
    <row r="26" spans="1:125">
      <c r="A26" t="s">
        <v>533</v>
      </c>
      <c r="B26" t="s">
        <v>532</v>
      </c>
      <c r="D26" s="1">
        <v>45000</v>
      </c>
      <c r="E26" s="1">
        <v>1291.5</v>
      </c>
      <c r="F26" s="1">
        <v>1148.33</v>
      </c>
      <c r="G26" s="1">
        <v>1368</v>
      </c>
      <c r="H26" s="1">
        <v>25</v>
      </c>
      <c r="I26" s="1">
        <f>E26+F26+G26+H26</f>
        <v>3832.83</v>
      </c>
      <c r="J26" s="1">
        <f>D26-I26</f>
        <v>41167.17</v>
      </c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</row>
    <row r="27" spans="1:125">
      <c r="A27" t="s">
        <v>465</v>
      </c>
      <c r="B27" t="s">
        <v>194</v>
      </c>
      <c r="D27" s="1">
        <v>70000</v>
      </c>
      <c r="E27" s="1">
        <v>2009</v>
      </c>
      <c r="F27" s="1">
        <v>5368.48</v>
      </c>
      <c r="G27" s="1">
        <v>2128</v>
      </c>
      <c r="H27" s="1">
        <v>25</v>
      </c>
      <c r="I27" s="1">
        <f>E27+F27+G27+H27</f>
        <v>9530.48</v>
      </c>
      <c r="J27" s="1">
        <f>D27-I27</f>
        <v>60469.520000000004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534</v>
      </c>
      <c r="B28" t="s">
        <v>202</v>
      </c>
      <c r="D28" s="1">
        <v>45000</v>
      </c>
      <c r="E28" s="1">
        <v>1291.5</v>
      </c>
      <c r="F28" s="1">
        <v>1148.33</v>
      </c>
      <c r="G28" s="1">
        <v>1368</v>
      </c>
      <c r="H28" s="1">
        <v>25</v>
      </c>
      <c r="I28" s="1">
        <v>3832.83</v>
      </c>
      <c r="J28" s="1">
        <v>41167.17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21</v>
      </c>
      <c r="B29" t="s">
        <v>29</v>
      </c>
      <c r="C29" t="s">
        <v>610</v>
      </c>
      <c r="D29" s="1">
        <v>34000</v>
      </c>
      <c r="E29" s="1">
        <v>975.8</v>
      </c>
      <c r="F29" s="1">
        <v>0</v>
      </c>
      <c r="G29" s="1">
        <v>1033.5999999999999</v>
      </c>
      <c r="H29" s="1">
        <v>2010.52</v>
      </c>
      <c r="I29" s="1">
        <f t="shared" ref="I29" si="3">E29+F29+G29+H29</f>
        <v>4019.92</v>
      </c>
      <c r="J29" s="1">
        <f t="shared" ref="J29" si="4">D29-I29</f>
        <v>29980.080000000002</v>
      </c>
    </row>
    <row r="30" spans="1:125">
      <c r="A30" t="s">
        <v>537</v>
      </c>
      <c r="B30" t="s">
        <v>536</v>
      </c>
      <c r="D30" s="1">
        <v>60000</v>
      </c>
      <c r="E30" s="1">
        <v>1722</v>
      </c>
      <c r="F30" s="1">
        <v>3486.68</v>
      </c>
      <c r="G30" s="1">
        <v>1824</v>
      </c>
      <c r="H30" s="1">
        <v>25</v>
      </c>
      <c r="I30" s="1">
        <v>7057.68</v>
      </c>
      <c r="J30" s="1">
        <v>52942.32</v>
      </c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</row>
    <row r="31" spans="1:125">
      <c r="A31" t="s">
        <v>535</v>
      </c>
      <c r="B31" t="s">
        <v>110</v>
      </c>
      <c r="D31" s="1">
        <v>20000</v>
      </c>
      <c r="E31" s="1">
        <v>574</v>
      </c>
      <c r="F31" s="1">
        <v>0</v>
      </c>
      <c r="G31" s="1">
        <v>608</v>
      </c>
      <c r="H31" s="1">
        <v>25</v>
      </c>
      <c r="I31" s="1">
        <v>1207</v>
      </c>
      <c r="J31" s="1">
        <v>18793</v>
      </c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</row>
    <row r="32" spans="1:125">
      <c r="A32" t="s">
        <v>23</v>
      </c>
      <c r="B32" t="s">
        <v>24</v>
      </c>
      <c r="D32" s="1">
        <v>125000</v>
      </c>
      <c r="E32" s="1">
        <v>3587.5</v>
      </c>
      <c r="F32" s="1">
        <v>18089.580000000002</v>
      </c>
      <c r="G32" s="1">
        <v>3385.65</v>
      </c>
      <c r="H32" s="1">
        <v>25</v>
      </c>
      <c r="I32" s="1">
        <f>E32+F32+G32+H32</f>
        <v>25087.730000000003</v>
      </c>
      <c r="J32" s="1">
        <f>D32-I32</f>
        <v>99912.26999999999</v>
      </c>
    </row>
    <row r="33" spans="1:125">
      <c r="A33" t="s">
        <v>538</v>
      </c>
      <c r="B33" t="s">
        <v>202</v>
      </c>
      <c r="D33" s="1">
        <v>54000</v>
      </c>
      <c r="E33" s="1">
        <v>1549.8</v>
      </c>
      <c r="F33" s="1">
        <v>2418.54</v>
      </c>
      <c r="G33" s="1">
        <v>1641.6</v>
      </c>
      <c r="H33" s="1">
        <v>25</v>
      </c>
      <c r="I33" s="1">
        <f>E33+F33+G33+H33</f>
        <v>5634.9400000000005</v>
      </c>
      <c r="J33" s="1">
        <f>D33-I33</f>
        <v>48365.06</v>
      </c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</row>
    <row r="34" spans="1:125">
      <c r="A34" s="3" t="s">
        <v>19</v>
      </c>
      <c r="B34" s="3">
        <v>8</v>
      </c>
      <c r="C34" s="3"/>
      <c r="D34" s="4">
        <f t="shared" ref="D34:J34" si="5">SUM(D26:D33)</f>
        <v>453000</v>
      </c>
      <c r="E34" s="4">
        <f t="shared" si="5"/>
        <v>13001.099999999999</v>
      </c>
      <c r="F34" s="4">
        <f t="shared" si="5"/>
        <v>31659.940000000002</v>
      </c>
      <c r="G34" s="4">
        <f t="shared" si="5"/>
        <v>13356.85</v>
      </c>
      <c r="H34" s="4">
        <f t="shared" si="5"/>
        <v>2185.52</v>
      </c>
      <c r="I34" s="4">
        <f t="shared" si="5"/>
        <v>60203.41</v>
      </c>
      <c r="J34" s="4">
        <f t="shared" si="5"/>
        <v>392796.59</v>
      </c>
    </row>
    <row r="36" spans="1:125">
      <c r="A36" s="15" t="s">
        <v>25</v>
      </c>
      <c r="B36" s="15"/>
      <c r="C36" s="15"/>
      <c r="D36" s="15"/>
      <c r="E36" s="15"/>
      <c r="F36" s="15"/>
      <c r="G36" s="15"/>
      <c r="H36" s="15"/>
      <c r="I36" s="15"/>
      <c r="J36" s="15"/>
    </row>
    <row r="37" spans="1:125">
      <c r="A37" t="s">
        <v>26</v>
      </c>
      <c r="B37" t="s">
        <v>27</v>
      </c>
      <c r="D37" s="1">
        <v>23250</v>
      </c>
      <c r="E37" s="1">
        <v>667.28</v>
      </c>
      <c r="F37" s="1">
        <v>0</v>
      </c>
      <c r="G37" s="1">
        <v>706.8</v>
      </c>
      <c r="H37" s="1">
        <v>25</v>
      </c>
      <c r="I37" s="1">
        <f t="shared" ref="I37:I42" si="6">E37+F37+G37+H37</f>
        <v>1399.08</v>
      </c>
      <c r="J37" s="1">
        <f t="shared" ref="J37:J42" si="7">D37-I37</f>
        <v>21850.92</v>
      </c>
    </row>
    <row r="38" spans="1:125">
      <c r="A38" t="s">
        <v>28</v>
      </c>
      <c r="B38" t="s">
        <v>27</v>
      </c>
      <c r="C38" t="s">
        <v>610</v>
      </c>
      <c r="D38" s="1">
        <v>35000</v>
      </c>
      <c r="E38" s="1">
        <v>1004.5</v>
      </c>
      <c r="F38" s="1">
        <v>0</v>
      </c>
      <c r="G38" s="1">
        <v>1064</v>
      </c>
      <c r="H38" s="1">
        <v>1890.52</v>
      </c>
      <c r="I38" s="1">
        <f t="shared" si="6"/>
        <v>3959.02</v>
      </c>
      <c r="J38" s="1">
        <f t="shared" si="7"/>
        <v>31040.98</v>
      </c>
    </row>
    <row r="39" spans="1:125">
      <c r="A39" t="s">
        <v>30</v>
      </c>
      <c r="B39" t="s">
        <v>31</v>
      </c>
      <c r="D39" s="1">
        <v>65000</v>
      </c>
      <c r="E39" s="1">
        <v>1865.5</v>
      </c>
      <c r="F39" s="1">
        <v>4427.58</v>
      </c>
      <c r="G39" s="1">
        <v>1976</v>
      </c>
      <c r="H39" s="1">
        <v>25</v>
      </c>
      <c r="I39" s="1">
        <f t="shared" si="6"/>
        <v>8294.08</v>
      </c>
      <c r="J39" s="1">
        <f t="shared" si="7"/>
        <v>56705.919999999998</v>
      </c>
    </row>
    <row r="40" spans="1:125">
      <c r="A40" t="s">
        <v>540</v>
      </c>
      <c r="B40" t="s">
        <v>539</v>
      </c>
      <c r="D40" s="1">
        <v>125000</v>
      </c>
      <c r="E40" s="1">
        <v>3587.5</v>
      </c>
      <c r="F40" s="1">
        <v>17623.2</v>
      </c>
      <c r="G40" s="1">
        <v>3385.65</v>
      </c>
      <c r="H40" s="1">
        <v>1890.52</v>
      </c>
      <c r="I40" s="1">
        <f>E40+F40+G40+H40</f>
        <v>26486.870000000003</v>
      </c>
      <c r="J40" s="1">
        <f>D40-I40</f>
        <v>98513.13</v>
      </c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</row>
    <row r="41" spans="1:125">
      <c r="A41" t="s">
        <v>440</v>
      </c>
      <c r="B41" t="s">
        <v>409</v>
      </c>
      <c r="C41" t="s">
        <v>610</v>
      </c>
      <c r="D41" s="1">
        <v>40000</v>
      </c>
      <c r="E41" s="1">
        <v>1148</v>
      </c>
      <c r="F41" s="1">
        <v>442.65</v>
      </c>
      <c r="G41" s="1">
        <v>1216</v>
      </c>
      <c r="H41" s="1">
        <v>25</v>
      </c>
      <c r="I41" s="1">
        <f t="shared" si="6"/>
        <v>2831.65</v>
      </c>
      <c r="J41" s="1">
        <f t="shared" si="7"/>
        <v>37168.35</v>
      </c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</row>
    <row r="42" spans="1:125">
      <c r="A42" t="s">
        <v>32</v>
      </c>
      <c r="B42" t="s">
        <v>33</v>
      </c>
      <c r="D42" s="1">
        <v>80000</v>
      </c>
      <c r="E42" s="1">
        <v>2296</v>
      </c>
      <c r="F42" s="1">
        <v>6934.49</v>
      </c>
      <c r="G42" s="1">
        <v>2432</v>
      </c>
      <c r="H42" s="1">
        <v>1890.52</v>
      </c>
      <c r="I42" s="1">
        <f t="shared" si="6"/>
        <v>13553.01</v>
      </c>
      <c r="J42" s="1">
        <f t="shared" si="7"/>
        <v>66446.990000000005</v>
      </c>
    </row>
    <row r="43" spans="1:125">
      <c r="A43" s="3" t="s">
        <v>19</v>
      </c>
      <c r="B43" s="3">
        <v>6</v>
      </c>
      <c r="C43" s="3"/>
      <c r="D43" s="4">
        <f t="shared" ref="D43:J43" si="8">SUM(D37:D42)</f>
        <v>368250</v>
      </c>
      <c r="E43" s="4">
        <f t="shared" si="8"/>
        <v>10568.779999999999</v>
      </c>
      <c r="F43" s="4">
        <f t="shared" si="8"/>
        <v>29427.919999999998</v>
      </c>
      <c r="G43" s="4">
        <f t="shared" si="8"/>
        <v>10780.45</v>
      </c>
      <c r="H43" s="4">
        <f t="shared" si="8"/>
        <v>5746.5599999999995</v>
      </c>
      <c r="I43" s="4">
        <f t="shared" si="8"/>
        <v>56523.710000000006</v>
      </c>
      <c r="J43" s="4">
        <f t="shared" si="8"/>
        <v>311726.29000000004</v>
      </c>
    </row>
    <row r="45" spans="1:125">
      <c r="A45" s="15" t="s">
        <v>34</v>
      </c>
      <c r="B45" s="15"/>
      <c r="C45" s="15"/>
      <c r="D45" s="15"/>
      <c r="E45" s="15"/>
      <c r="F45" s="15"/>
      <c r="G45" s="15"/>
      <c r="H45" s="15"/>
      <c r="I45" s="15"/>
      <c r="J45" s="15"/>
    </row>
    <row r="46" spans="1:125">
      <c r="A46" t="s">
        <v>35</v>
      </c>
      <c r="B46" t="s">
        <v>36</v>
      </c>
      <c r="C46" t="s">
        <v>610</v>
      </c>
      <c r="D46" s="1">
        <v>27000</v>
      </c>
      <c r="E46" s="1">
        <v>774.9</v>
      </c>
      <c r="F46" s="1">
        <v>0</v>
      </c>
      <c r="G46" s="1">
        <v>820.8</v>
      </c>
      <c r="H46" s="1">
        <v>957.76</v>
      </c>
      <c r="I46" s="1">
        <f t="shared" ref="I46:I50" si="9">E46+F46+G46+H46</f>
        <v>2553.46</v>
      </c>
      <c r="J46" s="1">
        <f t="shared" ref="J46:J50" si="10">D46-I46</f>
        <v>24446.54</v>
      </c>
    </row>
    <row r="47" spans="1:125">
      <c r="A47" t="s">
        <v>37</v>
      </c>
      <c r="B47" t="s">
        <v>38</v>
      </c>
      <c r="D47" s="1">
        <v>45000</v>
      </c>
      <c r="E47" s="1">
        <v>1291.5</v>
      </c>
      <c r="F47" s="1">
        <v>1148.33</v>
      </c>
      <c r="G47" s="1">
        <v>1368</v>
      </c>
      <c r="H47" s="1">
        <v>25</v>
      </c>
      <c r="I47" s="1">
        <f t="shared" si="9"/>
        <v>3832.83</v>
      </c>
      <c r="J47" s="1">
        <f t="shared" si="10"/>
        <v>41167.17</v>
      </c>
    </row>
    <row r="48" spans="1:125">
      <c r="A48" t="s">
        <v>39</v>
      </c>
      <c r="B48" t="s">
        <v>38</v>
      </c>
      <c r="D48" s="1">
        <v>32000</v>
      </c>
      <c r="E48" s="1">
        <v>918.4</v>
      </c>
      <c r="F48" s="1">
        <v>0</v>
      </c>
      <c r="G48" s="1">
        <v>972.8</v>
      </c>
      <c r="H48" s="1">
        <v>25</v>
      </c>
      <c r="I48" s="1">
        <f t="shared" si="9"/>
        <v>1916.1999999999998</v>
      </c>
      <c r="J48" s="1">
        <f t="shared" si="10"/>
        <v>30083.8</v>
      </c>
    </row>
    <row r="49" spans="1:125">
      <c r="A49" t="s">
        <v>40</v>
      </c>
      <c r="B49" t="s">
        <v>41</v>
      </c>
      <c r="D49" s="1">
        <v>70000</v>
      </c>
      <c r="E49" s="1">
        <v>2009</v>
      </c>
      <c r="F49" s="1">
        <v>5181.92</v>
      </c>
      <c r="G49" s="1">
        <v>2128</v>
      </c>
      <c r="H49" s="1">
        <v>957.76</v>
      </c>
      <c r="I49" s="1">
        <f t="shared" si="9"/>
        <v>10276.68</v>
      </c>
      <c r="J49" s="1">
        <f t="shared" si="10"/>
        <v>59723.32</v>
      </c>
    </row>
    <row r="50" spans="1:125">
      <c r="A50" t="s">
        <v>42</v>
      </c>
      <c r="B50" t="s">
        <v>38</v>
      </c>
      <c r="C50" t="s">
        <v>610</v>
      </c>
      <c r="D50" s="1">
        <v>45000</v>
      </c>
      <c r="E50" s="1">
        <v>1291.5</v>
      </c>
      <c r="F50" s="1">
        <v>1008.41</v>
      </c>
      <c r="G50" s="1">
        <v>1368</v>
      </c>
      <c r="H50" s="1">
        <v>957.76</v>
      </c>
      <c r="I50" s="1">
        <f t="shared" si="9"/>
        <v>4625.67</v>
      </c>
      <c r="J50" s="1">
        <f t="shared" si="10"/>
        <v>40374.33</v>
      </c>
    </row>
    <row r="51" spans="1:125">
      <c r="A51" s="3" t="s">
        <v>19</v>
      </c>
      <c r="B51" s="3">
        <v>5</v>
      </c>
      <c r="C51" s="3"/>
      <c r="D51" s="4">
        <f t="shared" ref="D51:J51" si="11">SUM(D46:D50)</f>
        <v>219000</v>
      </c>
      <c r="E51" s="4">
        <f t="shared" si="11"/>
        <v>6285.3</v>
      </c>
      <c r="F51" s="4">
        <f t="shared" si="11"/>
        <v>7338.66</v>
      </c>
      <c r="G51" s="4">
        <f t="shared" si="11"/>
        <v>6657.6</v>
      </c>
      <c r="H51" s="4">
        <f t="shared" si="11"/>
        <v>2923.2799999999997</v>
      </c>
      <c r="I51" s="4">
        <f t="shared" si="11"/>
        <v>23204.839999999997</v>
      </c>
      <c r="J51" s="4">
        <f t="shared" si="11"/>
        <v>195795.15999999997</v>
      </c>
    </row>
    <row r="53" spans="1:125">
      <c r="A53" s="15" t="s">
        <v>43</v>
      </c>
      <c r="B53" s="15"/>
      <c r="C53" s="15"/>
      <c r="D53" s="15"/>
      <c r="E53" s="15"/>
      <c r="F53" s="15"/>
      <c r="G53" s="15"/>
      <c r="H53" s="15"/>
      <c r="I53" s="15"/>
      <c r="J53" s="15"/>
    </row>
    <row r="54" spans="1:125">
      <c r="A54" t="s">
        <v>44</v>
      </c>
      <c r="B54" t="s">
        <v>45</v>
      </c>
      <c r="C54" t="s">
        <v>610</v>
      </c>
      <c r="D54" s="1">
        <v>58000</v>
      </c>
      <c r="E54" s="1">
        <v>1664.6</v>
      </c>
      <c r="F54" s="1">
        <v>2923.76</v>
      </c>
      <c r="G54" s="1">
        <v>1763.2</v>
      </c>
      <c r="H54" s="1">
        <v>3757.76</v>
      </c>
      <c r="I54" s="1">
        <f>E54+F54+G54+H54</f>
        <v>10109.32</v>
      </c>
      <c r="J54" s="1">
        <f>D54-I54</f>
        <v>47890.68</v>
      </c>
    </row>
    <row r="55" spans="1:125">
      <c r="A55" s="3" t="s">
        <v>19</v>
      </c>
      <c r="B55" s="3">
        <v>1</v>
      </c>
      <c r="C55" s="3"/>
      <c r="D55" s="4">
        <f t="shared" ref="D55:J55" si="12">SUM(D54)</f>
        <v>58000</v>
      </c>
      <c r="E55" s="4">
        <f t="shared" si="12"/>
        <v>1664.6</v>
      </c>
      <c r="F55" s="4">
        <f t="shared" si="12"/>
        <v>2923.76</v>
      </c>
      <c r="G55" s="4">
        <f t="shared" si="12"/>
        <v>1763.2</v>
      </c>
      <c r="H55" s="4">
        <f t="shared" si="12"/>
        <v>3757.76</v>
      </c>
      <c r="I55" s="4">
        <f t="shared" si="12"/>
        <v>10109.32</v>
      </c>
      <c r="J55" s="4">
        <f t="shared" si="12"/>
        <v>47890.68</v>
      </c>
    </row>
    <row r="57" spans="1:125">
      <c r="A57" s="15" t="s">
        <v>441</v>
      </c>
      <c r="B57" s="15"/>
      <c r="C57" s="15"/>
      <c r="D57" s="15"/>
      <c r="E57" s="15"/>
      <c r="F57" s="15"/>
      <c r="G57" s="15"/>
      <c r="H57" s="15"/>
      <c r="I57" s="15"/>
      <c r="J57" s="15"/>
      <c r="K57"/>
      <c r="L57"/>
      <c r="M57"/>
      <c r="N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461</v>
      </c>
      <c r="B58" t="s">
        <v>24</v>
      </c>
      <c r="D58" s="1">
        <v>90000</v>
      </c>
      <c r="E58" s="1">
        <v>2583</v>
      </c>
      <c r="F58" s="1">
        <v>9753.1200000000008</v>
      </c>
      <c r="G58" s="1">
        <v>2736</v>
      </c>
      <c r="H58" s="1">
        <v>25</v>
      </c>
      <c r="I58" s="1">
        <f t="shared" ref="I58:I60" si="13">E58+F58+G58+H58</f>
        <v>15097.12</v>
      </c>
      <c r="J58" s="1">
        <f t="shared" ref="J58:J60" si="14">D58-I58</f>
        <v>74902.880000000005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541</v>
      </c>
      <c r="B59" t="s">
        <v>542</v>
      </c>
      <c r="D59" s="1">
        <v>23000</v>
      </c>
      <c r="E59" s="1">
        <v>660.1</v>
      </c>
      <c r="F59" s="1">
        <v>0</v>
      </c>
      <c r="G59" s="1">
        <v>699.2</v>
      </c>
      <c r="H59" s="1">
        <v>25</v>
      </c>
      <c r="I59" s="1">
        <v>1384.3</v>
      </c>
      <c r="J59" s="1">
        <v>21615.7</v>
      </c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</row>
    <row r="60" spans="1:125">
      <c r="A60" t="s">
        <v>442</v>
      </c>
      <c r="B60" t="s">
        <v>409</v>
      </c>
      <c r="C60" t="s">
        <v>610</v>
      </c>
      <c r="D60" s="1">
        <v>32000</v>
      </c>
      <c r="E60" s="1">
        <v>918.4</v>
      </c>
      <c r="F60" s="1">
        <v>0</v>
      </c>
      <c r="G60" s="1">
        <v>972.8</v>
      </c>
      <c r="H60" s="1">
        <v>25</v>
      </c>
      <c r="I60" s="1">
        <f t="shared" si="13"/>
        <v>1916.1999999999998</v>
      </c>
      <c r="J60" s="1">
        <f t="shared" si="14"/>
        <v>30083.8</v>
      </c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</row>
    <row r="61" spans="1:125">
      <c r="A61" s="3" t="s">
        <v>19</v>
      </c>
      <c r="B61" s="3">
        <v>3</v>
      </c>
      <c r="C61" s="3"/>
      <c r="D61" s="4">
        <f t="shared" ref="D61:J61" si="15">SUM(D58:D60)</f>
        <v>145000</v>
      </c>
      <c r="E61" s="4">
        <f t="shared" si="15"/>
        <v>4161.5</v>
      </c>
      <c r="F61" s="4">
        <f t="shared" si="15"/>
        <v>9753.1200000000008</v>
      </c>
      <c r="G61" s="4">
        <f t="shared" si="15"/>
        <v>4408</v>
      </c>
      <c r="H61" s="4">
        <f t="shared" si="15"/>
        <v>75</v>
      </c>
      <c r="I61" s="4">
        <f t="shared" si="15"/>
        <v>18397.620000000003</v>
      </c>
      <c r="J61" s="4">
        <f t="shared" si="15"/>
        <v>126602.38</v>
      </c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</row>
    <row r="63" spans="1:125">
      <c r="A63" s="15" t="s">
        <v>46</v>
      </c>
      <c r="B63" s="15"/>
      <c r="C63" s="15"/>
      <c r="D63" s="15"/>
      <c r="E63" s="15"/>
      <c r="F63" s="15"/>
      <c r="G63" s="15"/>
      <c r="H63" s="15"/>
      <c r="I63" s="15"/>
      <c r="J63" s="15"/>
    </row>
    <row r="64" spans="1:125">
      <c r="A64" t="s">
        <v>546</v>
      </c>
      <c r="B64" t="s">
        <v>202</v>
      </c>
      <c r="D64" s="1">
        <v>40000</v>
      </c>
      <c r="E64" s="1">
        <v>1148</v>
      </c>
      <c r="F64" s="1">
        <v>442.65</v>
      </c>
      <c r="G64" s="1">
        <v>1216</v>
      </c>
      <c r="H64" s="1">
        <v>25</v>
      </c>
      <c r="I64" s="1">
        <f>+E64+F64+G64+H64</f>
        <v>2831.65</v>
      </c>
      <c r="J64" s="1">
        <v>37168.35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t="s">
        <v>548</v>
      </c>
      <c r="B65" t="s">
        <v>547</v>
      </c>
      <c r="D65" s="1">
        <v>40000</v>
      </c>
      <c r="E65" s="1">
        <v>1148</v>
      </c>
      <c r="F65" s="1">
        <v>442.65</v>
      </c>
      <c r="G65" s="1">
        <v>1216</v>
      </c>
      <c r="H65" s="1">
        <v>25</v>
      </c>
      <c r="I65" s="1">
        <f>+E65+F65+G65+H65</f>
        <v>2831.65</v>
      </c>
      <c r="J65" s="1">
        <f>D65-I65</f>
        <v>37168.35</v>
      </c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</row>
    <row r="66" spans="1:125">
      <c r="A66" t="s">
        <v>48</v>
      </c>
      <c r="B66" t="s">
        <v>49</v>
      </c>
      <c r="C66" t="s">
        <v>610</v>
      </c>
      <c r="D66" s="1">
        <v>50000</v>
      </c>
      <c r="E66" s="1">
        <v>1435</v>
      </c>
      <c r="F66" s="1">
        <v>1714.09</v>
      </c>
      <c r="G66" s="1">
        <v>1520</v>
      </c>
      <c r="H66" s="1">
        <v>1097.76</v>
      </c>
      <c r="I66" s="1">
        <f t="shared" ref="I66" si="16">E66+F66+G66+H66</f>
        <v>5766.85</v>
      </c>
      <c r="J66" s="1">
        <f t="shared" ref="J66" si="17">D66-I66</f>
        <v>44233.15</v>
      </c>
    </row>
    <row r="67" spans="1:125">
      <c r="A67" s="3" t="s">
        <v>19</v>
      </c>
      <c r="B67" s="3">
        <v>3</v>
      </c>
      <c r="C67" s="3"/>
      <c r="D67" s="4">
        <f t="shared" ref="D67:J67" si="18">SUM(D64:D66)</f>
        <v>130000</v>
      </c>
      <c r="E67" s="4">
        <f t="shared" si="18"/>
        <v>3731</v>
      </c>
      <c r="F67" s="4">
        <f t="shared" si="18"/>
        <v>2599.39</v>
      </c>
      <c r="G67" s="4">
        <f t="shared" si="18"/>
        <v>3952</v>
      </c>
      <c r="H67" s="4">
        <f t="shared" si="18"/>
        <v>1147.76</v>
      </c>
      <c r="I67" s="4">
        <f t="shared" si="18"/>
        <v>11430.150000000001</v>
      </c>
      <c r="J67" s="4">
        <f t="shared" si="18"/>
        <v>118569.85</v>
      </c>
    </row>
    <row r="69" spans="1:125">
      <c r="A69" s="15" t="s">
        <v>50</v>
      </c>
      <c r="B69" s="15"/>
      <c r="C69" s="15"/>
      <c r="D69" s="15"/>
      <c r="E69" s="15"/>
      <c r="F69" s="15"/>
      <c r="G69" s="15"/>
      <c r="H69" s="15"/>
      <c r="I69" s="15"/>
      <c r="J69" s="15"/>
    </row>
    <row r="70" spans="1:125">
      <c r="A70" t="s">
        <v>51</v>
      </c>
      <c r="B70" t="s">
        <v>52</v>
      </c>
      <c r="C70" t="s">
        <v>610</v>
      </c>
      <c r="D70" s="1">
        <v>44000</v>
      </c>
      <c r="E70" s="1">
        <v>1262.8</v>
      </c>
      <c r="F70" s="1">
        <v>1007.19</v>
      </c>
      <c r="G70" s="1">
        <v>1337.6</v>
      </c>
      <c r="H70" s="1">
        <v>125</v>
      </c>
      <c r="I70" s="1">
        <f t="shared" ref="I70:I71" si="19">E70+F70+G70+H70</f>
        <v>3732.5899999999997</v>
      </c>
      <c r="J70" s="1">
        <f t="shared" ref="J70:J71" si="20">D70-I70</f>
        <v>40267.410000000003</v>
      </c>
    </row>
    <row r="71" spans="1:125">
      <c r="A71" t="s">
        <v>462</v>
      </c>
      <c r="B71" t="s">
        <v>24</v>
      </c>
      <c r="D71" s="1">
        <v>50000</v>
      </c>
      <c r="E71" s="1">
        <v>1435</v>
      </c>
      <c r="F71" s="1">
        <v>1854</v>
      </c>
      <c r="G71" s="1">
        <v>1520</v>
      </c>
      <c r="H71" s="1">
        <v>25</v>
      </c>
      <c r="I71" s="1">
        <f t="shared" si="19"/>
        <v>4834</v>
      </c>
      <c r="J71" s="1">
        <f t="shared" si="20"/>
        <v>45166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s="3" t="s">
        <v>19</v>
      </c>
      <c r="B72" s="3">
        <v>2</v>
      </c>
      <c r="C72" s="3"/>
      <c r="D72" s="4">
        <f t="shared" ref="D72:J72" si="21">SUM(D70:D71)</f>
        <v>94000</v>
      </c>
      <c r="E72" s="4">
        <f t="shared" si="21"/>
        <v>2697.8</v>
      </c>
      <c r="F72" s="4">
        <f t="shared" si="21"/>
        <v>2861.19</v>
      </c>
      <c r="G72" s="4">
        <f t="shared" si="21"/>
        <v>2857.6</v>
      </c>
      <c r="H72" s="4">
        <f t="shared" si="21"/>
        <v>150</v>
      </c>
      <c r="I72" s="4">
        <f t="shared" si="21"/>
        <v>8566.59</v>
      </c>
      <c r="J72" s="4">
        <f t="shared" si="21"/>
        <v>85433.41</v>
      </c>
    </row>
    <row r="74" spans="1:125">
      <c r="A74" s="15" t="s">
        <v>53</v>
      </c>
      <c r="B74" s="15"/>
      <c r="C74" s="15"/>
      <c r="D74" s="15"/>
      <c r="E74" s="15"/>
      <c r="F74" s="15"/>
      <c r="G74" s="15"/>
      <c r="H74" s="15"/>
      <c r="I74" s="15"/>
      <c r="J74" s="15"/>
    </row>
    <row r="75" spans="1:125">
      <c r="A75" t="s">
        <v>54</v>
      </c>
      <c r="B75" t="s">
        <v>55</v>
      </c>
      <c r="C75" t="s">
        <v>610</v>
      </c>
      <c r="D75" s="1">
        <v>45000</v>
      </c>
      <c r="E75" s="1">
        <v>1291.5</v>
      </c>
      <c r="F75" s="1">
        <v>1148.33</v>
      </c>
      <c r="G75" s="1">
        <v>1368</v>
      </c>
      <c r="H75" s="1">
        <v>125</v>
      </c>
      <c r="I75" s="1">
        <f t="shared" ref="I75:I78" si="22">E75+F75+G75+H75</f>
        <v>3932.83</v>
      </c>
      <c r="J75" s="1">
        <f t="shared" ref="J75:J78" si="23">D75-I75</f>
        <v>41067.17</v>
      </c>
    </row>
    <row r="76" spans="1:125">
      <c r="A76" t="s">
        <v>543</v>
      </c>
      <c r="B76" t="s">
        <v>544</v>
      </c>
      <c r="D76" s="1">
        <v>40000</v>
      </c>
      <c r="E76" s="1">
        <v>1148</v>
      </c>
      <c r="F76" s="1">
        <v>442.65</v>
      </c>
      <c r="G76" s="1">
        <v>1216</v>
      </c>
      <c r="H76" s="1">
        <v>25</v>
      </c>
      <c r="I76" s="1">
        <v>2831.65</v>
      </c>
      <c r="J76" s="1">
        <v>37168.35</v>
      </c>
    </row>
    <row r="77" spans="1:125">
      <c r="A77" t="s">
        <v>463</v>
      </c>
      <c r="B77" t="s">
        <v>464</v>
      </c>
      <c r="D77" s="1">
        <v>110000</v>
      </c>
      <c r="E77" s="1">
        <v>3157</v>
      </c>
      <c r="F77" s="1">
        <v>14457.62</v>
      </c>
      <c r="G77" s="1">
        <v>3344</v>
      </c>
      <c r="H77" s="1">
        <v>25</v>
      </c>
      <c r="I77" s="1">
        <f t="shared" si="22"/>
        <v>20983.620000000003</v>
      </c>
      <c r="J77" s="1">
        <f t="shared" si="23"/>
        <v>89016.38</v>
      </c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</row>
    <row r="78" spans="1:125">
      <c r="A78" t="s">
        <v>466</v>
      </c>
      <c r="B78" t="s">
        <v>194</v>
      </c>
      <c r="D78" s="1">
        <v>100000</v>
      </c>
      <c r="E78" s="1">
        <v>2870</v>
      </c>
      <c r="F78" s="1">
        <v>12105.37</v>
      </c>
      <c r="G78" s="1">
        <v>3040</v>
      </c>
      <c r="H78" s="1">
        <v>25</v>
      </c>
      <c r="I78" s="1">
        <f t="shared" si="22"/>
        <v>18040.370000000003</v>
      </c>
      <c r="J78" s="1">
        <f t="shared" si="23"/>
        <v>81959.63</v>
      </c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</row>
    <row r="79" spans="1:125">
      <c r="A79" s="3" t="s">
        <v>19</v>
      </c>
      <c r="B79" s="3">
        <v>4</v>
      </c>
      <c r="C79" s="3"/>
      <c r="D79" s="4">
        <f t="shared" ref="D79:J79" si="24">SUM(D75:D78)</f>
        <v>295000</v>
      </c>
      <c r="E79" s="4">
        <f t="shared" si="24"/>
        <v>8466.5</v>
      </c>
      <c r="F79" s="4">
        <f t="shared" si="24"/>
        <v>28153.97</v>
      </c>
      <c r="G79" s="4">
        <f t="shared" si="24"/>
        <v>8968</v>
      </c>
      <c r="H79" s="4">
        <f t="shared" si="24"/>
        <v>200</v>
      </c>
      <c r="I79" s="4">
        <f t="shared" si="24"/>
        <v>45788.47</v>
      </c>
      <c r="J79" s="4">
        <f t="shared" si="24"/>
        <v>249211.53</v>
      </c>
    </row>
    <row r="81" spans="1:125">
      <c r="A81" s="15" t="s">
        <v>56</v>
      </c>
      <c r="B81" s="15"/>
      <c r="C81" s="15"/>
      <c r="D81" s="15"/>
      <c r="E81" s="15"/>
      <c r="F81" s="15"/>
      <c r="G81" s="15"/>
      <c r="H81" s="15"/>
      <c r="I81" s="15"/>
      <c r="J81" s="15"/>
    </row>
    <row r="82" spans="1:125">
      <c r="A82" t="s">
        <v>545</v>
      </c>
      <c r="B82" t="s">
        <v>202</v>
      </c>
      <c r="D82" s="1">
        <v>55000</v>
      </c>
      <c r="E82" s="1">
        <v>1578.5</v>
      </c>
      <c r="F82" s="1">
        <v>2559.6799999999998</v>
      </c>
      <c r="G82" s="1">
        <v>1672</v>
      </c>
      <c r="H82" s="1">
        <v>25</v>
      </c>
      <c r="I82" s="1">
        <f>E82+F82+G82+H82</f>
        <v>5835.18</v>
      </c>
      <c r="J82" s="1">
        <f>D82-I82</f>
        <v>49164.82</v>
      </c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</row>
    <row r="83" spans="1:125">
      <c r="A83" t="s">
        <v>469</v>
      </c>
      <c r="B83" t="s">
        <v>82</v>
      </c>
      <c r="D83" s="1">
        <v>30000</v>
      </c>
      <c r="E83" s="1">
        <v>861</v>
      </c>
      <c r="F83" s="1">
        <v>0</v>
      </c>
      <c r="G83" s="1">
        <v>912</v>
      </c>
      <c r="H83" s="1">
        <v>25</v>
      </c>
      <c r="I83" s="1">
        <f>E83+F83+G83+H83</f>
        <v>1798</v>
      </c>
      <c r="J83" s="1">
        <f>D83-I83</f>
        <v>28202</v>
      </c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</row>
    <row r="84" spans="1:125">
      <c r="A84" t="s">
        <v>57</v>
      </c>
      <c r="B84" t="s">
        <v>24</v>
      </c>
      <c r="D84" s="1">
        <v>133500</v>
      </c>
      <c r="E84" s="1">
        <v>3831.45</v>
      </c>
      <c r="F84" s="1">
        <v>20153.59</v>
      </c>
      <c r="G84" s="1">
        <v>3385.65</v>
      </c>
      <c r="H84" s="1">
        <v>25</v>
      </c>
      <c r="I84" s="1">
        <f t="shared" ref="I84:I85" si="25">E84+F84+G84+H84</f>
        <v>27395.690000000002</v>
      </c>
      <c r="J84" s="1">
        <f t="shared" ref="J84:J85" si="26">D84-I84</f>
        <v>106104.31</v>
      </c>
    </row>
    <row r="85" spans="1:125">
      <c r="A85" t="s">
        <v>58</v>
      </c>
      <c r="B85" t="s">
        <v>13</v>
      </c>
      <c r="C85" t="s">
        <v>610</v>
      </c>
      <c r="D85" s="1">
        <v>33000</v>
      </c>
      <c r="E85" s="1">
        <v>947.1</v>
      </c>
      <c r="F85" s="1">
        <v>0</v>
      </c>
      <c r="G85" s="1">
        <v>1003.2</v>
      </c>
      <c r="H85" s="1">
        <v>75</v>
      </c>
      <c r="I85" s="1">
        <f t="shared" si="25"/>
        <v>2025.3000000000002</v>
      </c>
      <c r="J85" s="1">
        <f t="shared" si="26"/>
        <v>30974.7</v>
      </c>
    </row>
    <row r="86" spans="1:125">
      <c r="A86" s="3" t="s">
        <v>19</v>
      </c>
      <c r="B86" s="3">
        <v>4</v>
      </c>
      <c r="C86" s="3"/>
      <c r="D86" s="4">
        <f t="shared" ref="D86:J86" si="27">SUM(D82:D85)</f>
        <v>251500</v>
      </c>
      <c r="E86" s="4">
        <f t="shared" si="27"/>
        <v>7218.05</v>
      </c>
      <c r="F86" s="4">
        <f t="shared" si="27"/>
        <v>22713.27</v>
      </c>
      <c r="G86" s="4">
        <f t="shared" si="27"/>
        <v>6972.8499999999995</v>
      </c>
      <c r="H86" s="4">
        <f t="shared" si="27"/>
        <v>150</v>
      </c>
      <c r="I86" s="4">
        <f t="shared" si="27"/>
        <v>37054.170000000006</v>
      </c>
      <c r="J86" s="4">
        <f t="shared" si="27"/>
        <v>214445.83000000002</v>
      </c>
    </row>
    <row r="88" spans="1:125">
      <c r="A88" s="15" t="s">
        <v>59</v>
      </c>
      <c r="B88" s="15"/>
      <c r="C88" s="15"/>
      <c r="D88" s="15"/>
      <c r="E88" s="15"/>
      <c r="F88" s="15"/>
      <c r="G88" s="15"/>
      <c r="H88" s="15"/>
      <c r="I88" s="15"/>
      <c r="J88" s="15"/>
    </row>
    <row r="89" spans="1:125">
      <c r="A89" t="s">
        <v>60</v>
      </c>
      <c r="B89" t="s">
        <v>61</v>
      </c>
      <c r="C89" t="s">
        <v>610</v>
      </c>
      <c r="D89" s="1">
        <v>60000</v>
      </c>
      <c r="E89" s="1">
        <v>1722</v>
      </c>
      <c r="F89" s="1">
        <v>3113.57</v>
      </c>
      <c r="G89" s="1">
        <v>1824</v>
      </c>
      <c r="H89" s="1">
        <v>1990.52</v>
      </c>
      <c r="I89" s="1">
        <f t="shared" ref="I89:I96" si="28">E89+F89+G89+H89</f>
        <v>8650.09</v>
      </c>
      <c r="J89" s="1">
        <f t="shared" ref="J89:J96" si="29">D89-I89</f>
        <v>51349.91</v>
      </c>
    </row>
    <row r="90" spans="1:125">
      <c r="A90" t="s">
        <v>62</v>
      </c>
      <c r="B90" t="s">
        <v>68</v>
      </c>
      <c r="C90" t="s">
        <v>610</v>
      </c>
      <c r="D90" s="1">
        <v>36000</v>
      </c>
      <c r="E90" s="1">
        <v>1033.2</v>
      </c>
      <c r="F90" s="1">
        <v>0</v>
      </c>
      <c r="G90" s="1">
        <v>1094.4000000000001</v>
      </c>
      <c r="H90" s="1">
        <v>957.76</v>
      </c>
      <c r="I90" s="1">
        <f t="shared" si="28"/>
        <v>3085.3600000000006</v>
      </c>
      <c r="J90" s="1">
        <f t="shared" si="29"/>
        <v>32914.639999999999</v>
      </c>
    </row>
    <row r="91" spans="1:125">
      <c r="A91" t="s">
        <v>64</v>
      </c>
      <c r="B91" t="s">
        <v>65</v>
      </c>
      <c r="C91" t="s">
        <v>610</v>
      </c>
      <c r="D91" s="1">
        <v>40000</v>
      </c>
      <c r="E91" s="1">
        <v>1148</v>
      </c>
      <c r="F91" s="1">
        <v>442.65</v>
      </c>
      <c r="G91" s="1">
        <v>1216</v>
      </c>
      <c r="H91" s="1">
        <v>265</v>
      </c>
      <c r="I91" s="1">
        <f t="shared" si="28"/>
        <v>3071.65</v>
      </c>
      <c r="J91" s="1">
        <f t="shared" si="29"/>
        <v>36928.35</v>
      </c>
    </row>
    <row r="92" spans="1:125" s="2" customFormat="1">
      <c r="A92" t="s">
        <v>66</v>
      </c>
      <c r="B92" t="s">
        <v>70</v>
      </c>
      <c r="C92" t="s">
        <v>610</v>
      </c>
      <c r="D92" s="1">
        <v>60000</v>
      </c>
      <c r="E92" s="1">
        <v>1722</v>
      </c>
      <c r="F92" s="1">
        <v>3300.12</v>
      </c>
      <c r="G92" s="1">
        <v>1824</v>
      </c>
      <c r="H92" s="1">
        <v>957.76</v>
      </c>
      <c r="I92" s="1">
        <f t="shared" si="28"/>
        <v>7803.88</v>
      </c>
      <c r="J92" s="1">
        <f t="shared" si="29"/>
        <v>52196.12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 t="s">
        <v>67</v>
      </c>
      <c r="B93" t="s">
        <v>68</v>
      </c>
      <c r="C93"/>
      <c r="D93" s="1">
        <v>36000</v>
      </c>
      <c r="E93" s="1">
        <v>1033.2</v>
      </c>
      <c r="F93" s="1">
        <v>0</v>
      </c>
      <c r="G93" s="1">
        <v>1094.4000000000001</v>
      </c>
      <c r="H93" s="1">
        <v>25</v>
      </c>
      <c r="I93" s="1">
        <f t="shared" si="28"/>
        <v>2152.6000000000004</v>
      </c>
      <c r="J93" s="1">
        <f t="shared" si="29"/>
        <v>33847.4</v>
      </c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t="s">
        <v>69</v>
      </c>
      <c r="B94" t="s">
        <v>70</v>
      </c>
      <c r="C94"/>
      <c r="D94" s="1">
        <v>60000</v>
      </c>
      <c r="E94" s="1">
        <v>1722</v>
      </c>
      <c r="F94" s="1">
        <v>3486.68</v>
      </c>
      <c r="G94" s="1">
        <v>1824</v>
      </c>
      <c r="H94" s="1">
        <v>25</v>
      </c>
      <c r="I94" s="1">
        <f t="shared" si="28"/>
        <v>7057.68</v>
      </c>
      <c r="J94" s="1">
        <f t="shared" si="29"/>
        <v>52942.32</v>
      </c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467</v>
      </c>
      <c r="B95" t="s">
        <v>65</v>
      </c>
      <c r="D95" s="1">
        <v>45000</v>
      </c>
      <c r="E95" s="1">
        <v>1291.5</v>
      </c>
      <c r="F95" s="1">
        <v>1148.33</v>
      </c>
      <c r="G95" s="1">
        <v>1368</v>
      </c>
      <c r="H95" s="1">
        <v>25</v>
      </c>
      <c r="I95" s="1">
        <f t="shared" si="28"/>
        <v>3832.83</v>
      </c>
      <c r="J95" s="1">
        <f t="shared" si="29"/>
        <v>41167.17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468</v>
      </c>
      <c r="B96" t="s">
        <v>24</v>
      </c>
      <c r="D96" s="1">
        <v>90000</v>
      </c>
      <c r="E96" s="1">
        <v>2583</v>
      </c>
      <c r="F96" s="1">
        <v>9753.1200000000008</v>
      </c>
      <c r="G96" s="1">
        <v>2736</v>
      </c>
      <c r="H96" s="1">
        <v>25</v>
      </c>
      <c r="I96" s="1">
        <f t="shared" si="28"/>
        <v>15097.12</v>
      </c>
      <c r="J96" s="1">
        <f t="shared" si="29"/>
        <v>74902.880000000005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 s="2" customFormat="1">
      <c r="A97" s="3" t="s">
        <v>19</v>
      </c>
      <c r="B97" s="3">
        <v>8</v>
      </c>
      <c r="C97" s="3"/>
      <c r="D97" s="4">
        <f t="shared" ref="D97:J97" si="30">SUM(D89:D96)</f>
        <v>427000</v>
      </c>
      <c r="E97" s="4">
        <f t="shared" si="30"/>
        <v>12254.9</v>
      </c>
      <c r="F97" s="4">
        <f t="shared" si="30"/>
        <v>21244.47</v>
      </c>
      <c r="G97" s="4">
        <f t="shared" si="30"/>
        <v>12980.8</v>
      </c>
      <c r="H97" s="4">
        <f t="shared" si="30"/>
        <v>4271.04</v>
      </c>
      <c r="I97" s="4">
        <f t="shared" si="30"/>
        <v>50751.210000000006</v>
      </c>
      <c r="J97" s="4">
        <f t="shared" si="30"/>
        <v>376248.79</v>
      </c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  <c r="DU97" s="6"/>
    </row>
    <row r="98" spans="1:125" s="2" customFormat="1">
      <c r="A98"/>
      <c r="B98"/>
      <c r="C98"/>
      <c r="D98" s="1"/>
      <c r="E98" s="1"/>
      <c r="F98" s="1"/>
      <c r="G98" s="1"/>
      <c r="H98" s="1"/>
      <c r="I98" s="1"/>
      <c r="J98" s="1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s="15" t="s">
        <v>71</v>
      </c>
      <c r="B99" s="15"/>
      <c r="C99" s="15"/>
      <c r="D99" s="15"/>
      <c r="E99" s="15"/>
      <c r="F99" s="15"/>
      <c r="G99" s="15"/>
      <c r="H99" s="15"/>
      <c r="I99" s="15"/>
      <c r="J99" s="15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>
      <c r="A100" t="s">
        <v>549</v>
      </c>
      <c r="B100" t="s">
        <v>65</v>
      </c>
      <c r="D100" s="1">
        <v>22000</v>
      </c>
      <c r="E100" s="1">
        <v>631.4</v>
      </c>
      <c r="F100" s="1">
        <v>0</v>
      </c>
      <c r="G100" s="1">
        <v>668.8</v>
      </c>
      <c r="H100" s="1">
        <v>957.76</v>
      </c>
      <c r="I100" s="1">
        <f>E100+F100+G100+H100</f>
        <v>2257.96</v>
      </c>
      <c r="J100" s="1">
        <f>D100-I100</f>
        <v>19742.04</v>
      </c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</row>
    <row r="101" spans="1:125" s="2" customFormat="1">
      <c r="A101" t="s">
        <v>72</v>
      </c>
      <c r="B101" t="s">
        <v>488</v>
      </c>
      <c r="C101" t="s">
        <v>610</v>
      </c>
      <c r="D101" s="1">
        <v>45000</v>
      </c>
      <c r="E101" s="1">
        <v>1291.5</v>
      </c>
      <c r="F101" s="1">
        <v>868.5</v>
      </c>
      <c r="G101" s="1">
        <v>1368</v>
      </c>
      <c r="H101" s="1">
        <v>1990.52</v>
      </c>
      <c r="I101" s="1">
        <f t="shared" ref="I101:I104" si="31">E101+F101+G101+H101</f>
        <v>5518.52</v>
      </c>
      <c r="J101" s="1">
        <f t="shared" ref="J101:J104" si="32">D101-I101</f>
        <v>39481.479999999996</v>
      </c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  <c r="DU101" s="6"/>
    </row>
    <row r="102" spans="1:125" s="2" customFormat="1">
      <c r="A102" t="s">
        <v>73</v>
      </c>
      <c r="B102" t="s">
        <v>63</v>
      </c>
      <c r="C102" t="s">
        <v>610</v>
      </c>
      <c r="D102" s="1">
        <v>31000</v>
      </c>
      <c r="E102" s="1">
        <v>889.7</v>
      </c>
      <c r="F102" s="1">
        <v>0</v>
      </c>
      <c r="G102" s="1">
        <v>942.4</v>
      </c>
      <c r="H102" s="1">
        <v>25</v>
      </c>
      <c r="I102" s="1">
        <f t="shared" si="31"/>
        <v>1857.1</v>
      </c>
      <c r="J102" s="1">
        <f t="shared" si="32"/>
        <v>29142.9</v>
      </c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  <c r="DU102" s="6"/>
    </row>
    <row r="103" spans="1:125" s="2" customFormat="1">
      <c r="A103" t="s">
        <v>74</v>
      </c>
      <c r="B103" t="s">
        <v>63</v>
      </c>
      <c r="C103"/>
      <c r="D103" s="1">
        <v>31000</v>
      </c>
      <c r="E103" s="1">
        <v>889.7</v>
      </c>
      <c r="F103" s="1">
        <v>0</v>
      </c>
      <c r="G103" s="1">
        <v>942.4</v>
      </c>
      <c r="H103" s="1">
        <v>25</v>
      </c>
      <c r="I103" s="1">
        <f t="shared" si="31"/>
        <v>1857.1</v>
      </c>
      <c r="J103" s="1">
        <f t="shared" si="32"/>
        <v>29142.9</v>
      </c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 s="2" customFormat="1">
      <c r="A104" t="s">
        <v>75</v>
      </c>
      <c r="B104" t="s">
        <v>63</v>
      </c>
      <c r="C104"/>
      <c r="D104" s="1">
        <v>40000</v>
      </c>
      <c r="E104" s="1">
        <v>1148</v>
      </c>
      <c r="F104" s="1">
        <v>442.65</v>
      </c>
      <c r="G104" s="1">
        <v>1216</v>
      </c>
      <c r="H104" s="1">
        <v>25</v>
      </c>
      <c r="I104" s="1">
        <f t="shared" si="31"/>
        <v>2831.65</v>
      </c>
      <c r="J104" s="1">
        <f t="shared" si="32"/>
        <v>37168.35</v>
      </c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>
      <c r="A105" t="s">
        <v>76</v>
      </c>
      <c r="B105" t="s">
        <v>77</v>
      </c>
      <c r="D105" s="1">
        <v>18000</v>
      </c>
      <c r="E105" s="1">
        <v>516.6</v>
      </c>
      <c r="F105" s="1">
        <v>0</v>
      </c>
      <c r="G105" s="1">
        <v>547.20000000000005</v>
      </c>
      <c r="H105" s="1">
        <v>25</v>
      </c>
      <c r="I105" s="1">
        <f>E105+F105+G105+H105</f>
        <v>1088.8000000000002</v>
      </c>
      <c r="J105" s="1">
        <f>D105-I105</f>
        <v>16911.2</v>
      </c>
    </row>
    <row r="106" spans="1:125">
      <c r="A106" t="s">
        <v>550</v>
      </c>
      <c r="B106" t="s">
        <v>65</v>
      </c>
      <c r="D106" s="1">
        <v>18000</v>
      </c>
      <c r="E106" s="1">
        <v>516.6</v>
      </c>
      <c r="F106" s="1">
        <v>0</v>
      </c>
      <c r="G106" s="1">
        <v>547.20000000000005</v>
      </c>
      <c r="H106" s="1">
        <v>25</v>
      </c>
      <c r="I106" s="1">
        <f>E106+F106+G106+H106</f>
        <v>1088.8000000000002</v>
      </c>
      <c r="J106" s="1">
        <f>D106-I106</f>
        <v>16911.2</v>
      </c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</row>
    <row r="107" spans="1:125">
      <c r="A107" s="3" t="s">
        <v>19</v>
      </c>
      <c r="B107" s="3">
        <v>7</v>
      </c>
      <c r="C107" s="3"/>
      <c r="D107" s="4">
        <f t="shared" ref="D107:J107" si="33">SUM(D100:D106)</f>
        <v>205000</v>
      </c>
      <c r="E107" s="4">
        <f t="shared" si="33"/>
        <v>5883.5000000000009</v>
      </c>
      <c r="F107" s="4">
        <f t="shared" si="33"/>
        <v>1311.15</v>
      </c>
      <c r="G107" s="4">
        <f t="shared" si="33"/>
        <v>6232</v>
      </c>
      <c r="H107" s="4">
        <f t="shared" si="33"/>
        <v>3073.2799999999997</v>
      </c>
      <c r="I107" s="4">
        <f t="shared" si="33"/>
        <v>16499.93</v>
      </c>
      <c r="J107" s="4">
        <f t="shared" si="33"/>
        <v>188500.07000000004</v>
      </c>
    </row>
    <row r="108" spans="1:125" s="2" customFormat="1">
      <c r="A108"/>
      <c r="B108"/>
      <c r="C108"/>
      <c r="D108" s="1"/>
      <c r="E108" s="1"/>
      <c r="F108" s="1"/>
      <c r="G108" s="1"/>
      <c r="H108" s="1"/>
      <c r="I108" s="1"/>
      <c r="J108" s="1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 s="15" t="s">
        <v>78</v>
      </c>
      <c r="B109" s="15"/>
      <c r="C109" s="15"/>
      <c r="D109" s="15"/>
      <c r="E109" s="15"/>
      <c r="F109" s="15"/>
      <c r="G109" s="15"/>
      <c r="H109" s="15"/>
      <c r="I109" s="15"/>
      <c r="J109" s="15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t="s">
        <v>79</v>
      </c>
      <c r="B110" t="s">
        <v>80</v>
      </c>
      <c r="C110" t="s">
        <v>610</v>
      </c>
      <c r="D110" s="1">
        <v>70000</v>
      </c>
      <c r="E110" s="1">
        <v>2009</v>
      </c>
      <c r="F110" s="1">
        <v>5368.48</v>
      </c>
      <c r="G110" s="1">
        <v>2128</v>
      </c>
      <c r="H110" s="1">
        <v>25</v>
      </c>
      <c r="I110" s="1">
        <f t="shared" ref="I110:I115" si="34">E110+F110+G110+H110</f>
        <v>9530.48</v>
      </c>
      <c r="J110" s="1">
        <f t="shared" ref="J110:J115" si="35">D110-I110</f>
        <v>60469.520000000004</v>
      </c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 s="2" customFormat="1">
      <c r="A111" t="s">
        <v>83</v>
      </c>
      <c r="B111" t="s">
        <v>82</v>
      </c>
      <c r="C111" t="s">
        <v>610</v>
      </c>
      <c r="D111" s="1">
        <v>40000</v>
      </c>
      <c r="E111" s="1">
        <v>1148</v>
      </c>
      <c r="F111" s="1">
        <v>442.65</v>
      </c>
      <c r="G111" s="1">
        <v>1216</v>
      </c>
      <c r="H111" s="1">
        <v>25</v>
      </c>
      <c r="I111" s="1">
        <f t="shared" si="34"/>
        <v>2831.65</v>
      </c>
      <c r="J111" s="1">
        <f t="shared" si="35"/>
        <v>37168.35</v>
      </c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  <c r="DU111" s="6"/>
    </row>
    <row r="112" spans="1:125">
      <c r="A112" t="s">
        <v>551</v>
      </c>
      <c r="B112" t="s">
        <v>82</v>
      </c>
      <c r="D112" s="1">
        <v>60000</v>
      </c>
      <c r="E112" s="1">
        <v>1722</v>
      </c>
      <c r="F112" s="1">
        <v>3486.68</v>
      </c>
      <c r="G112" s="1">
        <v>1824</v>
      </c>
      <c r="H112" s="1">
        <v>25</v>
      </c>
      <c r="I112" s="1">
        <f>E112+F112+G112+H112</f>
        <v>7057.68</v>
      </c>
      <c r="J112" s="1">
        <f>D112-I112</f>
        <v>52942.32</v>
      </c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</row>
    <row r="113" spans="1:125" s="2" customFormat="1">
      <c r="A113" t="s">
        <v>85</v>
      </c>
      <c r="B113" t="s">
        <v>82</v>
      </c>
      <c r="C113" t="s">
        <v>610</v>
      </c>
      <c r="D113" s="1">
        <v>40000</v>
      </c>
      <c r="E113" s="1">
        <v>1148</v>
      </c>
      <c r="F113" s="1">
        <v>442.65</v>
      </c>
      <c r="G113" s="1">
        <v>1216</v>
      </c>
      <c r="H113" s="1">
        <v>25</v>
      </c>
      <c r="I113" s="1">
        <f t="shared" si="34"/>
        <v>2831.65</v>
      </c>
      <c r="J113" s="1">
        <f t="shared" si="35"/>
        <v>37168.35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86</v>
      </c>
      <c r="B114" t="s">
        <v>80</v>
      </c>
      <c r="C114" t="s">
        <v>610</v>
      </c>
      <c r="D114" s="1">
        <v>75000</v>
      </c>
      <c r="E114" s="1">
        <v>2152.5</v>
      </c>
      <c r="F114" s="1">
        <v>5936.27</v>
      </c>
      <c r="G114" s="1">
        <v>2280</v>
      </c>
      <c r="H114" s="1">
        <v>1890.52</v>
      </c>
      <c r="I114" s="1">
        <f t="shared" si="34"/>
        <v>12259.29</v>
      </c>
      <c r="J114" s="1">
        <f t="shared" si="35"/>
        <v>62740.71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87</v>
      </c>
      <c r="B115" t="s">
        <v>88</v>
      </c>
      <c r="C115"/>
      <c r="D115" s="1">
        <v>50000</v>
      </c>
      <c r="E115" s="1">
        <v>1435</v>
      </c>
      <c r="F115" s="1">
        <v>1854</v>
      </c>
      <c r="G115" s="1">
        <v>1520</v>
      </c>
      <c r="H115" s="1">
        <v>185</v>
      </c>
      <c r="I115" s="1">
        <f t="shared" si="34"/>
        <v>4994</v>
      </c>
      <c r="J115" s="1">
        <f t="shared" si="35"/>
        <v>45006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s="3" t="s">
        <v>19</v>
      </c>
      <c r="B116" s="3">
        <v>6</v>
      </c>
      <c r="C116" s="3"/>
      <c r="D116" s="4">
        <f t="shared" ref="D116:J116" si="36">SUM(D110:D115)</f>
        <v>335000</v>
      </c>
      <c r="E116" s="4">
        <f t="shared" si="36"/>
        <v>9614.5</v>
      </c>
      <c r="F116" s="4">
        <f t="shared" si="36"/>
        <v>17530.73</v>
      </c>
      <c r="G116" s="4">
        <f t="shared" si="36"/>
        <v>10184</v>
      </c>
      <c r="H116" s="4">
        <f t="shared" si="36"/>
        <v>2175.52</v>
      </c>
      <c r="I116" s="4">
        <f t="shared" si="36"/>
        <v>39504.75</v>
      </c>
      <c r="J116" s="4">
        <f t="shared" si="36"/>
        <v>295495.25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/>
      <c r="B117"/>
      <c r="C117"/>
      <c r="D117" s="1"/>
      <c r="E117" s="1"/>
      <c r="F117" s="1"/>
      <c r="G117" s="1"/>
      <c r="H117" s="1"/>
      <c r="I117" s="1"/>
      <c r="J117" s="1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s="15" t="s">
        <v>89</v>
      </c>
      <c r="B118" s="15"/>
      <c r="C118" s="15"/>
      <c r="D118" s="15"/>
      <c r="E118" s="15"/>
      <c r="F118" s="15"/>
      <c r="G118" s="15"/>
      <c r="H118" s="15"/>
      <c r="I118" s="15"/>
      <c r="J118" s="15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t="s">
        <v>90</v>
      </c>
      <c r="B119" t="s">
        <v>489</v>
      </c>
      <c r="C119" t="s">
        <v>610</v>
      </c>
      <c r="D119" s="1">
        <v>50000</v>
      </c>
      <c r="E119" s="1">
        <v>1435</v>
      </c>
      <c r="F119" s="1">
        <v>1854</v>
      </c>
      <c r="G119" s="1">
        <v>1520</v>
      </c>
      <c r="H119" s="1">
        <v>75</v>
      </c>
      <c r="I119" s="1">
        <f t="shared" ref="I119:I125" si="37">E119+F119+G119+H119</f>
        <v>4884</v>
      </c>
      <c r="J119" s="1">
        <f t="shared" ref="J119:J125" si="38">D119-I119</f>
        <v>45116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 t="s">
        <v>91</v>
      </c>
      <c r="B120" t="s">
        <v>22</v>
      </c>
      <c r="C120" t="s">
        <v>610</v>
      </c>
      <c r="D120" s="1">
        <v>35250</v>
      </c>
      <c r="E120" s="1">
        <v>1011.68</v>
      </c>
      <c r="F120" s="1">
        <v>0</v>
      </c>
      <c r="G120" s="1">
        <v>1071.5999999999999</v>
      </c>
      <c r="H120" s="1">
        <v>1097.76</v>
      </c>
      <c r="I120" s="1">
        <f t="shared" si="37"/>
        <v>3181.04</v>
      </c>
      <c r="J120" s="1">
        <f t="shared" si="38"/>
        <v>32068.959999999999</v>
      </c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t="s">
        <v>92</v>
      </c>
      <c r="B121" t="s">
        <v>36</v>
      </c>
      <c r="C121" t="s">
        <v>610</v>
      </c>
      <c r="D121" s="1">
        <v>19000</v>
      </c>
      <c r="E121" s="1">
        <v>545.29999999999995</v>
      </c>
      <c r="F121" s="1">
        <v>0</v>
      </c>
      <c r="G121" s="1">
        <v>577.6</v>
      </c>
      <c r="H121" s="1">
        <v>25</v>
      </c>
      <c r="I121" s="1">
        <f t="shared" si="37"/>
        <v>1147.9000000000001</v>
      </c>
      <c r="J121" s="1">
        <f t="shared" si="38"/>
        <v>17852.099999999999</v>
      </c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t="s">
        <v>93</v>
      </c>
      <c r="B122" t="s">
        <v>36</v>
      </c>
      <c r="C122" t="s">
        <v>610</v>
      </c>
      <c r="D122" s="1">
        <v>19000</v>
      </c>
      <c r="E122" s="1">
        <v>545.29999999999995</v>
      </c>
      <c r="F122" s="1">
        <v>0</v>
      </c>
      <c r="G122" s="1">
        <v>577.6</v>
      </c>
      <c r="H122" s="1">
        <v>205</v>
      </c>
      <c r="I122" s="1">
        <f t="shared" si="37"/>
        <v>1327.9</v>
      </c>
      <c r="J122" s="1">
        <f t="shared" si="38"/>
        <v>17672.099999999999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 s="2" customFormat="1">
      <c r="A123" t="s">
        <v>94</v>
      </c>
      <c r="B123" t="s">
        <v>36</v>
      </c>
      <c r="C123" t="s">
        <v>610</v>
      </c>
      <c r="D123" s="1">
        <v>25500</v>
      </c>
      <c r="E123" s="1">
        <v>731.85</v>
      </c>
      <c r="F123" s="1">
        <v>0</v>
      </c>
      <c r="G123" s="1">
        <v>775.2</v>
      </c>
      <c r="H123" s="1">
        <v>125</v>
      </c>
      <c r="I123" s="1">
        <f t="shared" si="37"/>
        <v>1632.0500000000002</v>
      </c>
      <c r="J123" s="1">
        <f t="shared" si="38"/>
        <v>23867.95</v>
      </c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  <c r="AN123" s="6"/>
      <c r="AO123" s="6"/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  <c r="BE123" s="6"/>
      <c r="BF123" s="6"/>
      <c r="BG123" s="6"/>
      <c r="BH123" s="6"/>
      <c r="BI123" s="6"/>
      <c r="BJ123" s="6"/>
      <c r="BK123" s="6"/>
      <c r="BL123" s="6"/>
      <c r="BM123" s="6"/>
      <c r="BN123" s="6"/>
      <c r="BO123" s="6"/>
      <c r="BP123" s="6"/>
      <c r="BQ123" s="6"/>
      <c r="BR123" s="6"/>
      <c r="BS123" s="6"/>
      <c r="BT123" s="6"/>
      <c r="BU123" s="6"/>
      <c r="BV123" s="6"/>
      <c r="BW123" s="6"/>
      <c r="BX123" s="6"/>
      <c r="BY123" s="6"/>
      <c r="BZ123" s="6"/>
      <c r="CA123" s="6"/>
      <c r="CB123" s="6"/>
      <c r="CC123" s="6"/>
      <c r="CD123" s="6"/>
      <c r="CE123" s="6"/>
      <c r="CF123" s="6"/>
      <c r="CG123" s="6"/>
      <c r="CH123" s="6"/>
      <c r="CI123" s="6"/>
      <c r="CJ123" s="6"/>
      <c r="CK123" s="6"/>
      <c r="CL123" s="6"/>
      <c r="CM123" s="6"/>
      <c r="CN123" s="6"/>
      <c r="CO123" s="6"/>
      <c r="CP123" s="6"/>
      <c r="CQ123" s="6"/>
      <c r="CR123" s="6"/>
      <c r="CS123" s="6"/>
      <c r="CT123" s="6"/>
      <c r="CU123" s="6"/>
      <c r="CV123" s="6"/>
      <c r="CW123" s="6"/>
      <c r="CX123" s="6"/>
      <c r="CY123" s="6"/>
      <c r="CZ123" s="6"/>
      <c r="DA123" s="6"/>
      <c r="DB123" s="6"/>
      <c r="DC123" s="6"/>
      <c r="DD123" s="6"/>
      <c r="DE123" s="6"/>
      <c r="DF123" s="6"/>
      <c r="DG123" s="6"/>
      <c r="DH123" s="6"/>
      <c r="DI123" s="6"/>
      <c r="DJ123" s="6"/>
      <c r="DK123" s="6"/>
      <c r="DL123" s="6"/>
      <c r="DM123" s="6"/>
      <c r="DN123" s="6"/>
      <c r="DO123" s="6"/>
      <c r="DP123" s="6"/>
      <c r="DQ123" s="6"/>
      <c r="DR123" s="6"/>
      <c r="DS123" s="6"/>
      <c r="DT123" s="6"/>
      <c r="DU123" s="6"/>
    </row>
    <row r="124" spans="1:125" s="2" customFormat="1">
      <c r="A124" t="s">
        <v>95</v>
      </c>
      <c r="B124" t="s">
        <v>36</v>
      </c>
      <c r="C124" t="s">
        <v>610</v>
      </c>
      <c r="D124" s="1">
        <v>22500</v>
      </c>
      <c r="E124" s="1">
        <v>645.75</v>
      </c>
      <c r="F124" s="1">
        <v>0</v>
      </c>
      <c r="G124" s="1">
        <v>684</v>
      </c>
      <c r="H124" s="1">
        <v>125</v>
      </c>
      <c r="I124" s="1">
        <f t="shared" si="37"/>
        <v>1454.75</v>
      </c>
      <c r="J124" s="1">
        <f t="shared" si="38"/>
        <v>21045.25</v>
      </c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</row>
    <row r="125" spans="1:125" s="2" customFormat="1">
      <c r="A125" t="s">
        <v>96</v>
      </c>
      <c r="B125" t="s">
        <v>24</v>
      </c>
      <c r="C125"/>
      <c r="D125" s="1">
        <v>90000</v>
      </c>
      <c r="E125" s="1">
        <v>2583</v>
      </c>
      <c r="F125" s="1">
        <v>9753.1200000000008</v>
      </c>
      <c r="G125" s="1">
        <v>2736</v>
      </c>
      <c r="H125" s="1">
        <v>1009</v>
      </c>
      <c r="I125" s="1">
        <f t="shared" si="37"/>
        <v>16081.12</v>
      </c>
      <c r="J125" s="1">
        <f t="shared" si="38"/>
        <v>73918.880000000005</v>
      </c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</row>
    <row r="126" spans="1:125" s="2" customFormat="1">
      <c r="A126" s="3" t="s">
        <v>19</v>
      </c>
      <c r="B126" s="3">
        <v>7</v>
      </c>
      <c r="C126" s="3"/>
      <c r="D126" s="4">
        <f t="shared" ref="D126:J126" si="39">SUM(D119:D125)</f>
        <v>261250</v>
      </c>
      <c r="E126" s="4">
        <f t="shared" si="39"/>
        <v>7497.88</v>
      </c>
      <c r="F126" s="4">
        <f t="shared" si="39"/>
        <v>11607.12</v>
      </c>
      <c r="G126" s="4">
        <f t="shared" si="39"/>
        <v>7942</v>
      </c>
      <c r="H126" s="4">
        <f t="shared" si="39"/>
        <v>2661.76</v>
      </c>
      <c r="I126" s="4">
        <f t="shared" si="39"/>
        <v>29708.760000000002</v>
      </c>
      <c r="J126" s="4">
        <f t="shared" si="39"/>
        <v>231541.24000000002</v>
      </c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  <c r="AN126" s="6"/>
      <c r="AO126" s="6"/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  <c r="BE126" s="6"/>
      <c r="BF126" s="6"/>
      <c r="BG126" s="6"/>
      <c r="BH126" s="6"/>
      <c r="BI126" s="6"/>
      <c r="BJ126" s="6"/>
      <c r="BK126" s="6"/>
      <c r="BL126" s="6"/>
      <c r="BM126" s="6"/>
      <c r="BN126" s="6"/>
      <c r="BO126" s="6"/>
      <c r="BP126" s="6"/>
      <c r="BQ126" s="6"/>
      <c r="BR126" s="6"/>
      <c r="BS126" s="6"/>
      <c r="BT126" s="6"/>
      <c r="BU126" s="6"/>
      <c r="BV126" s="6"/>
      <c r="BW126" s="6"/>
      <c r="BX126" s="6"/>
      <c r="BY126" s="6"/>
      <c r="BZ126" s="6"/>
      <c r="CA126" s="6"/>
      <c r="CB126" s="6"/>
      <c r="CC126" s="6"/>
      <c r="CD126" s="6"/>
      <c r="CE126" s="6"/>
      <c r="CF126" s="6"/>
      <c r="CG126" s="6"/>
      <c r="CH126" s="6"/>
      <c r="CI126" s="6"/>
      <c r="CJ126" s="6"/>
      <c r="CK126" s="6"/>
      <c r="CL126" s="6"/>
      <c r="CM126" s="6"/>
      <c r="CN126" s="6"/>
      <c r="CO126" s="6"/>
      <c r="CP126" s="6"/>
      <c r="CQ126" s="6"/>
      <c r="CR126" s="6"/>
      <c r="CS126" s="6"/>
      <c r="CT126" s="6"/>
      <c r="CU126" s="6"/>
      <c r="CV126" s="6"/>
      <c r="CW126" s="6"/>
      <c r="CX126" s="6"/>
      <c r="CY126" s="6"/>
      <c r="CZ126" s="6"/>
      <c r="DA126" s="6"/>
      <c r="DB126" s="6"/>
      <c r="DC126" s="6"/>
      <c r="DD126" s="6"/>
      <c r="DE126" s="6"/>
      <c r="DF126" s="6"/>
      <c r="DG126" s="6"/>
      <c r="DH126" s="6"/>
      <c r="DI126" s="6"/>
      <c r="DJ126" s="6"/>
      <c r="DK126" s="6"/>
      <c r="DL126" s="6"/>
      <c r="DM126" s="6"/>
      <c r="DN126" s="6"/>
      <c r="DO126" s="6"/>
      <c r="DP126" s="6"/>
      <c r="DQ126" s="6"/>
      <c r="DR126" s="6"/>
      <c r="DS126" s="6"/>
      <c r="DT126" s="6"/>
      <c r="DU126" s="6"/>
    </row>
    <row r="127" spans="1:125" s="2" customFormat="1">
      <c r="A127"/>
      <c r="B127"/>
      <c r="C127"/>
      <c r="D127" s="1"/>
      <c r="E127" s="1"/>
      <c r="F127" s="1"/>
      <c r="G127" s="1"/>
      <c r="H127" s="1"/>
      <c r="I127" s="1"/>
      <c r="J127" s="1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  <c r="AN127" s="6"/>
      <c r="AO127" s="6"/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  <c r="BE127" s="6"/>
      <c r="BF127" s="6"/>
      <c r="BG127" s="6"/>
      <c r="BH127" s="6"/>
      <c r="BI127" s="6"/>
      <c r="BJ127" s="6"/>
      <c r="BK127" s="6"/>
      <c r="BL127" s="6"/>
      <c r="BM127" s="6"/>
      <c r="BN127" s="6"/>
      <c r="BO127" s="6"/>
      <c r="BP127" s="6"/>
      <c r="BQ127" s="6"/>
      <c r="BR127" s="6"/>
      <c r="BS127" s="6"/>
      <c r="BT127" s="6"/>
      <c r="BU127" s="6"/>
      <c r="BV127" s="6"/>
      <c r="BW127" s="6"/>
      <c r="BX127" s="6"/>
      <c r="BY127" s="6"/>
      <c r="BZ127" s="6"/>
      <c r="CA127" s="6"/>
      <c r="CB127" s="6"/>
      <c r="CC127" s="6"/>
      <c r="CD127" s="6"/>
      <c r="CE127" s="6"/>
      <c r="CF127" s="6"/>
      <c r="CG127" s="6"/>
      <c r="CH127" s="6"/>
      <c r="CI127" s="6"/>
      <c r="CJ127" s="6"/>
      <c r="CK127" s="6"/>
      <c r="CL127" s="6"/>
      <c r="CM127" s="6"/>
      <c r="CN127" s="6"/>
      <c r="CO127" s="6"/>
      <c r="CP127" s="6"/>
      <c r="CQ127" s="6"/>
      <c r="CR127" s="6"/>
      <c r="CS127" s="6"/>
      <c r="CT127" s="6"/>
      <c r="CU127" s="6"/>
      <c r="CV127" s="6"/>
      <c r="CW127" s="6"/>
      <c r="CX127" s="6"/>
      <c r="CY127" s="6"/>
      <c r="CZ127" s="6"/>
      <c r="DA127" s="6"/>
      <c r="DB127" s="6"/>
      <c r="DC127" s="6"/>
      <c r="DD127" s="6"/>
      <c r="DE127" s="6"/>
      <c r="DF127" s="6"/>
      <c r="DG127" s="6"/>
      <c r="DH127" s="6"/>
      <c r="DI127" s="6"/>
      <c r="DJ127" s="6"/>
      <c r="DK127" s="6"/>
      <c r="DL127" s="6"/>
      <c r="DM127" s="6"/>
      <c r="DN127" s="6"/>
      <c r="DO127" s="6"/>
      <c r="DP127" s="6"/>
      <c r="DQ127" s="6"/>
      <c r="DR127" s="6"/>
      <c r="DS127" s="6"/>
      <c r="DT127" s="6"/>
      <c r="DU127" s="6"/>
    </row>
    <row r="128" spans="1:125" s="2" customFormat="1">
      <c r="A128" s="15" t="s">
        <v>97</v>
      </c>
      <c r="B128" s="15"/>
      <c r="C128" s="15"/>
      <c r="D128" s="15"/>
      <c r="E128" s="15"/>
      <c r="F128" s="15"/>
      <c r="G128" s="15"/>
      <c r="H128" s="15"/>
      <c r="I128" s="15"/>
      <c r="J128" s="15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</row>
    <row r="129" spans="1:125" s="2" customFormat="1">
      <c r="A129" t="s">
        <v>98</v>
      </c>
      <c r="B129" t="s">
        <v>99</v>
      </c>
      <c r="C129" t="s">
        <v>611</v>
      </c>
      <c r="D129" s="1">
        <v>19000</v>
      </c>
      <c r="E129" s="1">
        <v>545.29999999999995</v>
      </c>
      <c r="F129" s="1">
        <v>0</v>
      </c>
      <c r="G129" s="1">
        <v>577.6</v>
      </c>
      <c r="H129" s="1">
        <v>75</v>
      </c>
      <c r="I129" s="1">
        <f t="shared" ref="I129:I132" si="40">E129+F129+G129+H129</f>
        <v>1197.9000000000001</v>
      </c>
      <c r="J129" s="1">
        <f t="shared" ref="J129:J132" si="41">D129-I129</f>
        <v>17802.099999999999</v>
      </c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  <c r="AN129" s="6"/>
      <c r="AO129" s="6"/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  <c r="BE129" s="6"/>
      <c r="BF129" s="6"/>
      <c r="BG129" s="6"/>
      <c r="BH129" s="6"/>
      <c r="BI129" s="6"/>
      <c r="BJ129" s="6"/>
      <c r="BK129" s="6"/>
      <c r="BL129" s="6"/>
      <c r="BM129" s="6"/>
      <c r="BN129" s="6"/>
      <c r="BO129" s="6"/>
      <c r="BP129" s="6"/>
      <c r="BQ129" s="6"/>
      <c r="BR129" s="6"/>
      <c r="BS129" s="6"/>
      <c r="BT129" s="6"/>
      <c r="BU129" s="6"/>
      <c r="BV129" s="6"/>
      <c r="BW129" s="6"/>
      <c r="BX129" s="6"/>
      <c r="BY129" s="6"/>
      <c r="BZ129" s="6"/>
      <c r="CA129" s="6"/>
      <c r="CB129" s="6"/>
      <c r="CC129" s="6"/>
      <c r="CD129" s="6"/>
      <c r="CE129" s="6"/>
      <c r="CF129" s="6"/>
      <c r="CG129" s="6"/>
      <c r="CH129" s="6"/>
      <c r="CI129" s="6"/>
      <c r="CJ129" s="6"/>
      <c r="CK129" s="6"/>
      <c r="CL129" s="6"/>
      <c r="CM129" s="6"/>
      <c r="CN129" s="6"/>
      <c r="CO129" s="6"/>
      <c r="CP129" s="6"/>
      <c r="CQ129" s="6"/>
      <c r="CR129" s="6"/>
      <c r="CS129" s="6"/>
      <c r="CT129" s="6"/>
      <c r="CU129" s="6"/>
      <c r="CV129" s="6"/>
      <c r="CW129" s="6"/>
      <c r="CX129" s="6"/>
      <c r="CY129" s="6"/>
      <c r="CZ129" s="6"/>
      <c r="DA129" s="6"/>
      <c r="DB129" s="6"/>
      <c r="DC129" s="6"/>
      <c r="DD129" s="6"/>
      <c r="DE129" s="6"/>
      <c r="DF129" s="6"/>
      <c r="DG129" s="6"/>
      <c r="DH129" s="6"/>
      <c r="DI129" s="6"/>
      <c r="DJ129" s="6"/>
      <c r="DK129" s="6"/>
      <c r="DL129" s="6"/>
      <c r="DM129" s="6"/>
      <c r="DN129" s="6"/>
      <c r="DO129" s="6"/>
      <c r="DP129" s="6"/>
      <c r="DQ129" s="6"/>
      <c r="DR129" s="6"/>
      <c r="DS129" s="6"/>
      <c r="DT129" s="6"/>
      <c r="DU129" s="6"/>
    </row>
    <row r="130" spans="1:125">
      <c r="A130" t="s">
        <v>100</v>
      </c>
      <c r="B130" t="s">
        <v>24</v>
      </c>
      <c r="C130" t="s">
        <v>611</v>
      </c>
      <c r="D130" s="1">
        <v>125000</v>
      </c>
      <c r="E130" s="1">
        <v>3587.5</v>
      </c>
      <c r="F130" s="1">
        <v>18089.580000000002</v>
      </c>
      <c r="G130" s="1">
        <v>3385.65</v>
      </c>
      <c r="H130" s="1">
        <v>165</v>
      </c>
      <c r="I130" s="1">
        <f t="shared" si="40"/>
        <v>25227.730000000003</v>
      </c>
      <c r="J130" s="1">
        <f t="shared" si="41"/>
        <v>99772.26999999999</v>
      </c>
    </row>
    <row r="131" spans="1:125">
      <c r="A131" t="s">
        <v>470</v>
      </c>
      <c r="B131" t="s">
        <v>519</v>
      </c>
      <c r="D131" s="1">
        <v>140000</v>
      </c>
      <c r="E131" s="1">
        <v>4018</v>
      </c>
      <c r="F131" s="1">
        <v>21731.96</v>
      </c>
      <c r="G131" s="1">
        <v>3385.65</v>
      </c>
      <c r="H131" s="1">
        <v>25</v>
      </c>
      <c r="I131" s="1">
        <f t="shared" si="40"/>
        <v>29160.61</v>
      </c>
      <c r="J131" s="1">
        <f t="shared" si="41"/>
        <v>110839.39</v>
      </c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471</v>
      </c>
      <c r="B132" t="s">
        <v>137</v>
      </c>
      <c r="D132" s="1">
        <v>18000</v>
      </c>
      <c r="E132" s="1">
        <v>516.6</v>
      </c>
      <c r="F132" s="1">
        <v>0</v>
      </c>
      <c r="G132" s="1">
        <v>547.20000000000005</v>
      </c>
      <c r="H132" s="1">
        <v>25</v>
      </c>
      <c r="I132" s="1">
        <f t="shared" si="40"/>
        <v>1088.8000000000002</v>
      </c>
      <c r="J132" s="1">
        <f t="shared" si="41"/>
        <v>16911.2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s="3" t="s">
        <v>19</v>
      </c>
      <c r="B133" s="3">
        <v>4</v>
      </c>
      <c r="C133" s="3"/>
      <c r="D133" s="4">
        <f t="shared" ref="D133:J133" si="42">SUM(D129:D132)</f>
        <v>302000</v>
      </c>
      <c r="E133" s="4">
        <f t="shared" si="42"/>
        <v>8667.4</v>
      </c>
      <c r="F133" s="4">
        <f t="shared" si="42"/>
        <v>39821.54</v>
      </c>
      <c r="G133" s="4">
        <f t="shared" si="42"/>
        <v>7896.0999999999995</v>
      </c>
      <c r="H133" s="4">
        <f t="shared" si="42"/>
        <v>290</v>
      </c>
      <c r="I133" s="4">
        <f t="shared" si="42"/>
        <v>56675.040000000008</v>
      </c>
      <c r="J133" s="4">
        <f t="shared" si="42"/>
        <v>245324.96000000002</v>
      </c>
    </row>
    <row r="135" spans="1:125">
      <c r="A135" s="33" t="s">
        <v>472</v>
      </c>
      <c r="B135" s="33"/>
      <c r="C135" s="33"/>
      <c r="D135" s="33"/>
      <c r="E135" s="33"/>
      <c r="F135" s="33"/>
      <c r="G135" s="33"/>
      <c r="H135" s="33"/>
      <c r="I135" s="33"/>
      <c r="J135" s="33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</row>
    <row r="136" spans="1:125">
      <c r="A136" t="s">
        <v>473</v>
      </c>
      <c r="B136" t="s">
        <v>474</v>
      </c>
      <c r="D136" s="1">
        <v>18000</v>
      </c>
      <c r="E136" s="1">
        <v>516.6</v>
      </c>
      <c r="F136" s="1">
        <v>0</v>
      </c>
      <c r="G136" s="1">
        <v>547.20000000000005</v>
      </c>
      <c r="H136" s="1">
        <v>125</v>
      </c>
      <c r="I136" s="1">
        <f t="shared" ref="I136" si="43">E136+F136+G136+H136</f>
        <v>1188.8000000000002</v>
      </c>
      <c r="J136" s="1">
        <f t="shared" ref="J136" si="44">D136-I136</f>
        <v>16811.2</v>
      </c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</row>
    <row r="137" spans="1:125">
      <c r="A137" t="s">
        <v>552</v>
      </c>
      <c r="B137" t="s">
        <v>24</v>
      </c>
      <c r="D137" s="1">
        <v>75000</v>
      </c>
      <c r="E137" s="1">
        <v>2152.5</v>
      </c>
      <c r="F137" s="1">
        <v>6309.38</v>
      </c>
      <c r="G137" s="1">
        <v>2280</v>
      </c>
      <c r="H137" s="1">
        <v>25</v>
      </c>
      <c r="I137" s="1">
        <f>E137+F137+G137+H137</f>
        <v>10766.880000000001</v>
      </c>
      <c r="J137" s="1">
        <f>D137-I137</f>
        <v>64233.119999999995</v>
      </c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</row>
    <row r="138" spans="1:125">
      <c r="A138" t="s">
        <v>475</v>
      </c>
      <c r="B138" t="s">
        <v>490</v>
      </c>
      <c r="D138" s="1">
        <v>40000</v>
      </c>
      <c r="E138" s="1">
        <v>1148</v>
      </c>
      <c r="F138" s="1">
        <v>302.74</v>
      </c>
      <c r="G138" s="1">
        <v>1216</v>
      </c>
      <c r="H138" s="1">
        <v>957.76</v>
      </c>
      <c r="I138" s="1">
        <f>E138+F138+G138+H138</f>
        <v>3624.5</v>
      </c>
      <c r="J138" s="1">
        <f>D138-I138</f>
        <v>36375.5</v>
      </c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</row>
    <row r="139" spans="1:125">
      <c r="A139" t="s">
        <v>554</v>
      </c>
      <c r="B139" t="s">
        <v>553</v>
      </c>
      <c r="D139" s="1">
        <v>50000</v>
      </c>
      <c r="E139" s="1">
        <v>1435</v>
      </c>
      <c r="F139" s="1">
        <v>1854</v>
      </c>
      <c r="G139" s="1">
        <v>1520</v>
      </c>
      <c r="H139" s="1">
        <v>25</v>
      </c>
      <c r="I139" s="1">
        <f>E139+F139+G139+H139</f>
        <v>4834</v>
      </c>
      <c r="J139" s="1">
        <f>D139-I139</f>
        <v>45166</v>
      </c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</row>
    <row r="140" spans="1:125">
      <c r="A140" s="3" t="s">
        <v>19</v>
      </c>
      <c r="B140" s="3">
        <v>4</v>
      </c>
      <c r="C140" s="3"/>
      <c r="D140" s="4">
        <f t="shared" ref="D140:J140" si="45">SUM(D136:D139)</f>
        <v>183000</v>
      </c>
      <c r="E140" s="4">
        <f t="shared" si="45"/>
        <v>5252.1</v>
      </c>
      <c r="F140" s="4">
        <f t="shared" si="45"/>
        <v>8466.119999999999</v>
      </c>
      <c r="G140" s="4">
        <f t="shared" si="45"/>
        <v>5563.2</v>
      </c>
      <c r="H140" s="4">
        <f t="shared" si="45"/>
        <v>1132.76</v>
      </c>
      <c r="I140" s="4">
        <f t="shared" si="45"/>
        <v>20414.18</v>
      </c>
      <c r="J140" s="4">
        <f t="shared" si="45"/>
        <v>162585.82</v>
      </c>
    </row>
    <row r="142" spans="1:125">
      <c r="A142" s="15" t="s">
        <v>101</v>
      </c>
      <c r="B142" s="15"/>
      <c r="C142" s="15"/>
      <c r="D142" s="15"/>
      <c r="E142" s="15"/>
      <c r="F142" s="15"/>
      <c r="G142" s="15"/>
      <c r="H142" s="15"/>
      <c r="I142" s="15"/>
      <c r="J142" s="15"/>
    </row>
    <row r="143" spans="1:125">
      <c r="A143" t="s">
        <v>102</v>
      </c>
      <c r="B143" t="s">
        <v>103</v>
      </c>
      <c r="D143" s="1">
        <v>45800</v>
      </c>
      <c r="E143" s="1">
        <v>1314.46</v>
      </c>
      <c r="F143" s="1">
        <v>981.41</v>
      </c>
      <c r="G143" s="1">
        <v>1392.32</v>
      </c>
      <c r="H143" s="1">
        <v>2030.52</v>
      </c>
      <c r="I143" s="1">
        <f>E143+F143+G143+H143</f>
        <v>5718.7099999999991</v>
      </c>
      <c r="J143" s="1">
        <f>D143-I143</f>
        <v>40081.29</v>
      </c>
    </row>
    <row r="144" spans="1:125">
      <c r="A144" t="s">
        <v>555</v>
      </c>
      <c r="B144" t="s">
        <v>202</v>
      </c>
      <c r="D144" s="1">
        <v>45000</v>
      </c>
      <c r="E144" s="1">
        <v>1291.5</v>
      </c>
      <c r="F144" s="1">
        <v>1148.33</v>
      </c>
      <c r="G144" s="1">
        <v>1368</v>
      </c>
      <c r="H144" s="1">
        <v>25</v>
      </c>
      <c r="I144" s="1">
        <v>3832.83</v>
      </c>
      <c r="J144" s="1">
        <v>41167.17</v>
      </c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</row>
    <row r="145" spans="1:125">
      <c r="A145" s="3" t="s">
        <v>19</v>
      </c>
      <c r="B145" s="3">
        <v>2</v>
      </c>
      <c r="C145" s="3"/>
      <c r="D145" s="4">
        <f t="shared" ref="D145:J145" si="46">SUM(D143:D144)</f>
        <v>90800</v>
      </c>
      <c r="E145" s="4">
        <f t="shared" si="46"/>
        <v>2605.96</v>
      </c>
      <c r="F145" s="4">
        <f t="shared" si="46"/>
        <v>2129.7399999999998</v>
      </c>
      <c r="G145" s="4">
        <f t="shared" si="46"/>
        <v>2760.3199999999997</v>
      </c>
      <c r="H145" s="4">
        <f t="shared" si="46"/>
        <v>2055.52</v>
      </c>
      <c r="I145" s="4">
        <f t="shared" si="46"/>
        <v>9551.5399999999991</v>
      </c>
      <c r="J145" s="4">
        <f t="shared" si="46"/>
        <v>81248.459999999992</v>
      </c>
    </row>
    <row r="147" spans="1:125">
      <c r="A147" s="15" t="s">
        <v>104</v>
      </c>
      <c r="B147" s="15"/>
      <c r="C147" s="15"/>
      <c r="D147" s="15"/>
      <c r="E147" s="15"/>
      <c r="F147" s="15"/>
      <c r="G147" s="15"/>
      <c r="H147" s="15"/>
      <c r="I147" s="15"/>
      <c r="J147" s="15"/>
    </row>
    <row r="148" spans="1:125">
      <c r="A148" t="s">
        <v>556</v>
      </c>
      <c r="B148" t="s">
        <v>108</v>
      </c>
      <c r="D148" s="1">
        <v>48000</v>
      </c>
      <c r="E148" s="1">
        <v>1377.6</v>
      </c>
      <c r="F148" s="1">
        <v>1531.57</v>
      </c>
      <c r="G148" s="1">
        <v>1459.2</v>
      </c>
      <c r="H148" s="1">
        <v>25</v>
      </c>
      <c r="I148" s="1">
        <f>E148+F148+G148+H148</f>
        <v>4393.37</v>
      </c>
      <c r="J148" s="1">
        <f>D148-I148</f>
        <v>43606.63</v>
      </c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</row>
    <row r="149" spans="1:125">
      <c r="A149" t="s">
        <v>105</v>
      </c>
      <c r="B149" t="s">
        <v>106</v>
      </c>
      <c r="C149" t="s">
        <v>610</v>
      </c>
      <c r="D149" s="1">
        <v>48000</v>
      </c>
      <c r="E149" s="1">
        <v>1377.6</v>
      </c>
      <c r="F149" s="1">
        <v>1431.82</v>
      </c>
      <c r="G149" s="1">
        <v>1459.2</v>
      </c>
      <c r="H149" s="1">
        <v>1117.76</v>
      </c>
      <c r="I149" s="1">
        <f t="shared" ref="I149:I152" si="47">E149+F149+G149+H149</f>
        <v>5386.38</v>
      </c>
      <c r="J149" s="1">
        <f t="shared" ref="J149:J152" si="48">D149-I149</f>
        <v>42613.62</v>
      </c>
    </row>
    <row r="150" spans="1:125">
      <c r="A150" t="s">
        <v>107</v>
      </c>
      <c r="B150" t="s">
        <v>108</v>
      </c>
      <c r="D150" s="1">
        <v>44000</v>
      </c>
      <c r="E150" s="1">
        <v>1262.8</v>
      </c>
      <c r="F150" s="1">
        <v>727.36</v>
      </c>
      <c r="G150" s="1">
        <v>1337.6</v>
      </c>
      <c r="H150" s="1">
        <v>1990.52</v>
      </c>
      <c r="I150" s="1">
        <f t="shared" si="47"/>
        <v>5318.28</v>
      </c>
      <c r="J150" s="1">
        <f t="shared" si="48"/>
        <v>38681.72</v>
      </c>
    </row>
    <row r="151" spans="1:125">
      <c r="A151" t="s">
        <v>109</v>
      </c>
      <c r="B151" t="s">
        <v>110</v>
      </c>
      <c r="C151" t="s">
        <v>610</v>
      </c>
      <c r="D151" s="1">
        <v>48000</v>
      </c>
      <c r="E151" s="1">
        <v>1377.6</v>
      </c>
      <c r="F151" s="1">
        <v>1571.73</v>
      </c>
      <c r="G151" s="1">
        <v>1459.2</v>
      </c>
      <c r="H151" s="1">
        <v>25</v>
      </c>
      <c r="I151" s="1">
        <f t="shared" si="47"/>
        <v>4433.53</v>
      </c>
      <c r="J151" s="1">
        <f t="shared" si="48"/>
        <v>43566.47</v>
      </c>
    </row>
    <row r="152" spans="1:125">
      <c r="A152" t="s">
        <v>111</v>
      </c>
      <c r="B152" t="s">
        <v>108</v>
      </c>
      <c r="D152" s="1">
        <v>36000</v>
      </c>
      <c r="E152" s="1">
        <v>1033.2</v>
      </c>
      <c r="F152" s="1">
        <v>0</v>
      </c>
      <c r="G152" s="1">
        <v>1094.4000000000001</v>
      </c>
      <c r="H152" s="1">
        <v>25</v>
      </c>
      <c r="I152" s="1">
        <f t="shared" si="47"/>
        <v>2152.6000000000004</v>
      </c>
      <c r="J152" s="1">
        <f t="shared" si="48"/>
        <v>33847.4</v>
      </c>
    </row>
    <row r="153" spans="1:125">
      <c r="A153" t="s">
        <v>112</v>
      </c>
      <c r="B153" t="s">
        <v>108</v>
      </c>
      <c r="D153" s="1">
        <v>76000</v>
      </c>
      <c r="E153" s="1">
        <v>2181.1999999999998</v>
      </c>
      <c r="F153" s="1">
        <v>6497.56</v>
      </c>
      <c r="G153" s="1">
        <v>2310.4</v>
      </c>
      <c r="H153" s="1">
        <v>75</v>
      </c>
      <c r="I153" s="1">
        <f>E153+F153+G153+H153</f>
        <v>11064.16</v>
      </c>
      <c r="J153" s="1">
        <f>D153-I153</f>
        <v>64935.839999999997</v>
      </c>
    </row>
    <row r="154" spans="1:125">
      <c r="A154" t="s">
        <v>558</v>
      </c>
      <c r="B154" t="s">
        <v>110</v>
      </c>
      <c r="D154" s="1">
        <v>44000</v>
      </c>
      <c r="E154" s="1">
        <v>1262.8</v>
      </c>
      <c r="F154" s="1">
        <v>1007.19</v>
      </c>
      <c r="G154" s="1">
        <v>1337.6</v>
      </c>
      <c r="H154" s="1">
        <v>25</v>
      </c>
      <c r="I154" s="1">
        <f>E154+F154+G154+H154</f>
        <v>3632.5899999999997</v>
      </c>
      <c r="J154" s="1">
        <f>D154-I154</f>
        <v>40367.410000000003</v>
      </c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</row>
    <row r="155" spans="1:125">
      <c r="A155" t="s">
        <v>557</v>
      </c>
      <c r="B155" t="s">
        <v>106</v>
      </c>
      <c r="D155" s="1">
        <v>60000</v>
      </c>
      <c r="E155" s="1">
        <v>1722</v>
      </c>
      <c r="F155" s="1">
        <v>3486.68</v>
      </c>
      <c r="G155" s="1">
        <v>1824</v>
      </c>
      <c r="H155" s="1">
        <v>25</v>
      </c>
      <c r="I155" s="1">
        <f>E155+F155+G155+H155</f>
        <v>7057.68</v>
      </c>
      <c r="J155" s="1">
        <f>D155-I155</f>
        <v>52942.32</v>
      </c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</row>
    <row r="156" spans="1:125">
      <c r="A156" s="3" t="s">
        <v>19</v>
      </c>
      <c r="B156" s="3">
        <v>8</v>
      </c>
      <c r="C156" s="3"/>
      <c r="D156" s="4">
        <f t="shared" ref="D156:J156" si="49">SUM(D148:D155)</f>
        <v>404000</v>
      </c>
      <c r="E156" s="4">
        <f t="shared" si="49"/>
        <v>11594.8</v>
      </c>
      <c r="F156" s="4">
        <f t="shared" si="49"/>
        <v>16253.910000000002</v>
      </c>
      <c r="G156" s="4">
        <f t="shared" si="49"/>
        <v>12281.6</v>
      </c>
      <c r="H156" s="4">
        <f t="shared" si="49"/>
        <v>3308.2799999999997</v>
      </c>
      <c r="I156" s="4">
        <f t="shared" si="49"/>
        <v>43438.59</v>
      </c>
      <c r="J156" s="4">
        <f t="shared" si="49"/>
        <v>360561.41</v>
      </c>
    </row>
    <row r="158" spans="1:125">
      <c r="A158" s="15" t="s">
        <v>113</v>
      </c>
      <c r="B158" s="15"/>
      <c r="C158" s="15"/>
      <c r="D158" s="15"/>
      <c r="E158" s="15"/>
      <c r="F158" s="15"/>
      <c r="G158" s="15"/>
      <c r="H158" s="15"/>
      <c r="I158" s="15"/>
      <c r="J158" s="15"/>
    </row>
    <row r="159" spans="1:125" s="2" customFormat="1">
      <c r="A159" t="s">
        <v>114</v>
      </c>
      <c r="B159" t="s">
        <v>110</v>
      </c>
      <c r="C159" t="s">
        <v>610</v>
      </c>
      <c r="D159" s="1">
        <v>35500</v>
      </c>
      <c r="E159" s="1">
        <v>1018.85</v>
      </c>
      <c r="F159" s="1">
        <v>0</v>
      </c>
      <c r="G159" s="1">
        <v>1079.2</v>
      </c>
      <c r="H159" s="1">
        <v>125</v>
      </c>
      <c r="I159" s="1">
        <f>E159+F159+G159+H159</f>
        <v>2223.0500000000002</v>
      </c>
      <c r="J159" s="1">
        <f>D159-I159</f>
        <v>33276.949999999997</v>
      </c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</row>
    <row r="160" spans="1:125">
      <c r="A160" s="3" t="s">
        <v>19</v>
      </c>
      <c r="B160" s="3">
        <v>1</v>
      </c>
      <c r="C160" s="3"/>
      <c r="D160" s="4">
        <f t="shared" ref="D160:J160" si="50">SUM(D159)</f>
        <v>35500</v>
      </c>
      <c r="E160" s="4">
        <f t="shared" si="50"/>
        <v>1018.85</v>
      </c>
      <c r="F160" s="4">
        <f t="shared" si="50"/>
        <v>0</v>
      </c>
      <c r="G160" s="4">
        <f t="shared" si="50"/>
        <v>1079.2</v>
      </c>
      <c r="H160" s="4">
        <f t="shared" si="50"/>
        <v>125</v>
      </c>
      <c r="I160" s="4">
        <f t="shared" si="50"/>
        <v>2223.0500000000002</v>
      </c>
      <c r="J160" s="4">
        <f t="shared" si="50"/>
        <v>33276.949999999997</v>
      </c>
    </row>
    <row r="162" spans="1:125">
      <c r="A162" s="15" t="s">
        <v>115</v>
      </c>
      <c r="B162" s="15"/>
      <c r="C162" s="15"/>
      <c r="D162" s="15"/>
      <c r="E162" s="15"/>
      <c r="F162" s="15"/>
      <c r="G162" s="15"/>
      <c r="H162" s="15"/>
      <c r="I162" s="15"/>
      <c r="J162" s="15"/>
    </row>
    <row r="163" spans="1:125">
      <c r="A163" t="s">
        <v>116</v>
      </c>
      <c r="B163" t="s">
        <v>65</v>
      </c>
      <c r="D163" s="1">
        <v>30950</v>
      </c>
      <c r="E163" s="1">
        <v>888.27</v>
      </c>
      <c r="F163" s="1">
        <v>0</v>
      </c>
      <c r="G163" s="1">
        <v>940.88</v>
      </c>
      <c r="H163" s="1">
        <v>185</v>
      </c>
      <c r="I163" s="1">
        <f t="shared" ref="I163:I164" si="51">E163+F163+G163+H163</f>
        <v>2014.15</v>
      </c>
      <c r="J163" s="1">
        <f t="shared" ref="J163:J164" si="52">D163-I163</f>
        <v>28935.85</v>
      </c>
    </row>
    <row r="164" spans="1:125">
      <c r="A164" t="s">
        <v>117</v>
      </c>
      <c r="B164" t="s">
        <v>491</v>
      </c>
      <c r="C164" t="s">
        <v>610</v>
      </c>
      <c r="D164" s="1">
        <v>44000</v>
      </c>
      <c r="E164" s="1">
        <v>1262.8</v>
      </c>
      <c r="F164" s="1">
        <v>727.36</v>
      </c>
      <c r="G164" s="1">
        <v>1337.6</v>
      </c>
      <c r="H164" s="1">
        <v>2010.52</v>
      </c>
      <c r="I164" s="1">
        <f t="shared" si="51"/>
        <v>5338.28</v>
      </c>
      <c r="J164" s="1">
        <f t="shared" si="52"/>
        <v>38661.72</v>
      </c>
    </row>
    <row r="165" spans="1:125">
      <c r="A165" t="s">
        <v>118</v>
      </c>
      <c r="B165" t="s">
        <v>24</v>
      </c>
      <c r="C165" t="s">
        <v>610</v>
      </c>
      <c r="D165" s="1">
        <v>56000</v>
      </c>
      <c r="E165" s="1">
        <v>1607.2</v>
      </c>
      <c r="F165" s="1">
        <v>2560.9</v>
      </c>
      <c r="G165" s="1">
        <v>1702.4</v>
      </c>
      <c r="H165" s="1">
        <v>1077.76</v>
      </c>
      <c r="I165" s="1">
        <f>E165+F165+G165+H165</f>
        <v>6948.26</v>
      </c>
      <c r="J165" s="1">
        <f>D165-I165</f>
        <v>49051.74</v>
      </c>
    </row>
    <row r="166" spans="1:125">
      <c r="A166" t="s">
        <v>559</v>
      </c>
      <c r="B166" t="s">
        <v>110</v>
      </c>
      <c r="D166" s="1">
        <v>30000</v>
      </c>
      <c r="E166" s="1">
        <v>861</v>
      </c>
      <c r="F166" s="1">
        <v>0</v>
      </c>
      <c r="G166" s="1">
        <v>912</v>
      </c>
      <c r="H166" s="1">
        <v>25</v>
      </c>
      <c r="I166" s="1">
        <v>1798</v>
      </c>
      <c r="J166" s="1">
        <v>28202</v>
      </c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</row>
    <row r="167" spans="1:125">
      <c r="A167" s="3" t="s">
        <v>19</v>
      </c>
      <c r="B167" s="3">
        <v>4</v>
      </c>
      <c r="C167" s="3"/>
      <c r="D167" s="4">
        <f t="shared" ref="D167:J167" si="53">SUM(D163:D166)</f>
        <v>160950</v>
      </c>
      <c r="E167" s="4">
        <f t="shared" si="53"/>
        <v>4619.2699999999995</v>
      </c>
      <c r="F167" s="4">
        <f t="shared" si="53"/>
        <v>3288.26</v>
      </c>
      <c r="G167" s="4">
        <f t="shared" si="53"/>
        <v>4892.88</v>
      </c>
      <c r="H167" s="4">
        <f t="shared" si="53"/>
        <v>3298.2799999999997</v>
      </c>
      <c r="I167" s="4">
        <f t="shared" si="53"/>
        <v>16098.69</v>
      </c>
      <c r="J167" s="4">
        <f t="shared" si="53"/>
        <v>144851.31</v>
      </c>
    </row>
    <row r="169" spans="1:125">
      <c r="A169" s="15" t="s">
        <v>119</v>
      </c>
      <c r="B169" s="15"/>
      <c r="C169" s="15"/>
      <c r="D169" s="15"/>
      <c r="E169" s="15"/>
      <c r="F169" s="15"/>
      <c r="G169" s="15"/>
      <c r="H169" s="15"/>
      <c r="I169" s="15"/>
      <c r="J169" s="15"/>
    </row>
    <row r="170" spans="1:125">
      <c r="A170" t="s">
        <v>120</v>
      </c>
      <c r="B170" t="s">
        <v>137</v>
      </c>
      <c r="C170" t="s">
        <v>610</v>
      </c>
      <c r="D170" s="1">
        <v>19950</v>
      </c>
      <c r="E170" s="1">
        <v>572.57000000000005</v>
      </c>
      <c r="F170" s="1">
        <v>0</v>
      </c>
      <c r="G170" s="1">
        <v>606.48</v>
      </c>
      <c r="H170" s="1">
        <v>391</v>
      </c>
      <c r="I170" s="1">
        <f t="shared" ref="I170:I171" si="54">E170+F170+G170+H170</f>
        <v>1570.0500000000002</v>
      </c>
      <c r="J170" s="1">
        <f t="shared" ref="J170:J171" si="55">D170-I170</f>
        <v>18379.95</v>
      </c>
    </row>
    <row r="171" spans="1:125">
      <c r="A171" t="s">
        <v>121</v>
      </c>
      <c r="B171" t="s">
        <v>27</v>
      </c>
      <c r="C171" t="s">
        <v>610</v>
      </c>
      <c r="D171" s="1">
        <v>28900</v>
      </c>
      <c r="E171" s="1">
        <v>829.43</v>
      </c>
      <c r="F171" s="1">
        <v>0</v>
      </c>
      <c r="G171" s="1">
        <v>878.56</v>
      </c>
      <c r="H171" s="1">
        <v>145</v>
      </c>
      <c r="I171" s="1">
        <f t="shared" si="54"/>
        <v>1852.9899999999998</v>
      </c>
      <c r="J171" s="1">
        <f t="shared" si="55"/>
        <v>27047.010000000002</v>
      </c>
    </row>
    <row r="172" spans="1:125">
      <c r="A172" t="s">
        <v>122</v>
      </c>
      <c r="B172" t="s">
        <v>123</v>
      </c>
      <c r="C172" t="s">
        <v>610</v>
      </c>
      <c r="D172" s="1">
        <v>46000</v>
      </c>
      <c r="E172" s="1">
        <v>1320.2</v>
      </c>
      <c r="F172" s="1">
        <v>1149.55</v>
      </c>
      <c r="G172" s="1">
        <v>1398.4</v>
      </c>
      <c r="H172" s="1">
        <v>1057.76</v>
      </c>
      <c r="I172" s="1">
        <f>E172+F172+G172+H172</f>
        <v>4925.91</v>
      </c>
      <c r="J172" s="1">
        <f>D172-I172</f>
        <v>41074.089999999997</v>
      </c>
    </row>
    <row r="173" spans="1:125">
      <c r="A173" t="s">
        <v>560</v>
      </c>
      <c r="B173" t="s">
        <v>137</v>
      </c>
      <c r="D173" s="1">
        <v>18000</v>
      </c>
      <c r="E173" s="1">
        <v>516.6</v>
      </c>
      <c r="F173" s="1">
        <v>0</v>
      </c>
      <c r="G173" s="1">
        <v>547.20000000000005</v>
      </c>
      <c r="H173" s="1">
        <v>25</v>
      </c>
      <c r="I173" s="1">
        <v>1088.8</v>
      </c>
      <c r="J173" s="1">
        <v>16911.2</v>
      </c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</row>
    <row r="174" spans="1:125">
      <c r="A174" s="3" t="s">
        <v>19</v>
      </c>
      <c r="B174" s="3">
        <v>4</v>
      </c>
      <c r="C174" s="3"/>
      <c r="D174" s="4">
        <f t="shared" ref="D174:J174" si="56">SUM(D170:D173)</f>
        <v>112850</v>
      </c>
      <c r="E174" s="4">
        <f t="shared" si="56"/>
        <v>3238.7999999999997</v>
      </c>
      <c r="F174" s="4">
        <f t="shared" si="56"/>
        <v>1149.55</v>
      </c>
      <c r="G174" s="4">
        <f t="shared" si="56"/>
        <v>3430.6400000000003</v>
      </c>
      <c r="H174" s="4">
        <f t="shared" si="56"/>
        <v>1618.76</v>
      </c>
      <c r="I174" s="4">
        <f t="shared" si="56"/>
        <v>9437.75</v>
      </c>
      <c r="J174" s="4">
        <f t="shared" si="56"/>
        <v>103412.25</v>
      </c>
    </row>
    <row r="176" spans="1:125">
      <c r="A176" s="15" t="s">
        <v>124</v>
      </c>
      <c r="B176" s="15"/>
      <c r="C176" s="15"/>
      <c r="D176" s="15"/>
      <c r="E176" s="15"/>
      <c r="F176" s="15"/>
      <c r="G176" s="15"/>
      <c r="H176" s="15"/>
      <c r="I176" s="15"/>
      <c r="J176" s="15"/>
    </row>
    <row r="177" spans="1:125">
      <c r="A177" t="s">
        <v>125</v>
      </c>
      <c r="B177" t="s">
        <v>24</v>
      </c>
      <c r="C177" t="s">
        <v>610</v>
      </c>
      <c r="D177" s="1">
        <v>40000</v>
      </c>
      <c r="E177" s="1">
        <v>1148</v>
      </c>
      <c r="F177" s="1">
        <v>442.65</v>
      </c>
      <c r="G177" s="1">
        <v>1216</v>
      </c>
      <c r="H177" s="1">
        <v>125</v>
      </c>
      <c r="I177" s="1">
        <f t="shared" ref="I177:I183" si="57">E177+F177+G177+H177</f>
        <v>2931.65</v>
      </c>
      <c r="J177" s="1">
        <f t="shared" ref="J177:J183" si="58">D177-I177</f>
        <v>37068.35</v>
      </c>
    </row>
    <row r="178" spans="1:125">
      <c r="A178" t="s">
        <v>126</v>
      </c>
      <c r="B178" t="s">
        <v>127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125</v>
      </c>
      <c r="I178" s="1">
        <f t="shared" si="57"/>
        <v>1188.8000000000002</v>
      </c>
      <c r="J178" s="1">
        <f t="shared" si="58"/>
        <v>16811.2</v>
      </c>
    </row>
    <row r="179" spans="1:125">
      <c r="A179" t="s">
        <v>128</v>
      </c>
      <c r="B179" t="s">
        <v>129</v>
      </c>
      <c r="C179" t="s">
        <v>610</v>
      </c>
      <c r="D179" s="1">
        <v>22000</v>
      </c>
      <c r="E179" s="1">
        <v>631.4</v>
      </c>
      <c r="F179" s="1">
        <v>0</v>
      </c>
      <c r="G179" s="1">
        <v>668.8</v>
      </c>
      <c r="H179" s="1">
        <v>4125</v>
      </c>
      <c r="I179" s="1">
        <f t="shared" si="57"/>
        <v>5425.2</v>
      </c>
      <c r="J179" s="1">
        <f t="shared" si="58"/>
        <v>16574.8</v>
      </c>
    </row>
    <row r="180" spans="1:125">
      <c r="A180" t="s">
        <v>130</v>
      </c>
      <c r="B180" t="s">
        <v>131</v>
      </c>
      <c r="D180" s="1">
        <v>21850</v>
      </c>
      <c r="E180" s="1">
        <v>627.1</v>
      </c>
      <c r="F180" s="1">
        <v>0</v>
      </c>
      <c r="G180" s="1">
        <v>664.24</v>
      </c>
      <c r="H180" s="1">
        <v>25</v>
      </c>
      <c r="I180" s="1">
        <f t="shared" si="57"/>
        <v>1316.3400000000001</v>
      </c>
      <c r="J180" s="1">
        <f t="shared" si="58"/>
        <v>20533.66</v>
      </c>
    </row>
    <row r="181" spans="1:125">
      <c r="A181" t="s">
        <v>561</v>
      </c>
      <c r="B181" t="s">
        <v>129</v>
      </c>
      <c r="D181" s="1">
        <v>20000</v>
      </c>
      <c r="E181" s="1">
        <v>574</v>
      </c>
      <c r="F181" s="1">
        <v>0</v>
      </c>
      <c r="G181" s="1">
        <v>608</v>
      </c>
      <c r="H181" s="1">
        <v>25</v>
      </c>
      <c r="I181" s="1">
        <v>1207</v>
      </c>
      <c r="J181" s="1">
        <v>18793</v>
      </c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</row>
    <row r="182" spans="1:125">
      <c r="A182" t="s">
        <v>132</v>
      </c>
      <c r="B182" t="s">
        <v>129</v>
      </c>
      <c r="D182" s="1">
        <v>17500</v>
      </c>
      <c r="E182" s="1">
        <v>502.25</v>
      </c>
      <c r="F182" s="1">
        <v>0</v>
      </c>
      <c r="G182" s="1">
        <v>532</v>
      </c>
      <c r="H182" s="1">
        <v>25</v>
      </c>
      <c r="I182" s="1">
        <f t="shared" si="57"/>
        <v>1059.25</v>
      </c>
      <c r="J182" s="1">
        <f t="shared" si="58"/>
        <v>16440.75</v>
      </c>
    </row>
    <row r="183" spans="1:125">
      <c r="A183" t="s">
        <v>133</v>
      </c>
      <c r="B183" t="s">
        <v>134</v>
      </c>
      <c r="D183" s="1">
        <v>17000</v>
      </c>
      <c r="E183" s="1">
        <v>487.9</v>
      </c>
      <c r="F183" s="1">
        <v>0</v>
      </c>
      <c r="G183" s="1">
        <v>516.79999999999995</v>
      </c>
      <c r="H183" s="1">
        <v>25</v>
      </c>
      <c r="I183" s="1">
        <f t="shared" si="57"/>
        <v>1029.6999999999998</v>
      </c>
      <c r="J183" s="1">
        <f t="shared" si="58"/>
        <v>15970.3</v>
      </c>
    </row>
    <row r="184" spans="1:125">
      <c r="A184" s="3" t="s">
        <v>19</v>
      </c>
      <c r="B184" s="3">
        <v>7</v>
      </c>
      <c r="C184" s="3"/>
      <c r="D184" s="4">
        <f>SUM(D177:D183)</f>
        <v>156350</v>
      </c>
      <c r="E184" s="4">
        <f t="shared" ref="E184:J184" si="59">SUM(E177:E183)</f>
        <v>4487.25</v>
      </c>
      <c r="F184" s="4">
        <f t="shared" si="59"/>
        <v>442.65</v>
      </c>
      <c r="G184" s="4">
        <f t="shared" si="59"/>
        <v>4753.04</v>
      </c>
      <c r="H184" s="4">
        <f t="shared" si="59"/>
        <v>4475</v>
      </c>
      <c r="I184" s="4">
        <f t="shared" si="59"/>
        <v>14157.940000000002</v>
      </c>
      <c r="J184" s="4">
        <f t="shared" si="59"/>
        <v>142192.06</v>
      </c>
    </row>
    <row r="186" spans="1:125">
      <c r="A186" s="15" t="s">
        <v>135</v>
      </c>
      <c r="B186" s="15"/>
      <c r="C186" s="15"/>
      <c r="D186" s="15"/>
      <c r="E186" s="15"/>
      <c r="F186" s="15"/>
      <c r="G186" s="15"/>
      <c r="H186" s="15"/>
      <c r="I186" s="15"/>
      <c r="J186" s="15"/>
    </row>
    <row r="187" spans="1:125">
      <c r="A187" t="s">
        <v>136</v>
      </c>
      <c r="B187" t="s">
        <v>137</v>
      </c>
      <c r="C187" t="s">
        <v>610</v>
      </c>
      <c r="D187" s="1">
        <v>24000</v>
      </c>
      <c r="E187" s="1">
        <v>688.8</v>
      </c>
      <c r="F187" s="1">
        <v>0</v>
      </c>
      <c r="G187" s="1">
        <v>729.6</v>
      </c>
      <c r="H187" s="1">
        <v>165</v>
      </c>
      <c r="I187" s="1">
        <f>E187+F187+G187+H187</f>
        <v>1583.4</v>
      </c>
      <c r="J187" s="1">
        <f>D187-I187</f>
        <v>22416.6</v>
      </c>
    </row>
    <row r="188" spans="1:125">
      <c r="A188" s="3" t="s">
        <v>19</v>
      </c>
      <c r="B188" s="3">
        <v>1</v>
      </c>
      <c r="C188" s="3"/>
      <c r="D188" s="4">
        <f t="shared" ref="D188:J188" si="60">SUM(D187)</f>
        <v>24000</v>
      </c>
      <c r="E188" s="4">
        <f t="shared" si="60"/>
        <v>688.8</v>
      </c>
      <c r="F188" s="4">
        <f t="shared" si="60"/>
        <v>0</v>
      </c>
      <c r="G188" s="4">
        <f t="shared" si="60"/>
        <v>729.6</v>
      </c>
      <c r="H188" s="4">
        <f t="shared" si="60"/>
        <v>165</v>
      </c>
      <c r="I188" s="4">
        <f t="shared" si="60"/>
        <v>1583.4</v>
      </c>
      <c r="J188" s="4">
        <f t="shared" si="60"/>
        <v>22416.6</v>
      </c>
    </row>
    <row r="190" spans="1:125">
      <c r="A190" s="15" t="s">
        <v>138</v>
      </c>
      <c r="B190" s="15"/>
      <c r="C190" s="15"/>
      <c r="D190" s="15"/>
      <c r="E190" s="15"/>
      <c r="F190" s="15"/>
      <c r="G190" s="15"/>
      <c r="H190" s="15"/>
      <c r="I190" s="15"/>
      <c r="J190" s="15"/>
    </row>
    <row r="191" spans="1:125">
      <c r="A191" t="s">
        <v>139</v>
      </c>
      <c r="B191" t="s">
        <v>140</v>
      </c>
      <c r="D191" s="1">
        <v>18000</v>
      </c>
      <c r="E191" s="1">
        <v>516.6</v>
      </c>
      <c r="F191" s="1">
        <v>0</v>
      </c>
      <c r="G191" s="1">
        <v>547.20000000000005</v>
      </c>
      <c r="H191" s="1">
        <v>25</v>
      </c>
      <c r="I191" s="1">
        <f t="shared" ref="I191:I212" si="61">E191+F191+G191+H191</f>
        <v>1088.8000000000002</v>
      </c>
      <c r="J191" s="1">
        <f t="shared" ref="J191:J212" si="62">D191-I191</f>
        <v>16911.2</v>
      </c>
    </row>
    <row r="192" spans="1:125">
      <c r="A192" t="s">
        <v>141</v>
      </c>
      <c r="B192" t="s">
        <v>140</v>
      </c>
      <c r="D192" s="1">
        <v>14200</v>
      </c>
      <c r="E192" s="1">
        <v>407.54</v>
      </c>
      <c r="F192" s="1">
        <v>0</v>
      </c>
      <c r="G192" s="1">
        <v>431.68</v>
      </c>
      <c r="H192" s="1">
        <v>165</v>
      </c>
      <c r="I192" s="1">
        <f t="shared" si="61"/>
        <v>1004.22</v>
      </c>
      <c r="J192" s="1">
        <f t="shared" si="62"/>
        <v>13195.78</v>
      </c>
    </row>
    <row r="193" spans="1:125">
      <c r="A193" t="s">
        <v>142</v>
      </c>
      <c r="B193" t="s">
        <v>143</v>
      </c>
      <c r="D193" s="1">
        <v>47000</v>
      </c>
      <c r="E193" s="1">
        <v>1348.9</v>
      </c>
      <c r="F193" s="1">
        <v>1430.6</v>
      </c>
      <c r="G193" s="1">
        <v>1428.8</v>
      </c>
      <c r="H193" s="1">
        <v>125</v>
      </c>
      <c r="I193" s="1">
        <f t="shared" si="61"/>
        <v>4333.3</v>
      </c>
      <c r="J193" s="1">
        <f t="shared" si="62"/>
        <v>42666.7</v>
      </c>
    </row>
    <row r="194" spans="1:125">
      <c r="A194" t="s">
        <v>476</v>
      </c>
      <c r="B194" t="s">
        <v>477</v>
      </c>
      <c r="D194" s="1">
        <v>25000</v>
      </c>
      <c r="E194" s="1">
        <v>717.5</v>
      </c>
      <c r="F194" s="1">
        <v>0</v>
      </c>
      <c r="G194" s="1">
        <v>760</v>
      </c>
      <c r="H194" s="1">
        <v>25</v>
      </c>
      <c r="I194" s="1">
        <f t="shared" si="61"/>
        <v>1502.5</v>
      </c>
      <c r="J194" s="1">
        <f t="shared" si="62"/>
        <v>23497.5</v>
      </c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</row>
    <row r="195" spans="1:125">
      <c r="A195" t="s">
        <v>478</v>
      </c>
      <c r="B195" t="s">
        <v>164</v>
      </c>
      <c r="D195" s="1">
        <v>18000</v>
      </c>
      <c r="E195" s="1">
        <v>516.6</v>
      </c>
      <c r="F195" s="1">
        <v>0</v>
      </c>
      <c r="G195" s="1">
        <v>547.20000000000005</v>
      </c>
      <c r="H195" s="1">
        <v>25</v>
      </c>
      <c r="I195" s="1">
        <f t="shared" si="61"/>
        <v>1088.8000000000002</v>
      </c>
      <c r="J195" s="1">
        <f t="shared" si="62"/>
        <v>16911.2</v>
      </c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</row>
    <row r="196" spans="1:125">
      <c r="A196" t="s">
        <v>144</v>
      </c>
      <c r="B196" t="s">
        <v>520</v>
      </c>
      <c r="D196" s="1">
        <v>19500</v>
      </c>
      <c r="E196" s="1">
        <v>559.65</v>
      </c>
      <c r="F196" s="1">
        <v>0</v>
      </c>
      <c r="G196" s="1">
        <v>592.79999999999995</v>
      </c>
      <c r="H196" s="1">
        <v>165</v>
      </c>
      <c r="I196" s="1">
        <f t="shared" si="61"/>
        <v>1317.4499999999998</v>
      </c>
      <c r="J196" s="1">
        <f t="shared" si="62"/>
        <v>18182.55</v>
      </c>
    </row>
    <row r="197" spans="1:125">
      <c r="A197" t="s">
        <v>145</v>
      </c>
      <c r="B197" t="s">
        <v>140</v>
      </c>
      <c r="C197" t="s">
        <v>610</v>
      </c>
      <c r="D197" s="1">
        <v>15000</v>
      </c>
      <c r="E197" s="1">
        <v>430.5</v>
      </c>
      <c r="F197" s="1">
        <v>0</v>
      </c>
      <c r="G197" s="1">
        <v>456</v>
      </c>
      <c r="H197" s="1">
        <v>265</v>
      </c>
      <c r="I197" s="1">
        <f t="shared" si="61"/>
        <v>1151.5</v>
      </c>
      <c r="J197" s="1">
        <f t="shared" si="62"/>
        <v>13848.5</v>
      </c>
    </row>
    <row r="198" spans="1:125">
      <c r="A198" t="s">
        <v>146</v>
      </c>
      <c r="B198" t="s">
        <v>147</v>
      </c>
      <c r="C198" t="s">
        <v>610</v>
      </c>
      <c r="D198" s="1">
        <v>46000</v>
      </c>
      <c r="E198" s="1">
        <v>1320.2</v>
      </c>
      <c r="F198" s="1">
        <v>1149.55</v>
      </c>
      <c r="G198" s="1">
        <v>1398.4</v>
      </c>
      <c r="H198" s="1">
        <v>1057.76</v>
      </c>
      <c r="I198" s="1">
        <f t="shared" si="61"/>
        <v>4925.91</v>
      </c>
      <c r="J198" s="1">
        <f t="shared" si="62"/>
        <v>41074.089999999997</v>
      </c>
    </row>
    <row r="199" spans="1:125">
      <c r="A199" t="s">
        <v>148</v>
      </c>
      <c r="B199" t="s">
        <v>149</v>
      </c>
      <c r="D199" s="1">
        <v>14000</v>
      </c>
      <c r="E199" s="1">
        <v>401.8</v>
      </c>
      <c r="F199" s="1">
        <v>0</v>
      </c>
      <c r="G199" s="1">
        <v>425.6</v>
      </c>
      <c r="H199" s="1">
        <v>125</v>
      </c>
      <c r="I199" s="1">
        <f t="shared" si="61"/>
        <v>952.40000000000009</v>
      </c>
      <c r="J199" s="1">
        <f t="shared" si="62"/>
        <v>13047.6</v>
      </c>
    </row>
    <row r="200" spans="1:125">
      <c r="A200" t="s">
        <v>150</v>
      </c>
      <c r="B200" t="s">
        <v>140</v>
      </c>
      <c r="D200" s="1">
        <v>10190</v>
      </c>
      <c r="E200" s="1">
        <v>292.45</v>
      </c>
      <c r="F200" s="1">
        <v>0</v>
      </c>
      <c r="G200" s="1">
        <v>309.77999999999997</v>
      </c>
      <c r="H200" s="1">
        <v>75</v>
      </c>
      <c r="I200" s="1">
        <f t="shared" si="61"/>
        <v>677.23</v>
      </c>
      <c r="J200" s="1">
        <f t="shared" si="62"/>
        <v>9512.77</v>
      </c>
    </row>
    <row r="201" spans="1:125">
      <c r="A201" t="s">
        <v>152</v>
      </c>
      <c r="B201" t="s">
        <v>29</v>
      </c>
      <c r="C201" t="s">
        <v>610</v>
      </c>
      <c r="D201" s="1">
        <v>25000</v>
      </c>
      <c r="E201" s="1">
        <v>717.5</v>
      </c>
      <c r="F201" s="1">
        <v>0</v>
      </c>
      <c r="G201" s="1">
        <v>760</v>
      </c>
      <c r="H201" s="1">
        <v>145</v>
      </c>
      <c r="I201" s="1">
        <f t="shared" si="61"/>
        <v>1622.5</v>
      </c>
      <c r="J201" s="1">
        <f t="shared" si="62"/>
        <v>23377.5</v>
      </c>
    </row>
    <row r="202" spans="1:125">
      <c r="A202" t="s">
        <v>153</v>
      </c>
      <c r="B202" t="s">
        <v>140</v>
      </c>
      <c r="C202" t="s">
        <v>610</v>
      </c>
      <c r="D202" s="1">
        <v>14500</v>
      </c>
      <c r="E202" s="1">
        <v>416.15</v>
      </c>
      <c r="F202" s="1">
        <v>0</v>
      </c>
      <c r="G202" s="1">
        <v>440.8</v>
      </c>
      <c r="H202" s="1">
        <v>25</v>
      </c>
      <c r="I202" s="1">
        <f t="shared" si="61"/>
        <v>881.95</v>
      </c>
      <c r="J202" s="1">
        <f t="shared" si="62"/>
        <v>13618.05</v>
      </c>
    </row>
    <row r="203" spans="1:125">
      <c r="A203" t="s">
        <v>154</v>
      </c>
      <c r="B203" t="s">
        <v>140</v>
      </c>
      <c r="C203" t="s">
        <v>610</v>
      </c>
      <c r="D203" s="1">
        <v>13650</v>
      </c>
      <c r="E203" s="1">
        <v>391.76</v>
      </c>
      <c r="F203" s="1">
        <v>0</v>
      </c>
      <c r="G203" s="1">
        <v>414.96</v>
      </c>
      <c r="H203" s="1">
        <v>165</v>
      </c>
      <c r="I203" s="1">
        <f t="shared" si="61"/>
        <v>971.72</v>
      </c>
      <c r="J203" s="1">
        <f t="shared" si="62"/>
        <v>12678.28</v>
      </c>
    </row>
    <row r="204" spans="1:125">
      <c r="A204" t="s">
        <v>155</v>
      </c>
      <c r="B204" t="s">
        <v>140</v>
      </c>
      <c r="D204" s="1">
        <v>15000</v>
      </c>
      <c r="E204" s="1">
        <v>430.5</v>
      </c>
      <c r="F204" s="1">
        <v>0</v>
      </c>
      <c r="G204" s="1">
        <v>456</v>
      </c>
      <c r="H204" s="1">
        <v>165</v>
      </c>
      <c r="I204" s="1">
        <f t="shared" si="61"/>
        <v>1051.5</v>
      </c>
      <c r="J204" s="1">
        <f t="shared" si="62"/>
        <v>13948.5</v>
      </c>
    </row>
    <row r="205" spans="1:125">
      <c r="A205" t="s">
        <v>156</v>
      </c>
      <c r="B205" t="s">
        <v>157</v>
      </c>
      <c r="C205" t="s">
        <v>610</v>
      </c>
      <c r="D205" s="1">
        <v>22350</v>
      </c>
      <c r="E205" s="1">
        <v>641.45000000000005</v>
      </c>
      <c r="F205" s="1">
        <v>0</v>
      </c>
      <c r="G205" s="1">
        <v>679.44</v>
      </c>
      <c r="H205" s="1">
        <v>100</v>
      </c>
      <c r="I205" s="1">
        <f t="shared" si="61"/>
        <v>1420.89</v>
      </c>
      <c r="J205" s="1">
        <f t="shared" si="62"/>
        <v>20929.11</v>
      </c>
    </row>
    <row r="206" spans="1:125">
      <c r="A206" t="s">
        <v>158</v>
      </c>
      <c r="B206" t="s">
        <v>24</v>
      </c>
      <c r="D206" s="1">
        <v>21250</v>
      </c>
      <c r="E206" s="1">
        <v>609.88</v>
      </c>
      <c r="F206" s="1">
        <v>0</v>
      </c>
      <c r="G206" s="1">
        <v>646</v>
      </c>
      <c r="H206" s="1">
        <v>25</v>
      </c>
      <c r="I206" s="1">
        <f t="shared" si="61"/>
        <v>1280.8800000000001</v>
      </c>
      <c r="J206" s="1">
        <f t="shared" si="62"/>
        <v>19969.12</v>
      </c>
    </row>
    <row r="207" spans="1:125">
      <c r="A207" t="s">
        <v>159</v>
      </c>
      <c r="B207" t="s">
        <v>140</v>
      </c>
      <c r="C207" t="s">
        <v>610</v>
      </c>
      <c r="D207" s="1">
        <v>15150</v>
      </c>
      <c r="E207" s="1">
        <v>434.81</v>
      </c>
      <c r="F207" s="1">
        <v>0</v>
      </c>
      <c r="G207" s="1">
        <v>460.56</v>
      </c>
      <c r="H207" s="1">
        <v>145</v>
      </c>
      <c r="I207" s="1">
        <f t="shared" si="61"/>
        <v>1040.3699999999999</v>
      </c>
      <c r="J207" s="1">
        <f t="shared" si="62"/>
        <v>14109.630000000001</v>
      </c>
    </row>
    <row r="208" spans="1:125">
      <c r="A208" t="s">
        <v>160</v>
      </c>
      <c r="B208" t="s">
        <v>140</v>
      </c>
      <c r="C208" t="s">
        <v>610</v>
      </c>
      <c r="D208" s="1">
        <v>14800</v>
      </c>
      <c r="E208" s="1">
        <v>424.76</v>
      </c>
      <c r="F208" s="1">
        <v>0</v>
      </c>
      <c r="G208" s="1">
        <v>449.92</v>
      </c>
      <c r="H208" s="1">
        <v>185</v>
      </c>
      <c r="I208" s="1">
        <f t="shared" si="61"/>
        <v>1059.68</v>
      </c>
      <c r="J208" s="1">
        <f t="shared" si="62"/>
        <v>13740.32</v>
      </c>
    </row>
    <row r="209" spans="1:125">
      <c r="A209" t="s">
        <v>161</v>
      </c>
      <c r="B209" t="s">
        <v>140</v>
      </c>
      <c r="D209" s="1">
        <v>13000</v>
      </c>
      <c r="E209" s="1">
        <v>373.1</v>
      </c>
      <c r="F209" s="1">
        <v>0</v>
      </c>
      <c r="G209" s="1">
        <v>395.2</v>
      </c>
      <c r="H209" s="1">
        <v>165</v>
      </c>
      <c r="I209" s="1">
        <f t="shared" si="61"/>
        <v>933.3</v>
      </c>
      <c r="J209" s="1">
        <f t="shared" si="62"/>
        <v>12066.7</v>
      </c>
    </row>
    <row r="210" spans="1:125">
      <c r="A210" t="s">
        <v>162</v>
      </c>
      <c r="B210" t="s">
        <v>140</v>
      </c>
      <c r="D210" s="1">
        <v>13500</v>
      </c>
      <c r="E210" s="1">
        <v>387.45</v>
      </c>
      <c r="F210" s="1">
        <v>0</v>
      </c>
      <c r="G210" s="1">
        <v>410.4</v>
      </c>
      <c r="H210" s="1">
        <v>125</v>
      </c>
      <c r="I210" s="1">
        <f t="shared" si="61"/>
        <v>922.84999999999991</v>
      </c>
      <c r="J210" s="1">
        <f t="shared" si="62"/>
        <v>12577.15</v>
      </c>
    </row>
    <row r="211" spans="1:125">
      <c r="A211" t="s">
        <v>163</v>
      </c>
      <c r="B211" t="s">
        <v>164</v>
      </c>
      <c r="D211" s="1">
        <v>20000</v>
      </c>
      <c r="E211" s="1">
        <v>574</v>
      </c>
      <c r="F211" s="1">
        <v>0</v>
      </c>
      <c r="G211" s="1">
        <v>608</v>
      </c>
      <c r="H211" s="1">
        <v>145</v>
      </c>
      <c r="I211" s="1">
        <f t="shared" si="61"/>
        <v>1327</v>
      </c>
      <c r="J211" s="1">
        <f t="shared" si="62"/>
        <v>18673</v>
      </c>
    </row>
    <row r="212" spans="1:125">
      <c r="A212" t="s">
        <v>521</v>
      </c>
      <c r="B212" t="s">
        <v>29</v>
      </c>
      <c r="C212" t="s">
        <v>610</v>
      </c>
      <c r="D212" s="1">
        <v>30000</v>
      </c>
      <c r="E212" s="1">
        <v>861</v>
      </c>
      <c r="F212" s="1">
        <v>0</v>
      </c>
      <c r="G212" s="1">
        <v>912</v>
      </c>
      <c r="H212" s="1">
        <v>25</v>
      </c>
      <c r="I212" s="1">
        <f t="shared" si="61"/>
        <v>1798</v>
      </c>
      <c r="J212" s="1">
        <f t="shared" si="62"/>
        <v>28202</v>
      </c>
    </row>
    <row r="213" spans="1:125">
      <c r="A213" t="s">
        <v>165</v>
      </c>
      <c r="B213" t="s">
        <v>157</v>
      </c>
      <c r="D213" s="1">
        <v>20000</v>
      </c>
      <c r="E213" s="1">
        <v>574</v>
      </c>
      <c r="F213" s="1">
        <v>0</v>
      </c>
      <c r="G213" s="1">
        <v>608</v>
      </c>
      <c r="H213" s="1">
        <v>145</v>
      </c>
      <c r="I213" s="1">
        <f>E213+F213+G213+H213</f>
        <v>1327</v>
      </c>
      <c r="J213" s="1">
        <f>D213-I213</f>
        <v>18673</v>
      </c>
    </row>
    <row r="214" spans="1:125">
      <c r="A214" t="s">
        <v>563</v>
      </c>
      <c r="B214" t="s">
        <v>149</v>
      </c>
      <c r="D214" s="1">
        <v>14000</v>
      </c>
      <c r="E214" s="1">
        <v>401.8</v>
      </c>
      <c r="F214" s="1">
        <v>0</v>
      </c>
      <c r="G214" s="1">
        <v>425.6</v>
      </c>
      <c r="H214" s="1">
        <v>25</v>
      </c>
      <c r="I214" s="1">
        <f>E214+F214+G214+H214</f>
        <v>852.40000000000009</v>
      </c>
      <c r="J214" s="1">
        <f>D214-I214</f>
        <v>13147.6</v>
      </c>
    </row>
    <row r="215" spans="1:125">
      <c r="A215" t="s">
        <v>562</v>
      </c>
      <c r="B215" t="s">
        <v>164</v>
      </c>
      <c r="D215" s="1">
        <v>20000</v>
      </c>
      <c r="E215" s="1">
        <v>574</v>
      </c>
      <c r="F215" s="1">
        <v>0</v>
      </c>
      <c r="G215" s="1">
        <v>608</v>
      </c>
      <c r="H215" s="1">
        <v>25</v>
      </c>
      <c r="I215" s="1">
        <f>E215+F215+G215+H215</f>
        <v>1207</v>
      </c>
      <c r="J215" s="1">
        <f>D215-I215</f>
        <v>18793</v>
      </c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</row>
    <row r="216" spans="1:125">
      <c r="A216" s="3" t="s">
        <v>19</v>
      </c>
      <c r="B216" s="3">
        <v>25</v>
      </c>
      <c r="C216" s="3"/>
      <c r="D216" s="4">
        <f t="shared" ref="D216:J216" si="63">SUM(D191:D215)</f>
        <v>499090</v>
      </c>
      <c r="E216" s="4">
        <f t="shared" si="63"/>
        <v>14323.9</v>
      </c>
      <c r="F216" s="4">
        <f t="shared" si="63"/>
        <v>2580.1499999999996</v>
      </c>
      <c r="G216" s="4">
        <f t="shared" si="63"/>
        <v>15172.34</v>
      </c>
      <c r="H216" s="4">
        <f t="shared" si="63"/>
        <v>3662.76</v>
      </c>
      <c r="I216" s="4">
        <f t="shared" si="63"/>
        <v>35739.15</v>
      </c>
      <c r="J216" s="4">
        <f t="shared" si="63"/>
        <v>463350.85</v>
      </c>
    </row>
    <row r="218" spans="1:125">
      <c r="A218" s="15" t="s">
        <v>166</v>
      </c>
      <c r="B218" s="15"/>
      <c r="C218" s="15"/>
      <c r="D218" s="15"/>
      <c r="E218" s="15"/>
      <c r="F218" s="15"/>
      <c r="G218" s="15"/>
      <c r="H218" s="15"/>
      <c r="I218" s="15"/>
      <c r="J218" s="15"/>
    </row>
    <row r="219" spans="1:125">
      <c r="A219" t="s">
        <v>479</v>
      </c>
      <c r="B219" t="s">
        <v>202</v>
      </c>
      <c r="D219" s="1">
        <v>60000</v>
      </c>
      <c r="E219" s="1">
        <v>1722</v>
      </c>
      <c r="F219" s="1">
        <v>3486.68</v>
      </c>
      <c r="G219" s="1">
        <v>1824</v>
      </c>
      <c r="H219" s="1">
        <v>25</v>
      </c>
      <c r="I219" s="1">
        <f t="shared" ref="I219:I223" si="64">E219+F219+G219+H219</f>
        <v>7057.68</v>
      </c>
      <c r="J219" s="1">
        <f t="shared" ref="J219:J223" si="65">D219-I219</f>
        <v>52942.32</v>
      </c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</row>
    <row r="220" spans="1:125">
      <c r="A220" t="s">
        <v>167</v>
      </c>
      <c r="B220" t="s">
        <v>168</v>
      </c>
      <c r="C220" t="s">
        <v>610</v>
      </c>
      <c r="D220" s="1">
        <v>73000</v>
      </c>
      <c r="E220" s="1">
        <v>2095.1</v>
      </c>
      <c r="F220" s="1">
        <v>5933.02</v>
      </c>
      <c r="G220" s="1">
        <v>2219.1999999999998</v>
      </c>
      <c r="H220" s="1">
        <v>25</v>
      </c>
      <c r="I220" s="1">
        <f t="shared" si="64"/>
        <v>10272.32</v>
      </c>
      <c r="J220" s="1">
        <f t="shared" si="65"/>
        <v>62727.68</v>
      </c>
    </row>
    <row r="221" spans="1:125">
      <c r="A221" t="s">
        <v>169</v>
      </c>
      <c r="B221" t="s">
        <v>170</v>
      </c>
      <c r="D221" s="1">
        <v>42000</v>
      </c>
      <c r="E221" s="1">
        <v>1205.4000000000001</v>
      </c>
      <c r="F221" s="1">
        <v>724.92</v>
      </c>
      <c r="G221" s="1">
        <v>1276.8</v>
      </c>
      <c r="H221" s="1">
        <v>25</v>
      </c>
      <c r="I221" s="1">
        <f t="shared" si="64"/>
        <v>3232.12</v>
      </c>
      <c r="J221" s="1">
        <f t="shared" si="65"/>
        <v>38767.879999999997</v>
      </c>
    </row>
    <row r="222" spans="1:125">
      <c r="A222" t="s">
        <v>565</v>
      </c>
      <c r="B222" t="s">
        <v>564</v>
      </c>
      <c r="D222" s="1">
        <v>30000</v>
      </c>
      <c r="E222" s="1">
        <v>861</v>
      </c>
      <c r="F222" s="1">
        <v>0</v>
      </c>
      <c r="G222" s="1">
        <v>912</v>
      </c>
      <c r="H222" s="1">
        <v>25</v>
      </c>
      <c r="I222" s="1">
        <f>E222+F222+G222+H222</f>
        <v>1798</v>
      </c>
      <c r="J222" s="1">
        <f>D222-I222</f>
        <v>28202</v>
      </c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</row>
    <row r="223" spans="1:125">
      <c r="A223" t="s">
        <v>480</v>
      </c>
      <c r="B223" t="s">
        <v>24</v>
      </c>
      <c r="D223" s="1">
        <v>110000</v>
      </c>
      <c r="E223" s="1">
        <v>3157</v>
      </c>
      <c r="F223" s="1">
        <v>14457.62</v>
      </c>
      <c r="G223" s="1">
        <v>3344</v>
      </c>
      <c r="H223" s="1">
        <v>25</v>
      </c>
      <c r="I223" s="1">
        <f t="shared" si="64"/>
        <v>20983.620000000003</v>
      </c>
      <c r="J223" s="1">
        <f t="shared" si="65"/>
        <v>89016.38</v>
      </c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</row>
    <row r="224" spans="1:125">
      <c r="A224" s="3" t="s">
        <v>19</v>
      </c>
      <c r="B224" s="3">
        <v>5</v>
      </c>
      <c r="C224" s="3"/>
      <c r="D224" s="4">
        <f t="shared" ref="D224:J224" si="66">SUM(D219:D223)</f>
        <v>315000</v>
      </c>
      <c r="E224" s="4">
        <f t="shared" si="66"/>
        <v>9040.5</v>
      </c>
      <c r="F224" s="4">
        <f t="shared" si="66"/>
        <v>24602.240000000002</v>
      </c>
      <c r="G224" s="4">
        <f t="shared" si="66"/>
        <v>9576</v>
      </c>
      <c r="H224" s="4">
        <f t="shared" si="66"/>
        <v>125</v>
      </c>
      <c r="I224" s="4">
        <f t="shared" si="66"/>
        <v>43343.740000000005</v>
      </c>
      <c r="J224" s="4">
        <f t="shared" si="66"/>
        <v>271656.26</v>
      </c>
    </row>
    <row r="226" spans="1:125">
      <c r="A226" s="15" t="s">
        <v>7</v>
      </c>
      <c r="B226" s="15"/>
      <c r="C226" s="15"/>
      <c r="D226" s="15"/>
      <c r="E226" s="15"/>
      <c r="F226" s="15"/>
      <c r="G226" s="15"/>
      <c r="H226" s="15"/>
      <c r="I226" s="15"/>
      <c r="J226" s="15"/>
    </row>
    <row r="227" spans="1:125">
      <c r="A227" t="s">
        <v>171</v>
      </c>
      <c r="B227" t="s">
        <v>172</v>
      </c>
      <c r="C227" t="s">
        <v>610</v>
      </c>
      <c r="D227" s="1">
        <v>165000</v>
      </c>
      <c r="E227" s="1">
        <v>4735.5</v>
      </c>
      <c r="F227" s="1">
        <v>27802.58</v>
      </c>
      <c r="G227" s="1">
        <v>3385.65</v>
      </c>
      <c r="H227" s="1">
        <v>25</v>
      </c>
      <c r="I227" s="1">
        <f>E227+F227+G227+H227</f>
        <v>35948.730000000003</v>
      </c>
      <c r="J227" s="1">
        <f>D227-I227</f>
        <v>129051.26999999999</v>
      </c>
    </row>
    <row r="228" spans="1:125">
      <c r="A228" s="3" t="s">
        <v>19</v>
      </c>
      <c r="B228" s="3">
        <v>1</v>
      </c>
      <c r="C228" s="3"/>
      <c r="D228" s="4">
        <f t="shared" ref="D228:J228" si="67">SUM(D227)</f>
        <v>165000</v>
      </c>
      <c r="E228" s="4">
        <f t="shared" si="67"/>
        <v>4735.5</v>
      </c>
      <c r="F228" s="4">
        <f t="shared" si="67"/>
        <v>27802.58</v>
      </c>
      <c r="G228" s="4">
        <f t="shared" si="67"/>
        <v>3385.65</v>
      </c>
      <c r="H228" s="4">
        <f t="shared" si="67"/>
        <v>25</v>
      </c>
      <c r="I228" s="4">
        <f t="shared" si="67"/>
        <v>35948.730000000003</v>
      </c>
      <c r="J228" s="4">
        <f t="shared" si="67"/>
        <v>129051.26999999999</v>
      </c>
    </row>
    <row r="230" spans="1:125">
      <c r="A230" s="15" t="s">
        <v>173</v>
      </c>
      <c r="B230" s="15"/>
      <c r="C230" s="15"/>
      <c r="D230" s="15"/>
      <c r="E230" s="15"/>
      <c r="F230" s="15"/>
      <c r="G230" s="15"/>
      <c r="H230" s="15"/>
      <c r="I230" s="15"/>
      <c r="J230" s="15"/>
    </row>
    <row r="231" spans="1:125">
      <c r="A231" t="s">
        <v>174</v>
      </c>
      <c r="B231" t="s">
        <v>175</v>
      </c>
      <c r="D231" s="1">
        <v>30750</v>
      </c>
      <c r="E231" s="1">
        <v>882.53</v>
      </c>
      <c r="F231" s="1">
        <v>0</v>
      </c>
      <c r="G231" s="1">
        <v>934.8</v>
      </c>
      <c r="H231" s="1">
        <v>565</v>
      </c>
      <c r="I231" s="1">
        <f>E231+F231+G231+H231</f>
        <v>2382.33</v>
      </c>
      <c r="J231" s="1">
        <f>D231-I231</f>
        <v>28367.67</v>
      </c>
    </row>
    <row r="232" spans="1:125">
      <c r="A232" s="3" t="s">
        <v>19</v>
      </c>
      <c r="B232" s="3">
        <v>1</v>
      </c>
      <c r="C232" s="3"/>
      <c r="D232" s="4">
        <f t="shared" ref="D232:J232" si="68">SUM(D231)</f>
        <v>30750</v>
      </c>
      <c r="E232" s="4">
        <f t="shared" si="68"/>
        <v>882.53</v>
      </c>
      <c r="F232" s="4">
        <f t="shared" si="68"/>
        <v>0</v>
      </c>
      <c r="G232" s="4">
        <f t="shared" si="68"/>
        <v>934.8</v>
      </c>
      <c r="H232" s="4">
        <f t="shared" si="68"/>
        <v>565</v>
      </c>
      <c r="I232" s="4">
        <f t="shared" si="68"/>
        <v>2382.33</v>
      </c>
      <c r="J232" s="4">
        <f t="shared" si="68"/>
        <v>28367.67</v>
      </c>
    </row>
    <row r="234" spans="1:125">
      <c r="A234" s="15" t="s">
        <v>176</v>
      </c>
      <c r="B234" s="15"/>
      <c r="C234" s="15"/>
      <c r="D234" s="15"/>
      <c r="E234" s="15"/>
      <c r="F234" s="15"/>
      <c r="G234" s="15"/>
      <c r="H234" s="15"/>
      <c r="I234" s="15"/>
      <c r="J234" s="15"/>
    </row>
    <row r="235" spans="1:125">
      <c r="A235" t="s">
        <v>177</v>
      </c>
      <c r="B235" t="s">
        <v>178</v>
      </c>
      <c r="D235" s="1">
        <v>32272.44</v>
      </c>
      <c r="E235" s="1">
        <v>926.22</v>
      </c>
      <c r="F235" s="1">
        <v>0</v>
      </c>
      <c r="G235" s="1">
        <v>981.08</v>
      </c>
      <c r="H235" s="1">
        <v>25</v>
      </c>
      <c r="I235" s="1">
        <f t="shared" ref="I235:I237" si="69">E235+F235+G235+H235</f>
        <v>1932.3000000000002</v>
      </c>
      <c r="J235" s="1">
        <f t="shared" ref="J235:J237" si="70">D235-I235</f>
        <v>30340.14</v>
      </c>
    </row>
    <row r="236" spans="1:125">
      <c r="A236" t="s">
        <v>179</v>
      </c>
      <c r="B236" t="s">
        <v>22</v>
      </c>
      <c r="D236" s="1">
        <v>19398.95</v>
      </c>
      <c r="E236" s="1">
        <v>556.75</v>
      </c>
      <c r="F236" s="1">
        <v>0</v>
      </c>
      <c r="G236" s="1">
        <v>589.73</v>
      </c>
      <c r="H236" s="1">
        <v>25</v>
      </c>
      <c r="I236" s="1">
        <f t="shared" si="69"/>
        <v>1171.48</v>
      </c>
      <c r="J236" s="1">
        <f t="shared" si="70"/>
        <v>18227.47</v>
      </c>
    </row>
    <row r="237" spans="1:125">
      <c r="A237" t="s">
        <v>182</v>
      </c>
      <c r="B237" t="s">
        <v>27</v>
      </c>
      <c r="D237" s="1">
        <v>30000</v>
      </c>
      <c r="E237" s="1">
        <v>861</v>
      </c>
      <c r="F237" s="1">
        <v>0</v>
      </c>
      <c r="G237" s="1">
        <v>912</v>
      </c>
      <c r="H237" s="1">
        <v>25</v>
      </c>
      <c r="I237" s="1">
        <f t="shared" si="69"/>
        <v>1798</v>
      </c>
      <c r="J237" s="1">
        <f t="shared" si="70"/>
        <v>28202</v>
      </c>
    </row>
    <row r="238" spans="1:125">
      <c r="A238" t="s">
        <v>183</v>
      </c>
      <c r="B238" t="s">
        <v>184</v>
      </c>
      <c r="C238" t="s">
        <v>610</v>
      </c>
      <c r="D238" s="1">
        <v>70000</v>
      </c>
      <c r="E238" s="1">
        <v>2009</v>
      </c>
      <c r="F238" s="1">
        <v>5368.48</v>
      </c>
      <c r="G238" s="1">
        <v>2128</v>
      </c>
      <c r="H238" s="1">
        <v>25</v>
      </c>
      <c r="I238" s="1">
        <f>E238+F238+G238+H238</f>
        <v>9530.48</v>
      </c>
      <c r="J238" s="1">
        <f>D238-I238</f>
        <v>60469.520000000004</v>
      </c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</row>
    <row r="239" spans="1:125">
      <c r="A239" t="s">
        <v>567</v>
      </c>
      <c r="B239" t="s">
        <v>566</v>
      </c>
      <c r="D239" s="1">
        <v>26000</v>
      </c>
      <c r="E239" s="1">
        <v>746.2</v>
      </c>
      <c r="F239" s="1">
        <v>0</v>
      </c>
      <c r="G239" s="1">
        <v>790.4</v>
      </c>
      <c r="H239" s="1">
        <v>25</v>
      </c>
      <c r="I239" s="1">
        <f>E239+F239+G239+H239</f>
        <v>1561.6</v>
      </c>
      <c r="J239" s="1">
        <f>D239-I239</f>
        <v>24438.400000000001</v>
      </c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</row>
    <row r="240" spans="1:125">
      <c r="A240" t="s">
        <v>500</v>
      </c>
      <c r="B240" t="s">
        <v>522</v>
      </c>
      <c r="D240" s="1">
        <v>21000</v>
      </c>
      <c r="E240" s="1">
        <v>602.70000000000005</v>
      </c>
      <c r="F240" s="1">
        <v>0</v>
      </c>
      <c r="G240" s="1">
        <v>638.4</v>
      </c>
      <c r="H240" s="1">
        <v>25</v>
      </c>
      <c r="I240" s="1">
        <f>E240+F240+G240+H240</f>
        <v>1266.0999999999999</v>
      </c>
      <c r="J240" s="1">
        <f>D240-I240</f>
        <v>19733.900000000001</v>
      </c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</row>
    <row r="241" spans="1:125">
      <c r="A241" t="s">
        <v>499</v>
      </c>
      <c r="B241" t="s">
        <v>232</v>
      </c>
      <c r="D241" s="1">
        <v>20000</v>
      </c>
      <c r="E241" s="1">
        <v>574</v>
      </c>
      <c r="F241" s="1">
        <v>0</v>
      </c>
      <c r="G241" s="1">
        <v>608</v>
      </c>
      <c r="H241" s="1">
        <v>25</v>
      </c>
      <c r="I241" s="1">
        <v>1207</v>
      </c>
      <c r="J241" s="1">
        <f>D241-I241</f>
        <v>18793</v>
      </c>
    </row>
    <row r="242" spans="1:125">
      <c r="A242" s="3" t="s">
        <v>19</v>
      </c>
      <c r="B242" s="3">
        <v>7</v>
      </c>
      <c r="C242" s="3"/>
      <c r="D242" s="4">
        <f t="shared" ref="D242:J242" si="71">SUM(D235:D241)</f>
        <v>218671.39</v>
      </c>
      <c r="E242" s="4">
        <f t="shared" si="71"/>
        <v>6275.87</v>
      </c>
      <c r="F242" s="4">
        <f t="shared" si="71"/>
        <v>5368.48</v>
      </c>
      <c r="G242" s="4">
        <f t="shared" si="71"/>
        <v>6647.6099999999988</v>
      </c>
      <c r="H242" s="4">
        <f t="shared" si="71"/>
        <v>175</v>
      </c>
      <c r="I242" s="4">
        <f t="shared" si="71"/>
        <v>18466.96</v>
      </c>
      <c r="J242" s="4">
        <f t="shared" si="71"/>
        <v>200204.43</v>
      </c>
    </row>
    <row r="244" spans="1:125">
      <c r="A244" s="12" t="s">
        <v>185</v>
      </c>
      <c r="B244" s="12"/>
      <c r="C244" s="14"/>
      <c r="D244" s="12"/>
      <c r="E244" s="12"/>
      <c r="F244" s="12"/>
      <c r="G244" s="12"/>
      <c r="H244" s="12"/>
      <c r="I244" s="12"/>
      <c r="J244" s="12"/>
    </row>
    <row r="245" spans="1:125">
      <c r="A245" t="s">
        <v>186</v>
      </c>
      <c r="B245" t="s">
        <v>187</v>
      </c>
      <c r="C245" t="s">
        <v>610</v>
      </c>
      <c r="D245" s="1">
        <v>48000</v>
      </c>
      <c r="E245" s="1">
        <v>1377.6</v>
      </c>
      <c r="F245" s="1">
        <v>1571.73</v>
      </c>
      <c r="G245" s="1">
        <v>1459.2</v>
      </c>
      <c r="H245" s="1">
        <v>25</v>
      </c>
      <c r="I245" s="1">
        <f t="shared" ref="I245:I246" si="72">E245+F245+G245+H245</f>
        <v>4433.53</v>
      </c>
      <c r="J245" s="1">
        <f t="shared" ref="J245:J246" si="73">D245-I245</f>
        <v>43566.47</v>
      </c>
    </row>
    <row r="246" spans="1:125">
      <c r="A246" t="s">
        <v>188</v>
      </c>
      <c r="B246" t="s">
        <v>189</v>
      </c>
      <c r="D246" s="1">
        <v>26000</v>
      </c>
      <c r="E246" s="1">
        <v>746.2</v>
      </c>
      <c r="F246" s="1">
        <v>0</v>
      </c>
      <c r="G246" s="1">
        <v>790.4</v>
      </c>
      <c r="H246" s="1">
        <v>25</v>
      </c>
      <c r="I246" s="1">
        <f t="shared" si="72"/>
        <v>1561.6</v>
      </c>
      <c r="J246" s="1">
        <f t="shared" si="73"/>
        <v>24438.400000000001</v>
      </c>
    </row>
    <row r="247" spans="1:125">
      <c r="A247" s="3" t="s">
        <v>19</v>
      </c>
      <c r="B247" s="3">
        <v>2</v>
      </c>
      <c r="C247" s="3"/>
      <c r="D247" s="4">
        <f t="shared" ref="D247:J247" si="74">SUM(D245:D246)</f>
        <v>74000</v>
      </c>
      <c r="E247" s="4">
        <f t="shared" si="74"/>
        <v>2123.8000000000002</v>
      </c>
      <c r="F247" s="4">
        <f t="shared" si="74"/>
        <v>1571.73</v>
      </c>
      <c r="G247" s="4">
        <f t="shared" si="74"/>
        <v>2249.6</v>
      </c>
      <c r="H247" s="4">
        <f t="shared" si="74"/>
        <v>50</v>
      </c>
      <c r="I247" s="4">
        <f t="shared" si="74"/>
        <v>5995.1299999999992</v>
      </c>
      <c r="J247" s="4">
        <f t="shared" si="74"/>
        <v>68004.87</v>
      </c>
    </row>
    <row r="249" spans="1:125">
      <c r="A249" s="12" t="s">
        <v>501</v>
      </c>
      <c r="B249" s="12"/>
      <c r="C249" s="14"/>
      <c r="D249" s="12"/>
      <c r="E249" s="12"/>
      <c r="F249" s="12"/>
      <c r="G249" s="12"/>
      <c r="H249" s="12"/>
      <c r="I249" s="12"/>
      <c r="J249" s="12"/>
    </row>
    <row r="250" spans="1:125">
      <c r="A250" t="s">
        <v>502</v>
      </c>
      <c r="B250" t="s">
        <v>205</v>
      </c>
      <c r="D250" s="1">
        <v>50000</v>
      </c>
      <c r="E250" s="1">
        <v>1435</v>
      </c>
      <c r="F250" s="1">
        <v>1854</v>
      </c>
      <c r="G250" s="1">
        <v>1520</v>
      </c>
      <c r="H250" s="1">
        <v>25</v>
      </c>
      <c r="I250" s="1">
        <f>E250+F250+G250+H250</f>
        <v>4834</v>
      </c>
      <c r="J250" s="1">
        <f>D250-I250</f>
        <v>45166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s="3" t="s">
        <v>19</v>
      </c>
      <c r="B251" s="3">
        <v>1</v>
      </c>
      <c r="C251" s="3"/>
      <c r="D251" s="4">
        <f t="shared" ref="D251:J251" si="75">SUM(D249:D250)</f>
        <v>50000</v>
      </c>
      <c r="E251" s="4">
        <f t="shared" si="75"/>
        <v>1435</v>
      </c>
      <c r="F251" s="4">
        <f t="shared" si="75"/>
        <v>1854</v>
      </c>
      <c r="G251" s="4">
        <f t="shared" si="75"/>
        <v>1520</v>
      </c>
      <c r="H251" s="4">
        <f t="shared" si="75"/>
        <v>25</v>
      </c>
      <c r="I251" s="4">
        <f t="shared" si="75"/>
        <v>4834</v>
      </c>
      <c r="J251" s="4">
        <f t="shared" si="75"/>
        <v>45166</v>
      </c>
    </row>
    <row r="253" spans="1:125">
      <c r="A253" s="12" t="s">
        <v>190</v>
      </c>
      <c r="B253" s="12"/>
      <c r="C253" s="14"/>
      <c r="D253" s="12"/>
      <c r="E253" s="12"/>
      <c r="F253" s="12"/>
      <c r="G253" s="12"/>
      <c r="H253" s="12"/>
      <c r="I253" s="12"/>
      <c r="J253" s="12"/>
    </row>
    <row r="254" spans="1:125">
      <c r="A254" t="s">
        <v>191</v>
      </c>
      <c r="B254" t="s">
        <v>175</v>
      </c>
      <c r="C254" t="s">
        <v>610</v>
      </c>
      <c r="D254" s="1">
        <v>53000</v>
      </c>
      <c r="E254" s="1">
        <v>1521.1</v>
      </c>
      <c r="F254" s="1">
        <v>2137.4899999999998</v>
      </c>
      <c r="G254" s="1">
        <v>1611.2</v>
      </c>
      <c r="H254" s="1">
        <v>957.76</v>
      </c>
      <c r="I254" s="1">
        <f>E254+F254+G254+H254</f>
        <v>6227.55</v>
      </c>
      <c r="J254" s="1">
        <f>D254-I254</f>
        <v>46772.45</v>
      </c>
    </row>
    <row r="255" spans="1:125">
      <c r="A255" s="3" t="s">
        <v>19</v>
      </c>
      <c r="B255" s="3">
        <v>1</v>
      </c>
      <c r="C255" s="3"/>
      <c r="D255" s="4">
        <f t="shared" ref="D255:J255" si="76">SUM(D254)</f>
        <v>53000</v>
      </c>
      <c r="E255" s="4">
        <f t="shared" si="76"/>
        <v>1521.1</v>
      </c>
      <c r="F255" s="4">
        <f t="shared" si="76"/>
        <v>2137.4899999999998</v>
      </c>
      <c r="G255" s="4">
        <f t="shared" si="76"/>
        <v>1611.2</v>
      </c>
      <c r="H255" s="4">
        <f t="shared" si="76"/>
        <v>957.76</v>
      </c>
      <c r="I255" s="4">
        <f t="shared" si="76"/>
        <v>6227.55</v>
      </c>
      <c r="J255" s="4">
        <f t="shared" si="76"/>
        <v>46772.45</v>
      </c>
    </row>
    <row r="257" spans="1:125">
      <c r="A257" s="12" t="s">
        <v>192</v>
      </c>
      <c r="B257" s="12"/>
      <c r="C257" s="14"/>
      <c r="D257" s="12"/>
      <c r="E257" s="12"/>
      <c r="F257" s="12"/>
      <c r="G257" s="12"/>
      <c r="H257" s="12"/>
      <c r="I257" s="12"/>
      <c r="J257" s="12"/>
    </row>
    <row r="258" spans="1:125">
      <c r="A258" t="s">
        <v>193</v>
      </c>
      <c r="B258" t="s">
        <v>194</v>
      </c>
      <c r="C258" t="s">
        <v>610</v>
      </c>
      <c r="D258" s="1">
        <v>48000</v>
      </c>
      <c r="E258" s="1">
        <v>1377.6</v>
      </c>
      <c r="F258" s="1">
        <v>1571.73</v>
      </c>
      <c r="G258" s="1">
        <v>1459.2</v>
      </c>
      <c r="H258" s="1">
        <v>25</v>
      </c>
      <c r="I258" s="1">
        <f t="shared" ref="I258:I261" si="77">E258+F258+G258+H258</f>
        <v>4433.53</v>
      </c>
      <c r="J258" s="1">
        <f t="shared" ref="J258:J261" si="78">D258-I258</f>
        <v>43566.47</v>
      </c>
    </row>
    <row r="259" spans="1:125">
      <c r="A259" t="s">
        <v>195</v>
      </c>
      <c r="B259" t="s">
        <v>99</v>
      </c>
      <c r="D259" s="1">
        <v>16000</v>
      </c>
      <c r="E259" s="1">
        <v>459.2</v>
      </c>
      <c r="F259" s="1">
        <v>0</v>
      </c>
      <c r="G259" s="1">
        <v>486.4</v>
      </c>
      <c r="H259" s="1">
        <v>271</v>
      </c>
      <c r="I259" s="1">
        <f t="shared" si="77"/>
        <v>1216.5999999999999</v>
      </c>
      <c r="J259" s="1">
        <f t="shared" si="78"/>
        <v>14783.4</v>
      </c>
    </row>
    <row r="260" spans="1:125">
      <c r="A260" t="s">
        <v>196</v>
      </c>
      <c r="B260" t="s">
        <v>197</v>
      </c>
      <c r="D260" s="1">
        <v>47000</v>
      </c>
      <c r="E260" s="1">
        <v>1348.9</v>
      </c>
      <c r="F260" s="1">
        <v>1290.68</v>
      </c>
      <c r="G260" s="1">
        <v>1428.8</v>
      </c>
      <c r="H260" s="1">
        <v>1497.76</v>
      </c>
      <c r="I260" s="1">
        <f t="shared" si="77"/>
        <v>5566.14</v>
      </c>
      <c r="J260" s="1">
        <f t="shared" si="78"/>
        <v>41433.86</v>
      </c>
    </row>
    <row r="261" spans="1:125">
      <c r="A261" t="s">
        <v>198</v>
      </c>
      <c r="B261" t="s">
        <v>492</v>
      </c>
      <c r="C261" t="s">
        <v>610</v>
      </c>
      <c r="D261" s="1">
        <v>38500</v>
      </c>
      <c r="E261" s="1">
        <v>1104.95</v>
      </c>
      <c r="F261" s="1">
        <v>230.95</v>
      </c>
      <c r="G261" s="1">
        <v>1170.4000000000001</v>
      </c>
      <c r="H261" s="1">
        <v>125</v>
      </c>
      <c r="I261" s="1">
        <f t="shared" si="77"/>
        <v>2631.3</v>
      </c>
      <c r="J261" s="1">
        <f t="shared" si="78"/>
        <v>35868.699999999997</v>
      </c>
    </row>
    <row r="262" spans="1:125">
      <c r="A262" t="s">
        <v>504</v>
      </c>
      <c r="B262" t="s">
        <v>503</v>
      </c>
      <c r="D262" s="1">
        <v>41800</v>
      </c>
      <c r="E262" s="1">
        <v>1199.6600000000001</v>
      </c>
      <c r="F262" s="1">
        <v>696.69</v>
      </c>
      <c r="G262" s="1">
        <v>1270.72</v>
      </c>
      <c r="H262" s="1">
        <v>25</v>
      </c>
      <c r="I262" s="1">
        <f t="shared" ref="I262:I267" si="79">E262+F262+G262+H262</f>
        <v>3192.07</v>
      </c>
      <c r="J262" s="1">
        <f t="shared" ref="J262:J267" si="80">D262-I262</f>
        <v>38607.93</v>
      </c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</row>
    <row r="263" spans="1:125">
      <c r="A263" t="s">
        <v>570</v>
      </c>
      <c r="B263" t="s">
        <v>202</v>
      </c>
      <c r="D263" s="1">
        <v>31300</v>
      </c>
      <c r="E263" s="1">
        <v>898.31</v>
      </c>
      <c r="F263" s="1">
        <v>0</v>
      </c>
      <c r="G263" s="1">
        <v>951.52</v>
      </c>
      <c r="H263" s="1">
        <v>25</v>
      </c>
      <c r="I263" s="1">
        <f t="shared" si="79"/>
        <v>1874.83</v>
      </c>
      <c r="J263" s="1">
        <f t="shared" si="80"/>
        <v>29425.17</v>
      </c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</row>
    <row r="264" spans="1:125">
      <c r="A264" t="s">
        <v>569</v>
      </c>
      <c r="B264" t="s">
        <v>568</v>
      </c>
      <c r="D264" s="1">
        <v>40000</v>
      </c>
      <c r="E264" s="1">
        <v>1148</v>
      </c>
      <c r="F264" s="1">
        <v>442.65</v>
      </c>
      <c r="G264" s="1">
        <v>1216</v>
      </c>
      <c r="H264" s="1">
        <v>25</v>
      </c>
      <c r="I264" s="1">
        <f t="shared" si="79"/>
        <v>2831.65</v>
      </c>
      <c r="J264" s="1">
        <f t="shared" si="80"/>
        <v>37168.35</v>
      </c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</row>
    <row r="265" spans="1:125">
      <c r="A265" t="s">
        <v>505</v>
      </c>
      <c r="B265" t="s">
        <v>27</v>
      </c>
      <c r="D265" s="1">
        <v>25000</v>
      </c>
      <c r="E265" s="1">
        <v>717.5</v>
      </c>
      <c r="F265" s="1">
        <v>0</v>
      </c>
      <c r="G265" s="1">
        <v>760</v>
      </c>
      <c r="H265" s="1">
        <v>25</v>
      </c>
      <c r="I265" s="1">
        <f t="shared" si="79"/>
        <v>1502.5</v>
      </c>
      <c r="J265" s="1">
        <f t="shared" si="80"/>
        <v>23497.5</v>
      </c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</row>
    <row r="266" spans="1:125">
      <c r="A266" t="s">
        <v>199</v>
      </c>
      <c r="B266" t="s">
        <v>24</v>
      </c>
      <c r="D266" s="1">
        <v>90000</v>
      </c>
      <c r="E266" s="1">
        <v>2583</v>
      </c>
      <c r="F266" s="1">
        <v>9753.1200000000008</v>
      </c>
      <c r="G266" s="1">
        <v>2736</v>
      </c>
      <c r="H266" s="1">
        <v>25</v>
      </c>
      <c r="I266" s="1">
        <f t="shared" si="79"/>
        <v>15097.12</v>
      </c>
      <c r="J266" s="1">
        <f t="shared" si="80"/>
        <v>74902.880000000005</v>
      </c>
    </row>
    <row r="267" spans="1:125">
      <c r="A267" t="s">
        <v>571</v>
      </c>
      <c r="B267" t="s">
        <v>110</v>
      </c>
      <c r="D267" s="1">
        <v>19000</v>
      </c>
      <c r="E267" s="1">
        <v>545.29999999999995</v>
      </c>
      <c r="F267" s="1">
        <v>0</v>
      </c>
      <c r="G267" s="1">
        <v>577.6</v>
      </c>
      <c r="H267" s="1">
        <v>25</v>
      </c>
      <c r="I267" s="1">
        <f t="shared" si="79"/>
        <v>1147.9000000000001</v>
      </c>
      <c r="J267" s="1">
        <f t="shared" si="80"/>
        <v>17852.099999999999</v>
      </c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</row>
    <row r="268" spans="1:125">
      <c r="A268" s="3" t="s">
        <v>19</v>
      </c>
      <c r="B268" s="3">
        <v>10</v>
      </c>
      <c r="C268" s="3"/>
      <c r="D268" s="4">
        <f t="shared" ref="D268:J268" si="81">SUM(D258:D267)</f>
        <v>396600</v>
      </c>
      <c r="E268" s="4">
        <f t="shared" si="81"/>
        <v>11382.419999999998</v>
      </c>
      <c r="F268" s="4">
        <f t="shared" si="81"/>
        <v>13985.82</v>
      </c>
      <c r="G268" s="4">
        <f t="shared" si="81"/>
        <v>12056.64</v>
      </c>
      <c r="H268" s="4">
        <f t="shared" si="81"/>
        <v>2068.7600000000002</v>
      </c>
      <c r="I268" s="4">
        <f t="shared" si="81"/>
        <v>39493.640000000007</v>
      </c>
      <c r="J268" s="4">
        <f t="shared" si="81"/>
        <v>357106.36</v>
      </c>
    </row>
    <row r="270" spans="1:125">
      <c r="A270" s="12" t="s">
        <v>200</v>
      </c>
      <c r="B270" s="12"/>
      <c r="C270" s="14"/>
      <c r="D270" s="12"/>
      <c r="E270" s="12"/>
      <c r="F270" s="12"/>
      <c r="G270" s="12"/>
      <c r="H270" s="12"/>
      <c r="I270" s="12"/>
      <c r="J270" s="12"/>
    </row>
    <row r="271" spans="1:125">
      <c r="A271" t="s">
        <v>201</v>
      </c>
      <c r="B271" t="s">
        <v>202</v>
      </c>
      <c r="C271" t="s">
        <v>610</v>
      </c>
      <c r="D271" s="1">
        <v>48000</v>
      </c>
      <c r="E271" s="1">
        <v>1377.6</v>
      </c>
      <c r="F271" s="1">
        <v>1571.73</v>
      </c>
      <c r="G271" s="1">
        <v>1459.2</v>
      </c>
      <c r="H271" s="1">
        <v>125</v>
      </c>
      <c r="I271" s="1">
        <f t="shared" ref="I271:I275" si="82">E271+F271+G271+H271</f>
        <v>4533.53</v>
      </c>
      <c r="J271" s="1">
        <f t="shared" ref="J271:J275" si="83">D271-I271</f>
        <v>43466.47</v>
      </c>
    </row>
    <row r="272" spans="1:125">
      <c r="A272" t="s">
        <v>203</v>
      </c>
      <c r="B272" t="s">
        <v>503</v>
      </c>
      <c r="C272" t="s">
        <v>610</v>
      </c>
      <c r="D272" s="1">
        <v>45000</v>
      </c>
      <c r="E272" s="1">
        <v>1291.5</v>
      </c>
      <c r="F272" s="1">
        <v>1008.41</v>
      </c>
      <c r="G272" s="1">
        <v>1368</v>
      </c>
      <c r="H272" s="1">
        <v>957.76</v>
      </c>
      <c r="I272" s="1">
        <f t="shared" si="82"/>
        <v>4625.67</v>
      </c>
      <c r="J272" s="1">
        <f t="shared" si="83"/>
        <v>40374.33</v>
      </c>
    </row>
    <row r="273" spans="1:125">
      <c r="A273" t="s">
        <v>204</v>
      </c>
      <c r="B273" t="s">
        <v>205</v>
      </c>
      <c r="C273" t="s">
        <v>610</v>
      </c>
      <c r="D273" s="1">
        <v>45000</v>
      </c>
      <c r="E273" s="1">
        <v>1291.5</v>
      </c>
      <c r="F273" s="1">
        <v>1148.33</v>
      </c>
      <c r="G273" s="1">
        <v>1368</v>
      </c>
      <c r="H273" s="1">
        <v>25</v>
      </c>
      <c r="I273" s="1">
        <f t="shared" si="82"/>
        <v>3832.83</v>
      </c>
      <c r="J273" s="1">
        <f t="shared" si="83"/>
        <v>41167.17</v>
      </c>
    </row>
    <row r="274" spans="1:125">
      <c r="A274" t="s">
        <v>206</v>
      </c>
      <c r="B274" t="s">
        <v>24</v>
      </c>
      <c r="C274" t="s">
        <v>610</v>
      </c>
      <c r="D274" s="1">
        <v>51000</v>
      </c>
      <c r="E274" s="1">
        <v>1463.7</v>
      </c>
      <c r="F274" s="1">
        <v>1995.14</v>
      </c>
      <c r="G274" s="1">
        <v>1550.4</v>
      </c>
      <c r="H274" s="1">
        <v>165</v>
      </c>
      <c r="I274" s="1">
        <f t="shared" si="82"/>
        <v>5174.24</v>
      </c>
      <c r="J274" s="1">
        <f t="shared" si="83"/>
        <v>45825.760000000002</v>
      </c>
    </row>
    <row r="275" spans="1:125">
      <c r="A275" t="s">
        <v>207</v>
      </c>
      <c r="B275" t="s">
        <v>205</v>
      </c>
      <c r="C275" t="s">
        <v>610</v>
      </c>
      <c r="D275" s="1">
        <v>45000</v>
      </c>
      <c r="E275" s="1">
        <v>1291.5</v>
      </c>
      <c r="F275" s="1">
        <v>1148.33</v>
      </c>
      <c r="G275" s="1">
        <v>1368</v>
      </c>
      <c r="H275" s="1">
        <v>25</v>
      </c>
      <c r="I275" s="1">
        <f t="shared" si="82"/>
        <v>3832.83</v>
      </c>
      <c r="J275" s="1">
        <f t="shared" si="83"/>
        <v>41167.17</v>
      </c>
    </row>
    <row r="276" spans="1:125">
      <c r="A276" s="3" t="s">
        <v>19</v>
      </c>
      <c r="B276" s="3">
        <v>5</v>
      </c>
      <c r="C276" s="3"/>
      <c r="D276" s="4">
        <f t="shared" ref="D276:J276" si="84">SUM(D271:D275)</f>
        <v>234000</v>
      </c>
      <c r="E276" s="4">
        <f t="shared" si="84"/>
        <v>6715.8</v>
      </c>
      <c r="F276" s="4">
        <f t="shared" si="84"/>
        <v>6871.94</v>
      </c>
      <c r="G276" s="4">
        <f t="shared" si="84"/>
        <v>7113.6</v>
      </c>
      <c r="H276" s="4">
        <f t="shared" si="84"/>
        <v>1297.76</v>
      </c>
      <c r="I276" s="4">
        <f t="shared" si="84"/>
        <v>21999.1</v>
      </c>
      <c r="J276" s="4">
        <f t="shared" si="84"/>
        <v>212000.90000000002</v>
      </c>
    </row>
    <row r="278" spans="1:125">
      <c r="A278" s="12" t="s">
        <v>208</v>
      </c>
      <c r="B278" s="12"/>
      <c r="C278" s="14"/>
      <c r="D278" s="12"/>
      <c r="E278" s="12"/>
      <c r="F278" s="12"/>
      <c r="G278" s="12"/>
      <c r="H278" s="12"/>
      <c r="I278" s="12"/>
      <c r="J278" s="12"/>
    </row>
    <row r="279" spans="1:125">
      <c r="A279" t="s">
        <v>209</v>
      </c>
      <c r="B279" t="s">
        <v>493</v>
      </c>
      <c r="C279" t="s">
        <v>610</v>
      </c>
      <c r="D279" s="1">
        <v>28750</v>
      </c>
      <c r="E279" s="1">
        <v>825.13</v>
      </c>
      <c r="F279" s="1">
        <v>0</v>
      </c>
      <c r="G279" s="1">
        <v>874</v>
      </c>
      <c r="H279" s="1">
        <v>125</v>
      </c>
      <c r="I279" s="1">
        <f t="shared" ref="I279:I281" si="85">E279+F279+G279+H279</f>
        <v>1824.13</v>
      </c>
      <c r="J279" s="1">
        <f t="shared" ref="J279:J281" si="86">D279-I279</f>
        <v>26925.87</v>
      </c>
    </row>
    <row r="280" spans="1:125">
      <c r="A280" t="s">
        <v>211</v>
      </c>
      <c r="B280" t="s">
        <v>494</v>
      </c>
      <c r="C280" t="s">
        <v>610</v>
      </c>
      <c r="D280" s="1">
        <v>30000</v>
      </c>
      <c r="E280" s="1">
        <v>861</v>
      </c>
      <c r="F280" s="1">
        <v>0</v>
      </c>
      <c r="G280" s="1">
        <v>912</v>
      </c>
      <c r="H280" s="1">
        <v>1077.76</v>
      </c>
      <c r="I280" s="1">
        <f t="shared" si="85"/>
        <v>2850.76</v>
      </c>
      <c r="J280" s="1">
        <f t="shared" si="86"/>
        <v>27149.239999999998</v>
      </c>
    </row>
    <row r="281" spans="1:125">
      <c r="A281" t="s">
        <v>212</v>
      </c>
      <c r="B281" t="s">
        <v>494</v>
      </c>
      <c r="C281" t="s">
        <v>610</v>
      </c>
      <c r="D281" s="1">
        <v>30750</v>
      </c>
      <c r="E281" s="1">
        <v>882.53</v>
      </c>
      <c r="F281" s="1">
        <v>0</v>
      </c>
      <c r="G281" s="1">
        <v>934.8</v>
      </c>
      <c r="H281" s="1">
        <v>25</v>
      </c>
      <c r="I281" s="1">
        <f t="shared" si="85"/>
        <v>1842.33</v>
      </c>
      <c r="J281" s="1">
        <f t="shared" si="86"/>
        <v>28907.67</v>
      </c>
    </row>
    <row r="282" spans="1:125">
      <c r="A282" s="3" t="s">
        <v>19</v>
      </c>
      <c r="B282" s="3">
        <v>3</v>
      </c>
      <c r="C282" s="3"/>
      <c r="D282" s="4">
        <f t="shared" ref="D282:J282" si="87">SUM(D279:D281)</f>
        <v>89500</v>
      </c>
      <c r="E282" s="4">
        <f t="shared" si="87"/>
        <v>2568.66</v>
      </c>
      <c r="F282" s="4">
        <f t="shared" si="87"/>
        <v>0</v>
      </c>
      <c r="G282" s="4">
        <f t="shared" si="87"/>
        <v>2720.8</v>
      </c>
      <c r="H282" s="4">
        <f t="shared" si="87"/>
        <v>1227.76</v>
      </c>
      <c r="I282" s="4">
        <f t="shared" si="87"/>
        <v>6517.22</v>
      </c>
      <c r="J282" s="4">
        <f t="shared" si="87"/>
        <v>82982.78</v>
      </c>
    </row>
    <row r="284" spans="1:125">
      <c r="A284" s="12" t="s">
        <v>506</v>
      </c>
    </row>
    <row r="285" spans="1:125">
      <c r="A285" t="s">
        <v>508</v>
      </c>
      <c r="B285" t="s">
        <v>22</v>
      </c>
      <c r="D285" s="1">
        <v>28000</v>
      </c>
      <c r="E285" s="1">
        <v>803.6</v>
      </c>
      <c r="F285" s="1">
        <v>0</v>
      </c>
      <c r="G285" s="1">
        <v>851.2</v>
      </c>
      <c r="H285" s="1">
        <v>25</v>
      </c>
      <c r="I285" s="1">
        <f>E285+F285+G285+H285</f>
        <v>1679.8000000000002</v>
      </c>
      <c r="J285" s="1">
        <f>D285-I285</f>
        <v>26320.2</v>
      </c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</row>
    <row r="286" spans="1:125">
      <c r="A286" t="s">
        <v>507</v>
      </c>
      <c r="B286" t="s">
        <v>202</v>
      </c>
      <c r="D286" s="1">
        <v>35000</v>
      </c>
      <c r="E286" s="1">
        <v>1004.5</v>
      </c>
      <c r="F286" s="1">
        <v>0</v>
      </c>
      <c r="G286" s="1">
        <v>1064</v>
      </c>
      <c r="H286" s="1">
        <v>25</v>
      </c>
      <c r="I286" s="1">
        <f>E286+F286+G286+H286</f>
        <v>2093.5</v>
      </c>
      <c r="J286" s="1">
        <f>D286-I286</f>
        <v>32906.5</v>
      </c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</row>
    <row r="287" spans="1:125">
      <c r="A287" s="3" t="s">
        <v>19</v>
      </c>
      <c r="B287" s="3">
        <v>2</v>
      </c>
      <c r="C287" s="3"/>
      <c r="D287" s="4">
        <f t="shared" ref="D287:J287" si="88">SUM(D284:D286)</f>
        <v>63000</v>
      </c>
      <c r="E287" s="4">
        <f t="shared" si="88"/>
        <v>1808.1</v>
      </c>
      <c r="F287" s="4">
        <f t="shared" si="88"/>
        <v>0</v>
      </c>
      <c r="G287" s="4">
        <f t="shared" si="88"/>
        <v>1915.2</v>
      </c>
      <c r="H287" s="4">
        <f t="shared" si="88"/>
        <v>50</v>
      </c>
      <c r="I287" s="4">
        <f t="shared" si="88"/>
        <v>3773.3</v>
      </c>
      <c r="J287" s="4">
        <f t="shared" si="88"/>
        <v>59226.7</v>
      </c>
    </row>
    <row r="289" spans="1:125">
      <c r="A289" s="2" t="s">
        <v>523</v>
      </c>
    </row>
    <row r="290" spans="1:125">
      <c r="A290" t="s">
        <v>247</v>
      </c>
      <c r="B290" t="s">
        <v>24</v>
      </c>
      <c r="C290" t="s">
        <v>610</v>
      </c>
      <c r="D290" s="1">
        <v>110000</v>
      </c>
      <c r="E290" s="1">
        <v>3157</v>
      </c>
      <c r="F290" s="1">
        <v>14457.62</v>
      </c>
      <c r="G290" s="1">
        <v>3344</v>
      </c>
      <c r="H290" s="1">
        <v>165</v>
      </c>
      <c r="I290" s="1">
        <f>E290+F290+G290+H290</f>
        <v>21123.620000000003</v>
      </c>
      <c r="J290" s="1">
        <f>D290-I290</f>
        <v>88876.38</v>
      </c>
    </row>
    <row r="291" spans="1:125">
      <c r="A291" t="s">
        <v>572</v>
      </c>
      <c r="B291" t="s">
        <v>18</v>
      </c>
      <c r="D291" s="1">
        <v>140000</v>
      </c>
      <c r="E291" s="1">
        <v>4018</v>
      </c>
      <c r="F291" s="1">
        <v>21731.96</v>
      </c>
      <c r="G291" s="1">
        <v>3385.65</v>
      </c>
      <c r="H291" s="1">
        <v>25</v>
      </c>
      <c r="I291" s="1">
        <v>29160.61</v>
      </c>
      <c r="J291" s="1">
        <v>110839.39</v>
      </c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</row>
    <row r="292" spans="1:125">
      <c r="A292" s="3" t="s">
        <v>19</v>
      </c>
      <c r="B292" s="3">
        <v>2</v>
      </c>
      <c r="C292" s="3"/>
      <c r="D292" s="4">
        <f t="shared" ref="D292:J292" si="89">SUM(D290:D291)</f>
        <v>250000</v>
      </c>
      <c r="E292" s="4">
        <f t="shared" si="89"/>
        <v>7175</v>
      </c>
      <c r="F292" s="4">
        <f t="shared" si="89"/>
        <v>36189.58</v>
      </c>
      <c r="G292" s="4">
        <f t="shared" si="89"/>
        <v>6729.65</v>
      </c>
      <c r="H292" s="4">
        <f t="shared" si="89"/>
        <v>190</v>
      </c>
      <c r="I292" s="4">
        <f t="shared" si="89"/>
        <v>50284.23</v>
      </c>
      <c r="J292" s="4">
        <f t="shared" si="89"/>
        <v>199715.77000000002</v>
      </c>
    </row>
    <row r="294" spans="1:125">
      <c r="A294" s="12" t="s">
        <v>213</v>
      </c>
      <c r="B294" s="12"/>
      <c r="C294" s="14"/>
      <c r="D294" s="12"/>
      <c r="E294" s="12"/>
      <c r="F294" s="12"/>
      <c r="G294" s="12"/>
      <c r="H294" s="12"/>
      <c r="I294" s="12"/>
      <c r="J294" s="12"/>
    </row>
    <row r="295" spans="1:125">
      <c r="A295" t="s">
        <v>219</v>
      </c>
      <c r="B295" t="s">
        <v>220</v>
      </c>
      <c r="D295" s="1">
        <v>85000</v>
      </c>
      <c r="E295" s="1">
        <v>2439.5</v>
      </c>
      <c r="F295" s="1">
        <v>8576.99</v>
      </c>
      <c r="G295" s="1">
        <v>2584</v>
      </c>
      <c r="H295" s="1">
        <v>25</v>
      </c>
      <c r="I295" s="1">
        <f t="shared" ref="I295:I296" si="90">E295+F295+G295+H295</f>
        <v>13625.49</v>
      </c>
      <c r="J295" s="1">
        <f t="shared" ref="J295:J296" si="91">D295-I295</f>
        <v>71374.509999999995</v>
      </c>
    </row>
    <row r="296" spans="1:125">
      <c r="A296" t="s">
        <v>221</v>
      </c>
      <c r="B296" t="s">
        <v>13</v>
      </c>
      <c r="D296" s="1">
        <v>25000</v>
      </c>
      <c r="E296" s="1">
        <v>717.5</v>
      </c>
      <c r="F296" s="1">
        <v>0</v>
      </c>
      <c r="G296" s="1">
        <v>760</v>
      </c>
      <c r="H296" s="1">
        <v>145</v>
      </c>
      <c r="I296" s="1">
        <f t="shared" si="90"/>
        <v>1622.5</v>
      </c>
      <c r="J296" s="1">
        <f t="shared" si="91"/>
        <v>23377.5</v>
      </c>
    </row>
    <row r="297" spans="1:125">
      <c r="A297" t="s">
        <v>223</v>
      </c>
      <c r="B297" t="s">
        <v>224</v>
      </c>
      <c r="D297" s="1">
        <v>40000</v>
      </c>
      <c r="E297" s="1">
        <v>1148</v>
      </c>
      <c r="F297" s="1">
        <v>442.65</v>
      </c>
      <c r="G297" s="1">
        <v>1216</v>
      </c>
      <c r="H297" s="1">
        <v>25</v>
      </c>
      <c r="I297" s="1">
        <f t="shared" ref="I297:I301" si="92">E297+F297+G297+H297</f>
        <v>2831.65</v>
      </c>
      <c r="J297" s="1">
        <f t="shared" ref="J297:J301" si="93">D297-I297</f>
        <v>37168.35</v>
      </c>
    </row>
    <row r="298" spans="1:125">
      <c r="A298" t="s">
        <v>512</v>
      </c>
      <c r="B298" t="s">
        <v>202</v>
      </c>
      <c r="D298" s="1">
        <v>35000</v>
      </c>
      <c r="E298" s="1">
        <v>1004.5</v>
      </c>
      <c r="F298" s="1">
        <v>0</v>
      </c>
      <c r="G298" s="1">
        <v>1064</v>
      </c>
      <c r="H298" s="1">
        <v>25</v>
      </c>
      <c r="I298" s="1">
        <f t="shared" si="92"/>
        <v>2093.5</v>
      </c>
      <c r="J298" s="1">
        <f t="shared" si="93"/>
        <v>32906.5</v>
      </c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</row>
    <row r="299" spans="1:125">
      <c r="A299" t="s">
        <v>511</v>
      </c>
      <c r="B299" t="s">
        <v>510</v>
      </c>
      <c r="D299" s="1">
        <v>28500</v>
      </c>
      <c r="E299" s="1">
        <v>817.95</v>
      </c>
      <c r="F299" s="1">
        <v>0</v>
      </c>
      <c r="G299" s="1">
        <v>866.4</v>
      </c>
      <c r="H299" s="1">
        <v>957.76</v>
      </c>
      <c r="I299" s="1">
        <f t="shared" si="92"/>
        <v>2642.1099999999997</v>
      </c>
      <c r="J299" s="1">
        <f t="shared" si="93"/>
        <v>25857.89</v>
      </c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</row>
    <row r="300" spans="1:125">
      <c r="A300" t="s">
        <v>573</v>
      </c>
      <c r="B300" t="s">
        <v>217</v>
      </c>
      <c r="D300" s="1">
        <v>30000</v>
      </c>
      <c r="E300" s="1">
        <v>861</v>
      </c>
      <c r="F300" s="1">
        <v>0</v>
      </c>
      <c r="G300" s="1">
        <v>912</v>
      </c>
      <c r="H300" s="1">
        <v>25</v>
      </c>
      <c r="I300" s="1">
        <f t="shared" si="92"/>
        <v>1798</v>
      </c>
      <c r="J300" s="1">
        <f t="shared" si="93"/>
        <v>28202</v>
      </c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</row>
    <row r="301" spans="1:125">
      <c r="A301" t="s">
        <v>513</v>
      </c>
      <c r="B301" t="s">
        <v>194</v>
      </c>
      <c r="D301" s="1">
        <v>75000</v>
      </c>
      <c r="E301" s="1">
        <v>2152.5</v>
      </c>
      <c r="F301" s="1">
        <v>6309.38</v>
      </c>
      <c r="G301" s="1">
        <v>2280</v>
      </c>
      <c r="H301" s="1">
        <v>25</v>
      </c>
      <c r="I301" s="1">
        <f t="shared" si="92"/>
        <v>10766.880000000001</v>
      </c>
      <c r="J301" s="1">
        <f t="shared" si="93"/>
        <v>64233.119999999995</v>
      </c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</row>
    <row r="302" spans="1:125">
      <c r="A302" t="s">
        <v>509</v>
      </c>
      <c r="B302" t="s">
        <v>202</v>
      </c>
      <c r="D302" s="1">
        <v>35000</v>
      </c>
      <c r="E302" s="1">
        <v>1004.5</v>
      </c>
      <c r="F302" s="1">
        <v>0</v>
      </c>
      <c r="G302" s="1">
        <v>1064</v>
      </c>
      <c r="H302" s="1">
        <v>25</v>
      </c>
      <c r="I302" s="1">
        <f>E302+F302+G302+H302</f>
        <v>2093.5</v>
      </c>
      <c r="J302" s="1">
        <f>D302-I302</f>
        <v>32906.5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577</v>
      </c>
      <c r="B303" t="s">
        <v>22</v>
      </c>
      <c r="D303" s="1">
        <v>25000</v>
      </c>
      <c r="E303" s="1">
        <v>717.5</v>
      </c>
      <c r="F303" s="1">
        <v>0</v>
      </c>
      <c r="G303" s="1">
        <v>760</v>
      </c>
      <c r="H303" s="1">
        <v>25</v>
      </c>
      <c r="I303" s="1">
        <f>E303+F303+G303+H303</f>
        <v>1502.5</v>
      </c>
      <c r="J303" s="1">
        <f>D303-I303</f>
        <v>23497.5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576</v>
      </c>
      <c r="B304" t="s">
        <v>574</v>
      </c>
      <c r="D304" s="1">
        <v>30000</v>
      </c>
      <c r="E304" s="1">
        <v>861</v>
      </c>
      <c r="F304" s="1">
        <v>0</v>
      </c>
      <c r="G304" s="1">
        <v>912</v>
      </c>
      <c r="H304" s="1">
        <v>25</v>
      </c>
      <c r="I304" s="1">
        <f>E304+F304+G304+H304</f>
        <v>1798</v>
      </c>
      <c r="J304" s="1">
        <f>D304-I304</f>
        <v>28202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575</v>
      </c>
      <c r="B305" t="s">
        <v>574</v>
      </c>
      <c r="D305" s="1">
        <v>30000</v>
      </c>
      <c r="E305" s="1">
        <v>861</v>
      </c>
      <c r="F305" s="1">
        <v>0</v>
      </c>
      <c r="G305" s="1">
        <v>912</v>
      </c>
      <c r="H305" s="1">
        <v>25</v>
      </c>
      <c r="I305" s="1">
        <f>E305+F305+G305+H305</f>
        <v>1798</v>
      </c>
      <c r="J305" s="1">
        <f>D305-I305</f>
        <v>28202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s="3" t="s">
        <v>19</v>
      </c>
      <c r="B306" s="3">
        <v>11</v>
      </c>
      <c r="C306" s="3"/>
      <c r="D306" s="4">
        <f t="shared" ref="D306:J306" si="94">SUM(D295:D305)</f>
        <v>438500</v>
      </c>
      <c r="E306" s="4">
        <f t="shared" si="94"/>
        <v>12584.95</v>
      </c>
      <c r="F306" s="4">
        <f t="shared" si="94"/>
        <v>15329.02</v>
      </c>
      <c r="G306" s="4">
        <f t="shared" si="94"/>
        <v>13330.4</v>
      </c>
      <c r="H306" s="4">
        <f t="shared" si="94"/>
        <v>1327.76</v>
      </c>
      <c r="I306" s="4">
        <f t="shared" si="94"/>
        <v>42572.130000000005</v>
      </c>
      <c r="J306" s="4">
        <f t="shared" si="94"/>
        <v>395927.87</v>
      </c>
    </row>
    <row r="308" spans="1:125">
      <c r="A308" s="12" t="s">
        <v>225</v>
      </c>
      <c r="B308" s="12"/>
      <c r="C308" s="14"/>
      <c r="D308" s="12"/>
      <c r="E308" s="12"/>
      <c r="F308" s="12"/>
      <c r="G308" s="12"/>
      <c r="H308" s="12"/>
      <c r="I308" s="12"/>
      <c r="J308" s="12"/>
    </row>
    <row r="309" spans="1:125">
      <c r="A309" t="s">
        <v>245</v>
      </c>
      <c r="B309" t="s">
        <v>194</v>
      </c>
      <c r="D309" s="1">
        <v>75000</v>
      </c>
      <c r="E309" s="1">
        <v>2152.5</v>
      </c>
      <c r="F309" s="1">
        <v>6309.38</v>
      </c>
      <c r="G309" s="1">
        <v>2280</v>
      </c>
      <c r="H309" s="1">
        <v>517</v>
      </c>
      <c r="I309" s="1">
        <f>E309+F309+G309+H309</f>
        <v>11258.880000000001</v>
      </c>
      <c r="J309" s="1">
        <f>D309-I309</f>
        <v>63741.119999999995</v>
      </c>
    </row>
    <row r="310" spans="1:125">
      <c r="A310" t="s">
        <v>261</v>
      </c>
      <c r="B310" t="s">
        <v>524</v>
      </c>
      <c r="D310" s="1">
        <v>85000</v>
      </c>
      <c r="E310" s="1">
        <v>2439.5</v>
      </c>
      <c r="F310" s="1">
        <v>8576.99</v>
      </c>
      <c r="G310" s="1">
        <v>2584</v>
      </c>
      <c r="H310" s="1">
        <v>25</v>
      </c>
      <c r="I310" s="1">
        <f>E310+F310+G310+H310</f>
        <v>13625.49</v>
      </c>
      <c r="J310" s="1">
        <f>D310-I310</f>
        <v>71374.509999999995</v>
      </c>
    </row>
    <row r="311" spans="1:125" s="2" customFormat="1">
      <c r="A311" t="s">
        <v>226</v>
      </c>
      <c r="B311" t="s">
        <v>224</v>
      </c>
      <c r="C311"/>
      <c r="D311" s="1">
        <v>31500</v>
      </c>
      <c r="E311" s="1">
        <v>904.05</v>
      </c>
      <c r="F311" s="1">
        <v>0</v>
      </c>
      <c r="G311" s="1">
        <v>957.6</v>
      </c>
      <c r="H311" s="1">
        <v>25</v>
      </c>
      <c r="I311" s="1">
        <f t="shared" ref="I311:I321" si="95">E311+F311+G311+H311</f>
        <v>1886.65</v>
      </c>
      <c r="J311" s="1">
        <f t="shared" ref="J311:J321" si="96">D311-I311</f>
        <v>29613.35</v>
      </c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  <c r="DU311" s="6"/>
    </row>
    <row r="312" spans="1:125" s="2" customFormat="1">
      <c r="A312" t="s">
        <v>227</v>
      </c>
      <c r="B312" t="s">
        <v>110</v>
      </c>
      <c r="C312" t="s">
        <v>610</v>
      </c>
      <c r="D312" s="1">
        <v>28000</v>
      </c>
      <c r="E312" s="1">
        <v>803.6</v>
      </c>
      <c r="F312" s="1">
        <v>0</v>
      </c>
      <c r="G312" s="1">
        <v>851.2</v>
      </c>
      <c r="H312" s="1">
        <v>125</v>
      </c>
      <c r="I312" s="1">
        <f t="shared" si="95"/>
        <v>1779.8000000000002</v>
      </c>
      <c r="J312" s="1">
        <f t="shared" si="96"/>
        <v>26220.2</v>
      </c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  <c r="DU312" s="6"/>
    </row>
    <row r="313" spans="1:125">
      <c r="A313" t="s">
        <v>228</v>
      </c>
      <c r="B313" t="s">
        <v>229</v>
      </c>
      <c r="D313" s="1">
        <v>45000</v>
      </c>
      <c r="E313" s="1">
        <v>1291.5</v>
      </c>
      <c r="F313" s="1">
        <v>1148.33</v>
      </c>
      <c r="G313" s="1">
        <v>1368</v>
      </c>
      <c r="H313" s="1">
        <v>25</v>
      </c>
      <c r="I313" s="1">
        <f t="shared" si="95"/>
        <v>3832.83</v>
      </c>
      <c r="J313" s="1">
        <f t="shared" si="96"/>
        <v>41167.17</v>
      </c>
    </row>
    <row r="314" spans="1:125">
      <c r="A314" t="s">
        <v>230</v>
      </c>
      <c r="B314" t="s">
        <v>215</v>
      </c>
      <c r="D314" s="1">
        <v>31500</v>
      </c>
      <c r="E314" s="1">
        <v>904.05</v>
      </c>
      <c r="F314" s="1">
        <v>0</v>
      </c>
      <c r="G314" s="1">
        <v>957.6</v>
      </c>
      <c r="H314" s="1">
        <v>957.76</v>
      </c>
      <c r="I314" s="1">
        <f t="shared" si="95"/>
        <v>2819.41</v>
      </c>
      <c r="J314" s="1">
        <f t="shared" si="96"/>
        <v>28680.59</v>
      </c>
    </row>
    <row r="315" spans="1:125">
      <c r="A315" t="s">
        <v>231</v>
      </c>
      <c r="B315" t="s">
        <v>232</v>
      </c>
      <c r="D315" s="1">
        <v>40000</v>
      </c>
      <c r="E315" s="1">
        <v>1148</v>
      </c>
      <c r="F315" s="1">
        <v>302.74</v>
      </c>
      <c r="G315" s="1">
        <v>1216</v>
      </c>
      <c r="H315" s="1">
        <v>957.76</v>
      </c>
      <c r="I315" s="1">
        <f t="shared" si="95"/>
        <v>3624.5</v>
      </c>
      <c r="J315" s="1">
        <f t="shared" si="96"/>
        <v>36375.5</v>
      </c>
    </row>
    <row r="316" spans="1:125">
      <c r="A316" t="s">
        <v>233</v>
      </c>
      <c r="B316" t="s">
        <v>22</v>
      </c>
      <c r="C316" t="s">
        <v>610</v>
      </c>
      <c r="D316" s="1">
        <v>28000</v>
      </c>
      <c r="E316" s="1">
        <v>803.6</v>
      </c>
      <c r="F316" s="1">
        <v>0</v>
      </c>
      <c r="G316" s="1">
        <v>851.2</v>
      </c>
      <c r="H316" s="1">
        <v>125</v>
      </c>
      <c r="I316" s="1">
        <f t="shared" si="95"/>
        <v>1779.8000000000002</v>
      </c>
      <c r="J316" s="1">
        <f t="shared" si="96"/>
        <v>26220.2</v>
      </c>
    </row>
    <row r="317" spans="1:125">
      <c r="A317" t="s">
        <v>234</v>
      </c>
      <c r="B317" t="s">
        <v>194</v>
      </c>
      <c r="D317" s="1">
        <v>75000</v>
      </c>
      <c r="E317" s="1">
        <v>2152.5</v>
      </c>
      <c r="F317" s="1">
        <v>6309.38</v>
      </c>
      <c r="G317" s="1">
        <v>2280</v>
      </c>
      <c r="H317" s="1">
        <v>25</v>
      </c>
      <c r="I317" s="1">
        <f t="shared" si="95"/>
        <v>10766.880000000001</v>
      </c>
      <c r="J317" s="1">
        <f t="shared" si="96"/>
        <v>64233.119999999995</v>
      </c>
    </row>
    <row r="318" spans="1:125">
      <c r="A318" t="s">
        <v>235</v>
      </c>
      <c r="B318" t="s">
        <v>224</v>
      </c>
      <c r="D318" s="1">
        <v>40000</v>
      </c>
      <c r="E318" s="1">
        <v>1148</v>
      </c>
      <c r="F318" s="1">
        <v>442.65</v>
      </c>
      <c r="G318" s="1">
        <v>1216</v>
      </c>
      <c r="H318" s="1">
        <v>25</v>
      </c>
      <c r="I318" s="1">
        <f t="shared" si="95"/>
        <v>2831.65</v>
      </c>
      <c r="J318" s="1">
        <f t="shared" si="96"/>
        <v>37168.35</v>
      </c>
    </row>
    <row r="319" spans="1:125">
      <c r="A319" t="s">
        <v>236</v>
      </c>
      <c r="B319" t="s">
        <v>110</v>
      </c>
      <c r="C319" t="s">
        <v>610</v>
      </c>
      <c r="D319" s="1">
        <v>22000</v>
      </c>
      <c r="E319" s="1">
        <v>631.4</v>
      </c>
      <c r="F319" s="1">
        <v>0</v>
      </c>
      <c r="G319" s="1">
        <v>668.8</v>
      </c>
      <c r="H319" s="1">
        <v>185</v>
      </c>
      <c r="I319" s="1">
        <f t="shared" si="95"/>
        <v>1485.1999999999998</v>
      </c>
      <c r="J319" s="1">
        <f t="shared" si="96"/>
        <v>20514.8</v>
      </c>
    </row>
    <row r="320" spans="1:125">
      <c r="A320" t="s">
        <v>237</v>
      </c>
      <c r="B320" t="s">
        <v>110</v>
      </c>
      <c r="C320" t="s">
        <v>610</v>
      </c>
      <c r="D320" s="1">
        <v>21000</v>
      </c>
      <c r="E320" s="1">
        <v>602.70000000000005</v>
      </c>
      <c r="F320" s="1">
        <v>0</v>
      </c>
      <c r="G320" s="1">
        <v>638.4</v>
      </c>
      <c r="H320" s="1">
        <v>1097.76</v>
      </c>
      <c r="I320" s="1">
        <f t="shared" si="95"/>
        <v>2338.8599999999997</v>
      </c>
      <c r="J320" s="1">
        <f t="shared" si="96"/>
        <v>18661.14</v>
      </c>
    </row>
    <row r="321" spans="1:125">
      <c r="A321" t="s">
        <v>238</v>
      </c>
      <c r="B321" t="s">
        <v>215</v>
      </c>
      <c r="C321" t="s">
        <v>610</v>
      </c>
      <c r="D321" s="1">
        <v>22600</v>
      </c>
      <c r="E321" s="1">
        <v>648.62</v>
      </c>
      <c r="F321" s="1">
        <v>0</v>
      </c>
      <c r="G321" s="1">
        <v>687.04</v>
      </c>
      <c r="H321" s="1">
        <v>125</v>
      </c>
      <c r="I321" s="1">
        <f t="shared" si="95"/>
        <v>1460.6599999999999</v>
      </c>
      <c r="J321" s="1">
        <f t="shared" si="96"/>
        <v>21139.34</v>
      </c>
    </row>
    <row r="322" spans="1:125">
      <c r="A322" t="s">
        <v>514</v>
      </c>
      <c r="B322" t="s">
        <v>22</v>
      </c>
      <c r="D322" s="1">
        <v>22000</v>
      </c>
      <c r="E322" s="1">
        <v>631.4</v>
      </c>
      <c r="F322" s="1">
        <v>0</v>
      </c>
      <c r="G322" s="1">
        <v>668.8</v>
      </c>
      <c r="H322" s="1">
        <v>25</v>
      </c>
      <c r="I322" s="1">
        <f>E322+F322+G322+H322</f>
        <v>1325.1999999999998</v>
      </c>
      <c r="J322" s="1">
        <f>D322-I322</f>
        <v>20674.8</v>
      </c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</row>
    <row r="323" spans="1:125">
      <c r="A323" t="s">
        <v>578</v>
      </c>
      <c r="B323" t="s">
        <v>202</v>
      </c>
      <c r="D323" s="1">
        <v>30000</v>
      </c>
      <c r="E323" s="1">
        <v>861</v>
      </c>
      <c r="F323" s="1">
        <v>0</v>
      </c>
      <c r="G323" s="1">
        <v>912</v>
      </c>
      <c r="H323" s="1">
        <v>25</v>
      </c>
      <c r="I323" s="1">
        <f>E323+F323+G323+H323</f>
        <v>1798</v>
      </c>
      <c r="J323" s="1">
        <f>D323-I323</f>
        <v>28202</v>
      </c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</row>
    <row r="324" spans="1:125">
      <c r="A324" t="s">
        <v>239</v>
      </c>
      <c r="B324" t="s">
        <v>224</v>
      </c>
      <c r="C324" t="s">
        <v>610</v>
      </c>
      <c r="D324" s="1">
        <v>39000</v>
      </c>
      <c r="E324" s="1">
        <v>1119.3</v>
      </c>
      <c r="F324" s="1">
        <v>301.52</v>
      </c>
      <c r="G324" s="1">
        <v>1185.5999999999999</v>
      </c>
      <c r="H324" s="1">
        <v>25</v>
      </c>
      <c r="I324" s="1">
        <f>E324+F324+G324+H324</f>
        <v>2631.42</v>
      </c>
      <c r="J324" s="1">
        <f>D324-I324</f>
        <v>36368.58</v>
      </c>
    </row>
    <row r="325" spans="1:125">
      <c r="A325" t="s">
        <v>579</v>
      </c>
      <c r="B325" t="s">
        <v>487</v>
      </c>
      <c r="D325" s="1">
        <v>45000</v>
      </c>
      <c r="E325" s="1">
        <v>1291.5</v>
      </c>
      <c r="F325" s="1">
        <v>1148.33</v>
      </c>
      <c r="G325" s="1">
        <v>1368</v>
      </c>
      <c r="H325" s="1">
        <v>25</v>
      </c>
      <c r="I325" s="1">
        <f>E325+F325+G325+H325</f>
        <v>3832.83</v>
      </c>
      <c r="J325" s="1">
        <f>D325-I325</f>
        <v>41167.17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515</v>
      </c>
      <c r="B326" t="s">
        <v>224</v>
      </c>
      <c r="D326" s="1">
        <v>25000</v>
      </c>
      <c r="E326" s="1">
        <v>717.5</v>
      </c>
      <c r="F326" s="1">
        <v>0</v>
      </c>
      <c r="G326" s="1">
        <v>760</v>
      </c>
      <c r="H326" s="1">
        <v>25</v>
      </c>
      <c r="I326" s="1">
        <f>E326+F326+G326+H326</f>
        <v>1502.5</v>
      </c>
      <c r="J326" s="1">
        <f>D326-I326</f>
        <v>23497.5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s="3" t="s">
        <v>19</v>
      </c>
      <c r="B327" s="3">
        <v>18</v>
      </c>
      <c r="C327" s="3"/>
      <c r="D327" s="4">
        <f t="shared" ref="D327:J327" si="97">SUM(D309:D326)</f>
        <v>705600</v>
      </c>
      <c r="E327" s="4">
        <f t="shared" si="97"/>
        <v>20250.72</v>
      </c>
      <c r="F327" s="4">
        <f t="shared" si="97"/>
        <v>24539.32</v>
      </c>
      <c r="G327" s="4">
        <f t="shared" si="97"/>
        <v>21450.239999999998</v>
      </c>
      <c r="H327" s="4">
        <f t="shared" si="97"/>
        <v>4340.28</v>
      </c>
      <c r="I327" s="4">
        <f t="shared" si="97"/>
        <v>70580.56</v>
      </c>
      <c r="J327" s="4">
        <f t="shared" si="97"/>
        <v>635019.44000000006</v>
      </c>
    </row>
    <row r="329" spans="1:125">
      <c r="A329" s="12" t="s">
        <v>240</v>
      </c>
      <c r="B329" s="12"/>
      <c r="C329" s="14"/>
      <c r="D329" s="12"/>
      <c r="E329" s="12"/>
      <c r="F329" s="12"/>
      <c r="G329" s="12"/>
      <c r="H329" s="12"/>
      <c r="I329" s="12"/>
      <c r="J329" s="12"/>
    </row>
    <row r="330" spans="1:125">
      <c r="A330" t="s">
        <v>241</v>
      </c>
      <c r="B330" t="s">
        <v>242</v>
      </c>
      <c r="C330" t="s">
        <v>610</v>
      </c>
      <c r="D330" s="1">
        <v>30000</v>
      </c>
      <c r="E330" s="1">
        <v>861</v>
      </c>
      <c r="F330" s="1">
        <v>0</v>
      </c>
      <c r="G330" s="1">
        <v>912</v>
      </c>
      <c r="H330" s="1">
        <v>140</v>
      </c>
      <c r="I330" s="1">
        <f t="shared" ref="I330:I334" si="98">E330+F330+G330+H330</f>
        <v>1913</v>
      </c>
      <c r="J330" s="1">
        <f t="shared" ref="J330:J334" si="99">D330-I330</f>
        <v>28087</v>
      </c>
    </row>
    <row r="331" spans="1:125">
      <c r="A331" t="s">
        <v>243</v>
      </c>
      <c r="B331" t="s">
        <v>36</v>
      </c>
      <c r="C331" t="s">
        <v>610</v>
      </c>
      <c r="D331" s="1">
        <v>18400</v>
      </c>
      <c r="E331" s="1">
        <v>528.08000000000004</v>
      </c>
      <c r="F331" s="1">
        <v>0</v>
      </c>
      <c r="G331" s="1">
        <v>559.36</v>
      </c>
      <c r="H331" s="1">
        <v>665</v>
      </c>
      <c r="I331" s="1">
        <f t="shared" si="98"/>
        <v>1752.44</v>
      </c>
      <c r="J331" s="1">
        <f t="shared" si="99"/>
        <v>16647.560000000001</v>
      </c>
    </row>
    <row r="332" spans="1:125">
      <c r="A332" t="s">
        <v>244</v>
      </c>
      <c r="B332" t="s">
        <v>22</v>
      </c>
      <c r="C332" t="s">
        <v>610</v>
      </c>
      <c r="D332" s="1">
        <v>28000</v>
      </c>
      <c r="E332" s="1">
        <v>803.6</v>
      </c>
      <c r="F332" s="1">
        <v>0</v>
      </c>
      <c r="G332" s="1">
        <v>851.2</v>
      </c>
      <c r="H332" s="1">
        <v>125</v>
      </c>
      <c r="I332" s="1">
        <f t="shared" si="98"/>
        <v>1779.8000000000002</v>
      </c>
      <c r="J332" s="1">
        <f t="shared" si="99"/>
        <v>26220.2</v>
      </c>
    </row>
    <row r="333" spans="1:125">
      <c r="A333" t="s">
        <v>246</v>
      </c>
      <c r="B333" t="s">
        <v>24</v>
      </c>
      <c r="D333" s="1">
        <v>29450</v>
      </c>
      <c r="E333" s="1">
        <v>845.22</v>
      </c>
      <c r="F333" s="1">
        <v>0</v>
      </c>
      <c r="G333" s="1">
        <v>895.28</v>
      </c>
      <c r="H333" s="1">
        <v>125</v>
      </c>
      <c r="I333" s="1">
        <f t="shared" si="98"/>
        <v>1865.5</v>
      </c>
      <c r="J333" s="1">
        <f t="shared" si="99"/>
        <v>27584.5</v>
      </c>
    </row>
    <row r="334" spans="1:125">
      <c r="A334" t="s">
        <v>248</v>
      </c>
      <c r="B334" t="s">
        <v>242</v>
      </c>
      <c r="D334" s="1">
        <v>26000</v>
      </c>
      <c r="E334" s="1">
        <v>746.2</v>
      </c>
      <c r="F334" s="1">
        <v>0</v>
      </c>
      <c r="G334" s="1">
        <v>790.4</v>
      </c>
      <c r="H334" s="1">
        <v>75</v>
      </c>
      <c r="I334" s="1">
        <f t="shared" si="98"/>
        <v>1611.6</v>
      </c>
      <c r="J334" s="1">
        <f t="shared" si="99"/>
        <v>24388.400000000001</v>
      </c>
    </row>
    <row r="335" spans="1:125">
      <c r="A335" t="s">
        <v>249</v>
      </c>
      <c r="B335" t="s">
        <v>525</v>
      </c>
      <c r="C335" t="s">
        <v>610</v>
      </c>
      <c r="D335" s="1">
        <v>28000</v>
      </c>
      <c r="E335" s="1">
        <v>803.6</v>
      </c>
      <c r="F335" s="1">
        <v>0</v>
      </c>
      <c r="G335" s="1">
        <v>851.2</v>
      </c>
      <c r="H335" s="1">
        <v>165</v>
      </c>
      <c r="I335" s="1">
        <f>E335+F335+G335+H335</f>
        <v>1819.8000000000002</v>
      </c>
      <c r="J335" s="1">
        <f>D335-I335</f>
        <v>26180.2</v>
      </c>
    </row>
    <row r="336" spans="1:125">
      <c r="A336" t="s">
        <v>581</v>
      </c>
      <c r="B336" t="s">
        <v>580</v>
      </c>
      <c r="D336" s="1">
        <v>30000</v>
      </c>
      <c r="E336" s="1">
        <v>861</v>
      </c>
      <c r="F336" s="1">
        <v>0</v>
      </c>
      <c r="G336" s="1">
        <v>912</v>
      </c>
      <c r="H336" s="1">
        <v>25</v>
      </c>
      <c r="I336" s="1">
        <v>1798</v>
      </c>
      <c r="J336" s="1">
        <v>28202</v>
      </c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  <c r="Y336"/>
      <c r="Z336"/>
      <c r="AA336"/>
      <c r="AB336"/>
      <c r="AC336"/>
      <c r="AD336"/>
      <c r="AE336"/>
      <c r="AF336"/>
      <c r="AG336"/>
      <c r="AH336"/>
      <c r="AI336"/>
      <c r="AJ336"/>
      <c r="AK336"/>
      <c r="AL336"/>
      <c r="AM336"/>
      <c r="AN336"/>
      <c r="AO336"/>
      <c r="AP336"/>
      <c r="AQ336"/>
      <c r="AR336"/>
      <c r="AS336"/>
      <c r="AT336"/>
      <c r="AU336"/>
      <c r="AV336"/>
      <c r="AW336"/>
      <c r="AX336"/>
      <c r="AY336"/>
      <c r="AZ336"/>
      <c r="BA336"/>
      <c r="BB336"/>
      <c r="BC336"/>
      <c r="BD336"/>
      <c r="BE336"/>
      <c r="BF336"/>
      <c r="BG336"/>
      <c r="BH336"/>
      <c r="BI336"/>
      <c r="BJ336"/>
      <c r="BK336"/>
      <c r="BL336"/>
      <c r="BM336"/>
      <c r="BN336"/>
      <c r="BO336"/>
      <c r="BP336"/>
      <c r="BQ336"/>
      <c r="BR336"/>
      <c r="BS336"/>
      <c r="BT336"/>
      <c r="BU336"/>
      <c r="BV336"/>
      <c r="BW336"/>
      <c r="BX336"/>
      <c r="BY336"/>
      <c r="BZ336"/>
      <c r="CA336"/>
      <c r="CB336"/>
      <c r="CC336"/>
      <c r="CD336"/>
      <c r="CE336"/>
      <c r="CF336"/>
      <c r="CG336"/>
      <c r="CH336"/>
      <c r="CI336"/>
      <c r="CJ336"/>
      <c r="CK336"/>
      <c r="CL336"/>
      <c r="CM336"/>
      <c r="CN336"/>
      <c r="CO336"/>
      <c r="CP336"/>
      <c r="CQ336"/>
      <c r="CR336"/>
      <c r="CS336"/>
      <c r="CT336"/>
      <c r="CU336"/>
      <c r="CV336"/>
      <c r="CW336"/>
      <c r="CX336"/>
      <c r="CY336"/>
      <c r="CZ336"/>
      <c r="DA336"/>
      <c r="DB336"/>
      <c r="DC336"/>
      <c r="DD336"/>
      <c r="DE336"/>
      <c r="DF336"/>
      <c r="DG336"/>
      <c r="DH336"/>
      <c r="DI336"/>
      <c r="DJ336"/>
      <c r="DK336"/>
      <c r="DL336"/>
      <c r="DM336"/>
      <c r="DN336"/>
      <c r="DO336"/>
      <c r="DP336"/>
      <c r="DQ336"/>
      <c r="DR336"/>
      <c r="DS336"/>
      <c r="DT336"/>
      <c r="DU336"/>
    </row>
    <row r="337" spans="1:125">
      <c r="A337" s="3" t="s">
        <v>19</v>
      </c>
      <c r="B337" s="3">
        <v>7</v>
      </c>
      <c r="C337" s="3"/>
      <c r="D337" s="4">
        <f t="shared" ref="D337:J337" si="100">SUM(D330:D336)</f>
        <v>189850</v>
      </c>
      <c r="E337" s="4">
        <f t="shared" si="100"/>
        <v>5448.7</v>
      </c>
      <c r="F337" s="4">
        <f t="shared" si="100"/>
        <v>0</v>
      </c>
      <c r="G337" s="4">
        <f t="shared" si="100"/>
        <v>5771.4400000000005</v>
      </c>
      <c r="H337" s="4">
        <f t="shared" si="100"/>
        <v>1320</v>
      </c>
      <c r="I337" s="4">
        <f t="shared" si="100"/>
        <v>12540.14</v>
      </c>
      <c r="J337" s="4">
        <f t="shared" si="100"/>
        <v>177309.86000000002</v>
      </c>
    </row>
    <row r="339" spans="1:125">
      <c r="A339" s="12" t="s">
        <v>250</v>
      </c>
      <c r="B339" s="12"/>
      <c r="C339" s="14"/>
      <c r="D339" s="12"/>
      <c r="E339" s="12"/>
      <c r="F339" s="12"/>
      <c r="G339" s="12"/>
      <c r="H339" s="12"/>
      <c r="I339" s="12"/>
      <c r="J339" s="12"/>
    </row>
    <row r="340" spans="1:125">
      <c r="A340" t="s">
        <v>251</v>
      </c>
      <c r="B340" t="s">
        <v>110</v>
      </c>
      <c r="D340" s="1">
        <v>13800</v>
      </c>
      <c r="E340" s="1">
        <v>396.06</v>
      </c>
      <c r="F340" s="1">
        <v>0</v>
      </c>
      <c r="G340" s="1">
        <v>419.52</v>
      </c>
      <c r="H340" s="1">
        <v>25</v>
      </c>
      <c r="I340" s="1">
        <f t="shared" ref="I340:I348" si="101">E340+F340+G340+H340</f>
        <v>840.57999999999993</v>
      </c>
      <c r="J340" s="1">
        <f t="shared" ref="J340:J348" si="102">D340-I340</f>
        <v>12959.42</v>
      </c>
    </row>
    <row r="341" spans="1:125">
      <c r="A341" t="s">
        <v>252</v>
      </c>
      <c r="B341" t="s">
        <v>110</v>
      </c>
      <c r="D341" s="1">
        <v>14545</v>
      </c>
      <c r="E341" s="1">
        <v>417.44</v>
      </c>
      <c r="F341" s="1">
        <v>0</v>
      </c>
      <c r="G341" s="1">
        <v>442.17</v>
      </c>
      <c r="H341" s="1">
        <v>165</v>
      </c>
      <c r="I341" s="1">
        <f t="shared" si="101"/>
        <v>1024.6100000000001</v>
      </c>
      <c r="J341" s="1">
        <f t="shared" si="102"/>
        <v>13520.39</v>
      </c>
    </row>
    <row r="342" spans="1:125">
      <c r="A342" t="s">
        <v>253</v>
      </c>
      <c r="B342" t="s">
        <v>254</v>
      </c>
      <c r="D342" s="1">
        <v>17800</v>
      </c>
      <c r="E342" s="1">
        <v>510.86</v>
      </c>
      <c r="F342" s="1">
        <v>0</v>
      </c>
      <c r="G342" s="1">
        <v>541.12</v>
      </c>
      <c r="H342" s="1">
        <v>1077.76</v>
      </c>
      <c r="I342" s="1">
        <f t="shared" si="101"/>
        <v>2129.7399999999998</v>
      </c>
      <c r="J342" s="1">
        <f t="shared" si="102"/>
        <v>15670.26</v>
      </c>
    </row>
    <row r="343" spans="1:125">
      <c r="A343" t="s">
        <v>255</v>
      </c>
      <c r="B343" t="s">
        <v>110</v>
      </c>
      <c r="D343" s="1">
        <v>18000</v>
      </c>
      <c r="E343" s="1">
        <v>516.6</v>
      </c>
      <c r="F343" s="1">
        <v>0</v>
      </c>
      <c r="G343" s="1">
        <v>547.20000000000005</v>
      </c>
      <c r="H343" s="1">
        <v>25</v>
      </c>
      <c r="I343" s="1">
        <f t="shared" si="101"/>
        <v>1088.8000000000002</v>
      </c>
      <c r="J343" s="1">
        <f t="shared" si="102"/>
        <v>16911.2</v>
      </c>
    </row>
    <row r="344" spans="1:125">
      <c r="A344" t="s">
        <v>256</v>
      </c>
      <c r="B344" t="s">
        <v>215</v>
      </c>
      <c r="C344" t="s">
        <v>610</v>
      </c>
      <c r="D344" s="1">
        <v>21600</v>
      </c>
      <c r="E344" s="1">
        <v>619.91999999999996</v>
      </c>
      <c r="F344" s="1">
        <v>0</v>
      </c>
      <c r="G344" s="1">
        <v>656.64</v>
      </c>
      <c r="H344" s="1">
        <v>185</v>
      </c>
      <c r="I344" s="1">
        <f t="shared" si="101"/>
        <v>1461.56</v>
      </c>
      <c r="J344" s="1">
        <f t="shared" si="102"/>
        <v>20138.439999999999</v>
      </c>
    </row>
    <row r="345" spans="1:125">
      <c r="A345" t="s">
        <v>257</v>
      </c>
      <c r="B345" t="s">
        <v>258</v>
      </c>
      <c r="D345" s="1">
        <v>95000</v>
      </c>
      <c r="E345" s="1">
        <v>2726.5</v>
      </c>
      <c r="F345" s="1">
        <v>10929.24</v>
      </c>
      <c r="G345" s="1">
        <v>2888</v>
      </c>
      <c r="H345" s="1">
        <v>25</v>
      </c>
      <c r="I345" s="1">
        <f t="shared" si="101"/>
        <v>16568.739999999998</v>
      </c>
      <c r="J345" s="1">
        <f t="shared" si="102"/>
        <v>78431.260000000009</v>
      </c>
    </row>
    <row r="346" spans="1:125">
      <c r="A346" t="s">
        <v>517</v>
      </c>
      <c r="B346" t="s">
        <v>202</v>
      </c>
      <c r="D346" s="1">
        <v>25000</v>
      </c>
      <c r="E346" s="1">
        <v>717.5</v>
      </c>
      <c r="F346" s="1">
        <v>0</v>
      </c>
      <c r="G346" s="1">
        <v>760</v>
      </c>
      <c r="H346" s="1">
        <v>25</v>
      </c>
      <c r="I346" s="1">
        <f>E346+F346+G346+H346</f>
        <v>1502.5</v>
      </c>
      <c r="J346" s="1">
        <f>D346-I346</f>
        <v>23497.5</v>
      </c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</row>
    <row r="347" spans="1:125">
      <c r="A347" t="s">
        <v>516</v>
      </c>
      <c r="B347" t="s">
        <v>194</v>
      </c>
      <c r="D347" s="1">
        <v>60000</v>
      </c>
      <c r="E347" s="1">
        <v>1722</v>
      </c>
      <c r="F347" s="1">
        <v>3486.68</v>
      </c>
      <c r="G347" s="1">
        <v>1824</v>
      </c>
      <c r="H347" s="1">
        <v>25</v>
      </c>
      <c r="I347" s="1">
        <f>E347+F347+G347+H347</f>
        <v>7057.68</v>
      </c>
      <c r="J347" s="1">
        <f>D347-I347</f>
        <v>52942.32</v>
      </c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</row>
    <row r="348" spans="1:125">
      <c r="A348" t="s">
        <v>259</v>
      </c>
      <c r="B348" t="s">
        <v>260</v>
      </c>
      <c r="D348" s="1">
        <v>18000</v>
      </c>
      <c r="E348" s="1">
        <v>516.6</v>
      </c>
      <c r="F348" s="1">
        <v>0</v>
      </c>
      <c r="G348" s="1">
        <v>547.20000000000005</v>
      </c>
      <c r="H348" s="1">
        <v>115</v>
      </c>
      <c r="I348" s="1">
        <f t="shared" si="101"/>
        <v>1178.8000000000002</v>
      </c>
      <c r="J348" s="1">
        <f t="shared" si="102"/>
        <v>16821.2</v>
      </c>
    </row>
    <row r="349" spans="1:125">
      <c r="A349" t="s">
        <v>262</v>
      </c>
      <c r="B349" t="s">
        <v>22</v>
      </c>
      <c r="D349" s="1">
        <v>22650</v>
      </c>
      <c r="E349" s="1">
        <v>650.05999999999995</v>
      </c>
      <c r="F349" s="1">
        <v>0</v>
      </c>
      <c r="G349" s="1">
        <v>688.56</v>
      </c>
      <c r="H349" s="1">
        <v>957.76</v>
      </c>
      <c r="I349" s="1">
        <f>E349+F349+G349+H349</f>
        <v>2296.38</v>
      </c>
      <c r="J349" s="1">
        <f>D349-I349</f>
        <v>20353.62</v>
      </c>
    </row>
    <row r="350" spans="1:125">
      <c r="A350" t="s">
        <v>583</v>
      </c>
      <c r="B350" t="s">
        <v>202</v>
      </c>
      <c r="D350" s="1">
        <v>75000</v>
      </c>
      <c r="E350" s="1">
        <v>2152.5</v>
      </c>
      <c r="F350" s="1">
        <v>6309.38</v>
      </c>
      <c r="G350" s="1">
        <v>2280</v>
      </c>
      <c r="H350" s="1">
        <v>25</v>
      </c>
      <c r="I350" s="1">
        <f>E350+F350+G350+H350</f>
        <v>10766.880000000001</v>
      </c>
      <c r="J350" s="1">
        <f>D350-I350</f>
        <v>64233.119999999995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t="s">
        <v>582</v>
      </c>
      <c r="B351" s="13" t="s">
        <v>22</v>
      </c>
      <c r="C351" s="13"/>
      <c r="D351" s="1">
        <v>20000</v>
      </c>
      <c r="E351" s="1">
        <v>574</v>
      </c>
      <c r="F351" s="1">
        <v>0</v>
      </c>
      <c r="G351" s="1">
        <v>608</v>
      </c>
      <c r="H351" s="1">
        <v>25</v>
      </c>
      <c r="I351" s="1">
        <f>E351+F351+G351+H351</f>
        <v>1207</v>
      </c>
      <c r="J351" s="1">
        <f>D351-I351</f>
        <v>18793</v>
      </c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</row>
    <row r="352" spans="1:125">
      <c r="A352" s="3" t="s">
        <v>19</v>
      </c>
      <c r="B352" s="3">
        <v>12</v>
      </c>
      <c r="C352" s="3"/>
      <c r="D352" s="4">
        <f t="shared" ref="D352:J352" si="103">SUM(D340:D351)</f>
        <v>401395</v>
      </c>
      <c r="E352" s="4">
        <f t="shared" si="103"/>
        <v>11520.04</v>
      </c>
      <c r="F352" s="4">
        <f t="shared" si="103"/>
        <v>20725.3</v>
      </c>
      <c r="G352" s="4">
        <f t="shared" si="103"/>
        <v>12202.41</v>
      </c>
      <c r="H352" s="4">
        <f t="shared" si="103"/>
        <v>2675.52</v>
      </c>
      <c r="I352" s="4">
        <f t="shared" si="103"/>
        <v>47123.270000000004</v>
      </c>
      <c r="J352" s="4">
        <f t="shared" si="103"/>
        <v>354271.73000000004</v>
      </c>
    </row>
    <row r="354" spans="1:125">
      <c r="A354" s="12" t="s">
        <v>263</v>
      </c>
      <c r="B354" s="12"/>
      <c r="C354" s="14"/>
      <c r="D354" s="12"/>
      <c r="E354" s="12"/>
      <c r="F354" s="12"/>
      <c r="G354" s="12"/>
      <c r="H354" s="12"/>
      <c r="I354" s="12"/>
      <c r="J354" s="12"/>
    </row>
    <row r="355" spans="1:125">
      <c r="A355" t="s">
        <v>180</v>
      </c>
      <c r="B355" t="s">
        <v>181</v>
      </c>
      <c r="C355" t="s">
        <v>610</v>
      </c>
      <c r="D355" s="1">
        <v>110000</v>
      </c>
      <c r="E355" s="1">
        <v>3157</v>
      </c>
      <c r="F355" s="1">
        <v>14457.62</v>
      </c>
      <c r="G355" s="1">
        <v>3344</v>
      </c>
      <c r="H355" s="1">
        <v>25</v>
      </c>
      <c r="I355" s="1">
        <f t="shared" ref="I355" si="104">E355+F355+G355+H355</f>
        <v>20983.620000000003</v>
      </c>
      <c r="J355" s="1">
        <f t="shared" ref="J355" si="105">D355-I355</f>
        <v>89016.38</v>
      </c>
    </row>
    <row r="356" spans="1:125">
      <c r="A356" t="s">
        <v>218</v>
      </c>
      <c r="B356" t="s">
        <v>194</v>
      </c>
      <c r="D356" s="1">
        <v>75000</v>
      </c>
      <c r="E356" s="1">
        <v>2152.5</v>
      </c>
      <c r="F356" s="1">
        <v>6309.38</v>
      </c>
      <c r="G356" s="1">
        <v>2280</v>
      </c>
      <c r="H356" s="1">
        <v>1105</v>
      </c>
      <c r="I356" s="1">
        <f>E356+F356+G356+H356</f>
        <v>11846.880000000001</v>
      </c>
      <c r="J356" s="1">
        <f>D356-I356</f>
        <v>63153.119999999995</v>
      </c>
    </row>
    <row r="357" spans="1:125" s="2" customFormat="1">
      <c r="A357" t="s">
        <v>265</v>
      </c>
      <c r="B357" t="s">
        <v>266</v>
      </c>
      <c r="C357" t="s">
        <v>610</v>
      </c>
      <c r="D357" s="1">
        <v>38000</v>
      </c>
      <c r="E357" s="1">
        <v>1090.5999999999999</v>
      </c>
      <c r="F357" s="1">
        <v>160.38</v>
      </c>
      <c r="G357" s="1">
        <v>1155.2</v>
      </c>
      <c r="H357" s="1">
        <v>25</v>
      </c>
      <c r="I357" s="1">
        <f>E357+F357+G357+H357</f>
        <v>2431.1800000000003</v>
      </c>
      <c r="J357" s="1">
        <f>D357-I357</f>
        <v>35568.82</v>
      </c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  <c r="AN357" s="6"/>
      <c r="AO357" s="6"/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  <c r="BE357" s="6"/>
      <c r="BF357" s="6"/>
      <c r="BG357" s="6"/>
      <c r="BH357" s="6"/>
      <c r="BI357" s="6"/>
      <c r="BJ357" s="6"/>
      <c r="BK357" s="6"/>
      <c r="BL357" s="6"/>
      <c r="BM357" s="6"/>
      <c r="BN357" s="6"/>
      <c r="BO357" s="6"/>
      <c r="BP357" s="6"/>
      <c r="BQ357" s="6"/>
      <c r="BR357" s="6"/>
      <c r="BS357" s="6"/>
      <c r="BT357" s="6"/>
      <c r="BU357" s="6"/>
      <c r="BV357" s="6"/>
      <c r="BW357" s="6"/>
      <c r="BX357" s="6"/>
      <c r="BY357" s="6"/>
      <c r="BZ357" s="6"/>
      <c r="CA357" s="6"/>
      <c r="CB357" s="6"/>
      <c r="CC357" s="6"/>
      <c r="CD357" s="6"/>
      <c r="CE357" s="6"/>
      <c r="CF357" s="6"/>
      <c r="CG357" s="6"/>
      <c r="CH357" s="6"/>
      <c r="CI357" s="6"/>
      <c r="CJ357" s="6"/>
      <c r="CK357" s="6"/>
      <c r="CL357" s="6"/>
      <c r="CM357" s="6"/>
      <c r="CN357" s="6"/>
      <c r="CO357" s="6"/>
      <c r="CP357" s="6"/>
      <c r="CQ357" s="6"/>
      <c r="CR357" s="6"/>
      <c r="CS357" s="6"/>
      <c r="CT357" s="6"/>
      <c r="CU357" s="6"/>
      <c r="CV357" s="6"/>
      <c r="CW357" s="6"/>
      <c r="CX357" s="6"/>
      <c r="CY357" s="6"/>
      <c r="CZ357" s="6"/>
      <c r="DA357" s="6"/>
      <c r="DB357" s="6"/>
      <c r="DC357" s="6"/>
      <c r="DD357" s="6"/>
      <c r="DE357" s="6"/>
      <c r="DF357" s="6"/>
      <c r="DG357" s="6"/>
      <c r="DH357" s="6"/>
      <c r="DI357" s="6"/>
      <c r="DJ357" s="6"/>
      <c r="DK357" s="6"/>
      <c r="DL357" s="6"/>
      <c r="DM357" s="6"/>
      <c r="DN357" s="6"/>
      <c r="DO357" s="6"/>
      <c r="DP357" s="6"/>
      <c r="DQ357" s="6"/>
      <c r="DR357" s="6"/>
      <c r="DS357" s="6"/>
      <c r="DT357" s="6"/>
      <c r="DU357" s="6"/>
    </row>
    <row r="358" spans="1:125">
      <c r="A358" t="s">
        <v>584</v>
      </c>
      <c r="B358" t="s">
        <v>194</v>
      </c>
      <c r="D358" s="1">
        <v>60000</v>
      </c>
      <c r="E358" s="1">
        <v>1722</v>
      </c>
      <c r="F358" s="1">
        <v>3486.68</v>
      </c>
      <c r="G358" s="1">
        <v>1824</v>
      </c>
      <c r="H358" s="1">
        <v>25</v>
      </c>
      <c r="I358" s="1">
        <f>E358+F358+G358+H358</f>
        <v>7057.68</v>
      </c>
      <c r="J358" s="1">
        <f>D358-I358</f>
        <v>52942.32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 s="2" customFormat="1">
      <c r="A359" s="3" t="s">
        <v>19</v>
      </c>
      <c r="B359" s="3">
        <v>4</v>
      </c>
      <c r="C359" s="3"/>
      <c r="D359" s="4">
        <f t="shared" ref="D359:J359" si="106">SUM(D355:D358)</f>
        <v>283000</v>
      </c>
      <c r="E359" s="4">
        <f t="shared" si="106"/>
        <v>8122.1</v>
      </c>
      <c r="F359" s="4">
        <f t="shared" si="106"/>
        <v>24414.06</v>
      </c>
      <c r="G359" s="4">
        <f t="shared" si="106"/>
        <v>8603.2000000000007</v>
      </c>
      <c r="H359" s="4">
        <f t="shared" si="106"/>
        <v>1180</v>
      </c>
      <c r="I359" s="4">
        <f t="shared" si="106"/>
        <v>42319.360000000001</v>
      </c>
      <c r="J359" s="4">
        <f t="shared" si="106"/>
        <v>240680.64</v>
      </c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  <c r="AN359" s="6"/>
      <c r="AO359" s="6"/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  <c r="BE359" s="6"/>
      <c r="BF359" s="6"/>
      <c r="BG359" s="6"/>
      <c r="BH359" s="6"/>
      <c r="BI359" s="6"/>
      <c r="BJ359" s="6"/>
      <c r="BK359" s="6"/>
      <c r="BL359" s="6"/>
      <c r="BM359" s="6"/>
      <c r="BN359" s="6"/>
      <c r="BO359" s="6"/>
      <c r="BP359" s="6"/>
      <c r="BQ359" s="6"/>
      <c r="BR359" s="6"/>
      <c r="BS359" s="6"/>
      <c r="BT359" s="6"/>
      <c r="BU359" s="6"/>
      <c r="BV359" s="6"/>
      <c r="BW359" s="6"/>
      <c r="BX359" s="6"/>
      <c r="BY359" s="6"/>
      <c r="BZ359" s="6"/>
      <c r="CA359" s="6"/>
      <c r="CB359" s="6"/>
      <c r="CC359" s="6"/>
      <c r="CD359" s="6"/>
      <c r="CE359" s="6"/>
      <c r="CF359" s="6"/>
      <c r="CG359" s="6"/>
      <c r="CH359" s="6"/>
      <c r="CI359" s="6"/>
      <c r="CJ359" s="6"/>
      <c r="CK359" s="6"/>
      <c r="CL359" s="6"/>
      <c r="CM359" s="6"/>
      <c r="CN359" s="6"/>
      <c r="CO359" s="6"/>
      <c r="CP359" s="6"/>
      <c r="CQ359" s="6"/>
      <c r="CR359" s="6"/>
      <c r="CS359" s="6"/>
      <c r="CT359" s="6"/>
      <c r="CU359" s="6"/>
      <c r="CV359" s="6"/>
      <c r="CW359" s="6"/>
      <c r="CX359" s="6"/>
      <c r="CY359" s="6"/>
      <c r="CZ359" s="6"/>
      <c r="DA359" s="6"/>
      <c r="DB359" s="6"/>
      <c r="DC359" s="6"/>
      <c r="DD359" s="6"/>
      <c r="DE359" s="6"/>
      <c r="DF359" s="6"/>
      <c r="DG359" s="6"/>
      <c r="DH359" s="6"/>
      <c r="DI359" s="6"/>
      <c r="DJ359" s="6"/>
      <c r="DK359" s="6"/>
      <c r="DL359" s="6"/>
      <c r="DM359" s="6"/>
      <c r="DN359" s="6"/>
      <c r="DO359" s="6"/>
      <c r="DP359" s="6"/>
      <c r="DQ359" s="6"/>
      <c r="DR359" s="6"/>
      <c r="DS359" s="6"/>
      <c r="DT359" s="6"/>
      <c r="DU359" s="6"/>
    </row>
    <row r="360" spans="1:125" s="2" customFormat="1">
      <c r="A360"/>
      <c r="B360"/>
      <c r="C360"/>
      <c r="D360" s="1"/>
      <c r="E360" s="1"/>
      <c r="F360" s="1"/>
      <c r="G360" s="1"/>
      <c r="H360" s="1"/>
      <c r="I360" s="1"/>
      <c r="J360" s="1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  <c r="AN360" s="6"/>
      <c r="AO360" s="6"/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  <c r="BE360" s="6"/>
      <c r="BF360" s="6"/>
      <c r="BG360" s="6"/>
      <c r="BH360" s="6"/>
      <c r="BI360" s="6"/>
      <c r="BJ360" s="6"/>
      <c r="BK360" s="6"/>
      <c r="BL360" s="6"/>
      <c r="BM360" s="6"/>
      <c r="BN360" s="6"/>
      <c r="BO360" s="6"/>
      <c r="BP360" s="6"/>
      <c r="BQ360" s="6"/>
      <c r="BR360" s="6"/>
      <c r="BS360" s="6"/>
      <c r="BT360" s="6"/>
      <c r="BU360" s="6"/>
      <c r="BV360" s="6"/>
      <c r="BW360" s="6"/>
      <c r="BX360" s="6"/>
      <c r="BY360" s="6"/>
      <c r="BZ360" s="6"/>
      <c r="CA360" s="6"/>
      <c r="CB360" s="6"/>
      <c r="CC360" s="6"/>
      <c r="CD360" s="6"/>
      <c r="CE360" s="6"/>
      <c r="CF360" s="6"/>
      <c r="CG360" s="6"/>
      <c r="CH360" s="6"/>
      <c r="CI360" s="6"/>
      <c r="CJ360" s="6"/>
      <c r="CK360" s="6"/>
      <c r="CL360" s="6"/>
      <c r="CM360" s="6"/>
      <c r="CN360" s="6"/>
      <c r="CO360" s="6"/>
      <c r="CP360" s="6"/>
      <c r="CQ360" s="6"/>
      <c r="CR360" s="6"/>
      <c r="CS360" s="6"/>
      <c r="CT360" s="6"/>
      <c r="CU360" s="6"/>
      <c r="CV360" s="6"/>
      <c r="CW360" s="6"/>
      <c r="CX360" s="6"/>
      <c r="CY360" s="6"/>
      <c r="CZ360" s="6"/>
      <c r="DA360" s="6"/>
      <c r="DB360" s="6"/>
      <c r="DC360" s="6"/>
      <c r="DD360" s="6"/>
      <c r="DE360" s="6"/>
      <c r="DF360" s="6"/>
      <c r="DG360" s="6"/>
      <c r="DH360" s="6"/>
      <c r="DI360" s="6"/>
      <c r="DJ360" s="6"/>
      <c r="DK360" s="6"/>
      <c r="DL360" s="6"/>
      <c r="DM360" s="6"/>
      <c r="DN360" s="6"/>
      <c r="DO360" s="6"/>
      <c r="DP360" s="6"/>
      <c r="DQ360" s="6"/>
      <c r="DR360" s="6"/>
      <c r="DS360" s="6"/>
      <c r="DT360" s="6"/>
      <c r="DU360" s="6"/>
    </row>
    <row r="361" spans="1:125" s="2" customFormat="1">
      <c r="A361" s="12" t="s">
        <v>267</v>
      </c>
      <c r="B361" s="12"/>
      <c r="C361" s="14"/>
      <c r="D361" s="12"/>
      <c r="E361" s="12"/>
      <c r="F361" s="12"/>
      <c r="G361" s="12"/>
      <c r="H361" s="12"/>
      <c r="I361" s="12"/>
      <c r="J361" s="12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  <c r="AN361" s="6"/>
      <c r="AO361" s="6"/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  <c r="BE361" s="6"/>
      <c r="BF361" s="6"/>
      <c r="BG361" s="6"/>
      <c r="BH361" s="6"/>
      <c r="BI361" s="6"/>
      <c r="BJ361" s="6"/>
      <c r="BK361" s="6"/>
      <c r="BL361" s="6"/>
      <c r="BM361" s="6"/>
      <c r="BN361" s="6"/>
      <c r="BO361" s="6"/>
      <c r="BP361" s="6"/>
      <c r="BQ361" s="6"/>
      <c r="BR361" s="6"/>
      <c r="BS361" s="6"/>
      <c r="BT361" s="6"/>
      <c r="BU361" s="6"/>
      <c r="BV361" s="6"/>
      <c r="BW361" s="6"/>
      <c r="BX361" s="6"/>
      <c r="BY361" s="6"/>
      <c r="BZ361" s="6"/>
      <c r="CA361" s="6"/>
      <c r="CB361" s="6"/>
      <c r="CC361" s="6"/>
      <c r="CD361" s="6"/>
      <c r="CE361" s="6"/>
      <c r="CF361" s="6"/>
      <c r="CG361" s="6"/>
      <c r="CH361" s="6"/>
      <c r="CI361" s="6"/>
      <c r="CJ361" s="6"/>
      <c r="CK361" s="6"/>
      <c r="CL361" s="6"/>
      <c r="CM361" s="6"/>
      <c r="CN361" s="6"/>
      <c r="CO361" s="6"/>
      <c r="CP361" s="6"/>
      <c r="CQ361" s="6"/>
      <c r="CR361" s="6"/>
      <c r="CS361" s="6"/>
      <c r="CT361" s="6"/>
      <c r="CU361" s="6"/>
      <c r="CV361" s="6"/>
      <c r="CW361" s="6"/>
      <c r="CX361" s="6"/>
      <c r="CY361" s="6"/>
      <c r="CZ361" s="6"/>
      <c r="DA361" s="6"/>
      <c r="DB361" s="6"/>
      <c r="DC361" s="6"/>
      <c r="DD361" s="6"/>
      <c r="DE361" s="6"/>
      <c r="DF361" s="6"/>
      <c r="DG361" s="6"/>
      <c r="DH361" s="6"/>
      <c r="DI361" s="6"/>
      <c r="DJ361" s="6"/>
      <c r="DK361" s="6"/>
      <c r="DL361" s="6"/>
      <c r="DM361" s="6"/>
      <c r="DN361" s="6"/>
      <c r="DO361" s="6"/>
      <c r="DP361" s="6"/>
      <c r="DQ361" s="6"/>
      <c r="DR361" s="6"/>
      <c r="DS361" s="6"/>
      <c r="DT361" s="6"/>
      <c r="DU361" s="6"/>
    </row>
    <row r="362" spans="1:125" s="2" customFormat="1">
      <c r="A362" t="s">
        <v>268</v>
      </c>
      <c r="B362" t="s">
        <v>269</v>
      </c>
      <c r="C362"/>
      <c r="D362" s="1">
        <v>10000</v>
      </c>
      <c r="E362" s="1">
        <v>287</v>
      </c>
      <c r="F362" s="1">
        <v>0</v>
      </c>
      <c r="G362" s="1">
        <v>304</v>
      </c>
      <c r="H362" s="1">
        <v>75</v>
      </c>
      <c r="I362" s="1">
        <f t="shared" ref="I362:I372" si="107">E362+F362+G362+H362</f>
        <v>666</v>
      </c>
      <c r="J362" s="1">
        <f t="shared" ref="J362:J372" si="108">D362-I362</f>
        <v>9334</v>
      </c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  <c r="AN362" s="6"/>
      <c r="AO362" s="6"/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  <c r="BE362" s="6"/>
      <c r="BF362" s="6"/>
      <c r="BG362" s="6"/>
      <c r="BH362" s="6"/>
      <c r="BI362" s="6"/>
      <c r="BJ362" s="6"/>
      <c r="BK362" s="6"/>
      <c r="BL362" s="6"/>
      <c r="BM362" s="6"/>
      <c r="BN362" s="6"/>
      <c r="BO362" s="6"/>
      <c r="BP362" s="6"/>
      <c r="BQ362" s="6"/>
      <c r="BR362" s="6"/>
      <c r="BS362" s="6"/>
      <c r="BT362" s="6"/>
      <c r="BU362" s="6"/>
      <c r="BV362" s="6"/>
      <c r="BW362" s="6"/>
      <c r="BX362" s="6"/>
      <c r="BY362" s="6"/>
      <c r="BZ362" s="6"/>
      <c r="CA362" s="6"/>
      <c r="CB362" s="6"/>
      <c r="CC362" s="6"/>
      <c r="CD362" s="6"/>
      <c r="CE362" s="6"/>
      <c r="CF362" s="6"/>
      <c r="CG362" s="6"/>
      <c r="CH362" s="6"/>
      <c r="CI362" s="6"/>
      <c r="CJ362" s="6"/>
      <c r="CK362" s="6"/>
      <c r="CL362" s="6"/>
      <c r="CM362" s="6"/>
      <c r="CN362" s="6"/>
      <c r="CO362" s="6"/>
      <c r="CP362" s="6"/>
      <c r="CQ362" s="6"/>
      <c r="CR362" s="6"/>
      <c r="CS362" s="6"/>
      <c r="CT362" s="6"/>
      <c r="CU362" s="6"/>
      <c r="CV362" s="6"/>
      <c r="CW362" s="6"/>
      <c r="CX362" s="6"/>
      <c r="CY362" s="6"/>
      <c r="CZ362" s="6"/>
      <c r="DA362" s="6"/>
      <c r="DB362" s="6"/>
      <c r="DC362" s="6"/>
      <c r="DD362" s="6"/>
      <c r="DE362" s="6"/>
      <c r="DF362" s="6"/>
      <c r="DG362" s="6"/>
      <c r="DH362" s="6"/>
      <c r="DI362" s="6"/>
      <c r="DJ362" s="6"/>
      <c r="DK362" s="6"/>
      <c r="DL362" s="6"/>
      <c r="DM362" s="6"/>
      <c r="DN362" s="6"/>
      <c r="DO362" s="6"/>
      <c r="DP362" s="6"/>
      <c r="DQ362" s="6"/>
      <c r="DR362" s="6"/>
      <c r="DS362" s="6"/>
      <c r="DT362" s="6"/>
      <c r="DU362" s="6"/>
    </row>
    <row r="363" spans="1:125" s="2" customFormat="1">
      <c r="A363" t="s">
        <v>270</v>
      </c>
      <c r="B363" t="s">
        <v>269</v>
      </c>
      <c r="C363"/>
      <c r="D363" s="1">
        <v>17800</v>
      </c>
      <c r="E363" s="1">
        <v>510.86</v>
      </c>
      <c r="F363" s="1">
        <v>0</v>
      </c>
      <c r="G363" s="1">
        <v>541.12</v>
      </c>
      <c r="H363" s="1">
        <v>2030.52</v>
      </c>
      <c r="I363" s="1">
        <f t="shared" si="107"/>
        <v>3082.5</v>
      </c>
      <c r="J363" s="1">
        <f t="shared" si="108"/>
        <v>14717.5</v>
      </c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  <c r="AN363" s="6"/>
      <c r="AO363" s="6"/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  <c r="BE363" s="6"/>
      <c r="BF363" s="6"/>
      <c r="BG363" s="6"/>
      <c r="BH363" s="6"/>
      <c r="BI363" s="6"/>
      <c r="BJ363" s="6"/>
      <c r="BK363" s="6"/>
      <c r="BL363" s="6"/>
      <c r="BM363" s="6"/>
      <c r="BN363" s="6"/>
      <c r="BO363" s="6"/>
      <c r="BP363" s="6"/>
      <c r="BQ363" s="6"/>
      <c r="BR363" s="6"/>
      <c r="BS363" s="6"/>
      <c r="BT363" s="6"/>
      <c r="BU363" s="6"/>
      <c r="BV363" s="6"/>
      <c r="BW363" s="6"/>
      <c r="BX363" s="6"/>
      <c r="BY363" s="6"/>
      <c r="BZ363" s="6"/>
      <c r="CA363" s="6"/>
      <c r="CB363" s="6"/>
      <c r="CC363" s="6"/>
      <c r="CD363" s="6"/>
      <c r="CE363" s="6"/>
      <c r="CF363" s="6"/>
      <c r="CG363" s="6"/>
      <c r="CH363" s="6"/>
      <c r="CI363" s="6"/>
      <c r="CJ363" s="6"/>
      <c r="CK363" s="6"/>
      <c r="CL363" s="6"/>
      <c r="CM363" s="6"/>
      <c r="CN363" s="6"/>
      <c r="CO363" s="6"/>
      <c r="CP363" s="6"/>
      <c r="CQ363" s="6"/>
      <c r="CR363" s="6"/>
      <c r="CS363" s="6"/>
      <c r="CT363" s="6"/>
      <c r="CU363" s="6"/>
      <c r="CV363" s="6"/>
      <c r="CW363" s="6"/>
      <c r="CX363" s="6"/>
      <c r="CY363" s="6"/>
      <c r="CZ363" s="6"/>
      <c r="DA363" s="6"/>
      <c r="DB363" s="6"/>
      <c r="DC363" s="6"/>
      <c r="DD363" s="6"/>
      <c r="DE363" s="6"/>
      <c r="DF363" s="6"/>
      <c r="DG363" s="6"/>
      <c r="DH363" s="6"/>
      <c r="DI363" s="6"/>
      <c r="DJ363" s="6"/>
      <c r="DK363" s="6"/>
      <c r="DL363" s="6"/>
      <c r="DM363" s="6"/>
      <c r="DN363" s="6"/>
      <c r="DO363" s="6"/>
      <c r="DP363" s="6"/>
      <c r="DQ363" s="6"/>
      <c r="DR363" s="6"/>
      <c r="DS363" s="6"/>
      <c r="DT363" s="6"/>
      <c r="DU363" s="6"/>
    </row>
    <row r="364" spans="1:125">
      <c r="A364" t="s">
        <v>271</v>
      </c>
      <c r="B364" t="s">
        <v>24</v>
      </c>
      <c r="C364" t="s">
        <v>610</v>
      </c>
      <c r="D364" s="1">
        <v>70000</v>
      </c>
      <c r="E364" s="1">
        <v>2009</v>
      </c>
      <c r="F364" s="1">
        <v>5368.48</v>
      </c>
      <c r="G364" s="1">
        <v>2128</v>
      </c>
      <c r="H364" s="1">
        <v>125</v>
      </c>
      <c r="I364" s="1">
        <f t="shared" si="107"/>
        <v>9630.48</v>
      </c>
      <c r="J364" s="1">
        <f t="shared" si="108"/>
        <v>60369.520000000004</v>
      </c>
    </row>
    <row r="365" spans="1:125">
      <c r="A365" t="s">
        <v>272</v>
      </c>
      <c r="B365" t="s">
        <v>189</v>
      </c>
      <c r="C365" t="s">
        <v>610</v>
      </c>
      <c r="D365" s="1">
        <v>20650</v>
      </c>
      <c r="E365" s="1">
        <v>592.66</v>
      </c>
      <c r="F365" s="1">
        <v>0</v>
      </c>
      <c r="G365" s="1">
        <v>627.76</v>
      </c>
      <c r="H365" s="1">
        <v>1097.76</v>
      </c>
      <c r="I365" s="1">
        <f t="shared" si="107"/>
        <v>2318.1800000000003</v>
      </c>
      <c r="J365" s="1">
        <f t="shared" si="108"/>
        <v>18331.82</v>
      </c>
    </row>
    <row r="366" spans="1:125">
      <c r="A366" t="s">
        <v>273</v>
      </c>
      <c r="B366" t="s">
        <v>495</v>
      </c>
      <c r="C366" t="s">
        <v>610</v>
      </c>
      <c r="D366" s="1">
        <v>36000</v>
      </c>
      <c r="E366" s="1">
        <v>1033.2</v>
      </c>
      <c r="F366" s="1">
        <v>0</v>
      </c>
      <c r="G366" s="1">
        <v>1094.4000000000001</v>
      </c>
      <c r="H366" s="1">
        <v>145</v>
      </c>
      <c r="I366" s="1">
        <f t="shared" si="107"/>
        <v>2272.6000000000004</v>
      </c>
      <c r="J366" s="1">
        <f t="shared" si="108"/>
        <v>33727.4</v>
      </c>
    </row>
    <row r="367" spans="1:125">
      <c r="A367" t="s">
        <v>275</v>
      </c>
      <c r="B367" t="s">
        <v>22</v>
      </c>
      <c r="D367" s="1">
        <v>17800</v>
      </c>
      <c r="E367" s="1">
        <v>510.86</v>
      </c>
      <c r="F367" s="1">
        <v>0</v>
      </c>
      <c r="G367" s="1">
        <v>541.12</v>
      </c>
      <c r="H367" s="1">
        <v>185</v>
      </c>
      <c r="I367" s="1">
        <f t="shared" si="107"/>
        <v>1236.98</v>
      </c>
      <c r="J367" s="1">
        <f t="shared" si="108"/>
        <v>16563.02</v>
      </c>
    </row>
    <row r="368" spans="1:125" s="3" customFormat="1">
      <c r="A368" t="s">
        <v>276</v>
      </c>
      <c r="B368" t="s">
        <v>277</v>
      </c>
      <c r="C368" t="s">
        <v>610</v>
      </c>
      <c r="D368" s="1">
        <v>18800</v>
      </c>
      <c r="E368" s="1">
        <v>539.55999999999995</v>
      </c>
      <c r="F368" s="1">
        <v>0</v>
      </c>
      <c r="G368" s="1">
        <v>571.52</v>
      </c>
      <c r="H368" s="1">
        <v>125</v>
      </c>
      <c r="I368" s="1">
        <f t="shared" si="107"/>
        <v>1236.08</v>
      </c>
      <c r="J368" s="1">
        <f t="shared" si="108"/>
        <v>17563.919999999998</v>
      </c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  <c r="AN368" s="6"/>
      <c r="AO368" s="6"/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  <c r="BE368" s="6"/>
      <c r="BF368" s="6"/>
      <c r="BG368" s="6"/>
      <c r="BH368" s="6"/>
      <c r="BI368" s="6"/>
      <c r="BJ368" s="6"/>
      <c r="BK368" s="6"/>
      <c r="BL368" s="6"/>
      <c r="BM368" s="6"/>
      <c r="BN368" s="6"/>
      <c r="BO368" s="6"/>
      <c r="BP368" s="6"/>
      <c r="BQ368" s="6"/>
      <c r="BR368" s="6"/>
      <c r="BS368" s="6"/>
      <c r="BT368" s="6"/>
      <c r="BU368" s="6"/>
      <c r="BV368" s="6"/>
      <c r="BW368" s="6"/>
      <c r="BX368" s="6"/>
      <c r="BY368" s="6"/>
      <c r="BZ368" s="6"/>
      <c r="CA368" s="6"/>
      <c r="CB368" s="6"/>
      <c r="CC368" s="6"/>
      <c r="CD368" s="6"/>
      <c r="CE368" s="6"/>
      <c r="CF368" s="6"/>
      <c r="CG368" s="6"/>
      <c r="CH368" s="6"/>
      <c r="CI368" s="6"/>
      <c r="CJ368" s="6"/>
      <c r="CK368" s="6"/>
      <c r="CL368" s="6"/>
      <c r="CM368" s="6"/>
      <c r="CN368" s="6"/>
      <c r="CO368" s="6"/>
      <c r="CP368" s="6"/>
      <c r="CQ368" s="6"/>
      <c r="CR368" s="6"/>
      <c r="CS368" s="6"/>
      <c r="CT368" s="6"/>
      <c r="CU368" s="6"/>
      <c r="CV368" s="6"/>
      <c r="CW368" s="6"/>
      <c r="CX368" s="6"/>
      <c r="CY368" s="6"/>
      <c r="CZ368" s="6"/>
      <c r="DA368" s="6"/>
      <c r="DB368" s="6"/>
      <c r="DC368" s="6"/>
      <c r="DD368" s="6"/>
      <c r="DE368" s="6"/>
      <c r="DF368" s="6"/>
      <c r="DG368" s="6"/>
      <c r="DH368" s="6"/>
      <c r="DI368" s="6"/>
      <c r="DJ368" s="6"/>
      <c r="DK368" s="6"/>
      <c r="DL368" s="6"/>
      <c r="DM368" s="6"/>
      <c r="DN368" s="6"/>
      <c r="DO368" s="6"/>
      <c r="DP368" s="6"/>
      <c r="DQ368" s="6"/>
      <c r="DR368" s="6"/>
      <c r="DS368" s="6"/>
      <c r="DT368" s="6"/>
      <c r="DU368" s="6"/>
    </row>
    <row r="369" spans="1:125" s="3" customFormat="1">
      <c r="A369" t="s">
        <v>278</v>
      </c>
      <c r="B369" t="s">
        <v>495</v>
      </c>
      <c r="C369" t="s">
        <v>610</v>
      </c>
      <c r="D369" s="1">
        <v>46400</v>
      </c>
      <c r="E369" s="1">
        <v>1331.68</v>
      </c>
      <c r="F369" s="1">
        <v>1066.0899999999999</v>
      </c>
      <c r="G369" s="1">
        <v>1410.56</v>
      </c>
      <c r="H369" s="1">
        <v>2030.52</v>
      </c>
      <c r="I369" s="1">
        <f t="shared" si="107"/>
        <v>5838.85</v>
      </c>
      <c r="J369" s="1">
        <f t="shared" si="108"/>
        <v>40561.15</v>
      </c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  <c r="AN369" s="6"/>
      <c r="AO369" s="6"/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/>
      <c r="BB369" s="6"/>
      <c r="BC369" s="6"/>
      <c r="BD369" s="6"/>
      <c r="BE369" s="6"/>
      <c r="BF369" s="6"/>
      <c r="BG369" s="6"/>
      <c r="BH369" s="6"/>
      <c r="BI369" s="6"/>
      <c r="BJ369" s="6"/>
      <c r="BK369" s="6"/>
      <c r="BL369" s="6"/>
      <c r="BM369" s="6"/>
      <c r="BN369" s="6"/>
      <c r="BO369" s="6"/>
      <c r="BP369" s="6"/>
      <c r="BQ369" s="6"/>
      <c r="BR369" s="6"/>
      <c r="BS369" s="6"/>
      <c r="BT369" s="6"/>
      <c r="BU369" s="6"/>
      <c r="BV369" s="6"/>
      <c r="BW369" s="6"/>
      <c r="BX369" s="6"/>
      <c r="BY369" s="6"/>
      <c r="BZ369" s="6"/>
      <c r="CA369" s="6"/>
      <c r="CB369" s="6"/>
      <c r="CC369" s="6"/>
      <c r="CD369" s="6"/>
      <c r="CE369" s="6"/>
      <c r="CF369" s="6"/>
      <c r="CG369" s="6"/>
      <c r="CH369" s="6"/>
      <c r="CI369" s="6"/>
      <c r="CJ369" s="6"/>
      <c r="CK369" s="6"/>
      <c r="CL369" s="6"/>
      <c r="CM369" s="6"/>
      <c r="CN369" s="6"/>
      <c r="CO369" s="6"/>
      <c r="CP369" s="6"/>
      <c r="CQ369" s="6"/>
      <c r="CR369" s="6"/>
      <c r="CS369" s="6"/>
      <c r="CT369" s="6"/>
      <c r="CU369" s="6"/>
      <c r="CV369" s="6"/>
      <c r="CW369" s="6"/>
      <c r="CX369" s="6"/>
      <c r="CY369" s="6"/>
      <c r="CZ369" s="6"/>
      <c r="DA369" s="6"/>
      <c r="DB369" s="6"/>
      <c r="DC369" s="6"/>
      <c r="DD369" s="6"/>
      <c r="DE369" s="6"/>
      <c r="DF369" s="6"/>
      <c r="DG369" s="6"/>
      <c r="DH369" s="6"/>
      <c r="DI369" s="6"/>
      <c r="DJ369" s="6"/>
      <c r="DK369" s="6"/>
      <c r="DL369" s="6"/>
      <c r="DM369" s="6"/>
      <c r="DN369" s="6"/>
      <c r="DO369" s="6"/>
      <c r="DP369" s="6"/>
      <c r="DQ369" s="6"/>
      <c r="DR369" s="6"/>
      <c r="DS369" s="6"/>
      <c r="DT369" s="6"/>
      <c r="DU369" s="6"/>
    </row>
    <row r="370" spans="1:125" s="3" customFormat="1">
      <c r="A370" t="s">
        <v>279</v>
      </c>
      <c r="B370" t="s">
        <v>277</v>
      </c>
      <c r="C370"/>
      <c r="D370" s="1">
        <v>17800</v>
      </c>
      <c r="E370" s="1">
        <v>510.86</v>
      </c>
      <c r="F370" s="1">
        <v>0</v>
      </c>
      <c r="G370" s="1">
        <v>541.12</v>
      </c>
      <c r="H370" s="1">
        <v>165</v>
      </c>
      <c r="I370" s="1">
        <f t="shared" si="107"/>
        <v>1216.98</v>
      </c>
      <c r="J370" s="1">
        <f t="shared" si="108"/>
        <v>16583.02</v>
      </c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</row>
    <row r="371" spans="1:125" s="3" customFormat="1">
      <c r="A371" t="s">
        <v>280</v>
      </c>
      <c r="B371" t="s">
        <v>269</v>
      </c>
      <c r="C371"/>
      <c r="D371" s="1">
        <v>15200</v>
      </c>
      <c r="E371" s="1">
        <v>436.24</v>
      </c>
      <c r="F371" s="1">
        <v>0</v>
      </c>
      <c r="G371" s="1">
        <v>462.08</v>
      </c>
      <c r="H371" s="1">
        <v>165</v>
      </c>
      <c r="I371" s="1">
        <f t="shared" si="107"/>
        <v>1063.32</v>
      </c>
      <c r="J371" s="1">
        <f t="shared" si="108"/>
        <v>14136.68</v>
      </c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  <c r="AN371" s="6"/>
      <c r="AO371" s="6"/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  <c r="BE371" s="6"/>
      <c r="BF371" s="6"/>
      <c r="BG371" s="6"/>
      <c r="BH371" s="6"/>
      <c r="BI371" s="6"/>
      <c r="BJ371" s="6"/>
      <c r="BK371" s="6"/>
      <c r="BL371" s="6"/>
      <c r="BM371" s="6"/>
      <c r="BN371" s="6"/>
      <c r="BO371" s="6"/>
      <c r="BP371" s="6"/>
      <c r="BQ371" s="6"/>
      <c r="BR371" s="6"/>
      <c r="BS371" s="6"/>
      <c r="BT371" s="6"/>
      <c r="BU371" s="6"/>
      <c r="BV371" s="6"/>
      <c r="BW371" s="6"/>
      <c r="BX371" s="6"/>
      <c r="BY371" s="6"/>
      <c r="BZ371" s="6"/>
      <c r="CA371" s="6"/>
      <c r="CB371" s="6"/>
      <c r="CC371" s="6"/>
      <c r="CD371" s="6"/>
      <c r="CE371" s="6"/>
      <c r="CF371" s="6"/>
      <c r="CG371" s="6"/>
      <c r="CH371" s="6"/>
      <c r="CI371" s="6"/>
      <c r="CJ371" s="6"/>
      <c r="CK371" s="6"/>
      <c r="CL371" s="6"/>
      <c r="CM371" s="6"/>
      <c r="CN371" s="6"/>
      <c r="CO371" s="6"/>
      <c r="CP371" s="6"/>
      <c r="CQ371" s="6"/>
      <c r="CR371" s="6"/>
      <c r="CS371" s="6"/>
      <c r="CT371" s="6"/>
      <c r="CU371" s="6"/>
      <c r="CV371" s="6"/>
      <c r="CW371" s="6"/>
      <c r="CX371" s="6"/>
      <c r="CY371" s="6"/>
      <c r="CZ371" s="6"/>
      <c r="DA371" s="6"/>
      <c r="DB371" s="6"/>
      <c r="DC371" s="6"/>
      <c r="DD371" s="6"/>
      <c r="DE371" s="6"/>
      <c r="DF371" s="6"/>
      <c r="DG371" s="6"/>
      <c r="DH371" s="6"/>
      <c r="DI371" s="6"/>
      <c r="DJ371" s="6"/>
      <c r="DK371" s="6"/>
      <c r="DL371" s="6"/>
      <c r="DM371" s="6"/>
      <c r="DN371" s="6"/>
      <c r="DO371" s="6"/>
      <c r="DP371" s="6"/>
      <c r="DQ371" s="6"/>
      <c r="DR371" s="6"/>
      <c r="DS371" s="6"/>
      <c r="DT371" s="6"/>
      <c r="DU371" s="6"/>
    </row>
    <row r="372" spans="1:125" s="3" customFormat="1">
      <c r="A372" t="s">
        <v>281</v>
      </c>
      <c r="B372" t="s">
        <v>269</v>
      </c>
      <c r="C372"/>
      <c r="D372" s="1">
        <v>17800</v>
      </c>
      <c r="E372" s="1">
        <v>510.86</v>
      </c>
      <c r="F372" s="1">
        <v>0</v>
      </c>
      <c r="G372" s="1">
        <v>541.12</v>
      </c>
      <c r="H372" s="1">
        <v>165</v>
      </c>
      <c r="I372" s="1">
        <f t="shared" si="107"/>
        <v>1216.98</v>
      </c>
      <c r="J372" s="1">
        <f t="shared" si="108"/>
        <v>16583.02</v>
      </c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  <c r="AN372" s="6"/>
      <c r="AO372" s="6"/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  <c r="BE372" s="6"/>
      <c r="BF372" s="6"/>
      <c r="BG372" s="6"/>
      <c r="BH372" s="6"/>
      <c r="BI372" s="6"/>
      <c r="BJ372" s="6"/>
      <c r="BK372" s="6"/>
      <c r="BL372" s="6"/>
      <c r="BM372" s="6"/>
      <c r="BN372" s="6"/>
      <c r="BO372" s="6"/>
      <c r="BP372" s="6"/>
      <c r="BQ372" s="6"/>
      <c r="BR372" s="6"/>
      <c r="BS372" s="6"/>
      <c r="BT372" s="6"/>
      <c r="BU372" s="6"/>
      <c r="BV372" s="6"/>
      <c r="BW372" s="6"/>
      <c r="BX372" s="6"/>
      <c r="BY372" s="6"/>
      <c r="BZ372" s="6"/>
      <c r="CA372" s="6"/>
      <c r="CB372" s="6"/>
      <c r="CC372" s="6"/>
      <c r="CD372" s="6"/>
      <c r="CE372" s="6"/>
      <c r="CF372" s="6"/>
      <c r="CG372" s="6"/>
      <c r="CH372" s="6"/>
      <c r="CI372" s="6"/>
      <c r="CJ372" s="6"/>
      <c r="CK372" s="6"/>
      <c r="CL372" s="6"/>
      <c r="CM372" s="6"/>
      <c r="CN372" s="6"/>
      <c r="CO372" s="6"/>
      <c r="CP372" s="6"/>
      <c r="CQ372" s="6"/>
      <c r="CR372" s="6"/>
      <c r="CS372" s="6"/>
      <c r="CT372" s="6"/>
      <c r="CU372" s="6"/>
      <c r="CV372" s="6"/>
      <c r="CW372" s="6"/>
      <c r="CX372" s="6"/>
      <c r="CY372" s="6"/>
      <c r="CZ372" s="6"/>
      <c r="DA372" s="6"/>
      <c r="DB372" s="6"/>
      <c r="DC372" s="6"/>
      <c r="DD372" s="6"/>
      <c r="DE372" s="6"/>
      <c r="DF372" s="6"/>
      <c r="DG372" s="6"/>
      <c r="DH372" s="6"/>
      <c r="DI372" s="6"/>
      <c r="DJ372" s="6"/>
      <c r="DK372" s="6"/>
      <c r="DL372" s="6"/>
      <c r="DM372" s="6"/>
      <c r="DN372" s="6"/>
      <c r="DO372" s="6"/>
      <c r="DP372" s="6"/>
      <c r="DQ372" s="6"/>
      <c r="DR372" s="6"/>
      <c r="DS372" s="6"/>
      <c r="DT372" s="6"/>
      <c r="DU372" s="6"/>
    </row>
    <row r="373" spans="1:125" s="3" customFormat="1">
      <c r="A373" t="s">
        <v>282</v>
      </c>
      <c r="B373" t="s">
        <v>269</v>
      </c>
      <c r="C373"/>
      <c r="D373" s="1">
        <v>12200</v>
      </c>
      <c r="E373" s="1">
        <v>350.14</v>
      </c>
      <c r="F373" s="1">
        <v>0</v>
      </c>
      <c r="G373" s="1">
        <v>370.88</v>
      </c>
      <c r="H373" s="1">
        <v>125</v>
      </c>
      <c r="I373" s="1">
        <f>E373+F373+G373+H373</f>
        <v>846.02</v>
      </c>
      <c r="J373" s="1">
        <f>D373-I373</f>
        <v>11353.98</v>
      </c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  <c r="AN373" s="6"/>
      <c r="AO373" s="6"/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  <c r="BE373" s="6"/>
      <c r="BF373" s="6"/>
      <c r="BG373" s="6"/>
      <c r="BH373" s="6"/>
      <c r="BI373" s="6"/>
      <c r="BJ373" s="6"/>
      <c r="BK373" s="6"/>
      <c r="BL373" s="6"/>
      <c r="BM373" s="6"/>
      <c r="BN373" s="6"/>
      <c r="BO373" s="6"/>
      <c r="BP373" s="6"/>
      <c r="BQ373" s="6"/>
      <c r="BR373" s="6"/>
      <c r="BS373" s="6"/>
      <c r="BT373" s="6"/>
      <c r="BU373" s="6"/>
      <c r="BV373" s="6"/>
      <c r="BW373" s="6"/>
      <c r="BX373" s="6"/>
      <c r="BY373" s="6"/>
      <c r="BZ373" s="6"/>
      <c r="CA373" s="6"/>
      <c r="CB373" s="6"/>
      <c r="CC373" s="6"/>
      <c r="CD373" s="6"/>
      <c r="CE373" s="6"/>
      <c r="CF373" s="6"/>
      <c r="CG373" s="6"/>
      <c r="CH373" s="6"/>
      <c r="CI373" s="6"/>
      <c r="CJ373" s="6"/>
      <c r="CK373" s="6"/>
      <c r="CL373" s="6"/>
      <c r="CM373" s="6"/>
      <c r="CN373" s="6"/>
      <c r="CO373" s="6"/>
      <c r="CP373" s="6"/>
      <c r="CQ373" s="6"/>
      <c r="CR373" s="6"/>
      <c r="CS373" s="6"/>
      <c r="CT373" s="6"/>
      <c r="CU373" s="6"/>
      <c r="CV373" s="6"/>
      <c r="CW373" s="6"/>
      <c r="CX373" s="6"/>
      <c r="CY373" s="6"/>
      <c r="CZ373" s="6"/>
      <c r="DA373" s="6"/>
      <c r="DB373" s="6"/>
      <c r="DC373" s="6"/>
      <c r="DD373" s="6"/>
      <c r="DE373" s="6"/>
      <c r="DF373" s="6"/>
      <c r="DG373" s="6"/>
      <c r="DH373" s="6"/>
      <c r="DI373" s="6"/>
      <c r="DJ373" s="6"/>
      <c r="DK373" s="6"/>
      <c r="DL373" s="6"/>
      <c r="DM373" s="6"/>
      <c r="DN373" s="6"/>
      <c r="DO373" s="6"/>
      <c r="DP373" s="6"/>
      <c r="DQ373" s="6"/>
      <c r="DR373" s="6"/>
      <c r="DS373" s="6"/>
      <c r="DT373" s="6"/>
      <c r="DU373" s="6"/>
    </row>
    <row r="374" spans="1:125">
      <c r="A374" t="s">
        <v>214</v>
      </c>
      <c r="B374" t="s">
        <v>215</v>
      </c>
      <c r="D374" s="1">
        <v>35000</v>
      </c>
      <c r="E374" s="1">
        <v>1004.5</v>
      </c>
      <c r="F374" s="1">
        <v>0</v>
      </c>
      <c r="G374" s="1">
        <v>1064</v>
      </c>
      <c r="H374" s="1">
        <v>25</v>
      </c>
      <c r="I374" s="1">
        <f>E374+F374+G374+H374</f>
        <v>2093.5</v>
      </c>
      <c r="J374" s="1">
        <f>D374-I374</f>
        <v>32906.5</v>
      </c>
    </row>
    <row r="375" spans="1:125">
      <c r="A375" t="s">
        <v>518</v>
      </c>
      <c r="B375" t="s">
        <v>22</v>
      </c>
      <c r="D375" s="1">
        <v>32000</v>
      </c>
      <c r="E375" s="1">
        <v>918.4</v>
      </c>
      <c r="F375" s="1">
        <v>0</v>
      </c>
      <c r="G375" s="1">
        <v>972.8</v>
      </c>
      <c r="H375" s="1">
        <v>25</v>
      </c>
      <c r="I375" s="1">
        <f>E375+F375+G375+H375</f>
        <v>1916.1999999999998</v>
      </c>
      <c r="J375" s="1">
        <f>D375-I375</f>
        <v>30083.8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 s="3" customFormat="1">
      <c r="A376" s="3" t="s">
        <v>19</v>
      </c>
      <c r="B376" s="3">
        <v>14</v>
      </c>
      <c r="D376" s="4">
        <f t="shared" ref="D376:J376" si="109">SUM(D362:D375)</f>
        <v>367450</v>
      </c>
      <c r="E376" s="4">
        <f t="shared" si="109"/>
        <v>10545.819999999998</v>
      </c>
      <c r="F376" s="4">
        <f t="shared" si="109"/>
        <v>6434.57</v>
      </c>
      <c r="G376" s="4">
        <f t="shared" si="109"/>
        <v>11170.48</v>
      </c>
      <c r="H376" s="4">
        <f t="shared" si="109"/>
        <v>6483.7999999999993</v>
      </c>
      <c r="I376" s="4">
        <f t="shared" si="109"/>
        <v>34634.67</v>
      </c>
      <c r="J376" s="4">
        <f t="shared" si="109"/>
        <v>332815.32999999996</v>
      </c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  <c r="AN376" s="6"/>
      <c r="AO376" s="6"/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  <c r="BE376" s="6"/>
      <c r="BF376" s="6"/>
      <c r="BG376" s="6"/>
      <c r="BH376" s="6"/>
      <c r="BI376" s="6"/>
      <c r="BJ376" s="6"/>
      <c r="BK376" s="6"/>
      <c r="BL376" s="6"/>
      <c r="BM376" s="6"/>
      <c r="BN376" s="6"/>
      <c r="BO376" s="6"/>
      <c r="BP376" s="6"/>
      <c r="BQ376" s="6"/>
      <c r="BR376" s="6"/>
      <c r="BS376" s="6"/>
      <c r="BT376" s="6"/>
      <c r="BU376" s="6"/>
      <c r="BV376" s="6"/>
      <c r="BW376" s="6"/>
      <c r="BX376" s="6"/>
      <c r="BY376" s="6"/>
      <c r="BZ376" s="6"/>
      <c r="CA376" s="6"/>
      <c r="CB376" s="6"/>
      <c r="CC376" s="6"/>
      <c r="CD376" s="6"/>
      <c r="CE376" s="6"/>
      <c r="CF376" s="6"/>
      <c r="CG376" s="6"/>
      <c r="CH376" s="6"/>
      <c r="CI376" s="6"/>
      <c r="CJ376" s="6"/>
      <c r="CK376" s="6"/>
      <c r="CL376" s="6"/>
      <c r="CM376" s="6"/>
      <c r="CN376" s="6"/>
      <c r="CO376" s="6"/>
      <c r="CP376" s="6"/>
      <c r="CQ376" s="6"/>
      <c r="CR376" s="6"/>
      <c r="CS376" s="6"/>
      <c r="CT376" s="6"/>
      <c r="CU376" s="6"/>
      <c r="CV376" s="6"/>
      <c r="CW376" s="6"/>
      <c r="CX376" s="6"/>
      <c r="CY376" s="6"/>
      <c r="CZ376" s="6"/>
      <c r="DA376" s="6"/>
      <c r="DB376" s="6"/>
      <c r="DC376" s="6"/>
      <c r="DD376" s="6"/>
      <c r="DE376" s="6"/>
      <c r="DF376" s="6"/>
      <c r="DG376" s="6"/>
      <c r="DH376" s="6"/>
      <c r="DI376" s="6"/>
      <c r="DJ376" s="6"/>
      <c r="DK376" s="6"/>
      <c r="DL376" s="6"/>
      <c r="DM376" s="6"/>
      <c r="DN376" s="6"/>
      <c r="DO376" s="6"/>
      <c r="DP376" s="6"/>
      <c r="DQ376" s="6"/>
      <c r="DR376" s="6"/>
      <c r="DS376" s="6"/>
      <c r="DT376" s="6"/>
      <c r="DU376" s="6"/>
    </row>
    <row r="377" spans="1:125" s="3" customFormat="1">
      <c r="A377"/>
      <c r="B377"/>
      <c r="C377"/>
      <c r="D377" s="1"/>
      <c r="E377" s="1"/>
      <c r="F377" s="1"/>
      <c r="G377" s="1"/>
      <c r="H377" s="1"/>
      <c r="I377" s="1"/>
      <c r="J377" s="1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  <c r="AN377" s="6"/>
      <c r="AO377" s="6"/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  <c r="BE377" s="6"/>
      <c r="BF377" s="6"/>
      <c r="BG377" s="6"/>
      <c r="BH377" s="6"/>
      <c r="BI377" s="6"/>
      <c r="BJ377" s="6"/>
      <c r="BK377" s="6"/>
      <c r="BL377" s="6"/>
      <c r="BM377" s="6"/>
      <c r="BN377" s="6"/>
      <c r="BO377" s="6"/>
      <c r="BP377" s="6"/>
      <c r="BQ377" s="6"/>
      <c r="BR377" s="6"/>
      <c r="BS377" s="6"/>
      <c r="BT377" s="6"/>
      <c r="BU377" s="6"/>
      <c r="BV377" s="6"/>
      <c r="BW377" s="6"/>
      <c r="BX377" s="6"/>
      <c r="BY377" s="6"/>
      <c r="BZ377" s="6"/>
      <c r="CA377" s="6"/>
      <c r="CB377" s="6"/>
      <c r="CC377" s="6"/>
      <c r="CD377" s="6"/>
      <c r="CE377" s="6"/>
      <c r="CF377" s="6"/>
      <c r="CG377" s="6"/>
      <c r="CH377" s="6"/>
      <c r="CI377" s="6"/>
      <c r="CJ377" s="6"/>
      <c r="CK377" s="6"/>
      <c r="CL377" s="6"/>
      <c r="CM377" s="6"/>
      <c r="CN377" s="6"/>
      <c r="CO377" s="6"/>
      <c r="CP377" s="6"/>
      <c r="CQ377" s="6"/>
      <c r="CR377" s="6"/>
      <c r="CS377" s="6"/>
      <c r="CT377" s="6"/>
      <c r="CU377" s="6"/>
      <c r="CV377" s="6"/>
      <c r="CW377" s="6"/>
      <c r="CX377" s="6"/>
      <c r="CY377" s="6"/>
      <c r="CZ377" s="6"/>
      <c r="DA377" s="6"/>
      <c r="DB377" s="6"/>
      <c r="DC377" s="6"/>
      <c r="DD377" s="6"/>
      <c r="DE377" s="6"/>
      <c r="DF377" s="6"/>
      <c r="DG377" s="6"/>
      <c r="DH377" s="6"/>
      <c r="DI377" s="6"/>
      <c r="DJ377" s="6"/>
      <c r="DK377" s="6"/>
      <c r="DL377" s="6"/>
      <c r="DM377" s="6"/>
      <c r="DN377" s="6"/>
      <c r="DO377" s="6"/>
      <c r="DP377" s="6"/>
      <c r="DQ377" s="6"/>
      <c r="DR377" s="6"/>
      <c r="DS377" s="6"/>
      <c r="DT377" s="6"/>
      <c r="DU377" s="6"/>
    </row>
    <row r="378" spans="1:125" s="3" customFormat="1">
      <c r="A378" s="12" t="s">
        <v>283</v>
      </c>
      <c r="B378" s="12"/>
      <c r="C378" s="14"/>
      <c r="D378" s="12"/>
      <c r="E378" s="12"/>
      <c r="F378" s="12"/>
      <c r="G378" s="12"/>
      <c r="H378" s="12"/>
      <c r="I378" s="12"/>
      <c r="J378" s="12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  <c r="AN378" s="6"/>
      <c r="AO378" s="6"/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  <c r="BE378" s="6"/>
      <c r="BF378" s="6"/>
      <c r="BG378" s="6"/>
      <c r="BH378" s="6"/>
      <c r="BI378" s="6"/>
      <c r="BJ378" s="6"/>
      <c r="BK378" s="6"/>
      <c r="BL378" s="6"/>
      <c r="BM378" s="6"/>
      <c r="BN378" s="6"/>
      <c r="BO378" s="6"/>
      <c r="BP378" s="6"/>
      <c r="BQ378" s="6"/>
      <c r="BR378" s="6"/>
      <c r="BS378" s="6"/>
      <c r="BT378" s="6"/>
      <c r="BU378" s="6"/>
      <c r="BV378" s="6"/>
      <c r="BW378" s="6"/>
      <c r="BX378" s="6"/>
      <c r="BY378" s="6"/>
      <c r="BZ378" s="6"/>
      <c r="CA378" s="6"/>
      <c r="CB378" s="6"/>
      <c r="CC378" s="6"/>
      <c r="CD378" s="6"/>
      <c r="CE378" s="6"/>
      <c r="CF378" s="6"/>
      <c r="CG378" s="6"/>
      <c r="CH378" s="6"/>
      <c r="CI378" s="6"/>
      <c r="CJ378" s="6"/>
      <c r="CK378" s="6"/>
      <c r="CL378" s="6"/>
      <c r="CM378" s="6"/>
      <c r="CN378" s="6"/>
      <c r="CO378" s="6"/>
      <c r="CP378" s="6"/>
      <c r="CQ378" s="6"/>
      <c r="CR378" s="6"/>
      <c r="CS378" s="6"/>
      <c r="CT378" s="6"/>
      <c r="CU378" s="6"/>
      <c r="CV378" s="6"/>
      <c r="CW378" s="6"/>
      <c r="CX378" s="6"/>
      <c r="CY378" s="6"/>
      <c r="CZ378" s="6"/>
      <c r="DA378" s="6"/>
      <c r="DB378" s="6"/>
      <c r="DC378" s="6"/>
      <c r="DD378" s="6"/>
      <c r="DE378" s="6"/>
      <c r="DF378" s="6"/>
      <c r="DG378" s="6"/>
      <c r="DH378" s="6"/>
      <c r="DI378" s="6"/>
      <c r="DJ378" s="6"/>
      <c r="DK378" s="6"/>
      <c r="DL378" s="6"/>
      <c r="DM378" s="6"/>
      <c r="DN378" s="6"/>
      <c r="DO378" s="6"/>
      <c r="DP378" s="6"/>
      <c r="DQ378" s="6"/>
      <c r="DR378" s="6"/>
      <c r="DS378" s="6"/>
      <c r="DT378" s="6"/>
      <c r="DU378" s="6"/>
    </row>
    <row r="379" spans="1:125" s="3" customFormat="1">
      <c r="A379" t="s">
        <v>284</v>
      </c>
      <c r="B379" t="s">
        <v>290</v>
      </c>
      <c r="C379" t="s">
        <v>610</v>
      </c>
      <c r="D379" s="1">
        <v>25000</v>
      </c>
      <c r="E379" s="1">
        <v>717.5</v>
      </c>
      <c r="F379" s="1">
        <v>0</v>
      </c>
      <c r="G379" s="1">
        <v>760</v>
      </c>
      <c r="H379" s="1">
        <v>165</v>
      </c>
      <c r="I379" s="1">
        <f t="shared" ref="I379:I383" si="110">E379+F379+G379+H379</f>
        <v>1642.5</v>
      </c>
      <c r="J379" s="1">
        <f t="shared" ref="J379:J383" si="111">D379-I379</f>
        <v>23357.5</v>
      </c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  <c r="AN379" s="6"/>
      <c r="AO379" s="6"/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  <c r="BE379" s="6"/>
      <c r="BF379" s="6"/>
      <c r="BG379" s="6"/>
      <c r="BH379" s="6"/>
      <c r="BI379" s="6"/>
      <c r="BJ379" s="6"/>
      <c r="BK379" s="6"/>
      <c r="BL379" s="6"/>
      <c r="BM379" s="6"/>
      <c r="BN379" s="6"/>
      <c r="BO379" s="6"/>
      <c r="BP379" s="6"/>
      <c r="BQ379" s="6"/>
      <c r="BR379" s="6"/>
      <c r="BS379" s="6"/>
      <c r="BT379" s="6"/>
      <c r="BU379" s="6"/>
      <c r="BV379" s="6"/>
      <c r="BW379" s="6"/>
      <c r="BX379" s="6"/>
      <c r="BY379" s="6"/>
      <c r="BZ379" s="6"/>
      <c r="CA379" s="6"/>
      <c r="CB379" s="6"/>
      <c r="CC379" s="6"/>
      <c r="CD379" s="6"/>
      <c r="CE379" s="6"/>
      <c r="CF379" s="6"/>
      <c r="CG379" s="6"/>
      <c r="CH379" s="6"/>
      <c r="CI379" s="6"/>
      <c r="CJ379" s="6"/>
      <c r="CK379" s="6"/>
      <c r="CL379" s="6"/>
      <c r="CM379" s="6"/>
      <c r="CN379" s="6"/>
      <c r="CO379" s="6"/>
      <c r="CP379" s="6"/>
      <c r="CQ379" s="6"/>
      <c r="CR379" s="6"/>
      <c r="CS379" s="6"/>
      <c r="CT379" s="6"/>
      <c r="CU379" s="6"/>
      <c r="CV379" s="6"/>
      <c r="CW379" s="6"/>
      <c r="CX379" s="6"/>
      <c r="CY379" s="6"/>
      <c r="CZ379" s="6"/>
      <c r="DA379" s="6"/>
      <c r="DB379" s="6"/>
      <c r="DC379" s="6"/>
      <c r="DD379" s="6"/>
      <c r="DE379" s="6"/>
      <c r="DF379" s="6"/>
      <c r="DG379" s="6"/>
      <c r="DH379" s="6"/>
      <c r="DI379" s="6"/>
      <c r="DJ379" s="6"/>
      <c r="DK379" s="6"/>
      <c r="DL379" s="6"/>
      <c r="DM379" s="6"/>
      <c r="DN379" s="6"/>
      <c r="DO379" s="6"/>
      <c r="DP379" s="6"/>
      <c r="DQ379" s="6"/>
      <c r="DR379" s="6"/>
      <c r="DS379" s="6"/>
      <c r="DT379" s="6"/>
      <c r="DU379" s="6"/>
    </row>
    <row r="380" spans="1:125" s="3" customFormat="1">
      <c r="A380" t="s">
        <v>285</v>
      </c>
      <c r="B380" t="s">
        <v>286</v>
      </c>
      <c r="C380"/>
      <c r="D380" s="1">
        <v>20650</v>
      </c>
      <c r="E380" s="1">
        <v>592.66</v>
      </c>
      <c r="F380" s="1">
        <v>0</v>
      </c>
      <c r="G380" s="1">
        <v>627.76</v>
      </c>
      <c r="H380" s="1">
        <v>1097.76</v>
      </c>
      <c r="I380" s="1">
        <f t="shared" si="110"/>
        <v>2318.1800000000003</v>
      </c>
      <c r="J380" s="1">
        <f t="shared" si="111"/>
        <v>18331.82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3" customFormat="1">
      <c r="A381" t="s">
        <v>287</v>
      </c>
      <c r="B381" t="s">
        <v>189</v>
      </c>
      <c r="C381" t="s">
        <v>610</v>
      </c>
      <c r="D381" s="1">
        <v>22500</v>
      </c>
      <c r="E381" s="1">
        <v>645.75</v>
      </c>
      <c r="F381" s="1">
        <v>0</v>
      </c>
      <c r="G381" s="1">
        <v>684</v>
      </c>
      <c r="H381" s="1">
        <v>125</v>
      </c>
      <c r="I381" s="1">
        <f t="shared" si="110"/>
        <v>1454.75</v>
      </c>
      <c r="J381" s="1">
        <f t="shared" si="111"/>
        <v>21045.25</v>
      </c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3" customFormat="1">
      <c r="A382" t="s">
        <v>288</v>
      </c>
      <c r="B382" t="s">
        <v>24</v>
      </c>
      <c r="C382" t="s">
        <v>610</v>
      </c>
      <c r="D382" s="1">
        <v>70000</v>
      </c>
      <c r="E382" s="1">
        <v>2009</v>
      </c>
      <c r="F382" s="1">
        <v>4995.37</v>
      </c>
      <c r="G382" s="1">
        <v>2128</v>
      </c>
      <c r="H382" s="1">
        <v>2010.52</v>
      </c>
      <c r="I382" s="1">
        <f t="shared" si="110"/>
        <v>11142.89</v>
      </c>
      <c r="J382" s="1">
        <f t="shared" si="111"/>
        <v>58857.11</v>
      </c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 s="3" customFormat="1">
      <c r="A383" t="s">
        <v>289</v>
      </c>
      <c r="B383" t="s">
        <v>290</v>
      </c>
      <c r="C383"/>
      <c r="D383" s="1">
        <v>38000</v>
      </c>
      <c r="E383" s="1">
        <v>1090.5999999999999</v>
      </c>
      <c r="F383" s="1">
        <v>0</v>
      </c>
      <c r="G383" s="1">
        <v>1155.2</v>
      </c>
      <c r="H383" s="1">
        <v>25</v>
      </c>
      <c r="I383" s="1">
        <f t="shared" si="110"/>
        <v>2270.8000000000002</v>
      </c>
      <c r="J383" s="1">
        <f t="shared" si="111"/>
        <v>35729.199999999997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3" customFormat="1">
      <c r="A384" s="3" t="s">
        <v>19</v>
      </c>
      <c r="B384" s="3">
        <v>5</v>
      </c>
      <c r="D384" s="4">
        <f t="shared" ref="D384:J384" si="112">SUM(D379:D383)</f>
        <v>176150</v>
      </c>
      <c r="E384" s="4">
        <f t="shared" si="112"/>
        <v>5055.51</v>
      </c>
      <c r="F384" s="4">
        <f t="shared" si="112"/>
        <v>4995.37</v>
      </c>
      <c r="G384" s="4">
        <f t="shared" si="112"/>
        <v>5354.96</v>
      </c>
      <c r="H384" s="4">
        <f t="shared" si="112"/>
        <v>3423.2799999999997</v>
      </c>
      <c r="I384" s="4">
        <f t="shared" si="112"/>
        <v>18829.12</v>
      </c>
      <c r="J384" s="4">
        <f t="shared" si="112"/>
        <v>157320.88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 s="3" customFormat="1">
      <c r="A385"/>
      <c r="B385"/>
      <c r="C385"/>
      <c r="D385" s="1"/>
      <c r="E385" s="1"/>
      <c r="F385" s="1"/>
      <c r="G385" s="1"/>
      <c r="H385" s="1"/>
      <c r="I385" s="1"/>
      <c r="J385" s="1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</row>
    <row r="386" spans="1:125" s="3" customFormat="1">
      <c r="A386" s="12" t="s">
        <v>291</v>
      </c>
      <c r="B386" s="12"/>
      <c r="C386" s="14"/>
      <c r="D386" s="12"/>
      <c r="E386" s="12"/>
      <c r="F386" s="12"/>
      <c r="G386" s="12"/>
      <c r="H386" s="12"/>
      <c r="I386" s="12"/>
      <c r="J386" s="12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</row>
    <row r="387" spans="1:125">
      <c r="A387" t="s">
        <v>585</v>
      </c>
      <c r="B387" t="s">
        <v>566</v>
      </c>
      <c r="D387" s="1">
        <v>27000</v>
      </c>
      <c r="E387" s="1">
        <v>774.9</v>
      </c>
      <c r="F387" s="1">
        <v>0</v>
      </c>
      <c r="G387" s="1">
        <v>820.8</v>
      </c>
      <c r="H387" s="1">
        <v>25</v>
      </c>
      <c r="I387" s="1">
        <f>E387+F387+G387+H387</f>
        <v>1620.6999999999998</v>
      </c>
      <c r="J387" s="1">
        <f>D387-I387</f>
        <v>25379.3</v>
      </c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  <c r="Y387"/>
      <c r="Z387"/>
      <c r="AA387"/>
      <c r="AB387"/>
      <c r="AC387"/>
      <c r="AD387"/>
      <c r="AE387"/>
      <c r="AF387"/>
      <c r="AG387"/>
      <c r="AH387"/>
      <c r="AI387"/>
      <c r="AJ387"/>
      <c r="AK387"/>
      <c r="AL387"/>
      <c r="AM387"/>
      <c r="AN387"/>
      <c r="AO387"/>
      <c r="AP387"/>
      <c r="AQ387"/>
      <c r="AR387"/>
      <c r="AS387"/>
      <c r="AT387"/>
      <c r="AU387"/>
      <c r="AV387"/>
      <c r="AW387"/>
      <c r="AX387"/>
      <c r="AY387"/>
      <c r="AZ387"/>
      <c r="BA387"/>
      <c r="BB387"/>
      <c r="BC387"/>
      <c r="BD387"/>
      <c r="BE387"/>
      <c r="BF387"/>
      <c r="BG387"/>
      <c r="BH387"/>
      <c r="BI387"/>
      <c r="BJ387"/>
      <c r="BK387"/>
      <c r="BL387"/>
      <c r="BM387"/>
      <c r="BN387"/>
      <c r="BO387"/>
      <c r="BP387"/>
      <c r="BQ387"/>
      <c r="BR387"/>
      <c r="BS387"/>
      <c r="BT387"/>
      <c r="BU387"/>
      <c r="BV387"/>
      <c r="BW387"/>
      <c r="BX387"/>
      <c r="BY387"/>
      <c r="BZ387"/>
      <c r="CA387"/>
      <c r="CB387"/>
      <c r="CC387"/>
      <c r="CD387"/>
      <c r="CE387"/>
      <c r="CF387"/>
      <c r="CG387"/>
      <c r="CH387"/>
      <c r="CI387"/>
      <c r="CJ387"/>
      <c r="CK387"/>
      <c r="CL387"/>
      <c r="CM387"/>
      <c r="CN387"/>
      <c r="CO387"/>
      <c r="CP387"/>
      <c r="CQ387"/>
      <c r="CR387"/>
      <c r="CS387"/>
      <c r="CT387"/>
      <c r="CU387"/>
      <c r="CV387"/>
      <c r="CW387"/>
      <c r="CX387"/>
      <c r="CY387"/>
      <c r="CZ387"/>
      <c r="DA387"/>
      <c r="DB387"/>
      <c r="DC387"/>
      <c r="DD387"/>
      <c r="DE387"/>
      <c r="DF387"/>
      <c r="DG387"/>
      <c r="DH387"/>
      <c r="DI387"/>
      <c r="DJ387"/>
      <c r="DK387"/>
      <c r="DL387"/>
      <c r="DM387"/>
      <c r="DN387"/>
      <c r="DO387"/>
      <c r="DP387"/>
      <c r="DQ387"/>
      <c r="DR387"/>
      <c r="DS387"/>
      <c r="DT387"/>
      <c r="DU387"/>
    </row>
    <row r="388" spans="1:125" s="3" customFormat="1">
      <c r="A388" t="s">
        <v>293</v>
      </c>
      <c r="B388" t="s">
        <v>18</v>
      </c>
      <c r="C388" t="s">
        <v>610</v>
      </c>
      <c r="D388" s="1">
        <v>140000</v>
      </c>
      <c r="E388" s="1">
        <v>4018</v>
      </c>
      <c r="F388" s="1">
        <v>21265.58</v>
      </c>
      <c r="G388" s="1">
        <v>3385.65</v>
      </c>
      <c r="H388" s="1">
        <v>1990.52</v>
      </c>
      <c r="I388" s="1">
        <f t="shared" ref="I388:I389" si="113">E388+F388+G388+H388</f>
        <v>30659.750000000004</v>
      </c>
      <c r="J388" s="1">
        <f t="shared" ref="J388:J389" si="114">D388-I388</f>
        <v>109340.25</v>
      </c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</row>
    <row r="389" spans="1:125">
      <c r="A389" t="s">
        <v>481</v>
      </c>
      <c r="B389" t="s">
        <v>386</v>
      </c>
      <c r="D389" s="1">
        <v>40000</v>
      </c>
      <c r="E389" s="1">
        <v>1148</v>
      </c>
      <c r="F389" s="1">
        <v>442.65</v>
      </c>
      <c r="G389" s="1">
        <v>1216</v>
      </c>
      <c r="H389" s="1">
        <v>25</v>
      </c>
      <c r="I389" s="1">
        <f t="shared" si="113"/>
        <v>2831.65</v>
      </c>
      <c r="J389" s="1">
        <f t="shared" si="114"/>
        <v>37168.35</v>
      </c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  <c r="Y389"/>
      <c r="Z389"/>
      <c r="AA389"/>
      <c r="AB389"/>
      <c r="AC389"/>
      <c r="AD389"/>
      <c r="AE389"/>
      <c r="AF389"/>
      <c r="AG389"/>
      <c r="AH389"/>
      <c r="AI389"/>
      <c r="AJ389"/>
      <c r="AK389"/>
      <c r="AL389"/>
      <c r="AM389"/>
      <c r="AN389"/>
      <c r="AO389"/>
      <c r="AP389"/>
      <c r="AQ389"/>
      <c r="AR389"/>
      <c r="AS389"/>
      <c r="AT389"/>
      <c r="AU389"/>
      <c r="AV389"/>
      <c r="AW389"/>
      <c r="AX389"/>
      <c r="AY389"/>
      <c r="AZ389"/>
      <c r="BA389"/>
      <c r="BB389"/>
      <c r="BC389"/>
      <c r="BD389"/>
      <c r="BE389"/>
      <c r="BF389"/>
      <c r="BG389"/>
      <c r="BH389"/>
      <c r="BI389"/>
      <c r="BJ389"/>
      <c r="BK389"/>
      <c r="BL389"/>
      <c r="BM389"/>
      <c r="BN389"/>
      <c r="BO389"/>
      <c r="BP389"/>
      <c r="BQ389"/>
      <c r="BR389"/>
      <c r="BS389"/>
      <c r="BT389"/>
      <c r="BU389"/>
      <c r="BV389"/>
      <c r="BW389"/>
      <c r="BX389"/>
      <c r="BY389"/>
      <c r="BZ389"/>
      <c r="CA389"/>
      <c r="CB389"/>
      <c r="CC389"/>
      <c r="CD389"/>
      <c r="CE389"/>
      <c r="CF389"/>
      <c r="CG389"/>
      <c r="CH389"/>
      <c r="CI389"/>
      <c r="CJ389"/>
      <c r="CK389"/>
      <c r="CL389"/>
      <c r="CM389"/>
      <c r="CN389"/>
      <c r="CO389"/>
      <c r="CP389"/>
      <c r="CQ389"/>
      <c r="CR389"/>
      <c r="CS389"/>
      <c r="CT389"/>
      <c r="CU389"/>
      <c r="CV389"/>
      <c r="CW389"/>
      <c r="CX389"/>
      <c r="CY389"/>
      <c r="CZ389"/>
      <c r="DA389"/>
      <c r="DB389"/>
      <c r="DC389"/>
      <c r="DD389"/>
      <c r="DE389"/>
      <c r="DF389"/>
      <c r="DG389"/>
      <c r="DH389"/>
      <c r="DI389"/>
      <c r="DJ389"/>
      <c r="DK389"/>
      <c r="DL389"/>
      <c r="DM389"/>
      <c r="DN389"/>
      <c r="DO389"/>
      <c r="DP389"/>
      <c r="DQ389"/>
      <c r="DR389"/>
      <c r="DS389"/>
      <c r="DT389"/>
      <c r="DU389"/>
    </row>
    <row r="390" spans="1:125">
      <c r="A390" t="s">
        <v>482</v>
      </c>
      <c r="B390" t="s">
        <v>386</v>
      </c>
      <c r="D390" s="1">
        <v>40000</v>
      </c>
      <c r="E390" s="1">
        <v>1148</v>
      </c>
      <c r="F390" s="1">
        <v>442.65</v>
      </c>
      <c r="G390" s="1">
        <v>1216</v>
      </c>
      <c r="H390" s="1">
        <v>25</v>
      </c>
      <c r="I390" s="1">
        <f>E390+F390+G390+H390</f>
        <v>2831.65</v>
      </c>
      <c r="J390" s="1">
        <f>D390-I390</f>
        <v>37168.35</v>
      </c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  <c r="Y390"/>
      <c r="Z390"/>
      <c r="AA390"/>
      <c r="AB390"/>
      <c r="AC390"/>
      <c r="AD390"/>
      <c r="AE390"/>
      <c r="AF390"/>
      <c r="AG390"/>
      <c r="AH390"/>
      <c r="AI390"/>
      <c r="AJ390"/>
      <c r="AK390"/>
      <c r="AL390"/>
      <c r="AM390"/>
      <c r="AN390"/>
      <c r="AO390"/>
      <c r="AP390"/>
      <c r="AQ390"/>
      <c r="AR390"/>
      <c r="AS390"/>
      <c r="AT390"/>
      <c r="AU390"/>
      <c r="AV390"/>
      <c r="AW390"/>
      <c r="AX390"/>
      <c r="AY390"/>
      <c r="AZ390"/>
      <c r="BA390"/>
      <c r="BB390"/>
      <c r="BC390"/>
      <c r="BD390"/>
      <c r="BE390"/>
      <c r="BF390"/>
      <c r="BG390"/>
      <c r="BH390"/>
      <c r="BI390"/>
      <c r="BJ390"/>
      <c r="BK390"/>
      <c r="BL390"/>
      <c r="BM390"/>
      <c r="BN390"/>
      <c r="BO390"/>
      <c r="BP390"/>
      <c r="BQ390"/>
      <c r="BR390"/>
      <c r="BS390"/>
      <c r="BT390"/>
      <c r="BU390"/>
      <c r="BV390"/>
      <c r="BW390"/>
      <c r="BX390"/>
      <c r="BY390"/>
      <c r="BZ390"/>
      <c r="CA390"/>
      <c r="CB390"/>
      <c r="CC390"/>
      <c r="CD390"/>
      <c r="CE390"/>
      <c r="CF390"/>
      <c r="CG390"/>
      <c r="CH390"/>
      <c r="CI390"/>
      <c r="CJ390"/>
      <c r="CK390"/>
      <c r="CL390"/>
      <c r="CM390"/>
      <c r="CN390"/>
      <c r="CO390"/>
      <c r="CP390"/>
      <c r="CQ390"/>
      <c r="CR390"/>
      <c r="CS390"/>
      <c r="CT390"/>
      <c r="CU390"/>
      <c r="CV390"/>
      <c r="CW390"/>
      <c r="CX390"/>
      <c r="CY390"/>
      <c r="CZ390"/>
      <c r="DA390"/>
      <c r="DB390"/>
      <c r="DC390"/>
      <c r="DD390"/>
      <c r="DE390"/>
      <c r="DF390"/>
      <c r="DG390"/>
      <c r="DH390"/>
      <c r="DI390"/>
      <c r="DJ390"/>
      <c r="DK390"/>
      <c r="DL390"/>
      <c r="DM390"/>
      <c r="DN390"/>
      <c r="DO390"/>
      <c r="DP390"/>
      <c r="DQ390"/>
      <c r="DR390"/>
      <c r="DS390"/>
      <c r="DT390"/>
      <c r="DU390"/>
    </row>
    <row r="391" spans="1:125">
      <c r="A391" t="s">
        <v>586</v>
      </c>
      <c r="B391" t="s">
        <v>202</v>
      </c>
      <c r="D391" s="1">
        <v>40000</v>
      </c>
      <c r="E391" s="1">
        <v>1148</v>
      </c>
      <c r="F391" s="1">
        <v>442.65</v>
      </c>
      <c r="G391" s="1">
        <v>1216</v>
      </c>
      <c r="H391" s="1">
        <v>25</v>
      </c>
      <c r="I391" s="1">
        <f>E391+F391+G391+H391</f>
        <v>2831.65</v>
      </c>
      <c r="J391" s="1">
        <f>D391-I391</f>
        <v>37168.35</v>
      </c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  <c r="Y391"/>
      <c r="Z391"/>
      <c r="AA391"/>
      <c r="AB391"/>
      <c r="AC391"/>
      <c r="AD391"/>
      <c r="AE391"/>
      <c r="AF391"/>
      <c r="AG391"/>
      <c r="AH391"/>
      <c r="AI391"/>
      <c r="AJ391"/>
      <c r="AK391"/>
      <c r="AL391"/>
      <c r="AM391"/>
      <c r="AN391"/>
      <c r="AO391"/>
      <c r="AP391"/>
      <c r="AQ391"/>
      <c r="AR391"/>
      <c r="AS391"/>
      <c r="AT391"/>
      <c r="AU391"/>
      <c r="AV391"/>
      <c r="AW391"/>
      <c r="AX391"/>
      <c r="AY391"/>
      <c r="AZ391"/>
      <c r="BA391"/>
      <c r="BB391"/>
      <c r="BC391"/>
      <c r="BD391"/>
      <c r="BE391"/>
      <c r="BF391"/>
      <c r="BG391"/>
      <c r="BH391"/>
      <c r="BI391"/>
      <c r="BJ391"/>
      <c r="BK391"/>
      <c r="BL391"/>
      <c r="BM391"/>
      <c r="BN391"/>
      <c r="BO391"/>
      <c r="BP391"/>
      <c r="BQ391"/>
      <c r="BR391"/>
      <c r="BS391"/>
      <c r="BT391"/>
      <c r="BU391"/>
      <c r="BV391"/>
      <c r="BW391"/>
      <c r="BX391"/>
      <c r="BY391"/>
      <c r="BZ391"/>
      <c r="CA391"/>
      <c r="CB391"/>
      <c r="CC391"/>
      <c r="CD391"/>
      <c r="CE391"/>
      <c r="CF391"/>
      <c r="CG391"/>
      <c r="CH391"/>
      <c r="CI391"/>
      <c r="CJ391"/>
      <c r="CK391"/>
      <c r="CL391"/>
      <c r="CM391"/>
      <c r="CN391"/>
      <c r="CO391"/>
      <c r="CP391"/>
      <c r="CQ391"/>
      <c r="CR391"/>
      <c r="CS391"/>
      <c r="CT391"/>
      <c r="CU391"/>
      <c r="CV391"/>
      <c r="CW391"/>
      <c r="CX391"/>
      <c r="CY391"/>
      <c r="CZ391"/>
      <c r="DA391"/>
      <c r="DB391"/>
      <c r="DC391"/>
      <c r="DD391"/>
      <c r="DE391"/>
      <c r="DF391"/>
      <c r="DG391"/>
      <c r="DH391"/>
      <c r="DI391"/>
      <c r="DJ391"/>
      <c r="DK391"/>
      <c r="DL391"/>
      <c r="DM391"/>
      <c r="DN391"/>
      <c r="DO391"/>
      <c r="DP391"/>
      <c r="DQ391"/>
      <c r="DR391"/>
      <c r="DS391"/>
      <c r="DT391"/>
      <c r="DU391"/>
    </row>
    <row r="392" spans="1:125" s="3" customFormat="1">
      <c r="A392" s="3" t="s">
        <v>19</v>
      </c>
      <c r="B392" s="3">
        <v>5</v>
      </c>
      <c r="D392" s="4">
        <f t="shared" ref="D392:J392" si="115">SUM(D387:D391)</f>
        <v>287000</v>
      </c>
      <c r="E392" s="4">
        <f t="shared" si="115"/>
        <v>8236.9</v>
      </c>
      <c r="F392" s="4">
        <f t="shared" si="115"/>
        <v>22593.530000000006</v>
      </c>
      <c r="G392" s="4">
        <f t="shared" si="115"/>
        <v>7854.45</v>
      </c>
      <c r="H392" s="4">
        <f t="shared" si="115"/>
        <v>2090.52</v>
      </c>
      <c r="I392" s="4">
        <f t="shared" si="115"/>
        <v>40775.400000000009</v>
      </c>
      <c r="J392" s="4">
        <f t="shared" si="115"/>
        <v>246224.6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/>
      <c r="B393"/>
      <c r="C393"/>
      <c r="D393" s="1"/>
      <c r="E393" s="1"/>
      <c r="F393" s="1"/>
      <c r="G393" s="1"/>
      <c r="H393" s="1"/>
      <c r="I393" s="1"/>
      <c r="J393" s="1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s="12" t="s">
        <v>294</v>
      </c>
      <c r="B394" s="12"/>
      <c r="C394" s="14"/>
      <c r="D394" s="12"/>
      <c r="E394" s="12"/>
      <c r="F394" s="12"/>
      <c r="G394" s="12"/>
      <c r="H394" s="12"/>
      <c r="I394" s="12"/>
      <c r="J394" s="12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>
      <c r="A395" t="s">
        <v>588</v>
      </c>
      <c r="B395" t="s">
        <v>587</v>
      </c>
      <c r="D395" s="1">
        <v>45000</v>
      </c>
      <c r="E395" s="1">
        <v>1291.5</v>
      </c>
      <c r="F395" s="1">
        <v>1148.33</v>
      </c>
      <c r="G395" s="1">
        <v>1368</v>
      </c>
      <c r="H395" s="1">
        <v>25</v>
      </c>
      <c r="I395" s="1">
        <f>E395+F395+G395+H395</f>
        <v>3832.83</v>
      </c>
      <c r="J395" s="1">
        <f>D395-I395</f>
        <v>41167.17</v>
      </c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</row>
    <row r="396" spans="1:125" s="3" customFormat="1">
      <c r="A396" t="s">
        <v>295</v>
      </c>
      <c r="B396" t="s">
        <v>27</v>
      </c>
      <c r="C396" t="s">
        <v>612</v>
      </c>
      <c r="D396" s="1">
        <v>33000</v>
      </c>
      <c r="E396" s="1">
        <v>947.1</v>
      </c>
      <c r="F396" s="1">
        <v>0</v>
      </c>
      <c r="G396" s="1">
        <v>1003.2</v>
      </c>
      <c r="H396" s="1">
        <v>25</v>
      </c>
      <c r="I396" s="1">
        <f t="shared" ref="I396:I398" si="116">E396+F396+G396+H396</f>
        <v>1975.3000000000002</v>
      </c>
      <c r="J396" s="1">
        <f t="shared" ref="J396:J398" si="117">D396-I396</f>
        <v>31024.7</v>
      </c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</row>
    <row r="397" spans="1:125" s="3" customFormat="1">
      <c r="A397" t="s">
        <v>296</v>
      </c>
      <c r="B397" t="s">
        <v>297</v>
      </c>
      <c r="C397" t="s">
        <v>612</v>
      </c>
      <c r="D397" s="1">
        <v>45000</v>
      </c>
      <c r="E397" s="1">
        <v>1291.5</v>
      </c>
      <c r="F397" s="1">
        <v>1148.33</v>
      </c>
      <c r="G397" s="1">
        <v>1368</v>
      </c>
      <c r="H397" s="1">
        <v>25</v>
      </c>
      <c r="I397" s="1">
        <f t="shared" si="116"/>
        <v>3832.83</v>
      </c>
      <c r="J397" s="1">
        <f t="shared" si="117"/>
        <v>41167.17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 t="s">
        <v>299</v>
      </c>
      <c r="B398" t="s">
        <v>194</v>
      </c>
      <c r="C398" t="s">
        <v>612</v>
      </c>
      <c r="D398" s="1">
        <v>60000</v>
      </c>
      <c r="E398" s="1">
        <v>1722</v>
      </c>
      <c r="F398" s="1">
        <v>3486.68</v>
      </c>
      <c r="G398" s="1">
        <v>1824</v>
      </c>
      <c r="H398" s="1">
        <v>25</v>
      </c>
      <c r="I398" s="1">
        <f t="shared" si="116"/>
        <v>7057.68</v>
      </c>
      <c r="J398" s="1">
        <f t="shared" si="117"/>
        <v>52942.32</v>
      </c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s="3" t="s">
        <v>19</v>
      </c>
      <c r="B399" s="3">
        <v>4</v>
      </c>
      <c r="D399" s="4">
        <f t="shared" ref="D399:J399" si="118">SUM(D395:D398)</f>
        <v>183000</v>
      </c>
      <c r="E399" s="4">
        <f t="shared" si="118"/>
        <v>5252.1</v>
      </c>
      <c r="F399" s="4">
        <f t="shared" si="118"/>
        <v>5783.34</v>
      </c>
      <c r="G399" s="4">
        <f t="shared" si="118"/>
        <v>5563.2</v>
      </c>
      <c r="H399" s="4">
        <f t="shared" si="118"/>
        <v>100</v>
      </c>
      <c r="I399" s="4">
        <f t="shared" si="118"/>
        <v>16698.64</v>
      </c>
      <c r="J399" s="4">
        <f t="shared" si="118"/>
        <v>166301.35999999999</v>
      </c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/>
      <c r="B400"/>
      <c r="C400"/>
      <c r="D400" s="1"/>
      <c r="E400" s="1"/>
      <c r="F400" s="1"/>
      <c r="G400" s="1"/>
      <c r="H400" s="1"/>
      <c r="I400" s="1"/>
      <c r="J400" s="1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s="12" t="s">
        <v>300</v>
      </c>
      <c r="B401" s="12"/>
      <c r="C401" s="14"/>
      <c r="D401" s="12"/>
      <c r="E401" s="12"/>
      <c r="F401" s="12"/>
      <c r="G401" s="12"/>
      <c r="H401" s="12"/>
      <c r="I401" s="12"/>
      <c r="J401" s="12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301</v>
      </c>
      <c r="B402" t="s">
        <v>302</v>
      </c>
      <c r="C402"/>
      <c r="D402" s="1">
        <v>44000</v>
      </c>
      <c r="E402" s="1">
        <v>1262.8</v>
      </c>
      <c r="F402" s="1">
        <v>1007.19</v>
      </c>
      <c r="G402" s="1">
        <v>1337.6</v>
      </c>
      <c r="H402" s="1">
        <v>25</v>
      </c>
      <c r="I402" s="1">
        <f t="shared" ref="I402:I403" si="119">E402+F402+G402+H402</f>
        <v>3632.5899999999997</v>
      </c>
      <c r="J402" s="1">
        <f t="shared" ref="J402:J403" si="120">D402-I402</f>
        <v>40367.410000000003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303</v>
      </c>
      <c r="B403" t="s">
        <v>302</v>
      </c>
      <c r="C403"/>
      <c r="D403" s="1">
        <v>75000</v>
      </c>
      <c r="E403" s="1">
        <v>2152.5</v>
      </c>
      <c r="F403" s="1">
        <v>6309.38</v>
      </c>
      <c r="G403" s="1">
        <v>2280</v>
      </c>
      <c r="H403" s="1">
        <v>565</v>
      </c>
      <c r="I403" s="1">
        <f t="shared" si="119"/>
        <v>11306.880000000001</v>
      </c>
      <c r="J403" s="1">
        <f t="shared" si="120"/>
        <v>63693.119999999995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>
      <c r="A404" t="s">
        <v>483</v>
      </c>
      <c r="B404" t="s">
        <v>24</v>
      </c>
      <c r="D404" s="1">
        <v>100000</v>
      </c>
      <c r="E404" s="1">
        <v>2870</v>
      </c>
      <c r="F404" s="1">
        <v>12105.37</v>
      </c>
      <c r="G404" s="1">
        <v>3040</v>
      </c>
      <c r="H404" s="1">
        <v>25</v>
      </c>
      <c r="I404" s="1">
        <f>E404+F404+G404+H404</f>
        <v>18040.370000000003</v>
      </c>
      <c r="J404" s="1">
        <f>D404-I404</f>
        <v>81959.63</v>
      </c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</row>
    <row r="405" spans="1:125">
      <c r="A405" t="s">
        <v>589</v>
      </c>
      <c r="B405" s="13" t="s">
        <v>580</v>
      </c>
      <c r="C405" s="13"/>
      <c r="D405" s="1">
        <v>54000</v>
      </c>
      <c r="E405" s="1">
        <v>1549.8</v>
      </c>
      <c r="F405" s="1">
        <v>2418.54</v>
      </c>
      <c r="G405" s="1">
        <v>1641.6</v>
      </c>
      <c r="H405" s="1">
        <v>25</v>
      </c>
      <c r="I405" s="1">
        <v>5634.94</v>
      </c>
      <c r="J405" s="1">
        <v>48365.06</v>
      </c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  <c r="Y405"/>
      <c r="Z405"/>
      <c r="AA405"/>
      <c r="AB405"/>
      <c r="AC405"/>
      <c r="AD405"/>
      <c r="AE405"/>
      <c r="AF405"/>
      <c r="AG405"/>
      <c r="AH405"/>
      <c r="AI405"/>
      <c r="AJ405"/>
      <c r="AK405"/>
      <c r="AL405"/>
      <c r="AM405"/>
      <c r="AN405"/>
      <c r="AO405"/>
      <c r="AP405"/>
      <c r="AQ405"/>
      <c r="AR405"/>
      <c r="AS405"/>
      <c r="AT405"/>
      <c r="AU405"/>
      <c r="AV405"/>
      <c r="AW405"/>
      <c r="AX405"/>
      <c r="AY405"/>
      <c r="AZ405"/>
      <c r="BA405"/>
      <c r="BB405"/>
      <c r="BC405"/>
      <c r="BD405"/>
      <c r="BE405"/>
      <c r="BF405"/>
      <c r="BG405"/>
      <c r="BH405"/>
      <c r="BI405"/>
      <c r="BJ405"/>
      <c r="BK405"/>
      <c r="BL405"/>
      <c r="BM405"/>
      <c r="BN405"/>
      <c r="BO405"/>
      <c r="BP405"/>
      <c r="BQ405"/>
      <c r="BR405"/>
      <c r="BS405"/>
      <c r="BT405"/>
      <c r="BU405"/>
      <c r="BV405"/>
      <c r="BW405"/>
      <c r="BX405"/>
      <c r="BY405"/>
      <c r="BZ405"/>
      <c r="CA405"/>
      <c r="CB405"/>
      <c r="CC405"/>
      <c r="CD405"/>
      <c r="CE405"/>
      <c r="CF405"/>
      <c r="CG405"/>
      <c r="CH405"/>
      <c r="CI405"/>
      <c r="CJ405"/>
      <c r="CK405"/>
      <c r="CL405"/>
      <c r="CM405"/>
      <c r="CN405"/>
      <c r="CO405"/>
      <c r="CP405"/>
      <c r="CQ405"/>
      <c r="CR405"/>
      <c r="CS405"/>
      <c r="CT405"/>
      <c r="CU405"/>
      <c r="CV405"/>
      <c r="CW405"/>
      <c r="CX405"/>
      <c r="CY405"/>
      <c r="CZ405"/>
      <c r="DA405"/>
      <c r="DB405"/>
      <c r="DC405"/>
      <c r="DD405"/>
      <c r="DE405"/>
      <c r="DF405"/>
      <c r="DG405"/>
      <c r="DH405"/>
      <c r="DI405"/>
      <c r="DJ405"/>
      <c r="DK405"/>
      <c r="DL405"/>
      <c r="DM405"/>
      <c r="DN405"/>
      <c r="DO405"/>
      <c r="DP405"/>
      <c r="DQ405"/>
      <c r="DR405"/>
      <c r="DS405"/>
      <c r="DT405"/>
      <c r="DU405"/>
    </row>
    <row r="406" spans="1:125">
      <c r="A406" t="s">
        <v>590</v>
      </c>
      <c r="B406" t="s">
        <v>22</v>
      </c>
      <c r="D406" s="1">
        <v>25000</v>
      </c>
      <c r="E406" s="1">
        <v>717.5</v>
      </c>
      <c r="F406" s="1">
        <v>0</v>
      </c>
      <c r="G406" s="1">
        <v>760</v>
      </c>
      <c r="H406" s="1">
        <v>25</v>
      </c>
      <c r="I406" s="1">
        <v>1502.5</v>
      </c>
      <c r="J406" s="1">
        <v>23497.5</v>
      </c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  <c r="Y406"/>
      <c r="Z406"/>
      <c r="AA406"/>
      <c r="AB406"/>
      <c r="AC406"/>
      <c r="AD406"/>
      <c r="AE406"/>
      <c r="AF406"/>
      <c r="AG406"/>
      <c r="AH406"/>
      <c r="AI406"/>
      <c r="AJ406"/>
      <c r="AK406"/>
      <c r="AL406"/>
      <c r="AM406"/>
      <c r="AN406"/>
      <c r="AO406"/>
      <c r="AP406"/>
      <c r="AQ406"/>
      <c r="AR406"/>
      <c r="AS406"/>
      <c r="AT406"/>
      <c r="AU406"/>
      <c r="AV406"/>
      <c r="AW406"/>
      <c r="AX406"/>
      <c r="AY406"/>
      <c r="AZ406"/>
      <c r="BA406"/>
      <c r="BB406"/>
      <c r="BC406"/>
      <c r="BD406"/>
      <c r="BE406"/>
      <c r="BF406"/>
      <c r="BG406"/>
      <c r="BH406"/>
      <c r="BI406"/>
      <c r="BJ406"/>
      <c r="BK406"/>
      <c r="BL406"/>
      <c r="BM406"/>
      <c r="BN406"/>
      <c r="BO406"/>
      <c r="BP406"/>
      <c r="BQ406"/>
      <c r="BR406"/>
      <c r="BS406"/>
      <c r="BT406"/>
      <c r="BU406"/>
      <c r="BV406"/>
      <c r="BW406"/>
      <c r="BX406"/>
      <c r="BY406"/>
      <c r="BZ406"/>
      <c r="CA406"/>
      <c r="CB406"/>
      <c r="CC406"/>
      <c r="CD406"/>
      <c r="CE406"/>
      <c r="CF406"/>
      <c r="CG406"/>
      <c r="CH406"/>
      <c r="CI406"/>
      <c r="CJ406"/>
      <c r="CK406"/>
      <c r="CL406"/>
      <c r="CM406"/>
      <c r="CN406"/>
      <c r="CO406"/>
      <c r="CP406"/>
      <c r="CQ406"/>
      <c r="CR406"/>
      <c r="CS406"/>
      <c r="CT406"/>
      <c r="CU406"/>
      <c r="CV406"/>
      <c r="CW406"/>
      <c r="CX406"/>
      <c r="CY406"/>
      <c r="CZ406"/>
      <c r="DA406"/>
      <c r="DB406"/>
      <c r="DC406"/>
      <c r="DD406"/>
      <c r="DE406"/>
      <c r="DF406"/>
      <c r="DG406"/>
      <c r="DH406"/>
      <c r="DI406"/>
      <c r="DJ406"/>
      <c r="DK406"/>
      <c r="DL406"/>
      <c r="DM406"/>
      <c r="DN406"/>
      <c r="DO406"/>
      <c r="DP406"/>
      <c r="DQ406"/>
      <c r="DR406"/>
      <c r="DS406"/>
      <c r="DT406"/>
      <c r="DU406"/>
    </row>
    <row r="407" spans="1:125" s="3" customFormat="1">
      <c r="A407" s="3" t="s">
        <v>19</v>
      </c>
      <c r="B407" s="3">
        <v>5</v>
      </c>
      <c r="D407" s="4">
        <f t="shared" ref="D407:J407" si="121">SUM(D402:D406)</f>
        <v>298000</v>
      </c>
      <c r="E407" s="4">
        <f t="shared" si="121"/>
        <v>8552.6</v>
      </c>
      <c r="F407" s="4">
        <f t="shared" si="121"/>
        <v>21840.480000000003</v>
      </c>
      <c r="G407" s="4">
        <f t="shared" si="121"/>
        <v>9059.2000000000007</v>
      </c>
      <c r="H407" s="4">
        <f t="shared" si="121"/>
        <v>665</v>
      </c>
      <c r="I407" s="4">
        <f t="shared" si="121"/>
        <v>40117.280000000006</v>
      </c>
      <c r="J407" s="4">
        <f t="shared" si="121"/>
        <v>257882.72</v>
      </c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 s="3" customFormat="1">
      <c r="A408"/>
      <c r="B408"/>
      <c r="C408"/>
      <c r="D408" s="1"/>
      <c r="E408" s="1"/>
      <c r="F408" s="1"/>
      <c r="G408" s="1"/>
      <c r="H408" s="1"/>
      <c r="I408" s="1"/>
      <c r="J408" s="1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  <c r="AN408" s="6"/>
      <c r="AO408" s="6"/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  <c r="BE408" s="6"/>
      <c r="BF408" s="6"/>
      <c r="BG408" s="6"/>
      <c r="BH408" s="6"/>
      <c r="BI408" s="6"/>
      <c r="BJ408" s="6"/>
      <c r="BK408" s="6"/>
      <c r="BL408" s="6"/>
      <c r="BM408" s="6"/>
      <c r="BN408" s="6"/>
      <c r="BO408" s="6"/>
      <c r="BP408" s="6"/>
      <c r="BQ408" s="6"/>
      <c r="BR408" s="6"/>
      <c r="BS408" s="6"/>
      <c r="BT408" s="6"/>
      <c r="BU408" s="6"/>
      <c r="BV408" s="6"/>
      <c r="BW408" s="6"/>
      <c r="BX408" s="6"/>
      <c r="BY408" s="6"/>
      <c r="BZ408" s="6"/>
      <c r="CA408" s="6"/>
      <c r="CB408" s="6"/>
      <c r="CC408" s="6"/>
      <c r="CD408" s="6"/>
      <c r="CE408" s="6"/>
      <c r="CF408" s="6"/>
      <c r="CG408" s="6"/>
      <c r="CH408" s="6"/>
      <c r="CI408" s="6"/>
      <c r="CJ408" s="6"/>
      <c r="CK408" s="6"/>
      <c r="CL408" s="6"/>
      <c r="CM408" s="6"/>
      <c r="CN408" s="6"/>
      <c r="CO408" s="6"/>
      <c r="CP408" s="6"/>
      <c r="CQ408" s="6"/>
      <c r="CR408" s="6"/>
      <c r="CS408" s="6"/>
      <c r="CT408" s="6"/>
      <c r="CU408" s="6"/>
      <c r="CV408" s="6"/>
      <c r="CW408" s="6"/>
      <c r="CX408" s="6"/>
      <c r="CY408" s="6"/>
      <c r="CZ408" s="6"/>
      <c r="DA408" s="6"/>
      <c r="DB408" s="6"/>
      <c r="DC408" s="6"/>
      <c r="DD408" s="6"/>
      <c r="DE408" s="6"/>
      <c r="DF408" s="6"/>
      <c r="DG408" s="6"/>
      <c r="DH408" s="6"/>
      <c r="DI408" s="6"/>
      <c r="DJ408" s="6"/>
      <c r="DK408" s="6"/>
      <c r="DL408" s="6"/>
      <c r="DM408" s="6"/>
      <c r="DN408" s="6"/>
      <c r="DO408" s="6"/>
      <c r="DP408" s="6"/>
      <c r="DQ408" s="6"/>
      <c r="DR408" s="6"/>
      <c r="DS408" s="6"/>
      <c r="DT408" s="6"/>
      <c r="DU408" s="6"/>
    </row>
    <row r="409" spans="1:125" s="3" customFormat="1">
      <c r="A409" s="12" t="s">
        <v>304</v>
      </c>
      <c r="B409" s="12"/>
      <c r="C409" s="14"/>
      <c r="D409" s="12"/>
      <c r="E409" s="12"/>
      <c r="F409" s="12"/>
      <c r="G409" s="12"/>
      <c r="H409" s="12"/>
      <c r="I409" s="12"/>
      <c r="J409" s="12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>
      <c r="A410" t="s">
        <v>591</v>
      </c>
      <c r="B410" t="s">
        <v>110</v>
      </c>
      <c r="D410" s="1">
        <v>23000</v>
      </c>
      <c r="E410" s="1">
        <v>660.1</v>
      </c>
      <c r="F410" s="1">
        <v>0</v>
      </c>
      <c r="G410" s="1">
        <v>699.2</v>
      </c>
      <c r="H410" s="1">
        <v>957.76</v>
      </c>
      <c r="I410" s="1">
        <f>E410+F410+G410+H410</f>
        <v>2317.0600000000004</v>
      </c>
      <c r="J410" s="1">
        <f>D410-I410</f>
        <v>20682.939999999999</v>
      </c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</row>
    <row r="411" spans="1:125">
      <c r="A411" t="s">
        <v>484</v>
      </c>
      <c r="B411" t="s">
        <v>315</v>
      </c>
      <c r="D411" s="1">
        <v>15000</v>
      </c>
      <c r="E411" s="1">
        <v>430.5</v>
      </c>
      <c r="F411" s="1">
        <v>0</v>
      </c>
      <c r="G411" s="1">
        <v>456</v>
      </c>
      <c r="H411" s="1">
        <v>25</v>
      </c>
      <c r="I411" s="1">
        <f t="shared" ref="I411:I460" si="122">E411+F411+G411+H411</f>
        <v>911.5</v>
      </c>
      <c r="J411" s="1">
        <f t="shared" ref="J411:J460" si="123">D411-I411</f>
        <v>14088.5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 s="3" customFormat="1">
      <c r="A412" t="s">
        <v>305</v>
      </c>
      <c r="B412" t="s">
        <v>24</v>
      </c>
      <c r="C412"/>
      <c r="D412" s="1">
        <v>17000</v>
      </c>
      <c r="E412" s="1">
        <v>487.9</v>
      </c>
      <c r="F412" s="1">
        <v>0</v>
      </c>
      <c r="G412" s="1">
        <v>516.79999999999995</v>
      </c>
      <c r="H412" s="1">
        <v>25</v>
      </c>
      <c r="I412" s="1">
        <f t="shared" si="122"/>
        <v>1029.6999999999998</v>
      </c>
      <c r="J412" s="1">
        <f t="shared" si="123"/>
        <v>15970.3</v>
      </c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  <c r="AN412" s="6"/>
      <c r="AO412" s="6"/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  <c r="BE412" s="6"/>
      <c r="BF412" s="6"/>
      <c r="BG412" s="6"/>
      <c r="BH412" s="6"/>
      <c r="BI412" s="6"/>
      <c r="BJ412" s="6"/>
      <c r="BK412" s="6"/>
      <c r="BL412" s="6"/>
      <c r="BM412" s="6"/>
      <c r="BN412" s="6"/>
      <c r="BO412" s="6"/>
      <c r="BP412" s="6"/>
      <c r="BQ412" s="6"/>
      <c r="BR412" s="6"/>
      <c r="BS412" s="6"/>
      <c r="BT412" s="6"/>
      <c r="BU412" s="6"/>
      <c r="BV412" s="6"/>
      <c r="BW412" s="6"/>
      <c r="BX412" s="6"/>
      <c r="BY412" s="6"/>
      <c r="BZ412" s="6"/>
      <c r="CA412" s="6"/>
      <c r="CB412" s="6"/>
      <c r="CC412" s="6"/>
      <c r="CD412" s="6"/>
      <c r="CE412" s="6"/>
      <c r="CF412" s="6"/>
      <c r="CG412" s="6"/>
      <c r="CH412" s="6"/>
      <c r="CI412" s="6"/>
      <c r="CJ412" s="6"/>
      <c r="CK412" s="6"/>
      <c r="CL412" s="6"/>
      <c r="CM412" s="6"/>
      <c r="CN412" s="6"/>
      <c r="CO412" s="6"/>
      <c r="CP412" s="6"/>
      <c r="CQ412" s="6"/>
      <c r="CR412" s="6"/>
      <c r="CS412" s="6"/>
      <c r="CT412" s="6"/>
      <c r="CU412" s="6"/>
      <c r="CV412" s="6"/>
      <c r="CW412" s="6"/>
      <c r="CX412" s="6"/>
      <c r="CY412" s="6"/>
      <c r="CZ412" s="6"/>
      <c r="DA412" s="6"/>
      <c r="DB412" s="6"/>
      <c r="DC412" s="6"/>
      <c r="DD412" s="6"/>
      <c r="DE412" s="6"/>
      <c r="DF412" s="6"/>
      <c r="DG412" s="6"/>
      <c r="DH412" s="6"/>
      <c r="DI412" s="6"/>
      <c r="DJ412" s="6"/>
      <c r="DK412" s="6"/>
      <c r="DL412" s="6"/>
      <c r="DM412" s="6"/>
      <c r="DN412" s="6"/>
      <c r="DO412" s="6"/>
      <c r="DP412" s="6"/>
      <c r="DQ412" s="6"/>
      <c r="DR412" s="6"/>
      <c r="DS412" s="6"/>
      <c r="DT412" s="6"/>
      <c r="DU412" s="6"/>
    </row>
    <row r="413" spans="1:125" s="3" customFormat="1">
      <c r="A413" t="s">
        <v>306</v>
      </c>
      <c r="B413" t="s">
        <v>24</v>
      </c>
      <c r="C413"/>
      <c r="D413" s="1">
        <v>16000</v>
      </c>
      <c r="E413" s="1">
        <v>459.2</v>
      </c>
      <c r="F413" s="1">
        <v>0</v>
      </c>
      <c r="G413" s="1">
        <v>486.4</v>
      </c>
      <c r="H413" s="1">
        <v>25</v>
      </c>
      <c r="I413" s="1">
        <f t="shared" si="122"/>
        <v>970.59999999999991</v>
      </c>
      <c r="J413" s="1">
        <f t="shared" si="123"/>
        <v>15029.4</v>
      </c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 t="s">
        <v>307</v>
      </c>
      <c r="B414" t="s">
        <v>308</v>
      </c>
      <c r="C414"/>
      <c r="D414" s="1">
        <v>17500</v>
      </c>
      <c r="E414" s="1">
        <v>502.25</v>
      </c>
      <c r="F414" s="1">
        <v>0</v>
      </c>
      <c r="G414" s="1">
        <v>532</v>
      </c>
      <c r="H414" s="1">
        <v>25</v>
      </c>
      <c r="I414" s="1">
        <f t="shared" si="122"/>
        <v>1059.25</v>
      </c>
      <c r="J414" s="1">
        <f t="shared" si="123"/>
        <v>16440.75</v>
      </c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t="s">
        <v>309</v>
      </c>
      <c r="B415" t="s">
        <v>308</v>
      </c>
      <c r="C415" t="s">
        <v>610</v>
      </c>
      <c r="D415" s="1">
        <v>15000</v>
      </c>
      <c r="E415" s="1">
        <v>430.5</v>
      </c>
      <c r="F415" s="1">
        <v>0</v>
      </c>
      <c r="G415" s="1">
        <v>456</v>
      </c>
      <c r="H415" s="1">
        <v>957.76</v>
      </c>
      <c r="I415" s="1">
        <f t="shared" si="122"/>
        <v>1844.26</v>
      </c>
      <c r="J415" s="1">
        <f t="shared" si="123"/>
        <v>13155.74</v>
      </c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 s="3" customFormat="1">
      <c r="A416" t="s">
        <v>310</v>
      </c>
      <c r="B416" t="s">
        <v>110</v>
      </c>
      <c r="C416"/>
      <c r="D416" s="1">
        <v>8167.7</v>
      </c>
      <c r="E416" s="1">
        <v>234.41</v>
      </c>
      <c r="F416" s="1">
        <v>0</v>
      </c>
      <c r="G416" s="1">
        <v>248.3</v>
      </c>
      <c r="H416" s="1">
        <v>25</v>
      </c>
      <c r="I416" s="1">
        <f t="shared" si="122"/>
        <v>507.71000000000004</v>
      </c>
      <c r="J416" s="1">
        <f t="shared" si="123"/>
        <v>7659.99</v>
      </c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  <c r="AN416" s="6"/>
      <c r="AO416" s="6"/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  <c r="BE416" s="6"/>
      <c r="BF416" s="6"/>
      <c r="BG416" s="6"/>
      <c r="BH416" s="6"/>
      <c r="BI416" s="6"/>
      <c r="BJ416" s="6"/>
      <c r="BK416" s="6"/>
      <c r="BL416" s="6"/>
      <c r="BM416" s="6"/>
      <c r="BN416" s="6"/>
      <c r="BO416" s="6"/>
      <c r="BP416" s="6"/>
      <c r="BQ416" s="6"/>
      <c r="BR416" s="6"/>
      <c r="BS416" s="6"/>
      <c r="BT416" s="6"/>
      <c r="BU416" s="6"/>
      <c r="BV416" s="6"/>
      <c r="BW416" s="6"/>
      <c r="BX416" s="6"/>
      <c r="BY416" s="6"/>
      <c r="BZ416" s="6"/>
      <c r="CA416" s="6"/>
      <c r="CB416" s="6"/>
      <c r="CC416" s="6"/>
      <c r="CD416" s="6"/>
      <c r="CE416" s="6"/>
      <c r="CF416" s="6"/>
      <c r="CG416" s="6"/>
      <c r="CH416" s="6"/>
      <c r="CI416" s="6"/>
      <c r="CJ416" s="6"/>
      <c r="CK416" s="6"/>
      <c r="CL416" s="6"/>
      <c r="CM416" s="6"/>
      <c r="CN416" s="6"/>
      <c r="CO416" s="6"/>
      <c r="CP416" s="6"/>
      <c r="CQ416" s="6"/>
      <c r="CR416" s="6"/>
      <c r="CS416" s="6"/>
      <c r="CT416" s="6"/>
      <c r="CU416" s="6"/>
      <c r="CV416" s="6"/>
      <c r="CW416" s="6"/>
      <c r="CX416" s="6"/>
      <c r="CY416" s="6"/>
      <c r="CZ416" s="6"/>
      <c r="DA416" s="6"/>
      <c r="DB416" s="6"/>
      <c r="DC416" s="6"/>
      <c r="DD416" s="6"/>
      <c r="DE416" s="6"/>
      <c r="DF416" s="6"/>
      <c r="DG416" s="6"/>
      <c r="DH416" s="6"/>
      <c r="DI416" s="6"/>
      <c r="DJ416" s="6"/>
      <c r="DK416" s="6"/>
      <c r="DL416" s="6"/>
      <c r="DM416" s="6"/>
      <c r="DN416" s="6"/>
      <c r="DO416" s="6"/>
      <c r="DP416" s="6"/>
      <c r="DQ416" s="6"/>
      <c r="DR416" s="6"/>
      <c r="DS416" s="6"/>
      <c r="DT416" s="6"/>
      <c r="DU416" s="6"/>
    </row>
    <row r="417" spans="1:125" s="3" customFormat="1">
      <c r="A417" t="s">
        <v>311</v>
      </c>
      <c r="B417" t="s">
        <v>308</v>
      </c>
      <c r="C417"/>
      <c r="D417" s="1">
        <v>23000</v>
      </c>
      <c r="E417" s="1">
        <v>660.1</v>
      </c>
      <c r="F417" s="1">
        <v>0</v>
      </c>
      <c r="G417" s="1">
        <v>699.2</v>
      </c>
      <c r="H417" s="1">
        <v>25</v>
      </c>
      <c r="I417" s="1">
        <f t="shared" si="122"/>
        <v>1384.3000000000002</v>
      </c>
      <c r="J417" s="1">
        <f t="shared" si="123"/>
        <v>21615.7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 s="3" customFormat="1">
      <c r="A418" t="s">
        <v>312</v>
      </c>
      <c r="B418" t="s">
        <v>24</v>
      </c>
      <c r="C418"/>
      <c r="D418" s="1">
        <v>9815.24</v>
      </c>
      <c r="E418" s="1">
        <v>281.7</v>
      </c>
      <c r="F418" s="1">
        <v>0</v>
      </c>
      <c r="G418" s="1">
        <v>298.38</v>
      </c>
      <c r="H418" s="1">
        <v>25</v>
      </c>
      <c r="I418" s="1">
        <f t="shared" si="122"/>
        <v>605.07999999999993</v>
      </c>
      <c r="J418" s="1">
        <f t="shared" si="123"/>
        <v>9210.16</v>
      </c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  <c r="AN418" s="6"/>
      <c r="AO418" s="6"/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  <c r="BE418" s="6"/>
      <c r="BF418" s="6"/>
      <c r="BG418" s="6"/>
      <c r="BH418" s="6"/>
      <c r="BI418" s="6"/>
      <c r="BJ418" s="6"/>
      <c r="BK418" s="6"/>
      <c r="BL418" s="6"/>
      <c r="BM418" s="6"/>
      <c r="BN418" s="6"/>
      <c r="BO418" s="6"/>
      <c r="BP418" s="6"/>
      <c r="BQ418" s="6"/>
      <c r="BR418" s="6"/>
      <c r="BS418" s="6"/>
      <c r="BT418" s="6"/>
      <c r="BU418" s="6"/>
      <c r="BV418" s="6"/>
      <c r="BW418" s="6"/>
      <c r="BX418" s="6"/>
      <c r="BY418" s="6"/>
      <c r="BZ418" s="6"/>
      <c r="CA418" s="6"/>
      <c r="CB418" s="6"/>
      <c r="CC418" s="6"/>
      <c r="CD418" s="6"/>
      <c r="CE418" s="6"/>
      <c r="CF418" s="6"/>
      <c r="CG418" s="6"/>
      <c r="CH418" s="6"/>
      <c r="CI418" s="6"/>
      <c r="CJ418" s="6"/>
      <c r="CK418" s="6"/>
      <c r="CL418" s="6"/>
      <c r="CM418" s="6"/>
      <c r="CN418" s="6"/>
      <c r="CO418" s="6"/>
      <c r="CP418" s="6"/>
      <c r="CQ418" s="6"/>
      <c r="CR418" s="6"/>
      <c r="CS418" s="6"/>
      <c r="CT418" s="6"/>
      <c r="CU418" s="6"/>
      <c r="CV418" s="6"/>
      <c r="CW418" s="6"/>
      <c r="CX418" s="6"/>
      <c r="CY418" s="6"/>
      <c r="CZ418" s="6"/>
      <c r="DA418" s="6"/>
      <c r="DB418" s="6"/>
      <c r="DC418" s="6"/>
      <c r="DD418" s="6"/>
      <c r="DE418" s="6"/>
      <c r="DF418" s="6"/>
      <c r="DG418" s="6"/>
      <c r="DH418" s="6"/>
      <c r="DI418" s="6"/>
      <c r="DJ418" s="6"/>
      <c r="DK418" s="6"/>
      <c r="DL418" s="6"/>
      <c r="DM418" s="6"/>
      <c r="DN418" s="6"/>
      <c r="DO418" s="6"/>
      <c r="DP418" s="6"/>
      <c r="DQ418" s="6"/>
      <c r="DR418" s="6"/>
      <c r="DS418" s="6"/>
      <c r="DT418" s="6"/>
      <c r="DU418" s="6"/>
    </row>
    <row r="419" spans="1:125" s="3" customFormat="1">
      <c r="A419" t="s">
        <v>313</v>
      </c>
      <c r="B419" t="s">
        <v>308</v>
      </c>
      <c r="C419"/>
      <c r="D419" s="1">
        <v>19000</v>
      </c>
      <c r="E419" s="1">
        <v>545.29999999999995</v>
      </c>
      <c r="F419" s="1">
        <v>0</v>
      </c>
      <c r="G419" s="1">
        <v>577.6</v>
      </c>
      <c r="H419" s="1">
        <v>25</v>
      </c>
      <c r="I419" s="1">
        <f t="shared" si="122"/>
        <v>1147.9000000000001</v>
      </c>
      <c r="J419" s="1">
        <f t="shared" si="123"/>
        <v>17852.099999999999</v>
      </c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</row>
    <row r="420" spans="1:125" s="3" customFormat="1">
      <c r="A420" t="s">
        <v>314</v>
      </c>
      <c r="B420" t="s">
        <v>315</v>
      </c>
      <c r="C420"/>
      <c r="D420" s="1">
        <v>15000</v>
      </c>
      <c r="E420" s="1">
        <v>430.5</v>
      </c>
      <c r="F420" s="1">
        <v>0</v>
      </c>
      <c r="G420" s="1">
        <v>456</v>
      </c>
      <c r="H420" s="1">
        <v>25</v>
      </c>
      <c r="I420" s="1">
        <f t="shared" si="122"/>
        <v>911.5</v>
      </c>
      <c r="J420" s="1">
        <f t="shared" si="123"/>
        <v>14088.5</v>
      </c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  <c r="AN420" s="6"/>
      <c r="AO420" s="6"/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  <c r="BE420" s="6"/>
      <c r="BF420" s="6"/>
      <c r="BG420" s="6"/>
      <c r="BH420" s="6"/>
      <c r="BI420" s="6"/>
      <c r="BJ420" s="6"/>
      <c r="BK420" s="6"/>
      <c r="BL420" s="6"/>
      <c r="BM420" s="6"/>
      <c r="BN420" s="6"/>
      <c r="BO420" s="6"/>
      <c r="BP420" s="6"/>
      <c r="BQ420" s="6"/>
      <c r="BR420" s="6"/>
      <c r="BS420" s="6"/>
      <c r="BT420" s="6"/>
      <c r="BU420" s="6"/>
      <c r="BV420" s="6"/>
      <c r="BW420" s="6"/>
      <c r="BX420" s="6"/>
      <c r="BY420" s="6"/>
      <c r="BZ420" s="6"/>
      <c r="CA420" s="6"/>
      <c r="CB420" s="6"/>
      <c r="CC420" s="6"/>
      <c r="CD420" s="6"/>
      <c r="CE420" s="6"/>
      <c r="CF420" s="6"/>
      <c r="CG420" s="6"/>
      <c r="CH420" s="6"/>
      <c r="CI420" s="6"/>
      <c r="CJ420" s="6"/>
      <c r="CK420" s="6"/>
      <c r="CL420" s="6"/>
      <c r="CM420" s="6"/>
      <c r="CN420" s="6"/>
      <c r="CO420" s="6"/>
      <c r="CP420" s="6"/>
      <c r="CQ420" s="6"/>
      <c r="CR420" s="6"/>
      <c r="CS420" s="6"/>
      <c r="CT420" s="6"/>
      <c r="CU420" s="6"/>
      <c r="CV420" s="6"/>
      <c r="CW420" s="6"/>
      <c r="CX420" s="6"/>
      <c r="CY420" s="6"/>
      <c r="CZ420" s="6"/>
      <c r="DA420" s="6"/>
      <c r="DB420" s="6"/>
      <c r="DC420" s="6"/>
      <c r="DD420" s="6"/>
      <c r="DE420" s="6"/>
      <c r="DF420" s="6"/>
      <c r="DG420" s="6"/>
      <c r="DH420" s="6"/>
      <c r="DI420" s="6"/>
      <c r="DJ420" s="6"/>
      <c r="DK420" s="6"/>
      <c r="DL420" s="6"/>
      <c r="DM420" s="6"/>
      <c r="DN420" s="6"/>
      <c r="DO420" s="6"/>
      <c r="DP420" s="6"/>
      <c r="DQ420" s="6"/>
      <c r="DR420" s="6"/>
      <c r="DS420" s="6"/>
      <c r="DT420" s="6"/>
      <c r="DU420" s="6"/>
    </row>
    <row r="421" spans="1:125">
      <c r="A421" t="s">
        <v>316</v>
      </c>
      <c r="B421" t="s">
        <v>24</v>
      </c>
      <c r="C421" t="s">
        <v>610</v>
      </c>
      <c r="D421" s="1">
        <v>18400</v>
      </c>
      <c r="E421" s="1">
        <v>528.08000000000004</v>
      </c>
      <c r="F421" s="1">
        <v>0</v>
      </c>
      <c r="G421" s="1">
        <v>559.36</v>
      </c>
      <c r="H421" s="1">
        <v>125</v>
      </c>
      <c r="I421" s="1">
        <f t="shared" si="122"/>
        <v>1212.44</v>
      </c>
      <c r="J421" s="1">
        <f t="shared" si="123"/>
        <v>17187.560000000001</v>
      </c>
    </row>
    <row r="422" spans="1:125">
      <c r="A422" t="s">
        <v>317</v>
      </c>
      <c r="B422" t="s">
        <v>22</v>
      </c>
      <c r="D422" s="1">
        <v>12650</v>
      </c>
      <c r="E422" s="1">
        <v>363.06</v>
      </c>
      <c r="F422" s="1">
        <v>0</v>
      </c>
      <c r="G422" s="1">
        <v>384.56</v>
      </c>
      <c r="H422" s="1">
        <v>25</v>
      </c>
      <c r="I422" s="1">
        <f t="shared" si="122"/>
        <v>772.62</v>
      </c>
      <c r="J422" s="1">
        <f t="shared" si="123"/>
        <v>11877.38</v>
      </c>
    </row>
    <row r="423" spans="1:125">
      <c r="A423" t="s">
        <v>318</v>
      </c>
      <c r="B423" t="s">
        <v>24</v>
      </c>
      <c r="D423" s="1">
        <v>12650</v>
      </c>
      <c r="E423" s="1">
        <v>363.06</v>
      </c>
      <c r="F423" s="1">
        <v>0</v>
      </c>
      <c r="G423" s="1">
        <v>384.56</v>
      </c>
      <c r="H423" s="1">
        <v>25</v>
      </c>
      <c r="I423" s="1">
        <f t="shared" si="122"/>
        <v>772.62</v>
      </c>
      <c r="J423" s="1">
        <f t="shared" si="123"/>
        <v>11877.38</v>
      </c>
    </row>
    <row r="424" spans="1:125">
      <c r="A424" t="s">
        <v>319</v>
      </c>
      <c r="B424" t="s">
        <v>320</v>
      </c>
      <c r="C424" t="s">
        <v>610</v>
      </c>
      <c r="D424" s="1">
        <v>23000</v>
      </c>
      <c r="E424" s="1">
        <v>660.1</v>
      </c>
      <c r="F424" s="1">
        <v>0</v>
      </c>
      <c r="G424" s="1">
        <v>699.2</v>
      </c>
      <c r="H424" s="1">
        <v>25</v>
      </c>
      <c r="I424" s="1">
        <f t="shared" si="122"/>
        <v>1384.3000000000002</v>
      </c>
      <c r="J424" s="1">
        <f t="shared" si="123"/>
        <v>21615.7</v>
      </c>
    </row>
    <row r="425" spans="1:125">
      <c r="A425" t="s">
        <v>321</v>
      </c>
      <c r="B425" t="s">
        <v>320</v>
      </c>
      <c r="D425" s="1">
        <v>13000</v>
      </c>
      <c r="E425" s="1">
        <v>373.1</v>
      </c>
      <c r="F425" s="1">
        <v>0</v>
      </c>
      <c r="G425" s="1">
        <v>395.2</v>
      </c>
      <c r="H425" s="1">
        <v>25</v>
      </c>
      <c r="I425" s="1">
        <f t="shared" si="122"/>
        <v>793.3</v>
      </c>
      <c r="J425" s="1">
        <f t="shared" si="123"/>
        <v>12206.7</v>
      </c>
    </row>
    <row r="426" spans="1:125">
      <c r="A426" t="s">
        <v>322</v>
      </c>
      <c r="B426" t="s">
        <v>274</v>
      </c>
      <c r="D426" s="1">
        <v>7455.19</v>
      </c>
      <c r="E426" s="1">
        <v>213.96</v>
      </c>
      <c r="F426" s="1">
        <v>0</v>
      </c>
      <c r="G426" s="1">
        <v>226.64</v>
      </c>
      <c r="H426" s="1">
        <v>957.76</v>
      </c>
      <c r="I426" s="1">
        <f t="shared" si="122"/>
        <v>1398.3600000000001</v>
      </c>
      <c r="J426" s="1">
        <f t="shared" si="123"/>
        <v>6056.83</v>
      </c>
    </row>
    <row r="427" spans="1:125">
      <c r="A427" t="s">
        <v>323</v>
      </c>
      <c r="B427" t="s">
        <v>24</v>
      </c>
      <c r="D427" s="1">
        <v>14000</v>
      </c>
      <c r="E427" s="1">
        <v>401.8</v>
      </c>
      <c r="F427" s="1">
        <v>0</v>
      </c>
      <c r="G427" s="1">
        <v>425.6</v>
      </c>
      <c r="H427" s="1">
        <v>75</v>
      </c>
      <c r="I427" s="1">
        <f t="shared" si="122"/>
        <v>902.40000000000009</v>
      </c>
      <c r="J427" s="1">
        <f t="shared" si="123"/>
        <v>13097.6</v>
      </c>
    </row>
    <row r="428" spans="1:125">
      <c r="A428" t="s">
        <v>324</v>
      </c>
      <c r="B428" t="s">
        <v>308</v>
      </c>
      <c r="C428" t="s">
        <v>610</v>
      </c>
      <c r="D428" s="1">
        <v>19000</v>
      </c>
      <c r="E428" s="1">
        <v>545.29999999999995</v>
      </c>
      <c r="F428" s="1">
        <v>0</v>
      </c>
      <c r="G428" s="1">
        <v>577.6</v>
      </c>
      <c r="H428" s="1">
        <v>957.76</v>
      </c>
      <c r="I428" s="1">
        <f t="shared" si="122"/>
        <v>2080.66</v>
      </c>
      <c r="J428" s="1">
        <f t="shared" si="123"/>
        <v>16919.34</v>
      </c>
    </row>
    <row r="429" spans="1:125">
      <c r="A429" t="s">
        <v>325</v>
      </c>
      <c r="B429" t="s">
        <v>320</v>
      </c>
      <c r="D429" s="1">
        <v>12100</v>
      </c>
      <c r="E429" s="1">
        <v>347.27</v>
      </c>
      <c r="F429" s="1">
        <v>0</v>
      </c>
      <c r="G429" s="1">
        <v>367.84</v>
      </c>
      <c r="H429" s="1">
        <v>957.76</v>
      </c>
      <c r="I429" s="1">
        <f t="shared" si="122"/>
        <v>1672.87</v>
      </c>
      <c r="J429" s="1">
        <f t="shared" si="123"/>
        <v>10427.130000000001</v>
      </c>
    </row>
    <row r="430" spans="1:125">
      <c r="A430" t="s">
        <v>326</v>
      </c>
      <c r="B430" t="s">
        <v>308</v>
      </c>
      <c r="D430" s="1">
        <v>14000</v>
      </c>
      <c r="E430" s="1">
        <v>401.8</v>
      </c>
      <c r="F430" s="1">
        <v>0</v>
      </c>
      <c r="G430" s="1">
        <v>425.6</v>
      </c>
      <c r="H430" s="1">
        <v>25</v>
      </c>
      <c r="I430" s="1">
        <f t="shared" si="122"/>
        <v>852.40000000000009</v>
      </c>
      <c r="J430" s="1">
        <f t="shared" si="123"/>
        <v>13147.6</v>
      </c>
    </row>
    <row r="431" spans="1:125">
      <c r="A431" t="s">
        <v>327</v>
      </c>
      <c r="B431" t="s">
        <v>315</v>
      </c>
      <c r="D431" s="1">
        <v>13000</v>
      </c>
      <c r="E431" s="1">
        <v>373.1</v>
      </c>
      <c r="F431" s="1">
        <v>0</v>
      </c>
      <c r="G431" s="1">
        <v>395.2</v>
      </c>
      <c r="H431" s="1">
        <v>25</v>
      </c>
      <c r="I431" s="1">
        <f t="shared" si="122"/>
        <v>793.3</v>
      </c>
      <c r="J431" s="1">
        <f t="shared" si="123"/>
        <v>12206.7</v>
      </c>
    </row>
    <row r="432" spans="1:125">
      <c r="A432" t="s">
        <v>328</v>
      </c>
      <c r="B432" t="s">
        <v>308</v>
      </c>
      <c r="C432" t="s">
        <v>610</v>
      </c>
      <c r="D432" s="1">
        <v>17650</v>
      </c>
      <c r="E432" s="1">
        <v>506.56</v>
      </c>
      <c r="F432" s="1">
        <v>0</v>
      </c>
      <c r="G432" s="1">
        <v>536.55999999999995</v>
      </c>
      <c r="H432" s="1">
        <v>25</v>
      </c>
      <c r="I432" s="1">
        <f t="shared" si="122"/>
        <v>1068.1199999999999</v>
      </c>
      <c r="J432" s="1">
        <f t="shared" si="123"/>
        <v>16581.88</v>
      </c>
    </row>
    <row r="433" spans="1:10">
      <c r="A433" t="s">
        <v>329</v>
      </c>
      <c r="B433" t="s">
        <v>308</v>
      </c>
      <c r="D433" s="1">
        <v>16000</v>
      </c>
      <c r="E433" s="1">
        <v>459.2</v>
      </c>
      <c r="F433" s="1">
        <v>0</v>
      </c>
      <c r="G433" s="1">
        <v>486.4</v>
      </c>
      <c r="H433" s="1">
        <v>25</v>
      </c>
      <c r="I433" s="1">
        <f t="shared" si="122"/>
        <v>970.59999999999991</v>
      </c>
      <c r="J433" s="1">
        <f t="shared" si="123"/>
        <v>15029.4</v>
      </c>
    </row>
    <row r="434" spans="1:10">
      <c r="A434" t="s">
        <v>330</v>
      </c>
      <c r="B434" t="s">
        <v>24</v>
      </c>
      <c r="D434" s="1">
        <v>14625</v>
      </c>
      <c r="E434" s="1">
        <v>419.74</v>
      </c>
      <c r="F434" s="1">
        <v>0</v>
      </c>
      <c r="G434" s="1">
        <v>444.6</v>
      </c>
      <c r="H434" s="1">
        <v>25</v>
      </c>
      <c r="I434" s="1">
        <f t="shared" si="122"/>
        <v>889.34</v>
      </c>
      <c r="J434" s="1">
        <f t="shared" si="123"/>
        <v>13735.66</v>
      </c>
    </row>
    <row r="435" spans="1:10">
      <c r="A435" t="s">
        <v>331</v>
      </c>
      <c r="B435" t="s">
        <v>274</v>
      </c>
      <c r="D435" s="1">
        <v>12100</v>
      </c>
      <c r="E435" s="1">
        <v>347.27</v>
      </c>
      <c r="F435" s="1">
        <v>0</v>
      </c>
      <c r="G435" s="1">
        <v>367.84</v>
      </c>
      <c r="H435" s="1">
        <v>25</v>
      </c>
      <c r="I435" s="1">
        <f t="shared" si="122"/>
        <v>740.1099999999999</v>
      </c>
      <c r="J435" s="1">
        <f t="shared" si="123"/>
        <v>11359.89</v>
      </c>
    </row>
    <row r="436" spans="1:10">
      <c r="A436" t="s">
        <v>332</v>
      </c>
      <c r="B436" t="s">
        <v>140</v>
      </c>
      <c r="D436" s="1">
        <v>8625</v>
      </c>
      <c r="E436" s="1">
        <v>247.54</v>
      </c>
      <c r="F436" s="1">
        <v>0</v>
      </c>
      <c r="G436" s="1">
        <v>262.2</v>
      </c>
      <c r="H436" s="1">
        <v>25</v>
      </c>
      <c r="I436" s="1">
        <f t="shared" si="122"/>
        <v>534.74</v>
      </c>
      <c r="J436" s="1">
        <f t="shared" si="123"/>
        <v>8090.26</v>
      </c>
    </row>
    <row r="437" spans="1:10">
      <c r="A437" t="s">
        <v>333</v>
      </c>
      <c r="B437" t="s">
        <v>140</v>
      </c>
      <c r="D437" s="1">
        <v>9500</v>
      </c>
      <c r="E437" s="1">
        <v>272.64999999999998</v>
      </c>
      <c r="F437" s="1">
        <v>0</v>
      </c>
      <c r="G437" s="1">
        <v>288.8</v>
      </c>
      <c r="H437" s="1">
        <v>25</v>
      </c>
      <c r="I437" s="1">
        <f t="shared" si="122"/>
        <v>586.45000000000005</v>
      </c>
      <c r="J437" s="1">
        <f t="shared" si="123"/>
        <v>8913.5499999999993</v>
      </c>
    </row>
    <row r="438" spans="1:10">
      <c r="A438" t="s">
        <v>334</v>
      </c>
      <c r="B438" t="s">
        <v>140</v>
      </c>
      <c r="D438" s="1">
        <v>9500</v>
      </c>
      <c r="E438" s="1">
        <v>272.64999999999998</v>
      </c>
      <c r="F438" s="1">
        <v>0</v>
      </c>
      <c r="G438" s="1">
        <v>288.8</v>
      </c>
      <c r="H438" s="1">
        <v>125</v>
      </c>
      <c r="I438" s="1">
        <f t="shared" si="122"/>
        <v>686.45</v>
      </c>
      <c r="J438" s="1">
        <f t="shared" si="123"/>
        <v>8813.5499999999993</v>
      </c>
    </row>
    <row r="439" spans="1:10">
      <c r="A439" t="s">
        <v>335</v>
      </c>
      <c r="B439" t="s">
        <v>29</v>
      </c>
      <c r="C439" t="s">
        <v>610</v>
      </c>
      <c r="D439" s="1">
        <v>29000</v>
      </c>
      <c r="E439" s="1">
        <v>832.3</v>
      </c>
      <c r="F439" s="1">
        <v>0</v>
      </c>
      <c r="G439" s="1">
        <v>881.6</v>
      </c>
      <c r="H439" s="1">
        <v>125</v>
      </c>
      <c r="I439" s="1">
        <f t="shared" si="122"/>
        <v>1838.9</v>
      </c>
      <c r="J439" s="1">
        <f t="shared" si="123"/>
        <v>27161.1</v>
      </c>
    </row>
    <row r="440" spans="1:10">
      <c r="A440" t="s">
        <v>336</v>
      </c>
      <c r="B440" t="s">
        <v>315</v>
      </c>
      <c r="D440" s="1">
        <v>12100</v>
      </c>
      <c r="E440" s="1">
        <v>347.27</v>
      </c>
      <c r="F440" s="1">
        <v>0</v>
      </c>
      <c r="G440" s="1">
        <v>367.84</v>
      </c>
      <c r="H440" s="1">
        <v>25</v>
      </c>
      <c r="I440" s="1">
        <f t="shared" si="122"/>
        <v>740.1099999999999</v>
      </c>
      <c r="J440" s="1">
        <f t="shared" si="123"/>
        <v>11359.89</v>
      </c>
    </row>
    <row r="441" spans="1:10">
      <c r="A441" t="s">
        <v>337</v>
      </c>
      <c r="B441" t="s">
        <v>496</v>
      </c>
      <c r="C441" t="s">
        <v>610</v>
      </c>
      <c r="D441" s="1">
        <v>34750</v>
      </c>
      <c r="E441" s="1">
        <v>997.33</v>
      </c>
      <c r="F441" s="1">
        <v>0</v>
      </c>
      <c r="G441" s="1">
        <v>1056.4000000000001</v>
      </c>
      <c r="H441" s="1">
        <v>165</v>
      </c>
      <c r="I441" s="1">
        <f t="shared" si="122"/>
        <v>2218.73</v>
      </c>
      <c r="J441" s="1">
        <f t="shared" si="123"/>
        <v>32531.27</v>
      </c>
    </row>
    <row r="442" spans="1:10">
      <c r="A442" t="s">
        <v>339</v>
      </c>
      <c r="B442" t="s">
        <v>315</v>
      </c>
      <c r="C442" t="s">
        <v>610</v>
      </c>
      <c r="D442" s="1">
        <v>15000</v>
      </c>
      <c r="E442" s="1">
        <v>430.5</v>
      </c>
      <c r="F442" s="1">
        <v>0</v>
      </c>
      <c r="G442" s="1">
        <v>456</v>
      </c>
      <c r="H442" s="1">
        <v>25</v>
      </c>
      <c r="I442" s="1">
        <f t="shared" si="122"/>
        <v>911.5</v>
      </c>
      <c r="J442" s="1">
        <f t="shared" si="123"/>
        <v>14088.5</v>
      </c>
    </row>
    <row r="443" spans="1:10">
      <c r="A443" t="s">
        <v>340</v>
      </c>
      <c r="B443" t="s">
        <v>24</v>
      </c>
      <c r="D443" s="1">
        <v>14000</v>
      </c>
      <c r="E443" s="1">
        <v>401.8</v>
      </c>
      <c r="F443" s="1">
        <v>0</v>
      </c>
      <c r="G443" s="1">
        <v>425.6</v>
      </c>
      <c r="H443" s="1">
        <v>25</v>
      </c>
      <c r="I443" s="1">
        <f t="shared" si="122"/>
        <v>852.40000000000009</v>
      </c>
      <c r="J443" s="1">
        <f t="shared" si="123"/>
        <v>13147.6</v>
      </c>
    </row>
    <row r="444" spans="1:10">
      <c r="A444" t="s">
        <v>341</v>
      </c>
      <c r="B444" t="s">
        <v>315</v>
      </c>
      <c r="D444" s="1">
        <v>12100</v>
      </c>
      <c r="E444" s="1">
        <v>347.27</v>
      </c>
      <c r="F444" s="1">
        <v>0</v>
      </c>
      <c r="G444" s="1">
        <v>367.84</v>
      </c>
      <c r="H444" s="1">
        <v>25</v>
      </c>
      <c r="I444" s="1">
        <f t="shared" si="122"/>
        <v>740.1099999999999</v>
      </c>
      <c r="J444" s="1">
        <f t="shared" si="123"/>
        <v>11359.89</v>
      </c>
    </row>
    <row r="445" spans="1:10">
      <c r="A445" t="s">
        <v>342</v>
      </c>
      <c r="B445" t="s">
        <v>24</v>
      </c>
      <c r="D445" s="1">
        <v>14000</v>
      </c>
      <c r="E445" s="1">
        <v>401.8</v>
      </c>
      <c r="F445" s="1">
        <v>0</v>
      </c>
      <c r="G445" s="1">
        <v>425.6</v>
      </c>
      <c r="H445" s="1">
        <v>957.76</v>
      </c>
      <c r="I445" s="1">
        <f t="shared" si="122"/>
        <v>1785.16</v>
      </c>
      <c r="J445" s="1">
        <f t="shared" si="123"/>
        <v>12214.84</v>
      </c>
    </row>
    <row r="446" spans="1:10">
      <c r="A446" t="s">
        <v>343</v>
      </c>
      <c r="B446" t="s">
        <v>24</v>
      </c>
      <c r="D446" s="1">
        <v>16000</v>
      </c>
      <c r="E446" s="1">
        <v>459.2</v>
      </c>
      <c r="F446" s="1">
        <v>0</v>
      </c>
      <c r="G446" s="1">
        <v>486.4</v>
      </c>
      <c r="H446" s="1">
        <v>25</v>
      </c>
      <c r="I446" s="1">
        <f t="shared" si="122"/>
        <v>970.59999999999991</v>
      </c>
      <c r="J446" s="1">
        <f t="shared" si="123"/>
        <v>15029.4</v>
      </c>
    </row>
    <row r="447" spans="1:10">
      <c r="A447" t="s">
        <v>344</v>
      </c>
      <c r="B447" t="s">
        <v>315</v>
      </c>
      <c r="D447" s="1">
        <v>15500</v>
      </c>
      <c r="E447" s="1">
        <v>444.85</v>
      </c>
      <c r="F447" s="1">
        <v>0</v>
      </c>
      <c r="G447" s="1">
        <v>471.2</v>
      </c>
      <c r="H447" s="1">
        <v>25</v>
      </c>
      <c r="I447" s="1">
        <f t="shared" si="122"/>
        <v>941.05</v>
      </c>
      <c r="J447" s="1">
        <f t="shared" si="123"/>
        <v>14558.95</v>
      </c>
    </row>
    <row r="448" spans="1:10">
      <c r="A448" t="s">
        <v>345</v>
      </c>
      <c r="B448" t="s">
        <v>315</v>
      </c>
      <c r="D448" s="1">
        <v>13800</v>
      </c>
      <c r="E448" s="1">
        <v>396.06</v>
      </c>
      <c r="F448" s="1">
        <v>0</v>
      </c>
      <c r="G448" s="1">
        <v>419.52</v>
      </c>
      <c r="H448" s="1">
        <v>25</v>
      </c>
      <c r="I448" s="1">
        <f t="shared" si="122"/>
        <v>840.57999999999993</v>
      </c>
      <c r="J448" s="1">
        <f t="shared" si="123"/>
        <v>12959.42</v>
      </c>
    </row>
    <row r="449" spans="1:125">
      <c r="A449" t="s">
        <v>346</v>
      </c>
      <c r="B449" t="s">
        <v>308</v>
      </c>
      <c r="D449" s="1">
        <v>15000</v>
      </c>
      <c r="E449" s="1">
        <v>430.5</v>
      </c>
      <c r="F449" s="1">
        <v>0</v>
      </c>
      <c r="G449" s="1">
        <v>456</v>
      </c>
      <c r="H449" s="1">
        <v>1890.52</v>
      </c>
      <c r="I449" s="1">
        <f t="shared" si="122"/>
        <v>2777.02</v>
      </c>
      <c r="J449" s="1">
        <f t="shared" si="123"/>
        <v>12222.98</v>
      </c>
    </row>
    <row r="450" spans="1:125">
      <c r="A450" t="s">
        <v>347</v>
      </c>
      <c r="B450" t="s">
        <v>308</v>
      </c>
      <c r="D450" s="1">
        <v>15000</v>
      </c>
      <c r="E450" s="1">
        <v>430.5</v>
      </c>
      <c r="F450" s="1">
        <v>0</v>
      </c>
      <c r="G450" s="1">
        <v>456</v>
      </c>
      <c r="H450" s="1">
        <v>25</v>
      </c>
      <c r="I450" s="1">
        <f t="shared" si="122"/>
        <v>911.5</v>
      </c>
      <c r="J450" s="1">
        <f t="shared" si="123"/>
        <v>14088.5</v>
      </c>
    </row>
    <row r="451" spans="1:125">
      <c r="A451" t="s">
        <v>349</v>
      </c>
      <c r="B451" t="s">
        <v>320</v>
      </c>
      <c r="D451" s="1">
        <v>13000</v>
      </c>
      <c r="E451" s="1">
        <v>373.1</v>
      </c>
      <c r="F451" s="1">
        <v>0</v>
      </c>
      <c r="G451" s="1">
        <v>395.2</v>
      </c>
      <c r="H451" s="1">
        <v>957.76</v>
      </c>
      <c r="I451" s="1">
        <f t="shared" si="122"/>
        <v>1726.06</v>
      </c>
      <c r="J451" s="1">
        <f t="shared" si="123"/>
        <v>11273.94</v>
      </c>
    </row>
    <row r="452" spans="1:125">
      <c r="A452" t="s">
        <v>350</v>
      </c>
      <c r="B452" t="s">
        <v>308</v>
      </c>
      <c r="C452" t="s">
        <v>610</v>
      </c>
      <c r="D452" s="1">
        <v>16500</v>
      </c>
      <c r="E452" s="1">
        <v>473.55</v>
      </c>
      <c r="F452" s="1">
        <v>0</v>
      </c>
      <c r="G452" s="1">
        <v>501.6</v>
      </c>
      <c r="H452" s="1">
        <v>25</v>
      </c>
      <c r="I452" s="1">
        <f t="shared" si="122"/>
        <v>1000.1500000000001</v>
      </c>
      <c r="J452" s="1">
        <f t="shared" si="123"/>
        <v>15499.85</v>
      </c>
    </row>
    <row r="453" spans="1:125">
      <c r="A453" t="s">
        <v>351</v>
      </c>
      <c r="B453" t="s">
        <v>24</v>
      </c>
      <c r="D453" s="1">
        <v>14150</v>
      </c>
      <c r="E453" s="1">
        <v>406.11</v>
      </c>
      <c r="F453" s="1">
        <v>0</v>
      </c>
      <c r="G453" s="1">
        <v>430.16</v>
      </c>
      <c r="H453" s="1">
        <v>25</v>
      </c>
      <c r="I453" s="1">
        <f t="shared" si="122"/>
        <v>861.27</v>
      </c>
      <c r="J453" s="1">
        <f t="shared" si="123"/>
        <v>13288.73</v>
      </c>
    </row>
    <row r="454" spans="1:125">
      <c r="A454" t="s">
        <v>352</v>
      </c>
      <c r="B454" t="s">
        <v>274</v>
      </c>
      <c r="D454" s="1">
        <v>14000</v>
      </c>
      <c r="E454" s="1">
        <v>401.8</v>
      </c>
      <c r="F454" s="1">
        <v>0</v>
      </c>
      <c r="G454" s="1">
        <v>425.6</v>
      </c>
      <c r="H454" s="1">
        <v>957.76</v>
      </c>
      <c r="I454" s="1">
        <f t="shared" si="122"/>
        <v>1785.16</v>
      </c>
      <c r="J454" s="1">
        <f t="shared" si="123"/>
        <v>12214.84</v>
      </c>
    </row>
    <row r="455" spans="1:125">
      <c r="A455" t="s">
        <v>353</v>
      </c>
      <c r="B455" t="s">
        <v>24</v>
      </c>
      <c r="D455" s="1">
        <v>16000</v>
      </c>
      <c r="E455" s="1">
        <v>459.2</v>
      </c>
      <c r="F455" s="1">
        <v>0</v>
      </c>
      <c r="G455" s="1">
        <v>486.4</v>
      </c>
      <c r="H455" s="1">
        <v>25</v>
      </c>
      <c r="I455" s="1">
        <f t="shared" si="122"/>
        <v>970.59999999999991</v>
      </c>
      <c r="J455" s="1">
        <f t="shared" si="123"/>
        <v>15029.4</v>
      </c>
    </row>
    <row r="456" spans="1:125">
      <c r="A456" t="s">
        <v>354</v>
      </c>
      <c r="B456" t="s">
        <v>140</v>
      </c>
      <c r="C456" t="s">
        <v>610</v>
      </c>
      <c r="D456" s="1">
        <v>9500</v>
      </c>
      <c r="E456" s="1">
        <v>272.64999999999998</v>
      </c>
      <c r="F456" s="1">
        <v>0</v>
      </c>
      <c r="G456" s="1">
        <v>288.8</v>
      </c>
      <c r="H456" s="1">
        <v>25</v>
      </c>
      <c r="I456" s="1">
        <f t="shared" si="122"/>
        <v>586.45000000000005</v>
      </c>
      <c r="J456" s="1">
        <f t="shared" si="123"/>
        <v>8913.5499999999993</v>
      </c>
    </row>
    <row r="457" spans="1:125">
      <c r="A457" t="s">
        <v>355</v>
      </c>
      <c r="B457" t="s">
        <v>315</v>
      </c>
      <c r="D457" s="1">
        <v>12100</v>
      </c>
      <c r="E457" s="1">
        <v>347.27</v>
      </c>
      <c r="F457" s="1">
        <v>0</v>
      </c>
      <c r="G457" s="1">
        <v>367.84</v>
      </c>
      <c r="H457" s="1">
        <v>25</v>
      </c>
      <c r="I457" s="1">
        <f t="shared" si="122"/>
        <v>740.1099999999999</v>
      </c>
      <c r="J457" s="1">
        <f t="shared" si="123"/>
        <v>11359.89</v>
      </c>
    </row>
    <row r="458" spans="1:125">
      <c r="A458" t="s">
        <v>356</v>
      </c>
      <c r="B458" t="s">
        <v>24</v>
      </c>
      <c r="D458" s="1">
        <v>15500</v>
      </c>
      <c r="E458" s="1">
        <v>444.85</v>
      </c>
      <c r="F458" s="1">
        <v>0</v>
      </c>
      <c r="G458" s="1">
        <v>471.2</v>
      </c>
      <c r="H458" s="1">
        <v>7457.76</v>
      </c>
      <c r="I458" s="1">
        <f t="shared" si="122"/>
        <v>8373.81</v>
      </c>
      <c r="J458" s="1">
        <f t="shared" si="123"/>
        <v>7126.1900000000005</v>
      </c>
    </row>
    <row r="459" spans="1:125">
      <c r="A459" t="s">
        <v>357</v>
      </c>
      <c r="B459" t="s">
        <v>315</v>
      </c>
      <c r="D459" s="1">
        <v>14000</v>
      </c>
      <c r="E459" s="1">
        <v>401.8</v>
      </c>
      <c r="F459" s="1">
        <v>0</v>
      </c>
      <c r="G459" s="1">
        <v>425.6</v>
      </c>
      <c r="H459" s="1">
        <v>25</v>
      </c>
      <c r="I459" s="1">
        <f t="shared" si="122"/>
        <v>852.40000000000009</v>
      </c>
      <c r="J459" s="1">
        <f t="shared" si="123"/>
        <v>13147.6</v>
      </c>
    </row>
    <row r="460" spans="1:125">
      <c r="A460" t="s">
        <v>358</v>
      </c>
      <c r="B460" t="s">
        <v>274</v>
      </c>
      <c r="D460" s="1">
        <v>12250</v>
      </c>
      <c r="E460" s="1">
        <v>351.58</v>
      </c>
      <c r="F460" s="1">
        <v>0</v>
      </c>
      <c r="G460" s="1">
        <v>372.4</v>
      </c>
      <c r="H460" s="1">
        <v>25</v>
      </c>
      <c r="I460" s="1">
        <f t="shared" si="122"/>
        <v>748.98</v>
      </c>
      <c r="J460" s="1">
        <f t="shared" si="123"/>
        <v>11501.02</v>
      </c>
    </row>
    <row r="461" spans="1:125">
      <c r="A461" t="s">
        <v>359</v>
      </c>
      <c r="B461" t="s">
        <v>24</v>
      </c>
      <c r="C461" t="s">
        <v>610</v>
      </c>
      <c r="D461" s="1">
        <v>59000</v>
      </c>
      <c r="E461" s="1">
        <v>1693.3</v>
      </c>
      <c r="F461" s="1">
        <v>3111.94</v>
      </c>
      <c r="G461" s="1">
        <v>1793.6</v>
      </c>
      <c r="H461" s="1">
        <v>957.76</v>
      </c>
      <c r="I461" s="1">
        <f>E461+F461+G461+H461</f>
        <v>7556.6</v>
      </c>
      <c r="J461" s="1">
        <f>D461-I461</f>
        <v>51443.4</v>
      </c>
    </row>
    <row r="462" spans="1:125">
      <c r="A462" t="s">
        <v>592</v>
      </c>
      <c r="B462" s="13" t="s">
        <v>315</v>
      </c>
      <c r="C462" s="13"/>
      <c r="D462" s="1">
        <v>12100</v>
      </c>
      <c r="E462" s="1">
        <v>347.27</v>
      </c>
      <c r="F462" s="1">
        <v>0</v>
      </c>
      <c r="G462" s="1">
        <v>367.84</v>
      </c>
      <c r="H462" s="1">
        <v>25</v>
      </c>
      <c r="I462" s="1">
        <v>740.11</v>
      </c>
      <c r="J462" s="1">
        <f>D462-I462</f>
        <v>11359.89</v>
      </c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  <c r="Y462"/>
      <c r="Z462"/>
      <c r="AA462"/>
      <c r="AB462"/>
      <c r="AC462"/>
      <c r="AD462"/>
      <c r="AE462"/>
      <c r="AF462"/>
      <c r="AG462"/>
      <c r="AH462"/>
      <c r="AI462"/>
      <c r="AJ462"/>
      <c r="AK462"/>
      <c r="AL462"/>
      <c r="AM462"/>
      <c r="AN462"/>
      <c r="AO462"/>
      <c r="AP462"/>
      <c r="AQ462"/>
      <c r="AR462"/>
      <c r="AS462"/>
      <c r="AT462"/>
      <c r="AU462"/>
      <c r="AV462"/>
      <c r="AW462"/>
      <c r="AX462"/>
      <c r="AY462"/>
      <c r="AZ462"/>
      <c r="BA462"/>
      <c r="BB462"/>
      <c r="BC462"/>
      <c r="BD462"/>
      <c r="BE462"/>
      <c r="BF462"/>
      <c r="BG462"/>
      <c r="BH462"/>
      <c r="BI462"/>
      <c r="BJ462"/>
      <c r="BK462"/>
      <c r="BL462"/>
      <c r="BM462"/>
      <c r="BN462"/>
      <c r="BO462"/>
      <c r="BP462"/>
      <c r="BQ462"/>
      <c r="BR462"/>
      <c r="BS462"/>
      <c r="BT462"/>
      <c r="BU462"/>
      <c r="BV462"/>
      <c r="BW462"/>
      <c r="BX462"/>
      <c r="BY462"/>
      <c r="BZ462"/>
      <c r="CA462"/>
      <c r="CB462"/>
      <c r="CC462"/>
      <c r="CD462"/>
      <c r="CE462"/>
      <c r="CF462"/>
      <c r="CG462"/>
      <c r="CH462"/>
      <c r="CI462"/>
      <c r="CJ462"/>
      <c r="CK462"/>
      <c r="CL462"/>
      <c r="CM462"/>
      <c r="CN462"/>
      <c r="CO462"/>
      <c r="CP462"/>
      <c r="CQ462"/>
      <c r="CR462"/>
      <c r="CS462"/>
      <c r="CT462"/>
      <c r="CU462"/>
      <c r="CV462"/>
      <c r="CW462"/>
      <c r="CX462"/>
      <c r="CY462"/>
      <c r="CZ462"/>
      <c r="DA462"/>
      <c r="DB462"/>
      <c r="DC462"/>
      <c r="DD462"/>
      <c r="DE462"/>
      <c r="DF462"/>
      <c r="DG462"/>
      <c r="DH462"/>
      <c r="DI462"/>
      <c r="DJ462"/>
      <c r="DK462"/>
      <c r="DL462"/>
      <c r="DM462"/>
      <c r="DN462"/>
      <c r="DO462"/>
      <c r="DP462"/>
      <c r="DQ462"/>
      <c r="DR462"/>
      <c r="DS462"/>
      <c r="DT462"/>
      <c r="DU462"/>
    </row>
    <row r="463" spans="1:125">
      <c r="A463" t="s">
        <v>593</v>
      </c>
      <c r="B463" s="13" t="s">
        <v>594</v>
      </c>
      <c r="C463" s="13"/>
      <c r="D463" s="1">
        <v>17500</v>
      </c>
      <c r="E463" s="1">
        <v>502.25</v>
      </c>
      <c r="F463" s="1">
        <v>0</v>
      </c>
      <c r="G463" s="1">
        <v>532</v>
      </c>
      <c r="H463" s="1">
        <v>25</v>
      </c>
      <c r="I463" s="1">
        <v>1059.25</v>
      </c>
      <c r="J463" s="1">
        <f>D463-I463</f>
        <v>16440.75</v>
      </c>
    </row>
    <row r="464" spans="1:125">
      <c r="A464" s="3" t="s">
        <v>19</v>
      </c>
      <c r="B464" s="3">
        <v>54</v>
      </c>
      <c r="C464" s="3"/>
      <c r="D464" s="4">
        <f t="shared" ref="D464:J464" si="124">SUM(D410:D463)</f>
        <v>857588.13</v>
      </c>
      <c r="E464" s="4">
        <f t="shared" si="124"/>
        <v>24612.81</v>
      </c>
      <c r="F464" s="4">
        <f t="shared" si="124"/>
        <v>3111.94</v>
      </c>
      <c r="G464" s="4">
        <f t="shared" si="124"/>
        <v>26070.68</v>
      </c>
      <c r="H464" s="4">
        <f t="shared" si="124"/>
        <v>19533.12</v>
      </c>
      <c r="I464" s="4">
        <f t="shared" si="124"/>
        <v>73328.550000000017</v>
      </c>
      <c r="J464" s="4">
        <f t="shared" si="124"/>
        <v>784259.58</v>
      </c>
    </row>
    <row r="466" spans="1:125">
      <c r="A466" s="12" t="s">
        <v>360</v>
      </c>
      <c r="B466" s="12"/>
      <c r="C466" s="14"/>
      <c r="D466" s="12"/>
      <c r="E466" s="12"/>
      <c r="F466" s="12"/>
      <c r="G466" s="12"/>
      <c r="H466" s="12"/>
      <c r="I466" s="12"/>
      <c r="J466" s="12"/>
    </row>
    <row r="467" spans="1:125">
      <c r="A467" t="s">
        <v>361</v>
      </c>
      <c r="B467" t="s">
        <v>362</v>
      </c>
      <c r="D467" s="1">
        <v>25000</v>
      </c>
      <c r="E467" s="1">
        <v>717.5</v>
      </c>
      <c r="F467" s="1">
        <v>0</v>
      </c>
      <c r="G467" s="1">
        <v>760</v>
      </c>
      <c r="H467" s="1">
        <v>957.76</v>
      </c>
      <c r="I467" s="1">
        <f t="shared" ref="I467:I484" si="125">E467+F467+G467+H467</f>
        <v>2435.2600000000002</v>
      </c>
      <c r="J467" s="1">
        <f t="shared" ref="J467:J484" si="126">D467-I467</f>
        <v>22564.739999999998</v>
      </c>
    </row>
    <row r="468" spans="1:125">
      <c r="A468" t="s">
        <v>595</v>
      </c>
      <c r="B468" t="s">
        <v>376</v>
      </c>
      <c r="D468" s="1">
        <v>25750</v>
      </c>
      <c r="E468" s="1">
        <v>739.03</v>
      </c>
      <c r="F468" s="1">
        <v>0</v>
      </c>
      <c r="G468" s="1">
        <v>782.8</v>
      </c>
      <c r="H468" s="1">
        <v>565</v>
      </c>
      <c r="I468" s="1">
        <f>+E468+F468+G468+H468</f>
        <v>2086.83</v>
      </c>
      <c r="J468" s="1">
        <f t="shared" ref="J468:J473" si="127">D468-I468</f>
        <v>23663.17</v>
      </c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  <c r="Y468"/>
      <c r="Z468"/>
      <c r="AA468"/>
      <c r="AB468"/>
      <c r="AC468"/>
      <c r="AD468"/>
      <c r="AE468"/>
      <c r="AF468"/>
      <c r="AG468"/>
      <c r="AH468"/>
      <c r="AI468"/>
      <c r="AJ468"/>
      <c r="AK468"/>
      <c r="AL468"/>
      <c r="AM468"/>
      <c r="AN468"/>
      <c r="AO468"/>
      <c r="AP468"/>
      <c r="AQ468"/>
      <c r="AR468"/>
      <c r="AS468"/>
      <c r="AT468"/>
      <c r="AU468"/>
      <c r="AV468"/>
      <c r="AW468"/>
      <c r="AX468"/>
      <c r="AY468"/>
      <c r="AZ468"/>
      <c r="BA468"/>
      <c r="BB468"/>
      <c r="BC468"/>
      <c r="BD468"/>
      <c r="BE468"/>
      <c r="BF468"/>
      <c r="BG468"/>
      <c r="BH468"/>
      <c r="BI468"/>
      <c r="BJ468"/>
      <c r="BK468"/>
      <c r="BL468"/>
      <c r="BM468"/>
      <c r="BN468"/>
      <c r="BO468"/>
      <c r="BP468"/>
      <c r="BQ468"/>
      <c r="BR468"/>
      <c r="BS468"/>
      <c r="BT468"/>
      <c r="BU468"/>
      <c r="BV468"/>
      <c r="BW468"/>
      <c r="BX468"/>
      <c r="BY468"/>
      <c r="BZ468"/>
      <c r="CA468"/>
      <c r="CB468"/>
      <c r="CC468"/>
      <c r="CD468"/>
      <c r="CE468"/>
      <c r="CF468"/>
      <c r="CG468"/>
      <c r="CH468"/>
      <c r="CI468"/>
      <c r="CJ468"/>
      <c r="CK468"/>
      <c r="CL468"/>
      <c r="CM468"/>
      <c r="CN468"/>
      <c r="CO468"/>
      <c r="CP468"/>
      <c r="CQ468"/>
      <c r="CR468"/>
      <c r="CS468"/>
      <c r="CT468"/>
      <c r="CU468"/>
      <c r="CV468"/>
      <c r="CW468"/>
      <c r="CX468"/>
      <c r="CY468"/>
      <c r="CZ468"/>
      <c r="DA468"/>
      <c r="DB468"/>
      <c r="DC468"/>
      <c r="DD468"/>
      <c r="DE468"/>
      <c r="DF468"/>
      <c r="DG468"/>
      <c r="DH468"/>
      <c r="DI468"/>
      <c r="DJ468"/>
      <c r="DK468"/>
      <c r="DL468"/>
      <c r="DM468"/>
      <c r="DN468"/>
      <c r="DO468"/>
      <c r="DP468"/>
      <c r="DQ468"/>
      <c r="DR468"/>
      <c r="DS468"/>
      <c r="DT468"/>
      <c r="DU468"/>
    </row>
    <row r="469" spans="1:125">
      <c r="A469" t="s">
        <v>596</v>
      </c>
      <c r="B469" t="s">
        <v>24</v>
      </c>
      <c r="D469" s="1">
        <v>45000</v>
      </c>
      <c r="E469" s="1">
        <v>1291.5</v>
      </c>
      <c r="F469" s="1">
        <v>1148.33</v>
      </c>
      <c r="G469" s="1">
        <v>1368</v>
      </c>
      <c r="H469" s="1">
        <v>25</v>
      </c>
      <c r="I469" s="1">
        <f t="shared" ref="I469:I473" si="128">E469+F469+G469+H469</f>
        <v>3832.83</v>
      </c>
      <c r="J469" s="1">
        <f t="shared" si="127"/>
        <v>41167.17</v>
      </c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  <c r="Y469"/>
      <c r="Z469"/>
      <c r="AA469"/>
      <c r="AB469"/>
      <c r="AC469"/>
      <c r="AD469"/>
      <c r="AE469"/>
      <c r="AF469"/>
      <c r="AG469"/>
      <c r="AH469"/>
      <c r="AI469"/>
      <c r="AJ469"/>
      <c r="AK469"/>
      <c r="AL469"/>
      <c r="AM469"/>
      <c r="AN469"/>
      <c r="AO469"/>
      <c r="AP469"/>
      <c r="AQ469"/>
      <c r="AR469"/>
      <c r="AS469"/>
      <c r="AT469"/>
      <c r="AU469"/>
      <c r="AV469"/>
      <c r="AW469"/>
      <c r="AX469"/>
      <c r="AY469"/>
      <c r="AZ469"/>
      <c r="BA469"/>
      <c r="BB469"/>
      <c r="BC469"/>
      <c r="BD469"/>
      <c r="BE469"/>
      <c r="BF469"/>
      <c r="BG469"/>
      <c r="BH469"/>
      <c r="BI469"/>
      <c r="BJ469"/>
      <c r="BK469"/>
      <c r="BL469"/>
      <c r="BM469"/>
      <c r="BN469"/>
      <c r="BO469"/>
      <c r="BP469"/>
      <c r="BQ469"/>
      <c r="BR469"/>
      <c r="BS469"/>
      <c r="BT469"/>
      <c r="BU469"/>
      <c r="BV469"/>
      <c r="BW469"/>
      <c r="BX469"/>
      <c r="BY469"/>
      <c r="BZ469"/>
      <c r="CA469"/>
      <c r="CB469"/>
      <c r="CC469"/>
      <c r="CD469"/>
      <c r="CE469"/>
      <c r="CF469"/>
      <c r="CG469"/>
      <c r="CH469"/>
      <c r="CI469"/>
      <c r="CJ469"/>
      <c r="CK469"/>
      <c r="CL469"/>
      <c r="CM469"/>
      <c r="CN469"/>
      <c r="CO469"/>
      <c r="CP469"/>
      <c r="CQ469"/>
      <c r="CR469"/>
      <c r="CS469"/>
      <c r="CT469"/>
      <c r="CU469"/>
      <c r="CV469"/>
      <c r="CW469"/>
      <c r="CX469"/>
      <c r="CY469"/>
      <c r="CZ469"/>
      <c r="DA469"/>
      <c r="DB469"/>
      <c r="DC469"/>
      <c r="DD469"/>
      <c r="DE469"/>
      <c r="DF469"/>
      <c r="DG469"/>
      <c r="DH469"/>
      <c r="DI469"/>
      <c r="DJ469"/>
      <c r="DK469"/>
      <c r="DL469"/>
      <c r="DM469"/>
      <c r="DN469"/>
      <c r="DO469"/>
      <c r="DP469"/>
      <c r="DQ469"/>
      <c r="DR469"/>
      <c r="DS469"/>
      <c r="DT469"/>
      <c r="DU469"/>
    </row>
    <row r="470" spans="1:125">
      <c r="A470" t="s">
        <v>597</v>
      </c>
      <c r="B470" t="s">
        <v>398</v>
      </c>
      <c r="D470" s="1">
        <v>35000</v>
      </c>
      <c r="E470" s="1">
        <v>1004.5</v>
      </c>
      <c r="F470" s="1">
        <v>0</v>
      </c>
      <c r="G470" s="1">
        <v>1064</v>
      </c>
      <c r="H470" s="1">
        <v>25</v>
      </c>
      <c r="I470" s="1">
        <f t="shared" si="128"/>
        <v>2093.5</v>
      </c>
      <c r="J470" s="1">
        <f t="shared" si="127"/>
        <v>32906.5</v>
      </c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  <c r="Y470"/>
      <c r="Z470"/>
      <c r="AA470"/>
      <c r="AB470"/>
      <c r="AC470"/>
      <c r="AD470"/>
      <c r="AE470"/>
      <c r="AF470"/>
      <c r="AG470"/>
      <c r="AH470"/>
      <c r="AI470"/>
      <c r="AJ470"/>
      <c r="AK470"/>
      <c r="AL470"/>
      <c r="AM470"/>
      <c r="AN470"/>
      <c r="AO470"/>
      <c r="AP470"/>
      <c r="AQ470"/>
      <c r="AR470"/>
      <c r="AS470"/>
      <c r="AT470"/>
      <c r="AU470"/>
      <c r="AV470"/>
      <c r="AW470"/>
      <c r="AX470"/>
      <c r="AY470"/>
      <c r="AZ470"/>
      <c r="BA470"/>
      <c r="BB470"/>
      <c r="BC470"/>
      <c r="BD470"/>
      <c r="BE470"/>
      <c r="BF470"/>
      <c r="BG470"/>
      <c r="BH470"/>
      <c r="BI470"/>
      <c r="BJ470"/>
      <c r="BK470"/>
      <c r="BL470"/>
      <c r="BM470"/>
      <c r="BN470"/>
      <c r="BO470"/>
      <c r="BP470"/>
      <c r="BQ470"/>
      <c r="BR470"/>
      <c r="BS470"/>
      <c r="BT470"/>
      <c r="BU470"/>
      <c r="BV470"/>
      <c r="BW470"/>
      <c r="BX470"/>
      <c r="BY470"/>
      <c r="BZ470"/>
      <c r="CA470"/>
      <c r="CB470"/>
      <c r="CC470"/>
      <c r="CD470"/>
      <c r="CE470"/>
      <c r="CF470"/>
      <c r="CG470"/>
      <c r="CH470"/>
      <c r="CI470"/>
      <c r="CJ470"/>
      <c r="CK470"/>
      <c r="CL470"/>
      <c r="CM470"/>
      <c r="CN470"/>
      <c r="CO470"/>
      <c r="CP470"/>
      <c r="CQ470"/>
      <c r="CR470"/>
      <c r="CS470"/>
      <c r="CT470"/>
      <c r="CU470"/>
      <c r="CV470"/>
      <c r="CW470"/>
      <c r="CX470"/>
      <c r="CY470"/>
      <c r="CZ470"/>
      <c r="DA470"/>
      <c r="DB470"/>
      <c r="DC470"/>
      <c r="DD470"/>
      <c r="DE470"/>
      <c r="DF470"/>
      <c r="DG470"/>
      <c r="DH470"/>
      <c r="DI470"/>
      <c r="DJ470"/>
      <c r="DK470"/>
      <c r="DL470"/>
      <c r="DM470"/>
      <c r="DN470"/>
      <c r="DO470"/>
      <c r="DP470"/>
      <c r="DQ470"/>
      <c r="DR470"/>
      <c r="DS470"/>
      <c r="DT470"/>
      <c r="DU470"/>
    </row>
    <row r="471" spans="1:125">
      <c r="A471" t="s">
        <v>598</v>
      </c>
      <c r="B471" t="s">
        <v>398</v>
      </c>
      <c r="D471" s="1">
        <v>35000</v>
      </c>
      <c r="E471" s="1">
        <v>1004.5</v>
      </c>
      <c r="F471" s="1">
        <v>0</v>
      </c>
      <c r="G471" s="1">
        <v>1064</v>
      </c>
      <c r="H471" s="1">
        <v>25</v>
      </c>
      <c r="I471" s="1">
        <f>+E471+F471+G471+H471</f>
        <v>2093.5</v>
      </c>
      <c r="J471" s="1">
        <f t="shared" si="127"/>
        <v>32906.5</v>
      </c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  <c r="Y471"/>
      <c r="Z471"/>
      <c r="AA471"/>
      <c r="AB471"/>
      <c r="AC471"/>
      <c r="AD471"/>
      <c r="AE471"/>
      <c r="AF471"/>
      <c r="AG471"/>
      <c r="AH471"/>
      <c r="AI471"/>
      <c r="AJ471"/>
      <c r="AK471"/>
      <c r="AL471"/>
      <c r="AM471"/>
      <c r="AN471"/>
      <c r="AO471"/>
      <c r="AP471"/>
      <c r="AQ471"/>
      <c r="AR471"/>
      <c r="AS471"/>
      <c r="AT471"/>
      <c r="AU471"/>
      <c r="AV471"/>
      <c r="AW471"/>
      <c r="AX471"/>
      <c r="AY471"/>
      <c r="AZ471"/>
      <c r="BA471"/>
      <c r="BB471"/>
      <c r="BC471"/>
      <c r="BD471"/>
      <c r="BE471"/>
      <c r="BF471"/>
      <c r="BG471"/>
      <c r="BH471"/>
      <c r="BI471"/>
      <c r="BJ471"/>
      <c r="BK471"/>
      <c r="BL471"/>
      <c r="BM471"/>
      <c r="BN471"/>
      <c r="BO471"/>
      <c r="BP471"/>
      <c r="BQ471"/>
      <c r="BR471"/>
      <c r="BS471"/>
      <c r="BT471"/>
      <c r="BU471"/>
      <c r="BV471"/>
      <c r="BW471"/>
      <c r="BX471"/>
      <c r="BY471"/>
      <c r="BZ471"/>
      <c r="CA471"/>
      <c r="CB471"/>
      <c r="CC471"/>
      <c r="CD471"/>
      <c r="CE471"/>
      <c r="CF471"/>
      <c r="CG471"/>
      <c r="CH471"/>
      <c r="CI471"/>
      <c r="CJ471"/>
      <c r="CK471"/>
      <c r="CL471"/>
      <c r="CM471"/>
      <c r="CN471"/>
      <c r="CO471"/>
      <c r="CP471"/>
      <c r="CQ471"/>
      <c r="CR471"/>
      <c r="CS471"/>
      <c r="CT471"/>
      <c r="CU471"/>
      <c r="CV471"/>
      <c r="CW471"/>
      <c r="CX471"/>
      <c r="CY471"/>
      <c r="CZ471"/>
      <c r="DA471"/>
      <c r="DB471"/>
      <c r="DC471"/>
      <c r="DD471"/>
      <c r="DE471"/>
      <c r="DF471"/>
      <c r="DG471"/>
      <c r="DH471"/>
      <c r="DI471"/>
      <c r="DJ471"/>
      <c r="DK471"/>
      <c r="DL471"/>
      <c r="DM471"/>
      <c r="DN471"/>
      <c r="DO471"/>
      <c r="DP471"/>
      <c r="DQ471"/>
      <c r="DR471"/>
      <c r="DS471"/>
      <c r="DT471"/>
      <c r="DU471"/>
    </row>
    <row r="472" spans="1:125">
      <c r="A472" t="s">
        <v>599</v>
      </c>
      <c r="B472" t="s">
        <v>110</v>
      </c>
      <c r="D472" s="1">
        <v>25000</v>
      </c>
      <c r="E472" s="1">
        <v>717.5</v>
      </c>
      <c r="F472" s="1">
        <v>0</v>
      </c>
      <c r="G472" s="1">
        <v>760</v>
      </c>
      <c r="H472" s="1">
        <v>1057.76</v>
      </c>
      <c r="I472" s="1">
        <f t="shared" si="128"/>
        <v>2535.2600000000002</v>
      </c>
      <c r="J472" s="1">
        <f t="shared" si="127"/>
        <v>22464.739999999998</v>
      </c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  <c r="Y472"/>
      <c r="Z472"/>
      <c r="AA472"/>
      <c r="AB472"/>
      <c r="AC472"/>
      <c r="AD472"/>
      <c r="AE472"/>
      <c r="AF472"/>
      <c r="AG472"/>
      <c r="AH472"/>
      <c r="AI472"/>
      <c r="AJ472"/>
      <c r="AK472"/>
      <c r="AL472"/>
      <c r="AM472"/>
      <c r="AN472"/>
      <c r="AO472"/>
      <c r="AP472"/>
      <c r="AQ472"/>
      <c r="AR472"/>
      <c r="AS472"/>
      <c r="AT472"/>
      <c r="AU472"/>
      <c r="AV472"/>
      <c r="AW472"/>
      <c r="AX472"/>
      <c r="AY472"/>
      <c r="AZ472"/>
      <c r="BA472"/>
      <c r="BB472"/>
      <c r="BC472"/>
      <c r="BD472"/>
      <c r="BE472"/>
      <c r="BF472"/>
      <c r="BG472"/>
      <c r="BH472"/>
      <c r="BI472"/>
      <c r="BJ472"/>
      <c r="BK472"/>
      <c r="BL472"/>
      <c r="BM472"/>
      <c r="BN472"/>
      <c r="BO472"/>
      <c r="BP472"/>
      <c r="BQ472"/>
      <c r="BR472"/>
      <c r="BS472"/>
      <c r="BT472"/>
      <c r="BU472"/>
      <c r="BV472"/>
      <c r="BW472"/>
      <c r="BX472"/>
      <c r="BY472"/>
      <c r="BZ472"/>
      <c r="CA472"/>
      <c r="CB472"/>
      <c r="CC472"/>
      <c r="CD472"/>
      <c r="CE472"/>
      <c r="CF472"/>
      <c r="CG472"/>
      <c r="CH472"/>
      <c r="CI472"/>
      <c r="CJ472"/>
      <c r="CK472"/>
      <c r="CL472"/>
      <c r="CM472"/>
      <c r="CN472"/>
      <c r="CO472"/>
      <c r="CP472"/>
      <c r="CQ472"/>
      <c r="CR472"/>
      <c r="CS472"/>
      <c r="CT472"/>
      <c r="CU472"/>
      <c r="CV472"/>
      <c r="CW472"/>
      <c r="CX472"/>
      <c r="CY472"/>
      <c r="CZ472"/>
      <c r="DA472"/>
      <c r="DB472"/>
      <c r="DC472"/>
      <c r="DD472"/>
      <c r="DE472"/>
      <c r="DF472"/>
      <c r="DG472"/>
      <c r="DH472"/>
      <c r="DI472"/>
      <c r="DJ472"/>
      <c r="DK472"/>
      <c r="DL472"/>
      <c r="DM472"/>
      <c r="DN472"/>
      <c r="DO472"/>
      <c r="DP472"/>
      <c r="DQ472"/>
      <c r="DR472"/>
      <c r="DS472"/>
      <c r="DT472"/>
      <c r="DU472"/>
    </row>
    <row r="473" spans="1:125">
      <c r="A473" t="s">
        <v>600</v>
      </c>
      <c r="B473" t="s">
        <v>232</v>
      </c>
      <c r="D473" s="1">
        <v>30000</v>
      </c>
      <c r="E473" s="1">
        <v>861</v>
      </c>
      <c r="F473" s="1">
        <v>0</v>
      </c>
      <c r="G473" s="1">
        <v>912</v>
      </c>
      <c r="H473" s="1">
        <v>25</v>
      </c>
      <c r="I473" s="1">
        <f t="shared" si="128"/>
        <v>1798</v>
      </c>
      <c r="J473" s="1">
        <f t="shared" si="127"/>
        <v>28202</v>
      </c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  <c r="Y473"/>
      <c r="Z473"/>
      <c r="AA473"/>
      <c r="AB473"/>
      <c r="AC473"/>
      <c r="AD473"/>
      <c r="AE473"/>
      <c r="AF473"/>
      <c r="AG473"/>
      <c r="AH473"/>
      <c r="AI473"/>
      <c r="AJ473"/>
      <c r="AK473"/>
      <c r="AL473"/>
      <c r="AM473"/>
      <c r="AN473"/>
      <c r="AO473"/>
      <c r="AP473"/>
      <c r="AQ473"/>
      <c r="AR473"/>
      <c r="AS473"/>
      <c r="AT473"/>
      <c r="AU473"/>
      <c r="AV473"/>
      <c r="AW473"/>
      <c r="AX473"/>
      <c r="AY473"/>
      <c r="AZ473"/>
      <c r="BA473"/>
      <c r="BB473"/>
      <c r="BC473"/>
      <c r="BD473"/>
      <c r="BE473"/>
      <c r="BF473"/>
      <c r="BG473"/>
      <c r="BH473"/>
      <c r="BI473"/>
      <c r="BJ473"/>
      <c r="BK473"/>
      <c r="BL473"/>
      <c r="BM473"/>
      <c r="BN473"/>
      <c r="BO473"/>
      <c r="BP473"/>
      <c r="BQ473"/>
      <c r="BR473"/>
      <c r="BS473"/>
      <c r="BT473"/>
      <c r="BU473"/>
      <c r="BV473"/>
      <c r="BW473"/>
      <c r="BX473"/>
      <c r="BY473"/>
      <c r="BZ473"/>
      <c r="CA473"/>
      <c r="CB473"/>
      <c r="CC473"/>
      <c r="CD473"/>
      <c r="CE473"/>
      <c r="CF473"/>
      <c r="CG473"/>
      <c r="CH473"/>
      <c r="CI473"/>
      <c r="CJ473"/>
      <c r="CK473"/>
      <c r="CL473"/>
      <c r="CM473"/>
      <c r="CN473"/>
      <c r="CO473"/>
      <c r="CP473"/>
      <c r="CQ473"/>
      <c r="CR473"/>
      <c r="CS473"/>
      <c r="CT473"/>
      <c r="CU473"/>
      <c r="CV473"/>
      <c r="CW473"/>
      <c r="CX473"/>
      <c r="CY473"/>
      <c r="CZ473"/>
      <c r="DA473"/>
      <c r="DB473"/>
      <c r="DC473"/>
      <c r="DD473"/>
      <c r="DE473"/>
      <c r="DF473"/>
      <c r="DG473"/>
      <c r="DH473"/>
      <c r="DI473"/>
      <c r="DJ473"/>
      <c r="DK473"/>
      <c r="DL473"/>
      <c r="DM473"/>
      <c r="DN473"/>
      <c r="DO473"/>
      <c r="DP473"/>
      <c r="DQ473"/>
      <c r="DR473"/>
      <c r="DS473"/>
      <c r="DT473"/>
      <c r="DU473"/>
    </row>
    <row r="474" spans="1:125">
      <c r="A474" t="s">
        <v>364</v>
      </c>
      <c r="B474" t="s">
        <v>526</v>
      </c>
      <c r="C474" t="s">
        <v>610</v>
      </c>
      <c r="D474" s="1">
        <v>55000</v>
      </c>
      <c r="E474" s="1">
        <v>1578.5</v>
      </c>
      <c r="F474" s="1">
        <v>2559.6799999999998</v>
      </c>
      <c r="G474" s="1">
        <v>1672</v>
      </c>
      <c r="H474" s="1">
        <v>165</v>
      </c>
      <c r="I474" s="1">
        <f t="shared" si="125"/>
        <v>5975.18</v>
      </c>
      <c r="J474" s="1">
        <f t="shared" si="126"/>
        <v>49024.82</v>
      </c>
    </row>
    <row r="475" spans="1:125">
      <c r="A475" t="s">
        <v>601</v>
      </c>
      <c r="B475" t="s">
        <v>194</v>
      </c>
      <c r="D475" s="1">
        <v>40000</v>
      </c>
      <c r="E475" s="1">
        <v>1148</v>
      </c>
      <c r="F475" s="1">
        <v>442.65</v>
      </c>
      <c r="G475" s="1">
        <v>1216</v>
      </c>
      <c r="H475" s="1">
        <v>25</v>
      </c>
      <c r="I475" s="1">
        <f>+E475+F475+G475+H475</f>
        <v>2831.65</v>
      </c>
      <c r="J475" s="1">
        <v>37168.35</v>
      </c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</row>
    <row r="476" spans="1:125">
      <c r="A476" t="s">
        <v>365</v>
      </c>
      <c r="B476" t="s">
        <v>134</v>
      </c>
      <c r="D476" s="1">
        <v>25350</v>
      </c>
      <c r="E476" s="1">
        <v>727.55</v>
      </c>
      <c r="F476" s="1">
        <v>0</v>
      </c>
      <c r="G476" s="1">
        <v>770.64</v>
      </c>
      <c r="H476" s="1">
        <v>25</v>
      </c>
      <c r="I476" s="1">
        <f t="shared" si="125"/>
        <v>1523.19</v>
      </c>
      <c r="J476" s="1">
        <f t="shared" si="126"/>
        <v>23826.81</v>
      </c>
    </row>
    <row r="477" spans="1:125">
      <c r="A477" t="s">
        <v>366</v>
      </c>
      <c r="B477" t="s">
        <v>367</v>
      </c>
      <c r="D477" s="1">
        <v>28000</v>
      </c>
      <c r="E477" s="1">
        <v>803.6</v>
      </c>
      <c r="F477" s="1">
        <v>0</v>
      </c>
      <c r="G477" s="1">
        <v>851.2</v>
      </c>
      <c r="H477" s="1">
        <v>185</v>
      </c>
      <c r="I477" s="1">
        <f t="shared" si="125"/>
        <v>1839.8000000000002</v>
      </c>
      <c r="J477" s="1">
        <f t="shared" si="126"/>
        <v>26160.2</v>
      </c>
    </row>
    <row r="478" spans="1:125">
      <c r="A478" t="s">
        <v>369</v>
      </c>
      <c r="B478" t="s">
        <v>370</v>
      </c>
      <c r="D478" s="1">
        <v>35250</v>
      </c>
      <c r="E478" s="1">
        <v>1011.68</v>
      </c>
      <c r="F478" s="1">
        <v>0</v>
      </c>
      <c r="G478" s="1">
        <v>1071.5999999999999</v>
      </c>
      <c r="H478" s="1">
        <v>185</v>
      </c>
      <c r="I478" s="1">
        <f t="shared" si="125"/>
        <v>2268.2799999999997</v>
      </c>
      <c r="J478" s="1">
        <f t="shared" si="126"/>
        <v>32981.72</v>
      </c>
    </row>
    <row r="479" spans="1:125">
      <c r="A479" t="s">
        <v>371</v>
      </c>
      <c r="B479" t="s">
        <v>367</v>
      </c>
      <c r="D479" s="1">
        <v>28000</v>
      </c>
      <c r="E479" s="1">
        <v>803.6</v>
      </c>
      <c r="F479" s="1">
        <v>0</v>
      </c>
      <c r="G479" s="1">
        <v>851.2</v>
      </c>
      <c r="H479" s="1">
        <v>145</v>
      </c>
      <c r="I479" s="1">
        <f t="shared" si="125"/>
        <v>1799.8000000000002</v>
      </c>
      <c r="J479" s="1">
        <f t="shared" si="126"/>
        <v>26200.2</v>
      </c>
    </row>
    <row r="480" spans="1:125">
      <c r="A480" t="s">
        <v>372</v>
      </c>
      <c r="B480" t="s">
        <v>362</v>
      </c>
      <c r="D480" s="1">
        <v>28000</v>
      </c>
      <c r="E480" s="1">
        <v>803.6</v>
      </c>
      <c r="F480" s="1">
        <v>0</v>
      </c>
      <c r="G480" s="1">
        <v>851.2</v>
      </c>
      <c r="H480" s="1">
        <v>25</v>
      </c>
      <c r="I480" s="1">
        <f t="shared" si="125"/>
        <v>1679.8000000000002</v>
      </c>
      <c r="J480" s="1">
        <f t="shared" si="126"/>
        <v>26320.2</v>
      </c>
    </row>
    <row r="481" spans="1:10">
      <c r="A481" t="s">
        <v>373</v>
      </c>
      <c r="B481" t="s">
        <v>374</v>
      </c>
      <c r="D481" s="1">
        <v>31700</v>
      </c>
      <c r="E481" s="1">
        <v>909.79</v>
      </c>
      <c r="F481" s="1">
        <v>0</v>
      </c>
      <c r="G481" s="1">
        <v>963.68</v>
      </c>
      <c r="H481" s="1">
        <v>25</v>
      </c>
      <c r="I481" s="1">
        <f t="shared" si="125"/>
        <v>1898.4699999999998</v>
      </c>
      <c r="J481" s="1">
        <f t="shared" si="126"/>
        <v>29801.53</v>
      </c>
    </row>
    <row r="482" spans="1:10">
      <c r="A482" t="s">
        <v>375</v>
      </c>
      <c r="B482" t="s">
        <v>376</v>
      </c>
      <c r="D482" s="1">
        <v>25000</v>
      </c>
      <c r="E482" s="1">
        <v>717.5</v>
      </c>
      <c r="F482" s="1">
        <v>0</v>
      </c>
      <c r="G482" s="1">
        <v>760</v>
      </c>
      <c r="H482" s="1">
        <v>25</v>
      </c>
      <c r="I482" s="1">
        <f t="shared" si="125"/>
        <v>1502.5</v>
      </c>
      <c r="J482" s="1">
        <f t="shared" si="126"/>
        <v>23497.5</v>
      </c>
    </row>
    <row r="483" spans="1:10">
      <c r="A483" t="s">
        <v>377</v>
      </c>
      <c r="B483" t="s">
        <v>27</v>
      </c>
      <c r="D483" s="1">
        <v>45000</v>
      </c>
      <c r="E483" s="1">
        <v>1291.5</v>
      </c>
      <c r="F483" s="1">
        <v>1148.33</v>
      </c>
      <c r="G483" s="1">
        <v>1368</v>
      </c>
      <c r="H483" s="1">
        <v>1745</v>
      </c>
      <c r="I483" s="1">
        <f t="shared" si="125"/>
        <v>5552.83</v>
      </c>
      <c r="J483" s="1">
        <f t="shared" si="126"/>
        <v>39447.17</v>
      </c>
    </row>
    <row r="484" spans="1:10">
      <c r="A484" t="s">
        <v>378</v>
      </c>
      <c r="B484" t="s">
        <v>379</v>
      </c>
      <c r="D484" s="1">
        <v>35050</v>
      </c>
      <c r="E484" s="1">
        <v>1005.94</v>
      </c>
      <c r="F484" s="1">
        <v>0</v>
      </c>
      <c r="G484" s="1">
        <v>1065.52</v>
      </c>
      <c r="H484" s="1">
        <v>25</v>
      </c>
      <c r="I484" s="1">
        <f t="shared" si="125"/>
        <v>2096.46</v>
      </c>
      <c r="J484" s="1">
        <f t="shared" si="126"/>
        <v>32953.54</v>
      </c>
    </row>
    <row r="485" spans="1:10">
      <c r="A485" s="3" t="s">
        <v>19</v>
      </c>
      <c r="B485" s="3">
        <v>18</v>
      </c>
      <c r="C485" s="3"/>
      <c r="D485" s="4">
        <f t="shared" ref="D485:J485" si="129">SUM(D467:D484)</f>
        <v>597100</v>
      </c>
      <c r="E485" s="4">
        <f t="shared" si="129"/>
        <v>17136.789999999997</v>
      </c>
      <c r="F485" s="4">
        <f t="shared" si="129"/>
        <v>5298.99</v>
      </c>
      <c r="G485" s="4">
        <f t="shared" si="129"/>
        <v>18151.84</v>
      </c>
      <c r="H485" s="4">
        <f t="shared" si="129"/>
        <v>5255.52</v>
      </c>
      <c r="I485" s="4">
        <f t="shared" si="129"/>
        <v>45843.140000000007</v>
      </c>
      <c r="J485" s="4">
        <f t="shared" si="129"/>
        <v>551256.86</v>
      </c>
    </row>
    <row r="487" spans="1:10">
      <c r="A487" s="12" t="s">
        <v>380</v>
      </c>
      <c r="B487" s="12"/>
      <c r="C487" s="14"/>
      <c r="D487" s="12"/>
      <c r="E487" s="12"/>
      <c r="F487" s="12"/>
      <c r="G487" s="12"/>
      <c r="H487" s="12"/>
      <c r="I487" s="12"/>
      <c r="J487" s="12"/>
    </row>
    <row r="488" spans="1:10">
      <c r="A488" t="s">
        <v>381</v>
      </c>
      <c r="B488" t="s">
        <v>382</v>
      </c>
      <c r="D488" s="1">
        <v>27000</v>
      </c>
      <c r="E488" s="1">
        <v>774.9</v>
      </c>
      <c r="F488" s="1">
        <v>0</v>
      </c>
      <c r="G488" s="1">
        <v>820.8</v>
      </c>
      <c r="H488" s="1">
        <v>1785</v>
      </c>
      <c r="I488" s="1">
        <f t="shared" ref="I488:I497" si="130">E488+F488+G488+H488</f>
        <v>3380.7</v>
      </c>
      <c r="J488" s="1">
        <f t="shared" ref="J488:J497" si="131">D488-I488</f>
        <v>23619.3</v>
      </c>
    </row>
    <row r="489" spans="1:10">
      <c r="A489" t="s">
        <v>383</v>
      </c>
      <c r="B489" t="s">
        <v>382</v>
      </c>
      <c r="C489" t="s">
        <v>610</v>
      </c>
      <c r="D489" s="1">
        <v>22250</v>
      </c>
      <c r="E489" s="1">
        <v>638.58000000000004</v>
      </c>
      <c r="F489" s="1">
        <v>0</v>
      </c>
      <c r="G489" s="1">
        <v>676.4</v>
      </c>
      <c r="H489" s="1">
        <v>145</v>
      </c>
      <c r="I489" s="1">
        <f t="shared" si="130"/>
        <v>1459.98</v>
      </c>
      <c r="J489" s="1">
        <f t="shared" si="131"/>
        <v>20790.02</v>
      </c>
    </row>
    <row r="490" spans="1:10">
      <c r="A490" t="s">
        <v>385</v>
      </c>
      <c r="B490" t="s">
        <v>386</v>
      </c>
      <c r="D490" s="1">
        <v>22380</v>
      </c>
      <c r="E490" s="1">
        <v>642.30999999999995</v>
      </c>
      <c r="F490" s="1">
        <v>0</v>
      </c>
      <c r="G490" s="1">
        <v>680.35</v>
      </c>
      <c r="H490" s="1">
        <v>25</v>
      </c>
      <c r="I490" s="1">
        <f t="shared" si="130"/>
        <v>1347.6599999999999</v>
      </c>
      <c r="J490" s="1">
        <f t="shared" si="131"/>
        <v>21032.34</v>
      </c>
    </row>
    <row r="491" spans="1:10">
      <c r="A491" t="s">
        <v>387</v>
      </c>
      <c r="B491" t="s">
        <v>384</v>
      </c>
      <c r="D491" s="1">
        <v>22400</v>
      </c>
      <c r="E491" s="1">
        <v>642.88</v>
      </c>
      <c r="F491" s="1">
        <v>0</v>
      </c>
      <c r="G491" s="1">
        <v>680.96</v>
      </c>
      <c r="H491" s="1">
        <v>75</v>
      </c>
      <c r="I491" s="1">
        <f t="shared" si="130"/>
        <v>1398.8400000000001</v>
      </c>
      <c r="J491" s="1">
        <f t="shared" si="131"/>
        <v>21001.16</v>
      </c>
    </row>
    <row r="492" spans="1:10">
      <c r="A492" t="s">
        <v>388</v>
      </c>
      <c r="B492" t="s">
        <v>384</v>
      </c>
      <c r="D492" s="1">
        <v>22400</v>
      </c>
      <c r="E492" s="1">
        <v>642.88</v>
      </c>
      <c r="F492" s="1">
        <v>0</v>
      </c>
      <c r="G492" s="1">
        <v>680.96</v>
      </c>
      <c r="H492" s="1">
        <v>75</v>
      </c>
      <c r="I492" s="1">
        <f t="shared" si="130"/>
        <v>1398.8400000000001</v>
      </c>
      <c r="J492" s="1">
        <f t="shared" si="131"/>
        <v>21001.16</v>
      </c>
    </row>
    <row r="493" spans="1:10">
      <c r="A493" t="s">
        <v>389</v>
      </c>
      <c r="B493" t="s">
        <v>24</v>
      </c>
      <c r="C493" t="s">
        <v>610</v>
      </c>
      <c r="D493" s="1">
        <v>60000</v>
      </c>
      <c r="E493" s="1">
        <v>1722</v>
      </c>
      <c r="F493" s="1">
        <v>3113.57</v>
      </c>
      <c r="G493" s="1">
        <v>1824</v>
      </c>
      <c r="H493" s="1">
        <v>4170.5200000000004</v>
      </c>
      <c r="I493" s="1">
        <f t="shared" si="130"/>
        <v>10830.09</v>
      </c>
      <c r="J493" s="1">
        <f t="shared" si="131"/>
        <v>49169.91</v>
      </c>
    </row>
    <row r="494" spans="1:10">
      <c r="A494" t="s">
        <v>390</v>
      </c>
      <c r="B494" t="s">
        <v>157</v>
      </c>
      <c r="D494" s="1">
        <v>18250</v>
      </c>
      <c r="E494" s="1">
        <v>523.78</v>
      </c>
      <c r="F494" s="1">
        <v>0</v>
      </c>
      <c r="G494" s="1">
        <v>554.79999999999995</v>
      </c>
      <c r="H494" s="1">
        <v>25</v>
      </c>
      <c r="I494" s="1">
        <f t="shared" si="130"/>
        <v>1103.58</v>
      </c>
      <c r="J494" s="1">
        <f t="shared" si="131"/>
        <v>17146.419999999998</v>
      </c>
    </row>
    <row r="495" spans="1:10">
      <c r="A495" t="s">
        <v>392</v>
      </c>
      <c r="B495" t="s">
        <v>277</v>
      </c>
      <c r="D495" s="1">
        <v>22400</v>
      </c>
      <c r="E495" s="1">
        <v>642.88</v>
      </c>
      <c r="F495" s="1">
        <v>0</v>
      </c>
      <c r="G495" s="1">
        <v>680.96</v>
      </c>
      <c r="H495" s="1">
        <v>125</v>
      </c>
      <c r="I495" s="1">
        <f t="shared" si="130"/>
        <v>1448.8400000000001</v>
      </c>
      <c r="J495" s="1">
        <f t="shared" si="131"/>
        <v>20951.16</v>
      </c>
    </row>
    <row r="496" spans="1:10">
      <c r="A496" t="s">
        <v>393</v>
      </c>
      <c r="B496" t="s">
        <v>384</v>
      </c>
      <c r="D496" s="1">
        <v>22400</v>
      </c>
      <c r="E496" s="1">
        <v>642.88</v>
      </c>
      <c r="F496" s="1">
        <v>0</v>
      </c>
      <c r="G496" s="1">
        <v>680.96</v>
      </c>
      <c r="H496" s="1">
        <v>145</v>
      </c>
      <c r="I496" s="1">
        <f t="shared" si="130"/>
        <v>1468.8400000000001</v>
      </c>
      <c r="J496" s="1">
        <f t="shared" si="131"/>
        <v>20931.16</v>
      </c>
    </row>
    <row r="497" spans="1:125">
      <c r="A497" t="s">
        <v>394</v>
      </c>
      <c r="B497" t="s">
        <v>382</v>
      </c>
      <c r="D497" s="1">
        <v>27000</v>
      </c>
      <c r="E497" s="1">
        <v>774.9</v>
      </c>
      <c r="F497" s="1">
        <v>0</v>
      </c>
      <c r="G497" s="1">
        <v>820.8</v>
      </c>
      <c r="H497" s="1">
        <v>25</v>
      </c>
      <c r="I497" s="1">
        <f t="shared" si="130"/>
        <v>1620.6999999999998</v>
      </c>
      <c r="J497" s="1">
        <f t="shared" si="131"/>
        <v>25379.3</v>
      </c>
    </row>
    <row r="498" spans="1:125">
      <c r="A498" s="3" t="s">
        <v>19</v>
      </c>
      <c r="B498" s="3">
        <v>10</v>
      </c>
      <c r="C498" s="3"/>
      <c r="D498" s="4">
        <f t="shared" ref="D498:J498" si="132">SUM(D488:D497)</f>
        <v>266480</v>
      </c>
      <c r="E498" s="4">
        <f t="shared" si="132"/>
        <v>7647.99</v>
      </c>
      <c r="F498" s="4">
        <f t="shared" si="132"/>
        <v>3113.57</v>
      </c>
      <c r="G498" s="4">
        <f t="shared" si="132"/>
        <v>8100.99</v>
      </c>
      <c r="H498" s="4">
        <f t="shared" si="132"/>
        <v>6595.52</v>
      </c>
      <c r="I498" s="4">
        <f t="shared" si="132"/>
        <v>25458.070000000003</v>
      </c>
      <c r="J498" s="4">
        <f t="shared" si="132"/>
        <v>241021.93</v>
      </c>
    </row>
    <row r="500" spans="1:125">
      <c r="A500" s="12" t="s">
        <v>395</v>
      </c>
      <c r="B500" s="12"/>
      <c r="C500" s="14"/>
      <c r="D500" s="12"/>
      <c r="E500" s="12"/>
      <c r="F500" s="12"/>
      <c r="G500" s="12"/>
      <c r="H500" s="12"/>
      <c r="I500" s="12"/>
      <c r="J500" s="12"/>
    </row>
    <row r="501" spans="1:125">
      <c r="A501" t="s">
        <v>396</v>
      </c>
      <c r="B501" t="s">
        <v>22</v>
      </c>
      <c r="D501" s="1">
        <v>35000</v>
      </c>
      <c r="E501" s="1">
        <v>1004.5</v>
      </c>
      <c r="F501" s="1">
        <v>0</v>
      </c>
      <c r="G501" s="1">
        <v>1064</v>
      </c>
      <c r="H501" s="1">
        <v>565</v>
      </c>
      <c r="I501" s="1">
        <f t="shared" ref="I501:I508" si="133">E501+F501+G501+H501</f>
        <v>2633.5</v>
      </c>
      <c r="J501" s="1">
        <f t="shared" ref="J501:J508" si="134">D501-I501</f>
        <v>32366.5</v>
      </c>
    </row>
    <row r="502" spans="1:125">
      <c r="A502" t="s">
        <v>397</v>
      </c>
      <c r="B502" t="s">
        <v>398</v>
      </c>
      <c r="D502" s="1">
        <v>30150</v>
      </c>
      <c r="E502" s="1">
        <v>865.31</v>
      </c>
      <c r="F502" s="1">
        <v>0</v>
      </c>
      <c r="G502" s="1">
        <v>916.56</v>
      </c>
      <c r="H502" s="1">
        <v>565</v>
      </c>
      <c r="I502" s="1">
        <f t="shared" si="133"/>
        <v>2346.87</v>
      </c>
      <c r="J502" s="1">
        <f t="shared" si="134"/>
        <v>27803.13</v>
      </c>
    </row>
    <row r="503" spans="1:125">
      <c r="A503" t="s">
        <v>399</v>
      </c>
      <c r="B503" t="s">
        <v>398</v>
      </c>
      <c r="D503" s="1">
        <v>30000</v>
      </c>
      <c r="E503" s="1">
        <v>861</v>
      </c>
      <c r="F503" s="1">
        <v>0</v>
      </c>
      <c r="G503" s="1">
        <v>912</v>
      </c>
      <c r="H503" s="1">
        <v>957.76</v>
      </c>
      <c r="I503" s="1">
        <f t="shared" si="133"/>
        <v>2730.76</v>
      </c>
      <c r="J503" s="1">
        <f t="shared" si="134"/>
        <v>27269.239999999998</v>
      </c>
    </row>
    <row r="504" spans="1:125">
      <c r="A504" t="s">
        <v>400</v>
      </c>
      <c r="B504" t="s">
        <v>401</v>
      </c>
      <c r="D504" s="1">
        <v>25000</v>
      </c>
      <c r="E504" s="1">
        <v>717.5</v>
      </c>
      <c r="F504" s="1">
        <v>0</v>
      </c>
      <c r="G504" s="1">
        <v>760</v>
      </c>
      <c r="H504" s="1">
        <v>25</v>
      </c>
      <c r="I504" s="1">
        <f t="shared" si="133"/>
        <v>1502.5</v>
      </c>
      <c r="J504" s="1">
        <f t="shared" si="134"/>
        <v>23497.5</v>
      </c>
    </row>
    <row r="505" spans="1:125">
      <c r="A505" t="s">
        <v>402</v>
      </c>
      <c r="B505" t="s">
        <v>210</v>
      </c>
      <c r="C505" t="s">
        <v>610</v>
      </c>
      <c r="D505" s="1">
        <v>29000</v>
      </c>
      <c r="E505" s="1">
        <v>832.3</v>
      </c>
      <c r="F505" s="1">
        <v>0</v>
      </c>
      <c r="G505" s="1">
        <v>881.6</v>
      </c>
      <c r="H505" s="1">
        <v>957.76</v>
      </c>
      <c r="I505" s="1">
        <f t="shared" si="133"/>
        <v>2671.66</v>
      </c>
      <c r="J505" s="1">
        <f t="shared" si="134"/>
        <v>26328.34</v>
      </c>
    </row>
    <row r="506" spans="1:125">
      <c r="A506" t="s">
        <v>403</v>
      </c>
      <c r="B506" t="s">
        <v>404</v>
      </c>
      <c r="D506" s="1">
        <v>24000</v>
      </c>
      <c r="E506" s="1">
        <v>688.8</v>
      </c>
      <c r="F506" s="1">
        <v>0</v>
      </c>
      <c r="G506" s="1">
        <v>729.6</v>
      </c>
      <c r="H506" s="1">
        <v>165</v>
      </c>
      <c r="I506" s="1">
        <f t="shared" si="133"/>
        <v>1583.4</v>
      </c>
      <c r="J506" s="1">
        <f t="shared" si="134"/>
        <v>22416.6</v>
      </c>
    </row>
    <row r="507" spans="1:125">
      <c r="A507" t="s">
        <v>405</v>
      </c>
      <c r="B507" t="s">
        <v>406</v>
      </c>
      <c r="D507" s="1">
        <v>60000</v>
      </c>
      <c r="E507" s="1">
        <v>1722</v>
      </c>
      <c r="F507" s="1">
        <v>3486.68</v>
      </c>
      <c r="G507" s="1">
        <v>1824</v>
      </c>
      <c r="H507" s="1">
        <v>565</v>
      </c>
      <c r="I507" s="1">
        <f t="shared" si="133"/>
        <v>7597.68</v>
      </c>
      <c r="J507" s="1">
        <f t="shared" si="134"/>
        <v>52402.32</v>
      </c>
    </row>
    <row r="508" spans="1:125">
      <c r="A508" t="s">
        <v>485</v>
      </c>
      <c r="B508" t="s">
        <v>401</v>
      </c>
      <c r="D508" s="1">
        <v>18000</v>
      </c>
      <c r="E508" s="1">
        <v>516.6</v>
      </c>
      <c r="F508" s="1">
        <v>0</v>
      </c>
      <c r="G508" s="1">
        <v>547.20000000000005</v>
      </c>
      <c r="H508" s="1">
        <v>25</v>
      </c>
      <c r="I508" s="1">
        <f t="shared" si="133"/>
        <v>1088.8000000000002</v>
      </c>
      <c r="J508" s="1">
        <f t="shared" si="134"/>
        <v>16911.2</v>
      </c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  <c r="Y508"/>
      <c r="Z508"/>
      <c r="AA508"/>
      <c r="AB508"/>
      <c r="AC508"/>
      <c r="AD508"/>
      <c r="AE508"/>
      <c r="AF508"/>
      <c r="AG508"/>
      <c r="AH508"/>
      <c r="AI508"/>
      <c r="AJ508"/>
      <c r="AK508"/>
      <c r="AL508"/>
      <c r="AM508"/>
      <c r="AN508"/>
      <c r="AO508"/>
      <c r="AP508"/>
      <c r="AQ508"/>
      <c r="AR508"/>
      <c r="AS508"/>
      <c r="AT508"/>
      <c r="AU508"/>
      <c r="AV508"/>
      <c r="AW508"/>
      <c r="AX508"/>
      <c r="AY508"/>
      <c r="AZ508"/>
      <c r="BA508"/>
      <c r="BB508"/>
      <c r="BC508"/>
      <c r="BD508"/>
      <c r="BE508"/>
      <c r="BF508"/>
      <c r="BG508"/>
      <c r="BH508"/>
      <c r="BI508"/>
      <c r="BJ508"/>
      <c r="BK508"/>
      <c r="BL508"/>
      <c r="BM508"/>
      <c r="BN508"/>
      <c r="BO508"/>
      <c r="BP508"/>
      <c r="BQ508"/>
      <c r="BR508"/>
      <c r="BS508"/>
      <c r="BT508"/>
      <c r="BU508"/>
      <c r="BV508"/>
      <c r="BW508"/>
      <c r="BX508"/>
      <c r="BY508"/>
      <c r="BZ508"/>
      <c r="CA508"/>
      <c r="CB508"/>
      <c r="CC508"/>
      <c r="CD508"/>
      <c r="CE508"/>
      <c r="CF508"/>
      <c r="CG508"/>
      <c r="CH508"/>
      <c r="CI508"/>
      <c r="CJ508"/>
      <c r="CK508"/>
      <c r="CL508"/>
      <c r="CM508"/>
      <c r="CN508"/>
      <c r="CO508"/>
      <c r="CP508"/>
      <c r="CQ508"/>
      <c r="CR508"/>
      <c r="CS508"/>
      <c r="CT508"/>
      <c r="CU508"/>
      <c r="CV508"/>
      <c r="CW508"/>
      <c r="CX508"/>
      <c r="CY508"/>
      <c r="CZ508"/>
      <c r="DA508"/>
      <c r="DB508"/>
      <c r="DC508"/>
      <c r="DD508"/>
      <c r="DE508"/>
      <c r="DF508"/>
      <c r="DG508"/>
      <c r="DH508"/>
      <c r="DI508"/>
      <c r="DJ508"/>
      <c r="DK508"/>
      <c r="DL508"/>
      <c r="DM508"/>
      <c r="DN508"/>
      <c r="DO508"/>
      <c r="DP508"/>
      <c r="DQ508"/>
      <c r="DR508"/>
      <c r="DS508"/>
      <c r="DT508"/>
      <c r="DU508"/>
    </row>
    <row r="509" spans="1:125">
      <c r="A509" s="3" t="s">
        <v>19</v>
      </c>
      <c r="B509" s="3">
        <v>8</v>
      </c>
      <c r="C509" s="3"/>
      <c r="D509" s="4">
        <f t="shared" ref="D509:J509" si="135">SUM(D501:D508)</f>
        <v>251150</v>
      </c>
      <c r="E509" s="4">
        <f t="shared" si="135"/>
        <v>7208.01</v>
      </c>
      <c r="F509" s="4">
        <f t="shared" si="135"/>
        <v>3486.68</v>
      </c>
      <c r="G509" s="4">
        <f t="shared" si="135"/>
        <v>7634.96</v>
      </c>
      <c r="H509" s="4">
        <f t="shared" si="135"/>
        <v>3825.5200000000004</v>
      </c>
      <c r="I509" s="4">
        <f t="shared" si="135"/>
        <v>22155.170000000002</v>
      </c>
      <c r="J509" s="4">
        <f t="shared" si="135"/>
        <v>228994.83000000002</v>
      </c>
    </row>
    <row r="511" spans="1:125">
      <c r="A511" s="12" t="s">
        <v>407</v>
      </c>
      <c r="B511" s="12"/>
      <c r="C511" s="14"/>
      <c r="D511" s="12"/>
      <c r="E511" s="12"/>
      <c r="F511" s="12"/>
      <c r="G511" s="12"/>
      <c r="H511" s="12"/>
      <c r="I511" s="12"/>
      <c r="J511" s="12"/>
    </row>
    <row r="512" spans="1:125">
      <c r="A512" t="s">
        <v>408</v>
      </c>
      <c r="B512" t="s">
        <v>409</v>
      </c>
      <c r="D512" s="1">
        <v>38000</v>
      </c>
      <c r="E512" s="1">
        <v>1090.5999999999999</v>
      </c>
      <c r="F512" s="1">
        <v>160.38</v>
      </c>
      <c r="G512" s="1">
        <v>1155.2</v>
      </c>
      <c r="H512" s="1">
        <v>2185</v>
      </c>
      <c r="I512" s="1">
        <f t="shared" ref="I512:I521" si="136">E512+F512+G512+H512</f>
        <v>4591.18</v>
      </c>
      <c r="J512" s="1">
        <f t="shared" ref="J512:J521" si="137">D512-I512</f>
        <v>33408.82</v>
      </c>
    </row>
    <row r="513" spans="1:125">
      <c r="A513" t="s">
        <v>427</v>
      </c>
      <c r="B513" t="s">
        <v>428</v>
      </c>
      <c r="D513" s="1">
        <v>50000</v>
      </c>
      <c r="E513" s="1">
        <v>1435</v>
      </c>
      <c r="F513" s="1">
        <v>1854</v>
      </c>
      <c r="G513" s="1">
        <v>1520</v>
      </c>
      <c r="H513" s="1">
        <v>25</v>
      </c>
      <c r="I513" s="1">
        <f>E513+F513+G513+H513</f>
        <v>4834</v>
      </c>
      <c r="J513" s="1">
        <f>D513-I513</f>
        <v>45166</v>
      </c>
    </row>
    <row r="514" spans="1:125">
      <c r="A514" t="s">
        <v>410</v>
      </c>
      <c r="B514" t="s">
        <v>497</v>
      </c>
      <c r="C514" t="s">
        <v>610</v>
      </c>
      <c r="D514" s="1">
        <v>32000</v>
      </c>
      <c r="E514" s="1">
        <v>918.4</v>
      </c>
      <c r="F514" s="1">
        <v>0</v>
      </c>
      <c r="G514" s="1">
        <v>972.8</v>
      </c>
      <c r="H514" s="1">
        <v>75</v>
      </c>
      <c r="I514" s="1">
        <f t="shared" si="136"/>
        <v>1966.1999999999998</v>
      </c>
      <c r="J514" s="1">
        <f t="shared" si="137"/>
        <v>30033.8</v>
      </c>
    </row>
    <row r="515" spans="1:125">
      <c r="A515" t="s">
        <v>411</v>
      </c>
      <c r="B515" t="s">
        <v>498</v>
      </c>
      <c r="D515" s="1">
        <v>34000</v>
      </c>
      <c r="E515" s="1">
        <v>975.8</v>
      </c>
      <c r="F515" s="1">
        <v>0</v>
      </c>
      <c r="G515" s="1">
        <v>1033.5999999999999</v>
      </c>
      <c r="H515" s="1">
        <v>25</v>
      </c>
      <c r="I515" s="1">
        <f t="shared" si="136"/>
        <v>2034.3999999999999</v>
      </c>
      <c r="J515" s="1">
        <f t="shared" si="137"/>
        <v>31965.599999999999</v>
      </c>
    </row>
    <row r="516" spans="1:125">
      <c r="A516" t="s">
        <v>412</v>
      </c>
      <c r="B516" t="s">
        <v>413</v>
      </c>
      <c r="C516" t="s">
        <v>610</v>
      </c>
      <c r="D516" s="1">
        <v>47000</v>
      </c>
      <c r="E516" s="1">
        <v>1348.9</v>
      </c>
      <c r="F516" s="1">
        <v>1150.77</v>
      </c>
      <c r="G516" s="1">
        <v>1428.8</v>
      </c>
      <c r="H516" s="1">
        <v>2430.52</v>
      </c>
      <c r="I516" s="1">
        <f t="shared" si="136"/>
        <v>6358.99</v>
      </c>
      <c r="J516" s="1">
        <f t="shared" si="137"/>
        <v>40641.01</v>
      </c>
    </row>
    <row r="517" spans="1:125">
      <c r="A517" t="s">
        <v>603</v>
      </c>
      <c r="B517" t="s">
        <v>24</v>
      </c>
      <c r="D517" s="1">
        <v>100000</v>
      </c>
      <c r="E517" s="1">
        <v>2870</v>
      </c>
      <c r="F517" s="1">
        <v>12105.37</v>
      </c>
      <c r="G517" s="1">
        <v>3040</v>
      </c>
      <c r="H517" s="1">
        <v>25</v>
      </c>
      <c r="I517" s="1">
        <f>+E517+F517+G517+H517</f>
        <v>18040.370000000003</v>
      </c>
      <c r="J517" s="1">
        <f t="shared" si="137"/>
        <v>81959.63</v>
      </c>
    </row>
    <row r="518" spans="1:125">
      <c r="A518" t="s">
        <v>414</v>
      </c>
      <c r="B518" t="s">
        <v>415</v>
      </c>
      <c r="D518" s="1">
        <v>27000</v>
      </c>
      <c r="E518" s="1">
        <v>774.9</v>
      </c>
      <c r="F518" s="1">
        <v>0</v>
      </c>
      <c r="G518" s="1">
        <v>820.8</v>
      </c>
      <c r="H518" s="1">
        <v>100</v>
      </c>
      <c r="I518" s="1">
        <f t="shared" si="136"/>
        <v>1695.6999999999998</v>
      </c>
      <c r="J518" s="1">
        <f t="shared" si="137"/>
        <v>25304.3</v>
      </c>
    </row>
    <row r="519" spans="1:125">
      <c r="A519" t="s">
        <v>416</v>
      </c>
      <c r="B519" t="s">
        <v>27</v>
      </c>
      <c r="D519" s="1">
        <v>28000</v>
      </c>
      <c r="E519" s="1">
        <v>803.6</v>
      </c>
      <c r="F519" s="1">
        <v>0</v>
      </c>
      <c r="G519" s="1">
        <v>851.2</v>
      </c>
      <c r="H519" s="1">
        <v>165</v>
      </c>
      <c r="I519" s="1">
        <f t="shared" si="136"/>
        <v>1819.8000000000002</v>
      </c>
      <c r="J519" s="1">
        <f t="shared" si="137"/>
        <v>26180.2</v>
      </c>
    </row>
    <row r="520" spans="1:125">
      <c r="A520" t="s">
        <v>602</v>
      </c>
      <c r="B520" t="s">
        <v>110</v>
      </c>
      <c r="D520" s="1">
        <v>28000</v>
      </c>
      <c r="E520" s="1">
        <v>803.6</v>
      </c>
      <c r="F520" s="1">
        <v>0</v>
      </c>
      <c r="G520" s="1">
        <v>851.2</v>
      </c>
      <c r="H520" s="1">
        <v>25</v>
      </c>
      <c r="I520" s="1">
        <f>+E520+F520+G520+H520</f>
        <v>1679.8000000000002</v>
      </c>
      <c r="J520" s="1">
        <f>D520-I520</f>
        <v>26320.2</v>
      </c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  <c r="Y520"/>
      <c r="Z520"/>
      <c r="AA520"/>
      <c r="AB520"/>
      <c r="AC520"/>
      <c r="AD520"/>
      <c r="AE520"/>
      <c r="AF520"/>
      <c r="AG520"/>
      <c r="AH520"/>
      <c r="AI520"/>
      <c r="AJ520"/>
      <c r="AK520"/>
      <c r="AL520"/>
      <c r="AM520"/>
      <c r="AN520"/>
      <c r="AO520"/>
      <c r="AP520"/>
      <c r="AQ520"/>
      <c r="AR520"/>
      <c r="AS520"/>
      <c r="AT520"/>
      <c r="AU520"/>
      <c r="AV520"/>
      <c r="AW520"/>
      <c r="AX520"/>
      <c r="AY520"/>
      <c r="AZ520"/>
      <c r="BA520"/>
      <c r="BB520"/>
      <c r="BC520"/>
      <c r="BD520"/>
      <c r="BE520"/>
      <c r="BF520"/>
      <c r="BG520"/>
      <c r="BH520"/>
      <c r="BI520"/>
      <c r="BJ520"/>
      <c r="BK520"/>
      <c r="BL520"/>
      <c r="BM520"/>
      <c r="BN520"/>
      <c r="BO520"/>
      <c r="BP520"/>
      <c r="BQ520"/>
      <c r="BR520"/>
      <c r="BS520"/>
      <c r="BT520"/>
      <c r="BU520"/>
      <c r="BV520"/>
      <c r="BW520"/>
      <c r="BX520"/>
      <c r="BY520"/>
      <c r="BZ520"/>
      <c r="CA520"/>
      <c r="CB520"/>
      <c r="CC520"/>
      <c r="CD520"/>
      <c r="CE520"/>
      <c r="CF520"/>
      <c r="CG520"/>
      <c r="CH520"/>
      <c r="CI520"/>
      <c r="CJ520"/>
      <c r="CK520"/>
      <c r="CL520"/>
      <c r="CM520"/>
      <c r="CN520"/>
      <c r="CO520"/>
      <c r="CP520"/>
      <c r="CQ520"/>
      <c r="CR520"/>
      <c r="CS520"/>
      <c r="CT520"/>
      <c r="CU520"/>
      <c r="CV520"/>
      <c r="CW520"/>
      <c r="CX520"/>
      <c r="CY520"/>
      <c r="CZ520"/>
      <c r="DA520"/>
      <c r="DB520"/>
      <c r="DC520"/>
      <c r="DD520"/>
      <c r="DE520"/>
      <c r="DF520"/>
      <c r="DG520"/>
      <c r="DH520"/>
      <c r="DI520"/>
      <c r="DJ520"/>
      <c r="DK520"/>
      <c r="DL520"/>
      <c r="DM520"/>
      <c r="DN520"/>
      <c r="DO520"/>
      <c r="DP520"/>
      <c r="DQ520"/>
      <c r="DR520"/>
      <c r="DS520"/>
      <c r="DT520"/>
      <c r="DU520"/>
    </row>
    <row r="521" spans="1:125">
      <c r="A521" t="s">
        <v>486</v>
      </c>
      <c r="B521" t="s">
        <v>487</v>
      </c>
      <c r="D521" s="1">
        <v>40000</v>
      </c>
      <c r="E521" s="1">
        <v>1148</v>
      </c>
      <c r="F521" s="1">
        <v>442.65</v>
      </c>
      <c r="G521" s="1">
        <v>1216</v>
      </c>
      <c r="H521" s="1">
        <v>25</v>
      </c>
      <c r="I521" s="1">
        <f t="shared" si="136"/>
        <v>2831.65</v>
      </c>
      <c r="J521" s="1">
        <f t="shared" si="137"/>
        <v>37168.35</v>
      </c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  <c r="Y521"/>
      <c r="Z521"/>
      <c r="AA521"/>
      <c r="AB521"/>
      <c r="AC521"/>
      <c r="AD521"/>
      <c r="AE521"/>
      <c r="AF521"/>
      <c r="AG521"/>
      <c r="AH521"/>
      <c r="AI521"/>
      <c r="AJ521"/>
      <c r="AK521"/>
      <c r="AL521"/>
      <c r="AM521"/>
      <c r="AN521"/>
      <c r="AO521"/>
      <c r="AP521"/>
      <c r="AQ521"/>
      <c r="AR521"/>
      <c r="AS521"/>
      <c r="AT521"/>
      <c r="AU521"/>
      <c r="AV521"/>
      <c r="AW521"/>
      <c r="AX521"/>
      <c r="AY521"/>
      <c r="AZ521"/>
      <c r="BA521"/>
      <c r="BB521"/>
      <c r="BC521"/>
      <c r="BD521"/>
      <c r="BE521"/>
      <c r="BF521"/>
      <c r="BG521"/>
      <c r="BH521"/>
      <c r="BI521"/>
      <c r="BJ521"/>
      <c r="BK521"/>
      <c r="BL521"/>
      <c r="BM521"/>
      <c r="BN521"/>
      <c r="BO521"/>
      <c r="BP521"/>
      <c r="BQ521"/>
      <c r="BR521"/>
      <c r="BS521"/>
      <c r="BT521"/>
      <c r="BU521"/>
      <c r="BV521"/>
      <c r="BW521"/>
      <c r="BX521"/>
      <c r="BY521"/>
      <c r="BZ521"/>
      <c r="CA521"/>
      <c r="CB521"/>
      <c r="CC521"/>
      <c r="CD521"/>
      <c r="CE521"/>
      <c r="CF521"/>
      <c r="CG521"/>
      <c r="CH521"/>
      <c r="CI521"/>
      <c r="CJ521"/>
      <c r="CK521"/>
      <c r="CL521"/>
      <c r="CM521"/>
      <c r="CN521"/>
      <c r="CO521"/>
      <c r="CP521"/>
      <c r="CQ521"/>
      <c r="CR521"/>
      <c r="CS521"/>
      <c r="CT521"/>
      <c r="CU521"/>
      <c r="CV521"/>
      <c r="CW521"/>
      <c r="CX521"/>
      <c r="CY521"/>
      <c r="CZ521"/>
      <c r="DA521"/>
      <c r="DB521"/>
      <c r="DC521"/>
      <c r="DD521"/>
      <c r="DE521"/>
      <c r="DF521"/>
      <c r="DG521"/>
      <c r="DH521"/>
      <c r="DI521"/>
      <c r="DJ521"/>
      <c r="DK521"/>
      <c r="DL521"/>
      <c r="DM521"/>
      <c r="DN521"/>
      <c r="DO521"/>
      <c r="DP521"/>
      <c r="DQ521"/>
      <c r="DR521"/>
      <c r="DS521"/>
      <c r="DT521"/>
      <c r="DU521"/>
    </row>
    <row r="522" spans="1:125">
      <c r="A522" s="3" t="s">
        <v>19</v>
      </c>
      <c r="B522" s="3">
        <v>10</v>
      </c>
      <c r="C522" s="3"/>
      <c r="D522" s="4">
        <f t="shared" ref="D522:J522" si="138">SUM(D512:D521)</f>
        <v>424000</v>
      </c>
      <c r="E522" s="4">
        <f t="shared" si="138"/>
        <v>12168.800000000001</v>
      </c>
      <c r="F522" s="4">
        <f t="shared" si="138"/>
        <v>15713.17</v>
      </c>
      <c r="G522" s="4">
        <f t="shared" si="138"/>
        <v>12889.600000000002</v>
      </c>
      <c r="H522" s="4">
        <f t="shared" si="138"/>
        <v>5080.5200000000004</v>
      </c>
      <c r="I522" s="4">
        <f t="shared" si="138"/>
        <v>45852.090000000004</v>
      </c>
      <c r="J522" s="4">
        <f t="shared" si="138"/>
        <v>378147.91</v>
      </c>
    </row>
    <row r="524" spans="1:125">
      <c r="A524" s="12" t="s">
        <v>417</v>
      </c>
      <c r="B524" s="12"/>
      <c r="C524" s="14"/>
      <c r="D524" s="12"/>
      <c r="E524" s="12"/>
      <c r="F524" s="12"/>
      <c r="G524" s="12"/>
      <c r="H524" s="12"/>
      <c r="I524" s="12"/>
      <c r="J524" s="12"/>
    </row>
    <row r="525" spans="1:125">
      <c r="A525" t="s">
        <v>418</v>
      </c>
      <c r="B525" t="s">
        <v>419</v>
      </c>
      <c r="D525" s="1">
        <v>27000</v>
      </c>
      <c r="E525" s="1">
        <v>774.9</v>
      </c>
      <c r="F525" s="1">
        <v>0</v>
      </c>
      <c r="G525" s="1">
        <v>820.8</v>
      </c>
      <c r="H525" s="1">
        <v>25</v>
      </c>
      <c r="I525" s="1">
        <f t="shared" ref="I525:I531" si="139">E525+F525+G525+H525</f>
        <v>1620.6999999999998</v>
      </c>
      <c r="J525" s="1">
        <f t="shared" ref="J525:J531" si="140">D525-I525</f>
        <v>25379.3</v>
      </c>
    </row>
    <row r="526" spans="1:125">
      <c r="A526" t="s">
        <v>420</v>
      </c>
      <c r="B526" t="s">
        <v>419</v>
      </c>
      <c r="D526" s="1">
        <v>26250</v>
      </c>
      <c r="E526" s="1">
        <v>753.38</v>
      </c>
      <c r="F526" s="1">
        <v>0</v>
      </c>
      <c r="G526" s="1">
        <v>798</v>
      </c>
      <c r="H526" s="1">
        <v>205</v>
      </c>
      <c r="I526" s="1">
        <f t="shared" si="139"/>
        <v>1756.38</v>
      </c>
      <c r="J526" s="1">
        <f t="shared" si="140"/>
        <v>24493.62</v>
      </c>
    </row>
    <row r="527" spans="1:125">
      <c r="A527" t="s">
        <v>421</v>
      </c>
      <c r="B527" t="s">
        <v>419</v>
      </c>
      <c r="C527" t="s">
        <v>610</v>
      </c>
      <c r="D527" s="1">
        <v>30000</v>
      </c>
      <c r="E527" s="1">
        <v>861</v>
      </c>
      <c r="F527" s="1">
        <v>0</v>
      </c>
      <c r="G527" s="1">
        <v>912</v>
      </c>
      <c r="H527" s="1">
        <v>125</v>
      </c>
      <c r="I527" s="1">
        <f t="shared" si="139"/>
        <v>1898</v>
      </c>
      <c r="J527" s="1">
        <f t="shared" si="140"/>
        <v>28102</v>
      </c>
    </row>
    <row r="528" spans="1:125">
      <c r="A528" t="s">
        <v>422</v>
      </c>
      <c r="B528" t="s">
        <v>286</v>
      </c>
      <c r="D528" s="1">
        <v>25000</v>
      </c>
      <c r="E528" s="1">
        <v>717.5</v>
      </c>
      <c r="F528" s="1">
        <v>0</v>
      </c>
      <c r="G528" s="1">
        <v>760</v>
      </c>
      <c r="H528" s="1">
        <v>265</v>
      </c>
      <c r="I528" s="1">
        <f t="shared" si="139"/>
        <v>1742.5</v>
      </c>
      <c r="J528" s="1">
        <f t="shared" si="140"/>
        <v>23257.5</v>
      </c>
    </row>
    <row r="529" spans="1:125">
      <c r="A529" t="s">
        <v>47</v>
      </c>
      <c r="B529" t="s">
        <v>527</v>
      </c>
      <c r="C529" t="s">
        <v>610</v>
      </c>
      <c r="D529" s="1">
        <v>40000</v>
      </c>
      <c r="E529" s="1">
        <v>1148</v>
      </c>
      <c r="F529" s="1">
        <v>302.74</v>
      </c>
      <c r="G529" s="1">
        <v>1216</v>
      </c>
      <c r="H529" s="1">
        <v>1077.76</v>
      </c>
      <c r="I529" s="1">
        <f>E529+F529+G529+H529</f>
        <v>3744.5</v>
      </c>
      <c r="J529" s="1">
        <f>D529-I529</f>
        <v>36255.5</v>
      </c>
    </row>
    <row r="530" spans="1:125">
      <c r="A530" t="s">
        <v>604</v>
      </c>
      <c r="B530" t="s">
        <v>605</v>
      </c>
      <c r="D530" s="1">
        <v>25000</v>
      </c>
      <c r="E530" s="1">
        <v>717.5</v>
      </c>
      <c r="F530" s="1">
        <v>0</v>
      </c>
      <c r="G530" s="1">
        <v>760</v>
      </c>
      <c r="H530" s="1">
        <v>25</v>
      </c>
      <c r="I530" s="1">
        <f>+E530+F530+G530+H530</f>
        <v>1502.5</v>
      </c>
      <c r="J530" s="1">
        <f>D530-I530</f>
        <v>23497.5</v>
      </c>
    </row>
    <row r="531" spans="1:125">
      <c r="A531" t="s">
        <v>423</v>
      </c>
      <c r="B531" t="s">
        <v>24</v>
      </c>
      <c r="C531" t="s">
        <v>610</v>
      </c>
      <c r="D531" s="1">
        <v>74000</v>
      </c>
      <c r="E531" s="1">
        <v>2123.8000000000002</v>
      </c>
      <c r="F531" s="1">
        <v>6121.2</v>
      </c>
      <c r="G531" s="1">
        <v>2249.6</v>
      </c>
      <c r="H531" s="1">
        <v>25</v>
      </c>
      <c r="I531" s="1">
        <f t="shared" si="139"/>
        <v>10519.6</v>
      </c>
      <c r="J531" s="1">
        <f t="shared" si="140"/>
        <v>63480.4</v>
      </c>
    </row>
    <row r="532" spans="1:125">
      <c r="A532" s="3" t="s">
        <v>19</v>
      </c>
      <c r="B532" s="3">
        <v>7</v>
      </c>
      <c r="C532" s="3"/>
      <c r="D532" s="4">
        <f t="shared" ref="D532:J532" si="141">SUM(D525:D531)</f>
        <v>247250</v>
      </c>
      <c r="E532" s="4">
        <f t="shared" si="141"/>
        <v>7096.08</v>
      </c>
      <c r="F532" s="4">
        <f t="shared" si="141"/>
        <v>6423.94</v>
      </c>
      <c r="G532" s="4">
        <f t="shared" si="141"/>
        <v>7516.4</v>
      </c>
      <c r="H532" s="4">
        <f t="shared" si="141"/>
        <v>1747.76</v>
      </c>
      <c r="I532" s="4">
        <f t="shared" si="141"/>
        <v>22784.18</v>
      </c>
      <c r="J532" s="4">
        <f t="shared" si="141"/>
        <v>224465.81999999998</v>
      </c>
    </row>
    <row r="534" spans="1:125">
      <c r="A534" s="12" t="s">
        <v>424</v>
      </c>
      <c r="B534" s="12"/>
      <c r="C534" s="14"/>
      <c r="D534" s="12"/>
      <c r="E534" s="12"/>
      <c r="F534" s="12"/>
      <c r="G534" s="12"/>
      <c r="H534" s="12"/>
      <c r="I534" s="12"/>
      <c r="J534" s="12"/>
    </row>
    <row r="535" spans="1:125">
      <c r="A535" t="s">
        <v>425</v>
      </c>
      <c r="B535" t="s">
        <v>426</v>
      </c>
      <c r="D535" s="1">
        <v>30000</v>
      </c>
      <c r="E535" s="1">
        <v>861</v>
      </c>
      <c r="F535" s="1">
        <v>0</v>
      </c>
      <c r="G535" s="1">
        <v>912</v>
      </c>
      <c r="H535" s="1">
        <v>165</v>
      </c>
      <c r="I535" s="1">
        <f t="shared" ref="I535:I538" si="142">E535+F535+G535+H535</f>
        <v>1938</v>
      </c>
      <c r="J535" s="1">
        <f t="shared" ref="J535:J538" si="143">D535-I535</f>
        <v>28062</v>
      </c>
    </row>
    <row r="536" spans="1:125">
      <c r="A536" t="s">
        <v>429</v>
      </c>
      <c r="B536" t="s">
        <v>426</v>
      </c>
      <c r="D536" s="1">
        <v>33000</v>
      </c>
      <c r="E536" s="1">
        <v>947.1</v>
      </c>
      <c r="F536" s="1">
        <v>0</v>
      </c>
      <c r="G536" s="1">
        <v>1003.2</v>
      </c>
      <c r="H536" s="1">
        <v>25</v>
      </c>
      <c r="I536" s="1">
        <f t="shared" si="142"/>
        <v>1975.3000000000002</v>
      </c>
      <c r="J536" s="1">
        <f t="shared" si="143"/>
        <v>31024.7</v>
      </c>
    </row>
    <row r="537" spans="1:125">
      <c r="A537" t="s">
        <v>430</v>
      </c>
      <c r="B537" t="s">
        <v>426</v>
      </c>
      <c r="C537" t="s">
        <v>610</v>
      </c>
      <c r="D537" s="1">
        <v>36850</v>
      </c>
      <c r="E537" s="1">
        <v>1057.5999999999999</v>
      </c>
      <c r="F537" s="1">
        <v>0</v>
      </c>
      <c r="G537" s="1">
        <v>1120.24</v>
      </c>
      <c r="H537" s="1">
        <v>25</v>
      </c>
      <c r="I537" s="1">
        <f t="shared" si="142"/>
        <v>2202.84</v>
      </c>
      <c r="J537" s="1">
        <f t="shared" si="143"/>
        <v>34647.160000000003</v>
      </c>
    </row>
    <row r="538" spans="1:125">
      <c r="A538" t="s">
        <v>431</v>
      </c>
      <c r="B538" t="s">
        <v>432</v>
      </c>
      <c r="D538" s="1">
        <v>45000</v>
      </c>
      <c r="E538" s="1">
        <v>1291.5</v>
      </c>
      <c r="F538" s="1">
        <v>1148.33</v>
      </c>
      <c r="G538" s="1">
        <v>1368</v>
      </c>
      <c r="H538" s="1">
        <v>125</v>
      </c>
      <c r="I538" s="1">
        <f t="shared" si="142"/>
        <v>3932.83</v>
      </c>
      <c r="J538" s="1">
        <f t="shared" si="143"/>
        <v>41067.17</v>
      </c>
    </row>
    <row r="539" spans="1:125">
      <c r="A539" t="s">
        <v>433</v>
      </c>
      <c r="B539" t="s">
        <v>24</v>
      </c>
      <c r="C539" t="s">
        <v>610</v>
      </c>
      <c r="D539" s="1">
        <v>57000</v>
      </c>
      <c r="E539" s="1">
        <v>1635.9</v>
      </c>
      <c r="F539" s="1">
        <v>2922.14</v>
      </c>
      <c r="G539" s="1">
        <v>1732.8</v>
      </c>
      <c r="H539" s="1">
        <v>25</v>
      </c>
      <c r="I539" s="1">
        <f>E539+F539+G539+H539</f>
        <v>6315.84</v>
      </c>
      <c r="J539" s="1">
        <f>D539-I539</f>
        <v>50684.160000000003</v>
      </c>
    </row>
    <row r="540" spans="1:125">
      <c r="A540" t="s">
        <v>608</v>
      </c>
      <c r="B540" t="s">
        <v>606</v>
      </c>
      <c r="D540" s="1">
        <v>30000</v>
      </c>
      <c r="E540" s="1">
        <v>861</v>
      </c>
      <c r="F540" s="1">
        <v>0</v>
      </c>
      <c r="G540" s="1">
        <v>912</v>
      </c>
      <c r="H540" s="1">
        <v>25</v>
      </c>
      <c r="I540" s="1">
        <f>+E540+F540+G540+H540</f>
        <v>1798</v>
      </c>
      <c r="J540" s="1">
        <f>D540-I540</f>
        <v>28202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607</v>
      </c>
      <c r="B541" t="s">
        <v>606</v>
      </c>
      <c r="D541" s="1">
        <v>40000</v>
      </c>
      <c r="E541" s="1">
        <v>1148</v>
      </c>
      <c r="F541" s="1">
        <v>442.65</v>
      </c>
      <c r="G541" s="1">
        <v>1216</v>
      </c>
      <c r="H541" s="1">
        <v>25</v>
      </c>
      <c r="I541" s="1">
        <f>+E541+F541+G541+H541</f>
        <v>2831.65</v>
      </c>
      <c r="J541" s="1">
        <f>D541-I541</f>
        <v>37168.35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s="3" t="s">
        <v>19</v>
      </c>
      <c r="B542" s="3">
        <v>7</v>
      </c>
      <c r="C542" s="3"/>
      <c r="D542" s="4">
        <f t="shared" ref="D542:J542" si="144">SUM(D535:D541)</f>
        <v>271850</v>
      </c>
      <c r="E542" s="4">
        <f t="shared" si="144"/>
        <v>7802.1</v>
      </c>
      <c r="F542" s="4">
        <f t="shared" si="144"/>
        <v>4513.12</v>
      </c>
      <c r="G542" s="4">
        <f t="shared" si="144"/>
        <v>8264.2400000000016</v>
      </c>
      <c r="H542" s="4">
        <f t="shared" si="144"/>
        <v>415</v>
      </c>
      <c r="I542" s="4">
        <f t="shared" si="144"/>
        <v>20994.460000000003</v>
      </c>
      <c r="J542" s="4">
        <f t="shared" si="144"/>
        <v>250855.54</v>
      </c>
    </row>
    <row r="545" spans="1:125" ht="24.95" customHeight="1">
      <c r="A545" s="7" t="s">
        <v>435</v>
      </c>
      <c r="B545" s="7">
        <f>+B542+B532+B522+B509+B498+B485+B464+B407+B399+B392+B384+B376+B359+B352+B337+B327+B306+B292+B287+B282+B276++B268+B255+B251+B247+B242+B232+B228+B224+B216+B188+B184+B174+B167+B160+B156+B145+B140+B133+B126+B116+B107+B97+B86+B79+B72+B67+B61+B55+B51+B43+B34+B23</f>
        <v>375</v>
      </c>
      <c r="C545" s="7"/>
      <c r="D545" s="8">
        <f>+D542+D532+D522+D509+D498+D485+D464+D407+D399+D392+D384+D376+D359+D352+D337+D327+D306+D292+D287+D282+D276+D268+D255+D251+D247+D242+D232+D228+D224+D216+D188+D184+D174+D167+D160+D156+D145+D140+D133+D126+D116+D107+D97+D86+D79+D72+D67+D61+D55+D51+D43+D34+D23</f>
        <v>14101474.52</v>
      </c>
      <c r="E545" s="8">
        <f>+E542+E532+E522+E509+E498+E485+E464+E407+E399+E392+E384++E376+E359+E352+E337+E327+E306+E292+E287+E282+E276+E268+E255+E251+E247+E242+E232+E228+E224+E216+E188+E184+E174+E167+E160+E156+E145+E140+E133+E126+E116+E107+E97+E86+E79+E72+E67+E61+E55+E51+E43+E34+E23</f>
        <v>404712.47999999986</v>
      </c>
      <c r="F545" s="8">
        <f>+F542+F532+F522+F509+F498+F485+F464+F407+F399+F392+F384+F376+F359+F352+F337+F327+F306+F292+F287+F282+F276+F268+F255+F251+F247+F242+F232+F228+F224+F216+F188+F184+F174+F167+F160+F156+F145+F140+F133+F126+F116+F107+F97+F86+F79+F72+F67+F61+F55+F51+F43+F34+F23</f>
        <v>630010.85000000009</v>
      </c>
      <c r="G545" s="8">
        <f>+G542+G532+G522+G509+G498+G485+G464+G407+G399+G392+G384+G376+G359+G352+G337+G327+G306+G292+G287+G282+G276+G268+G255+G251+G247+G242+G232+G228+G224+G216+G188+G184+G174+G167+G160+G156+G145+G140+G133+G126+G116+G107+G97+G86+G79+G72+G67+G61+G55+G51+G43+G34+G23</f>
        <v>419833.27999999985</v>
      </c>
      <c r="H545" s="8">
        <f>+H542+H532+H522+H509+H498+H485+H464+H407+H399+H392+H384+H376+H359+H352+H337+H327+H306+H292+H287+H282+H276+H268+H255+H251+H247+H242+H232+H228+H224+H216+H188+H184+H174+H167+H160+H156+H145+H140+H133+H126+H116+H107+H97+H86+H79+H72+H67+H61+H55+H51+H43+H34+H23</f>
        <v>126568.79999999994</v>
      </c>
      <c r="I545" s="8">
        <f>+I542+I532+I522+I509+I498+I485+I464+I407+I399+I392+I384+I376+I359+I352+I337+I327+I306+I292+I287+I282+I276+I268+I255+I251+I247+I242+I232+I228+I224+I216+I188+I184+I174+I167+I160+I156+I145+I140+I133+I126+I116+I107+I97+I86+I79+I72+I67+I61+I55+I51+I43+I34+I23</f>
        <v>1581125.4100000001</v>
      </c>
      <c r="J545" s="8">
        <f>+J542+J532+J522+J509+J498+J485+J464+J407+J399+J392+J384+J376+J359+J352+J337++J327+J306+J292+J287+J282+J276+J268+J255+J251+J247+J242+J232+J228+J224+J216+J188+J184+J174+J167+J160+J156+J145+J140+J133+J126+J116+J107+J97+J86+J79+J72+J67+J61+J55+J51+J43+J34+J23</f>
        <v>12520349.110000001</v>
      </c>
    </row>
    <row r="546" spans="1:125" s="5" customFormat="1" ht="15.75">
      <c r="A546" s="9"/>
      <c r="B546" s="9"/>
      <c r="C546" s="9"/>
      <c r="D546" s="10"/>
      <c r="E546" s="10"/>
      <c r="F546" s="10"/>
      <c r="G546" s="10"/>
      <c r="H546" s="10"/>
      <c r="I546" s="10"/>
      <c r="J546" s="10"/>
    </row>
    <row r="547" spans="1:125" s="5" customFormat="1" ht="15.75">
      <c r="A547" s="9"/>
      <c r="B547" s="9"/>
      <c r="C547" s="9"/>
      <c r="D547" s="10"/>
      <c r="E547" s="10"/>
      <c r="F547" s="10"/>
      <c r="G547" s="10"/>
      <c r="H547" s="10"/>
      <c r="I547" s="10"/>
      <c r="J547" s="10"/>
    </row>
    <row r="548" spans="1:125">
      <c r="DU548"/>
    </row>
  </sheetData>
  <mergeCells count="44">
    <mergeCell ref="A135:J135"/>
    <mergeCell ref="A147:J147"/>
    <mergeCell ref="A158:J158"/>
    <mergeCell ref="A162:J162"/>
    <mergeCell ref="A226:J226"/>
    <mergeCell ref="A230:J230"/>
    <mergeCell ref="A234:J234"/>
    <mergeCell ref="A169:J169"/>
    <mergeCell ref="A176:J176"/>
    <mergeCell ref="A186:J186"/>
    <mergeCell ref="A190:J190"/>
    <mergeCell ref="A218:J218"/>
    <mergeCell ref="H7:H8"/>
    <mergeCell ref="I7:I8"/>
    <mergeCell ref="J7:J8"/>
    <mergeCell ref="A99:J99"/>
    <mergeCell ref="A57:J57"/>
    <mergeCell ref="A10:J10"/>
    <mergeCell ref="A25:J25"/>
    <mergeCell ref="A36:J36"/>
    <mergeCell ref="A45:J45"/>
    <mergeCell ref="A53:J53"/>
    <mergeCell ref="A63:J63"/>
    <mergeCell ref="A69:J69"/>
    <mergeCell ref="A74:J74"/>
    <mergeCell ref="A81:J81"/>
    <mergeCell ref="A88:J88"/>
    <mergeCell ref="C7:C8"/>
    <mergeCell ref="A109:J109"/>
    <mergeCell ref="A118:J118"/>
    <mergeCell ref="A128:J128"/>
    <mergeCell ref="A142:J142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64</v>
      </c>
      <c r="B2">
        <v>442.65</v>
      </c>
      <c r="E2" t="s">
        <v>305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381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301</v>
      </c>
      <c r="B4">
        <v>1007.19</v>
      </c>
      <c r="E4" t="s">
        <v>306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105</v>
      </c>
      <c r="B5">
        <v>1431.82</v>
      </c>
      <c r="E5" t="s">
        <v>307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451</v>
      </c>
      <c r="B6">
        <v>2136.27</v>
      </c>
      <c r="E6" t="s">
        <v>64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81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201</v>
      </c>
      <c r="B8">
        <v>1571.73</v>
      </c>
      <c r="E8" t="s">
        <v>301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105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107</v>
      </c>
      <c r="B10">
        <v>727.36</v>
      </c>
      <c r="E10" t="s">
        <v>303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203</v>
      </c>
      <c r="B11">
        <v>1008.41</v>
      </c>
      <c r="E11" t="s">
        <v>226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186</v>
      </c>
      <c r="B12">
        <v>1571.73</v>
      </c>
      <c r="E12" t="s">
        <v>309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271</v>
      </c>
      <c r="B13">
        <v>2922.14</v>
      </c>
      <c r="E13" t="s">
        <v>363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227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296</v>
      </c>
      <c r="B15">
        <v>1148.33</v>
      </c>
      <c r="E15" t="s">
        <v>268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86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72</v>
      </c>
      <c r="B17">
        <v>868.5</v>
      </c>
      <c r="E17" t="s">
        <v>160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69</v>
      </c>
      <c r="B18">
        <v>3486.68</v>
      </c>
      <c r="E18" t="s">
        <v>139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204</v>
      </c>
      <c r="B19">
        <v>1148.33</v>
      </c>
      <c r="E19" t="s">
        <v>81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408</v>
      </c>
      <c r="B20">
        <v>160.38</v>
      </c>
      <c r="E20" t="s">
        <v>201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228</v>
      </c>
      <c r="B21">
        <v>160.38</v>
      </c>
      <c r="E21" t="s">
        <v>418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450</v>
      </c>
      <c r="B22">
        <v>3486.68</v>
      </c>
      <c r="E22" t="s">
        <v>112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125</v>
      </c>
      <c r="B23">
        <v>442.65</v>
      </c>
      <c r="E23" t="s">
        <v>153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444</v>
      </c>
      <c r="B24">
        <v>727.36</v>
      </c>
      <c r="E24" t="s">
        <v>383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288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448</v>
      </c>
      <c r="B26">
        <v>27900.01</v>
      </c>
      <c r="E26" t="s">
        <v>310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216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57</v>
      </c>
      <c r="B28">
        <v>20251.03</v>
      </c>
      <c r="E28" t="s">
        <v>214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443</v>
      </c>
      <c r="B29">
        <v>3300.12</v>
      </c>
      <c r="E29" t="s">
        <v>114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412</v>
      </c>
      <c r="B30">
        <v>1430.6</v>
      </c>
      <c r="E30" t="s">
        <v>312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265</v>
      </c>
      <c r="B31">
        <v>160.38</v>
      </c>
      <c r="E31" t="s">
        <v>270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452</v>
      </c>
      <c r="B32">
        <v>8576.99</v>
      </c>
      <c r="E32" t="s">
        <v>107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389</v>
      </c>
      <c r="B33">
        <v>3113.57</v>
      </c>
      <c r="E33" t="s">
        <v>284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427</v>
      </c>
      <c r="B34">
        <v>19.25</v>
      </c>
      <c r="E34" t="s">
        <v>92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364</v>
      </c>
      <c r="B35">
        <v>1430.6</v>
      </c>
      <c r="E35" t="s">
        <v>295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231</v>
      </c>
      <c r="B36">
        <v>302.74</v>
      </c>
      <c r="E36" t="s">
        <v>130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102</v>
      </c>
      <c r="B37">
        <v>981.41</v>
      </c>
      <c r="E37" t="s">
        <v>203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292</v>
      </c>
      <c r="B38">
        <v>727.36</v>
      </c>
      <c r="E38" t="s">
        <v>186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196</v>
      </c>
      <c r="B39">
        <v>1290.68</v>
      </c>
      <c r="E39" t="s">
        <v>152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293</v>
      </c>
      <c r="B40">
        <v>21363.01</v>
      </c>
      <c r="E40" t="s">
        <v>271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247</v>
      </c>
      <c r="B41">
        <v>6309.38</v>
      </c>
      <c r="E41" t="s">
        <v>128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445</v>
      </c>
      <c r="B42">
        <v>1149.55</v>
      </c>
      <c r="E42" t="s">
        <v>148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48</v>
      </c>
      <c r="B43">
        <v>302.74</v>
      </c>
      <c r="E43" t="s">
        <v>272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425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449</v>
      </c>
      <c r="B45">
        <v>1066.0899999999999</v>
      </c>
      <c r="E45" t="s">
        <v>273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218</v>
      </c>
      <c r="B46">
        <v>3486.68</v>
      </c>
      <c r="E46" t="s">
        <v>251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90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96</v>
      </c>
      <c r="B48">
        <v>9753.1200000000008</v>
      </c>
      <c r="E48" t="s">
        <v>241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146</v>
      </c>
      <c r="B49">
        <v>1149.55</v>
      </c>
      <c r="E49" s="11" t="s">
        <v>417</v>
      </c>
      <c r="F49" s="11"/>
      <c r="G49" s="11"/>
      <c r="H49" s="11"/>
      <c r="I49" s="11"/>
      <c r="J49" s="11"/>
      <c r="K49">
        <v>459</v>
      </c>
    </row>
    <row r="50" spans="1:11">
      <c r="A50" t="s">
        <v>264</v>
      </c>
      <c r="B50">
        <v>21829.39</v>
      </c>
      <c r="E50" t="s">
        <v>416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234</v>
      </c>
      <c r="B51">
        <v>3486.68</v>
      </c>
      <c r="E51" t="s">
        <v>252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219</v>
      </c>
      <c r="B52">
        <v>8576.99</v>
      </c>
      <c r="E52" t="s">
        <v>209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311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299</v>
      </c>
      <c r="B54">
        <v>1148.33</v>
      </c>
      <c r="E54" t="s">
        <v>136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191</v>
      </c>
      <c r="B55">
        <v>1997.58</v>
      </c>
      <c r="E55" t="s">
        <v>313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142</v>
      </c>
      <c r="B56">
        <v>1430.6</v>
      </c>
      <c r="E56" t="s">
        <v>371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193</v>
      </c>
      <c r="B57">
        <v>1571.73</v>
      </c>
      <c r="E57" t="s">
        <v>296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243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75</v>
      </c>
      <c r="B59">
        <v>442.65</v>
      </c>
      <c r="E59" t="s">
        <v>86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239</v>
      </c>
      <c r="B60">
        <v>301.52</v>
      </c>
      <c r="E60" t="s">
        <v>72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85</v>
      </c>
      <c r="B61">
        <v>442.65</v>
      </c>
      <c r="E61" t="s">
        <v>69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180</v>
      </c>
      <c r="B62">
        <v>10929.24</v>
      </c>
      <c r="E62" t="s">
        <v>204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93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289</v>
      </c>
      <c r="B64">
        <v>160.38</v>
      </c>
      <c r="E64" t="s">
        <v>285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54</v>
      </c>
      <c r="B65">
        <v>583.79</v>
      </c>
      <c r="E65" t="s">
        <v>150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167</v>
      </c>
      <c r="B66">
        <v>5933.02</v>
      </c>
      <c r="E66" t="s">
        <v>396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79</v>
      </c>
      <c r="B67">
        <v>5368.48</v>
      </c>
      <c r="E67" s="11" t="s">
        <v>97</v>
      </c>
      <c r="F67" s="11"/>
      <c r="G67" s="11"/>
      <c r="H67" s="11"/>
      <c r="I67" s="11"/>
      <c r="J67" s="11"/>
      <c r="K67">
        <v>107</v>
      </c>
    </row>
    <row r="68" spans="1:11">
      <c r="A68" t="s">
        <v>109</v>
      </c>
      <c r="B68">
        <v>1571.73</v>
      </c>
      <c r="E68" s="11" t="s">
        <v>360</v>
      </c>
      <c r="F68" s="11"/>
      <c r="G68" s="11"/>
      <c r="H68" s="11"/>
      <c r="I68" s="11"/>
      <c r="J68" s="11"/>
      <c r="K68">
        <v>406</v>
      </c>
    </row>
    <row r="69" spans="1:11">
      <c r="A69" t="s">
        <v>198</v>
      </c>
      <c r="B69">
        <v>230.95</v>
      </c>
      <c r="E69" s="11" t="s">
        <v>176</v>
      </c>
      <c r="F69" s="11"/>
      <c r="G69" s="11"/>
      <c r="H69" s="11"/>
      <c r="I69" s="11"/>
      <c r="J69" s="11"/>
      <c r="K69">
        <v>202</v>
      </c>
    </row>
    <row r="70" spans="1:11">
      <c r="A70" t="s">
        <v>206</v>
      </c>
      <c r="B70">
        <v>1995.14</v>
      </c>
      <c r="E70" s="11" t="s">
        <v>407</v>
      </c>
      <c r="F70" s="11"/>
      <c r="G70" s="11"/>
      <c r="H70" s="11"/>
      <c r="I70" s="11"/>
      <c r="J70" s="11"/>
      <c r="K70">
        <v>449</v>
      </c>
    </row>
    <row r="71" spans="1:11">
      <c r="A71" t="s">
        <v>84</v>
      </c>
      <c r="B71">
        <v>9764.8799999999992</v>
      </c>
      <c r="E71" s="11" t="s">
        <v>192</v>
      </c>
      <c r="F71" s="11"/>
      <c r="G71" s="11"/>
      <c r="H71" s="11"/>
      <c r="I71" s="11"/>
      <c r="J71" s="11"/>
      <c r="K71">
        <v>222</v>
      </c>
    </row>
    <row r="72" spans="1:11">
      <c r="A72" t="s">
        <v>453</v>
      </c>
      <c r="B72">
        <v>1148.33</v>
      </c>
      <c r="E72" s="11" t="s">
        <v>263</v>
      </c>
      <c r="F72" s="11"/>
      <c r="G72" s="11"/>
      <c r="H72" s="11"/>
      <c r="I72" s="11"/>
      <c r="J72" s="11"/>
      <c r="K72">
        <v>299</v>
      </c>
    </row>
    <row r="73" spans="1:11">
      <c r="A73" t="s">
        <v>433</v>
      </c>
      <c r="B73">
        <v>2922.14</v>
      </c>
      <c r="E73" s="11" t="s">
        <v>213</v>
      </c>
      <c r="F73" s="11"/>
      <c r="G73" s="11"/>
      <c r="H73" s="11"/>
      <c r="I73" s="11"/>
      <c r="J73" s="11"/>
      <c r="K73">
        <v>247</v>
      </c>
    </row>
    <row r="74" spans="1:11">
      <c r="A74" t="s">
        <v>261</v>
      </c>
      <c r="B74">
        <v>3486.68</v>
      </c>
      <c r="E74" s="11" t="s">
        <v>294</v>
      </c>
      <c r="F74" s="11"/>
      <c r="G74" s="11"/>
      <c r="H74" s="11"/>
      <c r="I74" s="11"/>
      <c r="J74" s="11"/>
      <c r="K74">
        <v>336</v>
      </c>
    </row>
    <row r="75" spans="1:11">
      <c r="A75" t="s">
        <v>169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60</v>
      </c>
      <c r="B76">
        <v>3113.57</v>
      </c>
      <c r="E76" s="11" t="s">
        <v>441</v>
      </c>
      <c r="F76" s="11"/>
      <c r="G76" s="11"/>
      <c r="H76" s="11"/>
      <c r="I76" s="11"/>
      <c r="J76" s="11"/>
      <c r="K76">
        <v>39</v>
      </c>
    </row>
    <row r="77" spans="1:11">
      <c r="A77" t="s">
        <v>87</v>
      </c>
      <c r="B77">
        <v>1854</v>
      </c>
      <c r="E77" s="11" t="s">
        <v>56</v>
      </c>
      <c r="F77" s="11"/>
      <c r="G77" s="11"/>
      <c r="H77" s="11"/>
      <c r="I77" s="11"/>
      <c r="J77" s="11"/>
      <c r="K77">
        <v>60</v>
      </c>
    </row>
    <row r="78" spans="1:11">
      <c r="A78" t="s">
        <v>423</v>
      </c>
      <c r="B78">
        <v>6121.2</v>
      </c>
      <c r="E78" s="11" t="s">
        <v>53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408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133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207</v>
      </c>
      <c r="B81">
        <v>1148.33</v>
      </c>
      <c r="E81" s="11" t="s">
        <v>173</v>
      </c>
      <c r="F81" s="11"/>
      <c r="G81" s="11"/>
      <c r="H81" s="11"/>
      <c r="I81" s="11"/>
      <c r="J81" s="11"/>
      <c r="K81">
        <v>197</v>
      </c>
    </row>
    <row r="82" spans="1:11">
      <c r="A82" t="s">
        <v>83</v>
      </c>
      <c r="B82">
        <v>442.65</v>
      </c>
      <c r="E82" s="11" t="s">
        <v>291</v>
      </c>
      <c r="F82" s="11"/>
      <c r="G82" s="11"/>
      <c r="H82" s="11"/>
      <c r="I82" s="11"/>
      <c r="J82" s="11"/>
      <c r="K82">
        <v>330</v>
      </c>
    </row>
    <row r="83" spans="1:11">
      <c r="A83" t="s">
        <v>405</v>
      </c>
      <c r="B83">
        <v>3486.68</v>
      </c>
      <c r="E83" s="11" t="s">
        <v>119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300</v>
      </c>
      <c r="F84" s="11"/>
      <c r="G84" s="11"/>
      <c r="H84" s="11"/>
      <c r="I84" s="11"/>
      <c r="J84" s="11"/>
      <c r="K84">
        <v>344</v>
      </c>
    </row>
    <row r="85" spans="1:11">
      <c r="A85" t="s">
        <v>446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78</v>
      </c>
      <c r="F86" s="11"/>
      <c r="G86" s="11"/>
      <c r="H86" s="11"/>
      <c r="I86" s="11"/>
      <c r="J86" s="11"/>
      <c r="K86">
        <v>85</v>
      </c>
    </row>
    <row r="87" spans="1:11">
      <c r="A87" t="s">
        <v>257</v>
      </c>
      <c r="B87">
        <v>8576.99</v>
      </c>
      <c r="E87" s="11" t="s">
        <v>200</v>
      </c>
      <c r="F87" s="11"/>
      <c r="G87" s="11"/>
      <c r="H87" s="11"/>
      <c r="I87" s="11"/>
      <c r="J87" s="11"/>
      <c r="K87">
        <v>231</v>
      </c>
    </row>
    <row r="88" spans="1:11">
      <c r="A88" t="s">
        <v>51</v>
      </c>
      <c r="B88">
        <v>1007.19</v>
      </c>
      <c r="E88" s="11" t="s">
        <v>283</v>
      </c>
      <c r="F88" s="11"/>
      <c r="G88" s="11"/>
      <c r="H88" s="11"/>
      <c r="I88" s="11"/>
      <c r="J88" s="11"/>
      <c r="K88">
        <v>321</v>
      </c>
    </row>
    <row r="89" spans="1:11">
      <c r="A89" t="s">
        <v>447</v>
      </c>
      <c r="B89">
        <v>9753.1200000000008</v>
      </c>
      <c r="E89" s="11" t="s">
        <v>240</v>
      </c>
      <c r="F89" s="11"/>
      <c r="G89" s="11"/>
      <c r="H89" s="11"/>
      <c r="I89" s="11"/>
      <c r="J89" s="11"/>
      <c r="K89">
        <v>274</v>
      </c>
    </row>
    <row r="90" spans="1:11">
      <c r="A90" t="s">
        <v>223</v>
      </c>
      <c r="B90">
        <v>442.65</v>
      </c>
      <c r="E90" s="11" t="s">
        <v>395</v>
      </c>
      <c r="F90" s="11"/>
      <c r="G90" s="11"/>
      <c r="H90" s="11"/>
      <c r="I90" s="11"/>
      <c r="J90" s="11"/>
      <c r="K90">
        <v>438</v>
      </c>
    </row>
    <row r="91" spans="1:11">
      <c r="A91" t="s">
        <v>359</v>
      </c>
      <c r="B91">
        <v>3111.94</v>
      </c>
      <c r="E91" s="11" t="s">
        <v>250</v>
      </c>
      <c r="F91" s="11"/>
      <c r="G91" s="11"/>
      <c r="H91" s="11"/>
      <c r="I91" s="11"/>
      <c r="J91" s="11"/>
      <c r="K91">
        <v>286</v>
      </c>
    </row>
    <row r="92" spans="1:11">
      <c r="E92" s="11" t="s">
        <v>225</v>
      </c>
      <c r="F92" s="11"/>
      <c r="G92" s="11"/>
      <c r="H92" s="11"/>
      <c r="I92" s="11"/>
      <c r="J92" s="11"/>
      <c r="K92">
        <v>258</v>
      </c>
    </row>
    <row r="93" spans="1:11">
      <c r="E93" s="11" t="s">
        <v>304</v>
      </c>
      <c r="F93" s="11"/>
      <c r="G93" s="11"/>
      <c r="H93" s="11"/>
      <c r="I93" s="11"/>
      <c r="J93" s="11"/>
      <c r="K93">
        <v>350</v>
      </c>
    </row>
    <row r="94" spans="1:11">
      <c r="E94" s="11" t="s">
        <v>380</v>
      </c>
      <c r="F94" s="11"/>
      <c r="G94" s="11"/>
      <c r="H94" s="11"/>
      <c r="I94" s="11"/>
      <c r="J94" s="11"/>
      <c r="K94">
        <v>423</v>
      </c>
    </row>
    <row r="95" spans="1:11">
      <c r="E95" s="11" t="s">
        <v>190</v>
      </c>
      <c r="F95" s="11"/>
      <c r="G95" s="11"/>
      <c r="H95" s="11"/>
      <c r="I95" s="11"/>
      <c r="J95" s="11"/>
      <c r="K95">
        <v>217</v>
      </c>
    </row>
    <row r="96" spans="1:11">
      <c r="E96" s="11" t="s">
        <v>208</v>
      </c>
      <c r="F96" s="11"/>
      <c r="G96" s="11"/>
      <c r="H96" s="11"/>
      <c r="I96" s="11"/>
      <c r="J96" s="11"/>
      <c r="K96">
        <v>240</v>
      </c>
    </row>
    <row r="97" spans="5:11">
      <c r="E97" s="11" t="s">
        <v>59</v>
      </c>
      <c r="F97" s="11"/>
      <c r="G97" s="11"/>
      <c r="H97" s="11"/>
      <c r="I97" s="11"/>
      <c r="J97" s="11"/>
      <c r="K97">
        <v>66</v>
      </c>
    </row>
    <row r="98" spans="5:11">
      <c r="E98" s="11" t="s">
        <v>89</v>
      </c>
      <c r="F98" s="11"/>
      <c r="G98" s="11"/>
      <c r="H98" s="11"/>
      <c r="I98" s="11"/>
      <c r="J98" s="11"/>
      <c r="K98">
        <v>96</v>
      </c>
    </row>
    <row r="99" spans="5:11">
      <c r="E99" s="11" t="s">
        <v>424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50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101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185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267</v>
      </c>
      <c r="F106" s="11"/>
      <c r="G106" s="11"/>
      <c r="H106" s="11"/>
      <c r="I106" s="11"/>
      <c r="J106" s="11"/>
      <c r="K106">
        <v>305</v>
      </c>
    </row>
    <row r="107" spans="5:11">
      <c r="E107" t="s">
        <v>314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228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98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385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316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410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378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397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244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95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155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211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275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317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399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245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287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230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67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166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125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144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318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117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321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400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177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163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387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288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171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212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319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216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375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411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322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420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442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111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323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57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246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120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324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126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66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388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412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414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265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298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389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427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429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364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231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390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276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253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195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102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391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373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292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421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325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326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392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196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293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327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328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365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247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122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422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62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174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48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278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329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218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233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90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96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154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188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330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146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402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179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264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331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145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234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219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393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369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299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368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332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335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333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221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334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158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279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280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58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191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336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248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337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338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141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142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193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235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159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255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75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116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239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430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85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361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281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180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339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162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289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340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236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54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73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91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341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132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342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343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366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344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182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394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167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249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377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345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346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165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79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109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256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198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206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282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347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84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431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433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348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261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169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60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349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403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87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350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118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222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423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351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161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352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353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207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83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405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151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354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135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104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124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115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138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71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113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76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183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237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440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355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156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74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356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100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257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357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51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259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199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121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372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223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358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238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94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359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262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2017-08-21T20:39:24Z</dcterms:modified>
</cp:coreProperties>
</file>