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adisticas Sectoriales\1. Sectores económicos\18. Finanzas del Gobierno Central\Historicos por anos 2018-2022\"/>
    </mc:Choice>
  </mc:AlternateContent>
  <bookViews>
    <workbookView xWindow="0" yWindow="0" windowWidth="15360" windowHeight="9045" activeTab="3"/>
  </bookViews>
  <sheets>
    <sheet name="2018" sheetId="5" r:id="rId1"/>
    <sheet name="2019" sheetId="4" r:id="rId2"/>
    <sheet name="2020" sheetId="3" r:id="rId3"/>
    <sheet name="2021" sheetId="2" r:id="rId4"/>
    <sheet name="2022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">#REF!</definedName>
    <definedName name="__aaa98">'[1]344.13'!#REF!</definedName>
    <definedName name="__aaa99">'[1]344.13'!#REF!</definedName>
    <definedName name="__dga11">#REF!</definedName>
    <definedName name="__dga12">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asd">#REF!</definedName>
    <definedName name="asd_10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>#REF!</definedName>
    <definedName name="ccentral2">#REF!</definedName>
    <definedName name="ccuu">#REF!</definedName>
    <definedName name="ccuu_10">#REF!</definedName>
    <definedName name="ccuu_11">#REF!</definedName>
    <definedName name="cerw">'[5]6'!$I$13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>#REF!</definedName>
    <definedName name="dsd_10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>#REF!</definedName>
    <definedName name="fg_10">#REF!</definedName>
    <definedName name="fg_11">#REF!</definedName>
    <definedName name="fge">'[5]10'!$F$12</definedName>
    <definedName name="fgf">#REF!</definedName>
    <definedName name="fgf_10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>#REF!</definedName>
    <definedName name="gf_10">#REF!</definedName>
    <definedName name="gf_11">#REF!</definedName>
    <definedName name="gfdgdgdgdg">'[1]333.10'!#REF!</definedName>
    <definedName name="gfdgdgdgdg_10">'[1]333.10'!#REF!</definedName>
    <definedName name="gfdgdgdgdg_11">'[1]333.10'!#REF!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>#REF!</definedName>
    <definedName name="jygjyuihjggf_10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'[1]333.10'!#REF!</definedName>
    <definedName name="nb_10">'[1]333.10'!#REF!</definedName>
    <definedName name="nb_11">'[1]333.10'!#REF!</definedName>
    <definedName name="nmbnvmvbh">'[3]2.03'!$J$13</definedName>
    <definedName name="nn">#REF!</definedName>
    <definedName name="nn_10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>#REF!</definedName>
    <definedName name="pablo1">#REF!</definedName>
    <definedName name="Pedernales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>#REF!</definedName>
    <definedName name="q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>#REF!</definedName>
    <definedName name="res_10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>#REF!</definedName>
    <definedName name="sd_10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>#REF!</definedName>
    <definedName name="VBV_10">#REF!</definedName>
    <definedName name="VBV_11">#REF!</definedName>
    <definedName name="vd">'[4]8.03'!$C$9</definedName>
    <definedName name="vfc">#REF!</definedName>
    <definedName name="vfc_10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>#REF!</definedName>
    <definedName name="w_10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>#REF!</definedName>
    <definedName name="yu_10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2" l="1"/>
  <c r="M7" i="2"/>
  <c r="M6" i="2" s="1"/>
  <c r="L7" i="2"/>
  <c r="K7" i="2"/>
  <c r="K6" i="2" s="1"/>
  <c r="J7" i="2"/>
  <c r="I7" i="2"/>
  <c r="I6" i="2" s="1"/>
  <c r="H7" i="2"/>
  <c r="G7" i="2"/>
  <c r="G6" i="2" s="1"/>
  <c r="F7" i="2"/>
  <c r="E7" i="2"/>
  <c r="E6" i="2" s="1"/>
  <c r="D7" i="2"/>
  <c r="C7" i="2"/>
  <c r="C6" i="2" s="1"/>
  <c r="B7" i="2"/>
  <c r="N6" i="2"/>
  <c r="L6" i="2"/>
  <c r="J6" i="2"/>
  <c r="H6" i="2"/>
  <c r="F6" i="2"/>
  <c r="D6" i="2"/>
  <c r="B6" i="2"/>
  <c r="F6" i="6" l="1"/>
  <c r="E6" i="6"/>
  <c r="D6" i="6"/>
  <c r="C6" i="6"/>
  <c r="B6" i="6"/>
  <c r="N34" i="5" l="1"/>
  <c r="N33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M7" i="5"/>
  <c r="L7" i="5"/>
  <c r="K7" i="5"/>
  <c r="J7" i="5"/>
  <c r="I7" i="5"/>
  <c r="H7" i="5"/>
  <c r="G7" i="5"/>
  <c r="F7" i="5"/>
  <c r="E7" i="5"/>
  <c r="D7" i="5"/>
  <c r="C7" i="5"/>
  <c r="B7" i="5"/>
  <c r="N7" i="5" s="1"/>
  <c r="N8" i="4"/>
  <c r="M8" i="4"/>
  <c r="L8" i="4"/>
  <c r="K8" i="4"/>
  <c r="J8" i="4"/>
  <c r="I8" i="4"/>
  <c r="H8" i="4"/>
  <c r="G8" i="4"/>
  <c r="F8" i="4"/>
  <c r="E8" i="4"/>
  <c r="D8" i="4"/>
  <c r="C8" i="4"/>
  <c r="B8" i="4"/>
  <c r="N33" i="3"/>
  <c r="N32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M7" i="3"/>
  <c r="L7" i="3"/>
  <c r="K7" i="3"/>
  <c r="J7" i="3"/>
  <c r="I7" i="3"/>
  <c r="H7" i="3"/>
  <c r="G7" i="3"/>
  <c r="F7" i="3"/>
  <c r="E7" i="3"/>
  <c r="D7" i="3"/>
  <c r="C7" i="3"/>
  <c r="B7" i="3"/>
  <c r="N7" i="3" s="1"/>
  <c r="M6" i="3"/>
  <c r="L6" i="3"/>
  <c r="K6" i="3"/>
  <c r="J6" i="3"/>
  <c r="I6" i="3"/>
  <c r="H6" i="3"/>
  <c r="G6" i="3"/>
  <c r="F6" i="3"/>
  <c r="E6" i="3"/>
  <c r="D6" i="3"/>
  <c r="C6" i="3"/>
  <c r="B6" i="3"/>
  <c r="N6" i="3" s="1"/>
</calcChain>
</file>

<file path=xl/sharedStrings.xml><?xml version="1.0" encoding="utf-8"?>
<sst xmlns="http://schemas.openxmlformats.org/spreadsheetml/2006/main" count="236" uniqueCount="67">
  <si>
    <t>Total</t>
  </si>
  <si>
    <t>Impuestos sobre las importaciones</t>
  </si>
  <si>
    <t>Febrero</t>
  </si>
  <si>
    <t>I) Impuestos</t>
  </si>
  <si>
    <t>Impuestos adicionales y selectivos sobre bienes y servicios</t>
  </si>
  <si>
    <t>Impuestos sobre las exportaciones</t>
  </si>
  <si>
    <t>II) Tranferencias corrientes</t>
  </si>
  <si>
    <t>III) Ingresos  por contraprestaciones</t>
  </si>
  <si>
    <t>Fuente: Ministerio de Hacienda, sistema integrado de Gestión financiera (siGef), informe de ejecución de ingresos</t>
  </si>
  <si>
    <t xml:space="preserve">Fondo para registro y devolución de los depósitos en excesos en la cuenta única del tesoro </t>
  </si>
  <si>
    <t>Otros ingresos</t>
  </si>
  <si>
    <t xml:space="preserve">Enero </t>
  </si>
  <si>
    <t xml:space="preserve">  1) Impuestos internos sobre mercancias y servicios</t>
  </si>
  <si>
    <t>Impuestos sobre los bienes y servicios</t>
  </si>
  <si>
    <t xml:space="preserve">  Impuestos transferencias de bienes industrializados y servicios</t>
  </si>
  <si>
    <t xml:space="preserve">  Impuestos selectivos a productos derivados del alcohol</t>
  </si>
  <si>
    <t xml:space="preserve">  Impuesto selectivo al tabaco y los cigarrillos</t>
  </si>
  <si>
    <t xml:space="preserve">  Impuesto selectivo a las demás mercancías</t>
  </si>
  <si>
    <t xml:space="preserve">  Otros</t>
  </si>
  <si>
    <t>Accesorios sobre impuestos internos a  mercancías y  servicios</t>
  </si>
  <si>
    <t xml:space="preserve">  Impuesto adicional de RD$2.0 al consuo de gasoil y gasolina premium-regular</t>
  </si>
  <si>
    <t xml:space="preserve">  Impuestos arancelarios</t>
  </si>
  <si>
    <t xml:space="preserve">  Subasta contingentes arancelarios</t>
  </si>
  <si>
    <t>Otros impuestos sobre el comercio exterior</t>
  </si>
  <si>
    <t xml:space="preserve">  Salida de pasajeros por la región fronteriza</t>
  </si>
  <si>
    <t xml:space="preserve"> 2) Impuestos sobre el comercio  y las transacciones comercio exterior</t>
  </si>
  <si>
    <t xml:space="preserve">  Ventas de bienes y servicios</t>
  </si>
  <si>
    <t>Ventas servicios del estado</t>
  </si>
  <si>
    <t>Marzo</t>
  </si>
  <si>
    <t>Total general</t>
  </si>
  <si>
    <t>(en RD$)</t>
  </si>
  <si>
    <t>Partida</t>
  </si>
  <si>
    <t xml:space="preserve">  Impuesto selectivo a la cervezas</t>
  </si>
  <si>
    <t>Abril</t>
  </si>
  <si>
    <t>Mayo</t>
  </si>
  <si>
    <t>Junio</t>
  </si>
  <si>
    <t>Julio</t>
  </si>
  <si>
    <t>Agosto</t>
  </si>
  <si>
    <r>
      <t>Nota:</t>
    </r>
    <r>
      <rPr>
        <vertAlign val="superscript"/>
        <sz val="7"/>
        <rFont val="Agency FB"/>
        <family val="2"/>
      </rPr>
      <t xml:space="preserve"> 1</t>
    </r>
    <r>
      <rPr>
        <sz val="7"/>
        <rFont val="Roboto"/>
      </rPr>
      <t xml:space="preserve"> Incluye los dólares convertidos a la tasa oficial</t>
    </r>
  </si>
  <si>
    <t xml:space="preserve">*: Cifras sujetas a rectificación </t>
  </si>
  <si>
    <r>
      <rPr>
        <vertAlign val="superscript"/>
        <sz val="7"/>
        <rFont val="Roboto"/>
      </rPr>
      <t>2</t>
    </r>
    <r>
      <rPr>
        <sz val="7"/>
        <rFont val="Roboto"/>
      </rPr>
      <t xml:space="preserve"> Excluye los depósitos en exceso de la Dirección General Aduana</t>
    </r>
  </si>
  <si>
    <t>total Impuesto</t>
  </si>
  <si>
    <t>Septiembre</t>
  </si>
  <si>
    <t>Octubre</t>
  </si>
  <si>
    <t>Noviembre</t>
  </si>
  <si>
    <t>Cuadro 12.3</t>
  </si>
  <si>
    <t>REPÚBLICA DOMINICANA: Ingresos fiscales Dirección General de Aduanas, por partidas, según mes, enero-diciembre, del 2020*</t>
  </si>
  <si>
    <t>Diciembre</t>
  </si>
  <si>
    <t>Subtotal</t>
  </si>
  <si>
    <t xml:space="preserve">             *: Cifras sujetas a rectificación </t>
  </si>
  <si>
    <t>Nota: (1) Incluye los dólares convertidos a la tasa oficial</t>
  </si>
  <si>
    <t xml:space="preserve">            (2) Excluye los depósitos en exceso de la Dirección General Aduana</t>
  </si>
  <si>
    <t xml:space="preserve">            (3) Las informaciones presentadas difieren de las presentadas en  Portal de Transparencia Fiscal,  ya que solo incluyen los ingresos presupuestarios.</t>
  </si>
  <si>
    <t>REPÚBLICA DOMINICANA: Ingresos fiscales Dirección General de Aduanas, por partidas, según mes, enero-diciembre, del 2019*</t>
  </si>
  <si>
    <t xml:space="preserve">  Impuesto selectivo a los cervezas</t>
  </si>
  <si>
    <t>REPÚBLICA DOMINICANA: Ingresos fiscales Dirección General de Aduanas, por partidas, según mes, 2018*</t>
  </si>
  <si>
    <t>(en millones RD$)</t>
  </si>
  <si>
    <t>Enero</t>
  </si>
  <si>
    <t xml:space="preserve">    Nota:</t>
  </si>
  <si>
    <t xml:space="preserve">            1 : Incluye los dólares convertidos a la tasa oficial</t>
  </si>
  <si>
    <t xml:space="preserve">           2 : Excluye los depósitos en exceso de la Dirección General Aduana (DGA)</t>
  </si>
  <si>
    <t xml:space="preserve">           3 : Las informaciones presentadas difieren de las presentadas en  Portal de Transparencia Fiscal,  ya que solo incluyen los ingresos presupuestarios</t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</si>
  <si>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partidas, según mes, enero-abril, 2022*</t>
    </r>
  </si>
  <si>
    <t xml:space="preserve">                       (en RD$)</t>
  </si>
  <si>
    <r>
      <t xml:space="preserve"> </t>
    </r>
    <r>
      <rPr>
        <vertAlign val="superscript"/>
        <sz val="7"/>
        <rFont val="Roboto"/>
      </rPr>
      <t>3</t>
    </r>
    <r>
      <rPr>
        <sz val="7"/>
        <rFont val="Roboto"/>
      </rPr>
      <t xml:space="preserve"> Las informaciones presentadas difieren de las presentadas en  Portal de Transparencia Fiscal,  ya que solo incluyen los ingresos presupuestarios</t>
    </r>
  </si>
  <si>
    <r>
      <rPr>
        <b/>
        <sz val="9"/>
        <color indexed="8"/>
        <rFont val="Roboto"/>
      </rPr>
      <t>Cuadro 12.3</t>
    </r>
    <r>
      <rPr>
        <sz val="9"/>
        <color indexed="8"/>
        <rFont val="Roboto"/>
      </rPr>
      <t xml:space="preserve"> REPÚBLICA DOMINICANA: Ingresos fiscales Dirección General de Aduanas, por partidas, según mes, 2021*</t>
    </r>
  </si>
  <si>
    <r>
      <t xml:space="preserve"> </t>
    </r>
    <r>
      <rPr>
        <vertAlign val="superscript"/>
        <sz val="7"/>
        <rFont val="Roboto"/>
      </rPr>
      <t>3</t>
    </r>
    <r>
      <rPr>
        <sz val="7"/>
        <rFont val="Roboto"/>
      </rPr>
      <t xml:space="preserve"> Las informaciones presentadas difieren de las presentadas en  Portal de Transparencia Fiscal,  ya que solo incluyen los ingresos presupuestarios.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</si>
</sst>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  <numFmt numFmtId="215" formatCode="#,##0.0_);\(#,##0.0\)"/>
  </numFmts>
  <fonts count="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color indexed="8"/>
      <name val="Franklin Gothic Book"/>
      <family val="2"/>
    </font>
    <font>
      <sz val="9"/>
      <color indexed="8"/>
      <name val="Franklin Gothic Demi"/>
      <family val="2"/>
    </font>
    <font>
      <b/>
      <sz val="9"/>
      <color indexed="8"/>
      <name val="Roboto"/>
    </font>
    <font>
      <sz val="9"/>
      <color indexed="8"/>
      <name val="Roboto"/>
    </font>
    <font>
      <b/>
      <sz val="9"/>
      <name val="Roboto"/>
    </font>
    <font>
      <sz val="9"/>
      <name val="Roboto"/>
    </font>
    <font>
      <sz val="11"/>
      <color theme="1"/>
      <name val="Roboto"/>
    </font>
    <font>
      <sz val="7"/>
      <name val="Roboto"/>
    </font>
    <font>
      <vertAlign val="superscript"/>
      <sz val="7"/>
      <name val="Agency FB"/>
      <family val="2"/>
    </font>
    <font>
      <vertAlign val="superscript"/>
      <sz val="7"/>
      <name val="Roboto"/>
    </font>
    <font>
      <sz val="8"/>
      <name val="Calibri"/>
      <family val="2"/>
      <scheme val="minor"/>
    </font>
    <font>
      <sz val="9"/>
      <name val="Franklin Gothic Demi"/>
      <family val="2"/>
    </font>
    <font>
      <sz val="9"/>
      <name val="Franklin Gothic Book"/>
      <family val="2"/>
    </font>
    <font>
      <sz val="7"/>
      <name val="Franklin Gothic Book"/>
      <family val="2"/>
    </font>
    <font>
      <sz val="9"/>
      <name val="Arial"/>
      <family val="2"/>
    </font>
    <font>
      <sz val="8"/>
      <color indexed="8"/>
      <name val="Franklin Gothic Demi"/>
      <family val="2"/>
    </font>
    <font>
      <sz val="8"/>
      <color indexed="8"/>
      <name val="Franklin Gothic Book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084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91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3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7" fillId="0" borderId="0"/>
    <xf numFmtId="167" fontId="57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7" fillId="0" borderId="0" applyBorder="0">
      <alignment horizontal="center"/>
    </xf>
    <xf numFmtId="202" fontId="72" fillId="0" borderId="0">
      <protection locked="0"/>
    </xf>
    <xf numFmtId="0" fontId="65" fillId="73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8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0" fillId="0" borderId="0"/>
    <xf numFmtId="200" fontId="71" fillId="0" borderId="0">
      <protection locked="0"/>
    </xf>
    <xf numFmtId="200" fontId="71" fillId="0" borderId="0">
      <protection locked="0"/>
    </xf>
    <xf numFmtId="200" fontId="69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8" fillId="0" borderId="0">
      <protection locked="0"/>
    </xf>
    <xf numFmtId="200" fontId="69" fillId="0" borderId="0">
      <protection locked="0"/>
    </xf>
    <xf numFmtId="0" fontId="68" fillId="0" borderId="0">
      <protection locked="0"/>
    </xf>
    <xf numFmtId="201" fontId="68" fillId="0" borderId="0">
      <protection locked="0"/>
    </xf>
    <xf numFmtId="2" fontId="18" fillId="0" borderId="0" applyFill="0" applyBorder="0" applyAlignment="0" applyProtection="0"/>
    <xf numFmtId="201" fontId="68" fillId="0" borderId="0">
      <protection locked="0"/>
    </xf>
    <xf numFmtId="202" fontId="72" fillId="0" borderId="0">
      <protection locked="0"/>
    </xf>
    <xf numFmtId="202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8" fillId="0" borderId="0">
      <protection locked="0"/>
    </xf>
    <xf numFmtId="0" fontId="65" fillId="73" borderId="12" applyNumberFormat="0" applyFont="0" applyBorder="0" applyAlignment="0" applyProtection="0">
      <protection hidden="1"/>
    </xf>
    <xf numFmtId="0" fontId="42" fillId="0" borderId="0"/>
    <xf numFmtId="207" fontId="68" fillId="0" borderId="0">
      <protection locked="0"/>
    </xf>
    <xf numFmtId="208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8" fillId="0" borderId="0">
      <protection locked="0"/>
    </xf>
    <xf numFmtId="200" fontId="68" fillId="0" borderId="0">
      <protection locked="0"/>
    </xf>
    <xf numFmtId="210" fontId="18" fillId="0" borderId="0" applyFont="0" applyFill="0" applyBorder="0" applyAlignment="0" applyProtection="0"/>
    <xf numFmtId="209" fontId="68" fillId="0" borderId="0">
      <protection locked="0"/>
    </xf>
    <xf numFmtId="167" fontId="42" fillId="0" borderId="0" applyFont="0" applyFill="0" applyBorder="0" applyAlignment="0" applyProtection="0"/>
    <xf numFmtId="200" fontId="68" fillId="0" borderId="0">
      <protection locked="0"/>
    </xf>
    <xf numFmtId="211" fontId="68" fillId="0" borderId="0">
      <protection locked="0"/>
    </xf>
    <xf numFmtId="38" fontId="41" fillId="0" borderId="32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200" fontId="68" fillId="0" borderId="0">
      <protection locked="0"/>
    </xf>
    <xf numFmtId="211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4" fontId="78" fillId="0" borderId="0" applyProtection="0"/>
    <xf numFmtId="0" fontId="79" fillId="0" borderId="0" applyProtection="0"/>
    <xf numFmtId="0" fontId="80" fillId="0" borderId="0" applyProtection="0"/>
    <xf numFmtId="0" fontId="78" fillId="0" borderId="33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2" fillId="0" borderId="0">
      <protection locked="0"/>
    </xf>
    <xf numFmtId="202" fontId="72" fillId="0" borderId="0">
      <protection locked="0"/>
    </xf>
    <xf numFmtId="2" fontId="18" fillId="0" borderId="0" applyFill="0" applyBorder="0" applyAlignment="0" applyProtection="0"/>
    <xf numFmtId="202" fontId="72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2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5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9" fontId="53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6" fillId="0" borderId="12">
      <protection hidden="1"/>
    </xf>
    <xf numFmtId="0" fontId="58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5" fontId="18" fillId="0" borderId="0">
      <protection locked="0"/>
    </xf>
    <xf numFmtId="0" fontId="59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2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9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6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58" borderId="0" xfId="0" applyFill="1"/>
    <xf numFmtId="0" fontId="83" fillId="57" borderId="0" xfId="1" applyFont="1" applyFill="1" applyAlignment="1">
      <alignment wrapText="1"/>
    </xf>
    <xf numFmtId="0" fontId="82" fillId="57" borderId="0" xfId="1" applyFont="1" applyFill="1" applyAlignment="1">
      <alignment wrapText="1"/>
    </xf>
    <xf numFmtId="0" fontId="84" fillId="57" borderId="27" xfId="0" applyFont="1" applyFill="1" applyBorder="1" applyAlignment="1">
      <alignment horizontal="left" vertical="center" wrapText="1" indent="1"/>
    </xf>
    <xf numFmtId="0" fontId="84" fillId="57" borderId="27" xfId="0" applyFont="1" applyFill="1" applyBorder="1" applyAlignment="1">
      <alignment horizontal="center" vertical="center" wrapText="1"/>
    </xf>
    <xf numFmtId="0" fontId="84" fillId="57" borderId="0" xfId="0" applyFont="1" applyFill="1" applyAlignment="1">
      <alignment vertical="center" wrapText="1"/>
    </xf>
    <xf numFmtId="39" fontId="84" fillId="57" borderId="0" xfId="0" applyNumberFormat="1" applyFont="1" applyFill="1" applyAlignment="1">
      <alignment horizontal="right" vertical="justify" wrapText="1" indent="2"/>
    </xf>
    <xf numFmtId="0" fontId="86" fillId="57" borderId="0" xfId="3093" applyFont="1" applyFill="1" applyAlignment="1">
      <alignment vertical="center"/>
    </xf>
    <xf numFmtId="1" fontId="86" fillId="57" borderId="0" xfId="775" applyNumberFormat="1" applyFont="1" applyFill="1" applyAlignment="1">
      <alignment horizontal="left" vertical="center" wrapText="1" indent="2"/>
    </xf>
    <xf numFmtId="1" fontId="87" fillId="57" borderId="0" xfId="775" applyNumberFormat="1" applyFont="1" applyFill="1" applyAlignment="1">
      <alignment horizontal="left" vertical="center" wrapText="1" indent="2"/>
    </xf>
    <xf numFmtId="39" fontId="85" fillId="57" borderId="0" xfId="0" applyNumberFormat="1" applyFont="1" applyFill="1" applyAlignment="1">
      <alignment horizontal="right" vertical="justify" wrapText="1" indent="2"/>
    </xf>
    <xf numFmtId="0" fontId="16" fillId="58" borderId="0" xfId="0" applyFont="1" applyFill="1"/>
    <xf numFmtId="0" fontId="88" fillId="58" borderId="0" xfId="0" applyFont="1" applyFill="1"/>
    <xf numFmtId="1" fontId="87" fillId="57" borderId="26" xfId="775" applyNumberFormat="1" applyFont="1" applyFill="1" applyBorder="1" applyAlignment="1">
      <alignment horizontal="left" vertical="center" wrapText="1" indent="2"/>
    </xf>
    <xf numFmtId="39" fontId="85" fillId="57" borderId="26" xfId="0" applyNumberFormat="1" applyFont="1" applyFill="1" applyBorder="1" applyAlignment="1">
      <alignment horizontal="right" vertical="justify" wrapText="1" indent="2"/>
    </xf>
    <xf numFmtId="2" fontId="89" fillId="57" borderId="0" xfId="0" applyNumberFormat="1" applyFont="1" applyFill="1"/>
    <xf numFmtId="0" fontId="83" fillId="57" borderId="27" xfId="0" applyFont="1" applyFill="1" applyBorder="1" applyAlignment="1">
      <alignment horizontal="left" vertical="center" wrapText="1" indent="1"/>
    </xf>
    <xf numFmtId="0" fontId="83" fillId="57" borderId="27" xfId="0" applyFont="1" applyFill="1" applyBorder="1" applyAlignment="1">
      <alignment horizontal="center" vertical="center" wrapText="1"/>
    </xf>
    <xf numFmtId="0" fontId="83" fillId="57" borderId="0" xfId="0" applyFont="1" applyFill="1" applyAlignment="1">
      <alignment vertical="center" wrapText="1"/>
    </xf>
    <xf numFmtId="39" fontId="83" fillId="57" borderId="0" xfId="0" applyNumberFormat="1" applyFont="1" applyFill="1" applyAlignment="1">
      <alignment horizontal="right" vertical="justify" wrapText="1" indent="2"/>
    </xf>
    <xf numFmtId="0" fontId="93" fillId="57" borderId="0" xfId="677" applyFont="1" applyFill="1" applyAlignment="1">
      <alignment vertical="center"/>
    </xf>
    <xf numFmtId="1" fontId="93" fillId="57" borderId="0" xfId="775" applyNumberFormat="1" applyFont="1" applyFill="1" applyAlignment="1">
      <alignment horizontal="left" vertical="center" wrapText="1" indent="2"/>
    </xf>
    <xf numFmtId="1" fontId="94" fillId="57" borderId="0" xfId="775" applyNumberFormat="1" applyFont="1" applyFill="1" applyAlignment="1">
      <alignment horizontal="left" vertical="center" wrapText="1" indent="2"/>
    </xf>
    <xf numFmtId="39" fontId="82" fillId="57" borderId="0" xfId="0" applyNumberFormat="1" applyFont="1" applyFill="1" applyAlignment="1">
      <alignment horizontal="right" vertical="justify" wrapText="1" indent="2"/>
    </xf>
    <xf numFmtId="1" fontId="94" fillId="57" borderId="26" xfId="775" applyNumberFormat="1" applyFont="1" applyFill="1" applyBorder="1" applyAlignment="1">
      <alignment horizontal="left" vertical="center" wrapText="1" indent="2"/>
    </xf>
    <xf numFmtId="39" fontId="82" fillId="57" borderId="26" xfId="0" applyNumberFormat="1" applyFont="1" applyFill="1" applyBorder="1" applyAlignment="1">
      <alignment horizontal="right" vertical="justify" wrapText="1" indent="2"/>
    </xf>
    <xf numFmtId="39" fontId="83" fillId="57" borderId="26" xfId="0" applyNumberFormat="1" applyFont="1" applyFill="1" applyBorder="1" applyAlignment="1">
      <alignment horizontal="right" vertical="justify" wrapText="1" indent="2"/>
    </xf>
    <xf numFmtId="2" fontId="95" fillId="57" borderId="0" xfId="0" applyNumberFormat="1" applyFont="1" applyFill="1"/>
    <xf numFmtId="0" fontId="83" fillId="57" borderId="0" xfId="0" applyFont="1" applyFill="1" applyAlignment="1">
      <alignment horizontal="left" vertical="center" wrapText="1" indent="1"/>
    </xf>
    <xf numFmtId="0" fontId="83" fillId="57" borderId="0" xfId="0" applyFont="1" applyFill="1" applyAlignment="1">
      <alignment horizontal="center" vertical="center" wrapText="1"/>
    </xf>
    <xf numFmtId="0" fontId="93" fillId="57" borderId="26" xfId="677" applyFont="1" applyFill="1" applyBorder="1" applyAlignment="1">
      <alignment vertical="center"/>
    </xf>
    <xf numFmtId="0" fontId="83" fillId="57" borderId="0" xfId="6083" applyFont="1" applyFill="1"/>
    <xf numFmtId="0" fontId="1" fillId="57" borderId="0" xfId="6083" applyFill="1"/>
    <xf numFmtId="0" fontId="82" fillId="57" borderId="0" xfId="6083" applyFont="1" applyFill="1"/>
    <xf numFmtId="0" fontId="96" fillId="57" borderId="0" xfId="6083" applyFont="1" applyFill="1"/>
    <xf numFmtId="0" fontId="83" fillId="57" borderId="27" xfId="6083" applyFont="1" applyFill="1" applyBorder="1" applyAlignment="1">
      <alignment vertical="center"/>
    </xf>
    <xf numFmtId="0" fontId="83" fillId="57" borderId="27" xfId="6083" applyFont="1" applyFill="1" applyBorder="1" applyAlignment="1">
      <alignment horizontal="center" vertical="center"/>
    </xf>
    <xf numFmtId="215" fontId="83" fillId="57" borderId="0" xfId="6083" applyNumberFormat="1" applyFont="1" applyFill="1" applyAlignment="1">
      <alignment horizontal="right" wrapText="1" indent="1"/>
    </xf>
    <xf numFmtId="215" fontId="82" fillId="57" borderId="0" xfId="6083" applyNumberFormat="1" applyFont="1" applyFill="1" applyAlignment="1">
      <alignment horizontal="right" wrapText="1" indent="1"/>
    </xf>
    <xf numFmtId="215" fontId="93" fillId="57" borderId="0" xfId="6083" applyNumberFormat="1" applyFont="1" applyFill="1" applyAlignment="1">
      <alignment horizontal="right" wrapText="1" indent="1"/>
    </xf>
    <xf numFmtId="215" fontId="83" fillId="57" borderId="0" xfId="837" applyNumberFormat="1" applyFont="1" applyFill="1" applyBorder="1" applyAlignment="1" applyProtection="1">
      <alignment horizontal="right" wrapText="1" indent="1"/>
    </xf>
    <xf numFmtId="215" fontId="82" fillId="57" borderId="0" xfId="837" applyNumberFormat="1" applyFont="1" applyFill="1" applyBorder="1" applyAlignment="1" applyProtection="1">
      <alignment horizontal="right" wrapText="1" indent="1"/>
    </xf>
    <xf numFmtId="215" fontId="97" fillId="57" borderId="0" xfId="6083" applyNumberFormat="1" applyFont="1" applyFill="1" applyAlignment="1">
      <alignment horizontal="right" wrapText="1" indent="1"/>
    </xf>
    <xf numFmtId="215" fontId="98" fillId="57" borderId="0" xfId="6083" applyNumberFormat="1" applyFont="1" applyFill="1" applyAlignment="1">
      <alignment horizontal="right" wrapText="1" indent="1"/>
    </xf>
    <xf numFmtId="0" fontId="93" fillId="57" borderId="0" xfId="3093" applyFont="1" applyFill="1" applyAlignment="1">
      <alignment vertical="center"/>
    </xf>
    <xf numFmtId="39" fontId="83" fillId="57" borderId="0" xfId="6083" applyNumberFormat="1" applyFont="1" applyFill="1" applyAlignment="1">
      <alignment horizontal="right" vertical="justify" wrapText="1" indent="2"/>
    </xf>
    <xf numFmtId="4" fontId="93" fillId="57" borderId="0" xfId="6083" applyNumberFormat="1" applyFont="1" applyFill="1" applyAlignment="1">
      <alignment horizontal="right" vertical="center" wrapText="1" indent="1"/>
    </xf>
    <xf numFmtId="39" fontId="82" fillId="57" borderId="0" xfId="6083" applyNumberFormat="1" applyFont="1" applyFill="1" applyAlignment="1">
      <alignment horizontal="right" vertical="justify" wrapText="1" indent="2"/>
    </xf>
    <xf numFmtId="0" fontId="1" fillId="58" borderId="0" xfId="6083" applyFill="1"/>
    <xf numFmtId="4" fontId="94" fillId="57" borderId="0" xfId="6083" applyNumberFormat="1" applyFont="1" applyFill="1" applyAlignment="1">
      <alignment horizontal="right" vertical="center" wrapText="1" indent="1"/>
    </xf>
    <xf numFmtId="0" fontId="93" fillId="57" borderId="26" xfId="3093" applyFont="1" applyFill="1" applyBorder="1" applyAlignment="1">
      <alignment vertical="center"/>
    </xf>
    <xf numFmtId="39" fontId="83" fillId="57" borderId="26" xfId="6083" applyNumberFormat="1" applyFont="1" applyFill="1" applyBorder="1" applyAlignment="1">
      <alignment horizontal="right" vertical="justify" wrapText="1" indent="2"/>
    </xf>
    <xf numFmtId="4" fontId="93" fillId="57" borderId="26" xfId="6083" applyNumberFormat="1" applyFont="1" applyFill="1" applyBorder="1" applyAlignment="1">
      <alignment horizontal="right" vertical="center" wrapText="1" indent="1"/>
    </xf>
    <xf numFmtId="2" fontId="95" fillId="57" borderId="0" xfId="6083" applyNumberFormat="1" applyFont="1" applyFill="1"/>
    <xf numFmtId="0" fontId="84" fillId="57" borderId="0" xfId="1" applyFont="1" applyFill="1" applyAlignment="1">
      <alignment horizontal="left" vertical="center"/>
    </xf>
    <xf numFmtId="0" fontId="85" fillId="57" borderId="26" xfId="1" applyFont="1" applyFill="1" applyBorder="1" applyAlignment="1">
      <alignment horizontal="left" vertical="center"/>
    </xf>
    <xf numFmtId="0" fontId="85" fillId="57" borderId="0" xfId="1" applyFont="1" applyFill="1" applyAlignment="1">
      <alignment vertical="center"/>
    </xf>
    <xf numFmtId="0" fontId="83" fillId="57" borderId="0" xfId="6083" applyFont="1" applyFill="1" applyAlignment="1">
      <alignment horizontal="center"/>
    </xf>
    <xf numFmtId="0" fontId="82" fillId="57" borderId="0" xfId="6083" applyFont="1" applyFill="1" applyAlignment="1">
      <alignment horizontal="center"/>
    </xf>
    <xf numFmtId="0" fontId="83" fillId="57" borderId="0" xfId="1" applyFont="1" applyFill="1" applyAlignment="1">
      <alignment horizontal="center" vertical="center" wrapText="1"/>
    </xf>
    <xf numFmtId="0" fontId="82" fillId="57" borderId="0" xfId="1" applyFont="1" applyFill="1" applyAlignment="1">
      <alignment horizontal="center" vertical="center" wrapText="1"/>
    </xf>
    <xf numFmtId="0" fontId="83" fillId="57" borderId="0" xfId="1" applyFont="1" applyFill="1" applyAlignment="1">
      <alignment horizontal="center" vertical="center"/>
    </xf>
    <xf numFmtId="0" fontId="82" fillId="57" borderId="0" xfId="1" applyFont="1" applyFill="1" applyAlignment="1">
      <alignment horizontal="center" vertical="center"/>
    </xf>
    <xf numFmtId="0" fontId="84" fillId="57" borderId="0" xfId="1" applyFont="1" applyFill="1" applyAlignment="1">
      <alignment horizontal="left" vertical="center"/>
    </xf>
    <xf numFmtId="0" fontId="85" fillId="57" borderId="26" xfId="1" applyFont="1" applyFill="1" applyBorder="1" applyAlignment="1">
      <alignment horizontal="left" vertical="center"/>
    </xf>
    <xf numFmtId="0" fontId="85" fillId="57" borderId="0" xfId="1" applyFont="1" applyFill="1" applyAlignment="1">
      <alignment horizontal="left" vertical="center"/>
    </xf>
  </cellXfs>
  <cellStyles count="6084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52" xfId="6083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790575</xdr:colOff>
      <xdr:row>0</xdr:row>
      <xdr:rowOff>114300</xdr:rowOff>
    </xdr:from>
    <xdr:to>
      <xdr:col>13</xdr:col>
      <xdr:colOff>542925</xdr:colOff>
      <xdr:row>2</xdr:row>
      <xdr:rowOff>76200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xmlns="" id="{A08C1B7D-1D51-4272-B2C4-FF276B7C03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82800" y="114300"/>
          <a:ext cx="657225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742950</xdr:colOff>
      <xdr:row>0</xdr:row>
      <xdr:rowOff>95250</xdr:rowOff>
    </xdr:from>
    <xdr:to>
      <xdr:col>13</xdr:col>
      <xdr:colOff>638175</xdr:colOff>
      <xdr:row>2</xdr:row>
      <xdr:rowOff>57150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xmlns="" id="{300F2A15-A739-4B42-AD6F-9B4FB68CD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1425" y="95250"/>
          <a:ext cx="657225" cy="342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0</xdr:row>
      <xdr:rowOff>66675</xdr:rowOff>
    </xdr:from>
    <xdr:to>
      <xdr:col>13</xdr:col>
      <xdr:colOff>495300</xdr:colOff>
      <xdr:row>2</xdr:row>
      <xdr:rowOff>28575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xmlns="" id="{3DC1CF1B-BE5A-440D-AEE9-13018A078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0" y="66675"/>
          <a:ext cx="657225" cy="342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790575</xdr:colOff>
      <xdr:row>0</xdr:row>
      <xdr:rowOff>114300</xdr:rowOff>
    </xdr:from>
    <xdr:to>
      <xdr:col>13</xdr:col>
      <xdr:colOff>609600</xdr:colOff>
      <xdr:row>2</xdr:row>
      <xdr:rowOff>76200</xdr:rowOff>
    </xdr:to>
    <xdr:pic>
      <xdr:nvPicPr>
        <xdr:cNvPr id="3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782800" y="114300"/>
          <a:ext cx="657225" cy="342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0</xdr:row>
      <xdr:rowOff>85726</xdr:rowOff>
    </xdr:from>
    <xdr:to>
      <xdr:col>5</xdr:col>
      <xdr:colOff>657225</xdr:colOff>
      <xdr:row>1</xdr:row>
      <xdr:rowOff>161925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53325" y="85726"/>
          <a:ext cx="542925" cy="2666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AC41"/>
  <sheetViews>
    <sheetView workbookViewId="0">
      <selection activeCell="A12" sqref="A12"/>
    </sheetView>
  </sheetViews>
  <sheetFormatPr baseColWidth="10" defaultColWidth="9.140625" defaultRowHeight="15"/>
  <cols>
    <col min="1" max="1" width="71.85546875" style="33" customWidth="1"/>
    <col min="2" max="2" width="11.5703125" style="33" customWidth="1"/>
    <col min="3" max="3" width="11.7109375" style="33" bestFit="1" customWidth="1"/>
    <col min="4" max="6" width="12.7109375" style="33" bestFit="1" customWidth="1"/>
    <col min="7" max="7" width="12.7109375" style="33" customWidth="1"/>
    <col min="8" max="10" width="12.7109375" style="33" bestFit="1" customWidth="1"/>
    <col min="11" max="12" width="12.85546875" style="33" customWidth="1"/>
    <col min="13" max="13" width="13.5703125" style="33" customWidth="1"/>
    <col min="14" max="22" width="11.28515625" style="33" customWidth="1"/>
    <col min="23" max="24" width="11.140625" style="33" customWidth="1"/>
    <col min="25" max="25" width="12.7109375" style="33" customWidth="1"/>
    <col min="26" max="29" width="10.7109375" style="33" customWidth="1"/>
    <col min="30" max="244" width="9.140625" style="33"/>
    <col min="245" max="245" width="12.42578125" style="33" customWidth="1"/>
    <col min="246" max="246" width="9" style="33" customWidth="1"/>
    <col min="247" max="267" width="11.28515625" style="33" customWidth="1"/>
    <col min="268" max="500" width="9.140625" style="33"/>
    <col min="501" max="501" width="12.42578125" style="33" customWidth="1"/>
    <col min="502" max="502" width="9" style="33" customWidth="1"/>
    <col min="503" max="523" width="11.28515625" style="33" customWidth="1"/>
    <col min="524" max="756" width="9.140625" style="33"/>
    <col min="757" max="757" width="12.42578125" style="33" customWidth="1"/>
    <col min="758" max="758" width="9" style="33" customWidth="1"/>
    <col min="759" max="779" width="11.28515625" style="33" customWidth="1"/>
    <col min="780" max="1012" width="9.140625" style="33"/>
    <col min="1013" max="1013" width="12.42578125" style="33" customWidth="1"/>
    <col min="1014" max="1014" width="9" style="33" customWidth="1"/>
    <col min="1015" max="1035" width="11.28515625" style="33" customWidth="1"/>
    <col min="1036" max="1268" width="9.140625" style="33"/>
    <col min="1269" max="1269" width="12.42578125" style="33" customWidth="1"/>
    <col min="1270" max="1270" width="9" style="33" customWidth="1"/>
    <col min="1271" max="1291" width="11.28515625" style="33" customWidth="1"/>
    <col min="1292" max="1524" width="9.140625" style="33"/>
    <col min="1525" max="1525" width="12.42578125" style="33" customWidth="1"/>
    <col min="1526" max="1526" width="9" style="33" customWidth="1"/>
    <col min="1527" max="1547" width="11.28515625" style="33" customWidth="1"/>
    <col min="1548" max="1780" width="9.140625" style="33"/>
    <col min="1781" max="1781" width="12.42578125" style="33" customWidth="1"/>
    <col min="1782" max="1782" width="9" style="33" customWidth="1"/>
    <col min="1783" max="1803" width="11.28515625" style="33" customWidth="1"/>
    <col min="1804" max="2036" width="9.140625" style="33"/>
    <col min="2037" max="2037" width="12.42578125" style="33" customWidth="1"/>
    <col min="2038" max="2038" width="9" style="33" customWidth="1"/>
    <col min="2039" max="2059" width="11.28515625" style="33" customWidth="1"/>
    <col min="2060" max="2292" width="9.140625" style="33"/>
    <col min="2293" max="2293" width="12.42578125" style="33" customWidth="1"/>
    <col min="2294" max="2294" width="9" style="33" customWidth="1"/>
    <col min="2295" max="2315" width="11.28515625" style="33" customWidth="1"/>
    <col min="2316" max="2548" width="9.140625" style="33"/>
    <col min="2549" max="2549" width="12.42578125" style="33" customWidth="1"/>
    <col min="2550" max="2550" width="9" style="33" customWidth="1"/>
    <col min="2551" max="2571" width="11.28515625" style="33" customWidth="1"/>
    <col min="2572" max="2804" width="9.140625" style="33"/>
    <col min="2805" max="2805" width="12.42578125" style="33" customWidth="1"/>
    <col min="2806" max="2806" width="9" style="33" customWidth="1"/>
    <col min="2807" max="2827" width="11.28515625" style="33" customWidth="1"/>
    <col min="2828" max="3060" width="9.140625" style="33"/>
    <col min="3061" max="3061" width="12.42578125" style="33" customWidth="1"/>
    <col min="3062" max="3062" width="9" style="33" customWidth="1"/>
    <col min="3063" max="3083" width="11.28515625" style="33" customWidth="1"/>
    <col min="3084" max="3316" width="9.140625" style="33"/>
    <col min="3317" max="3317" width="12.42578125" style="33" customWidth="1"/>
    <col min="3318" max="3318" width="9" style="33" customWidth="1"/>
    <col min="3319" max="3339" width="11.28515625" style="33" customWidth="1"/>
    <col min="3340" max="3572" width="9.140625" style="33"/>
    <col min="3573" max="3573" width="12.42578125" style="33" customWidth="1"/>
    <col min="3574" max="3574" width="9" style="33" customWidth="1"/>
    <col min="3575" max="3595" width="11.28515625" style="33" customWidth="1"/>
    <col min="3596" max="3828" width="9.140625" style="33"/>
    <col min="3829" max="3829" width="12.42578125" style="33" customWidth="1"/>
    <col min="3830" max="3830" width="9" style="33" customWidth="1"/>
    <col min="3831" max="3851" width="11.28515625" style="33" customWidth="1"/>
    <col min="3852" max="4084" width="9.140625" style="33"/>
    <col min="4085" max="4085" width="12.42578125" style="33" customWidth="1"/>
    <col min="4086" max="4086" width="9" style="33" customWidth="1"/>
    <col min="4087" max="4107" width="11.28515625" style="33" customWidth="1"/>
    <col min="4108" max="4340" width="9.140625" style="33"/>
    <col min="4341" max="4341" width="12.42578125" style="33" customWidth="1"/>
    <col min="4342" max="4342" width="9" style="33" customWidth="1"/>
    <col min="4343" max="4363" width="11.28515625" style="33" customWidth="1"/>
    <col min="4364" max="4596" width="9.140625" style="33"/>
    <col min="4597" max="4597" width="12.42578125" style="33" customWidth="1"/>
    <col min="4598" max="4598" width="9" style="33" customWidth="1"/>
    <col min="4599" max="4619" width="11.28515625" style="33" customWidth="1"/>
    <col min="4620" max="4852" width="9.140625" style="33"/>
    <col min="4853" max="4853" width="12.42578125" style="33" customWidth="1"/>
    <col min="4854" max="4854" width="9" style="33" customWidth="1"/>
    <col min="4855" max="4875" width="11.28515625" style="33" customWidth="1"/>
    <col min="4876" max="5108" width="9.140625" style="33"/>
    <col min="5109" max="5109" width="12.42578125" style="33" customWidth="1"/>
    <col min="5110" max="5110" width="9" style="33" customWidth="1"/>
    <col min="5111" max="5131" width="11.28515625" style="33" customWidth="1"/>
    <col min="5132" max="5364" width="9.140625" style="33"/>
    <col min="5365" max="5365" width="12.42578125" style="33" customWidth="1"/>
    <col min="5366" max="5366" width="9" style="33" customWidth="1"/>
    <col min="5367" max="5387" width="11.28515625" style="33" customWidth="1"/>
    <col min="5388" max="5620" width="9.140625" style="33"/>
    <col min="5621" max="5621" width="12.42578125" style="33" customWidth="1"/>
    <col min="5622" max="5622" width="9" style="33" customWidth="1"/>
    <col min="5623" max="5643" width="11.28515625" style="33" customWidth="1"/>
    <col min="5644" max="5876" width="9.140625" style="33"/>
    <col min="5877" max="5877" width="12.42578125" style="33" customWidth="1"/>
    <col min="5878" max="5878" width="9" style="33" customWidth="1"/>
    <col min="5879" max="5899" width="11.28515625" style="33" customWidth="1"/>
    <col min="5900" max="6132" width="9.140625" style="33"/>
    <col min="6133" max="6133" width="12.42578125" style="33" customWidth="1"/>
    <col min="6134" max="6134" width="9" style="33" customWidth="1"/>
    <col min="6135" max="6155" width="11.28515625" style="33" customWidth="1"/>
    <col min="6156" max="6388" width="9.140625" style="33"/>
    <col min="6389" max="6389" width="12.42578125" style="33" customWidth="1"/>
    <col min="6390" max="6390" width="9" style="33" customWidth="1"/>
    <col min="6391" max="6411" width="11.28515625" style="33" customWidth="1"/>
    <col min="6412" max="6644" width="9.140625" style="33"/>
    <col min="6645" max="6645" width="12.42578125" style="33" customWidth="1"/>
    <col min="6646" max="6646" width="9" style="33" customWidth="1"/>
    <col min="6647" max="6667" width="11.28515625" style="33" customWidth="1"/>
    <col min="6668" max="6900" width="9.140625" style="33"/>
    <col min="6901" max="6901" width="12.42578125" style="33" customWidth="1"/>
    <col min="6902" max="6902" width="9" style="33" customWidth="1"/>
    <col min="6903" max="6923" width="11.28515625" style="33" customWidth="1"/>
    <col min="6924" max="7156" width="9.140625" style="33"/>
    <col min="7157" max="7157" width="12.42578125" style="33" customWidth="1"/>
    <col min="7158" max="7158" width="9" style="33" customWidth="1"/>
    <col min="7159" max="7179" width="11.28515625" style="33" customWidth="1"/>
    <col min="7180" max="7412" width="9.140625" style="33"/>
    <col min="7413" max="7413" width="12.42578125" style="33" customWidth="1"/>
    <col min="7414" max="7414" width="9" style="33" customWidth="1"/>
    <col min="7415" max="7435" width="11.28515625" style="33" customWidth="1"/>
    <col min="7436" max="7668" width="9.140625" style="33"/>
    <col min="7669" max="7669" width="12.42578125" style="33" customWidth="1"/>
    <col min="7670" max="7670" width="9" style="33" customWidth="1"/>
    <col min="7671" max="7691" width="11.28515625" style="33" customWidth="1"/>
    <col min="7692" max="7924" width="9.140625" style="33"/>
    <col min="7925" max="7925" width="12.42578125" style="33" customWidth="1"/>
    <col min="7926" max="7926" width="9" style="33" customWidth="1"/>
    <col min="7927" max="7947" width="11.28515625" style="33" customWidth="1"/>
    <col min="7948" max="8180" width="9.140625" style="33"/>
    <col min="8181" max="8181" width="12.42578125" style="33" customWidth="1"/>
    <col min="8182" max="8182" width="9" style="33" customWidth="1"/>
    <col min="8183" max="8203" width="11.28515625" style="33" customWidth="1"/>
    <col min="8204" max="8436" width="9.140625" style="33"/>
    <col min="8437" max="8437" width="12.42578125" style="33" customWidth="1"/>
    <col min="8438" max="8438" width="9" style="33" customWidth="1"/>
    <col min="8439" max="8459" width="11.28515625" style="33" customWidth="1"/>
    <col min="8460" max="8692" width="9.140625" style="33"/>
    <col min="8693" max="8693" width="12.42578125" style="33" customWidth="1"/>
    <col min="8694" max="8694" width="9" style="33" customWidth="1"/>
    <col min="8695" max="8715" width="11.28515625" style="33" customWidth="1"/>
    <col min="8716" max="8948" width="9.140625" style="33"/>
    <col min="8949" max="8949" width="12.42578125" style="33" customWidth="1"/>
    <col min="8950" max="8950" width="9" style="33" customWidth="1"/>
    <col min="8951" max="8971" width="11.28515625" style="33" customWidth="1"/>
    <col min="8972" max="9204" width="9.140625" style="33"/>
    <col min="9205" max="9205" width="12.42578125" style="33" customWidth="1"/>
    <col min="9206" max="9206" width="9" style="33" customWidth="1"/>
    <col min="9207" max="9227" width="11.28515625" style="33" customWidth="1"/>
    <col min="9228" max="9460" width="9.140625" style="33"/>
    <col min="9461" max="9461" width="12.42578125" style="33" customWidth="1"/>
    <col min="9462" max="9462" width="9" style="33" customWidth="1"/>
    <col min="9463" max="9483" width="11.28515625" style="33" customWidth="1"/>
    <col min="9484" max="9716" width="9.140625" style="33"/>
    <col min="9717" max="9717" width="12.42578125" style="33" customWidth="1"/>
    <col min="9718" max="9718" width="9" style="33" customWidth="1"/>
    <col min="9719" max="9739" width="11.28515625" style="33" customWidth="1"/>
    <col min="9740" max="9972" width="9.140625" style="33"/>
    <col min="9973" max="9973" width="12.42578125" style="33" customWidth="1"/>
    <col min="9974" max="9974" width="9" style="33" customWidth="1"/>
    <col min="9975" max="9995" width="11.28515625" style="33" customWidth="1"/>
    <col min="9996" max="10228" width="9.140625" style="33"/>
    <col min="10229" max="10229" width="12.42578125" style="33" customWidth="1"/>
    <col min="10230" max="10230" width="9" style="33" customWidth="1"/>
    <col min="10231" max="10251" width="11.28515625" style="33" customWidth="1"/>
    <col min="10252" max="10484" width="9.140625" style="33"/>
    <col min="10485" max="10485" width="12.42578125" style="33" customWidth="1"/>
    <col min="10486" max="10486" width="9" style="33" customWidth="1"/>
    <col min="10487" max="10507" width="11.28515625" style="33" customWidth="1"/>
    <col min="10508" max="10740" width="9.140625" style="33"/>
    <col min="10741" max="10741" width="12.42578125" style="33" customWidth="1"/>
    <col min="10742" max="10742" width="9" style="33" customWidth="1"/>
    <col min="10743" max="10763" width="11.28515625" style="33" customWidth="1"/>
    <col min="10764" max="10996" width="9.140625" style="33"/>
    <col min="10997" max="10997" width="12.42578125" style="33" customWidth="1"/>
    <col min="10998" max="10998" width="9" style="33" customWidth="1"/>
    <col min="10999" max="11019" width="11.28515625" style="33" customWidth="1"/>
    <col min="11020" max="11252" width="9.140625" style="33"/>
    <col min="11253" max="11253" width="12.42578125" style="33" customWidth="1"/>
    <col min="11254" max="11254" width="9" style="33" customWidth="1"/>
    <col min="11255" max="11275" width="11.28515625" style="33" customWidth="1"/>
    <col min="11276" max="11508" width="9.140625" style="33"/>
    <col min="11509" max="11509" width="12.42578125" style="33" customWidth="1"/>
    <col min="11510" max="11510" width="9" style="33" customWidth="1"/>
    <col min="11511" max="11531" width="11.28515625" style="33" customWidth="1"/>
    <col min="11532" max="11764" width="9.140625" style="33"/>
    <col min="11765" max="11765" width="12.42578125" style="33" customWidth="1"/>
    <col min="11766" max="11766" width="9" style="33" customWidth="1"/>
    <col min="11767" max="11787" width="11.28515625" style="33" customWidth="1"/>
    <col min="11788" max="12020" width="9.140625" style="33"/>
    <col min="12021" max="12021" width="12.42578125" style="33" customWidth="1"/>
    <col min="12022" max="12022" width="9" style="33" customWidth="1"/>
    <col min="12023" max="12043" width="11.28515625" style="33" customWidth="1"/>
    <col min="12044" max="12276" width="9.140625" style="33"/>
    <col min="12277" max="12277" width="12.42578125" style="33" customWidth="1"/>
    <col min="12278" max="12278" width="9" style="33" customWidth="1"/>
    <col min="12279" max="12299" width="11.28515625" style="33" customWidth="1"/>
    <col min="12300" max="12532" width="9.140625" style="33"/>
    <col min="12533" max="12533" width="12.42578125" style="33" customWidth="1"/>
    <col min="12534" max="12534" width="9" style="33" customWidth="1"/>
    <col min="12535" max="12555" width="11.28515625" style="33" customWidth="1"/>
    <col min="12556" max="12788" width="9.140625" style="33"/>
    <col min="12789" max="12789" width="12.42578125" style="33" customWidth="1"/>
    <col min="12790" max="12790" width="9" style="33" customWidth="1"/>
    <col min="12791" max="12811" width="11.28515625" style="33" customWidth="1"/>
    <col min="12812" max="13044" width="9.140625" style="33"/>
    <col min="13045" max="13045" width="12.42578125" style="33" customWidth="1"/>
    <col min="13046" max="13046" width="9" style="33" customWidth="1"/>
    <col min="13047" max="13067" width="11.28515625" style="33" customWidth="1"/>
    <col min="13068" max="13300" width="9.140625" style="33"/>
    <col min="13301" max="13301" width="12.42578125" style="33" customWidth="1"/>
    <col min="13302" max="13302" width="9" style="33" customWidth="1"/>
    <col min="13303" max="13323" width="11.28515625" style="33" customWidth="1"/>
    <col min="13324" max="13556" width="9.140625" style="33"/>
    <col min="13557" max="13557" width="12.42578125" style="33" customWidth="1"/>
    <col min="13558" max="13558" width="9" style="33" customWidth="1"/>
    <col min="13559" max="13579" width="11.28515625" style="33" customWidth="1"/>
    <col min="13580" max="13812" width="9.140625" style="33"/>
    <col min="13813" max="13813" width="12.42578125" style="33" customWidth="1"/>
    <col min="13814" max="13814" width="9" style="33" customWidth="1"/>
    <col min="13815" max="13835" width="11.28515625" style="33" customWidth="1"/>
    <col min="13836" max="14068" width="9.140625" style="33"/>
    <col min="14069" max="14069" width="12.42578125" style="33" customWidth="1"/>
    <col min="14070" max="14070" width="9" style="33" customWidth="1"/>
    <col min="14071" max="14091" width="11.28515625" style="33" customWidth="1"/>
    <col min="14092" max="14324" width="9.140625" style="33"/>
    <col min="14325" max="14325" width="12.42578125" style="33" customWidth="1"/>
    <col min="14326" max="14326" width="9" style="33" customWidth="1"/>
    <col min="14327" max="14347" width="11.28515625" style="33" customWidth="1"/>
    <col min="14348" max="14580" width="9.140625" style="33"/>
    <col min="14581" max="14581" width="12.42578125" style="33" customWidth="1"/>
    <col min="14582" max="14582" width="9" style="33" customWidth="1"/>
    <col min="14583" max="14603" width="11.28515625" style="33" customWidth="1"/>
    <col min="14604" max="14836" width="9.140625" style="33"/>
    <col min="14837" max="14837" width="12.42578125" style="33" customWidth="1"/>
    <col min="14838" max="14838" width="9" style="33" customWidth="1"/>
    <col min="14839" max="14859" width="11.28515625" style="33" customWidth="1"/>
    <col min="14860" max="15092" width="9.140625" style="33"/>
    <col min="15093" max="15093" width="12.42578125" style="33" customWidth="1"/>
    <col min="15094" max="15094" width="9" style="33" customWidth="1"/>
    <col min="15095" max="15115" width="11.28515625" style="33" customWidth="1"/>
    <col min="15116" max="15348" width="9.140625" style="33"/>
    <col min="15349" max="15349" width="12.42578125" style="33" customWidth="1"/>
    <col min="15350" max="15350" width="9" style="33" customWidth="1"/>
    <col min="15351" max="15371" width="11.28515625" style="33" customWidth="1"/>
    <col min="15372" max="15604" width="9.140625" style="33"/>
    <col min="15605" max="15605" width="12.42578125" style="33" customWidth="1"/>
    <col min="15606" max="15606" width="9" style="33" customWidth="1"/>
    <col min="15607" max="15627" width="11.28515625" style="33" customWidth="1"/>
    <col min="15628" max="15860" width="9.140625" style="33"/>
    <col min="15861" max="15861" width="12.42578125" style="33" customWidth="1"/>
    <col min="15862" max="15862" width="9" style="33" customWidth="1"/>
    <col min="15863" max="15883" width="11.28515625" style="33" customWidth="1"/>
    <col min="15884" max="16116" width="9.140625" style="33"/>
    <col min="16117" max="16117" width="12.42578125" style="33" customWidth="1"/>
    <col min="16118" max="16118" width="9" style="33" customWidth="1"/>
    <col min="16119" max="16139" width="11.28515625" style="33" customWidth="1"/>
    <col min="16140" max="16384" width="9.140625" style="33"/>
  </cols>
  <sheetData>
    <row r="2" spans="1:29" ht="15" customHeight="1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15" customHeight="1">
      <c r="A3" s="59" t="s">
        <v>55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>
      <c r="A4" s="59" t="s">
        <v>56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9">
      <c r="A6" s="36" t="s">
        <v>31</v>
      </c>
      <c r="B6" s="37" t="s">
        <v>57</v>
      </c>
      <c r="C6" s="37" t="s">
        <v>2</v>
      </c>
      <c r="D6" s="37" t="s">
        <v>28</v>
      </c>
      <c r="E6" s="37" t="s">
        <v>33</v>
      </c>
      <c r="F6" s="37" t="s">
        <v>34</v>
      </c>
      <c r="G6" s="37" t="s">
        <v>35</v>
      </c>
      <c r="H6" s="37" t="s">
        <v>36</v>
      </c>
      <c r="I6" s="37" t="s">
        <v>37</v>
      </c>
      <c r="J6" s="37" t="s">
        <v>42</v>
      </c>
      <c r="K6" s="37" t="s">
        <v>43</v>
      </c>
      <c r="L6" s="37" t="s">
        <v>44</v>
      </c>
      <c r="M6" s="37" t="s">
        <v>47</v>
      </c>
      <c r="N6" s="37" t="s">
        <v>0</v>
      </c>
      <c r="O6" s="38"/>
      <c r="P6" s="39"/>
      <c r="Q6" s="40"/>
      <c r="R6" s="41"/>
      <c r="S6" s="39"/>
      <c r="T6" s="39"/>
      <c r="U6" s="42"/>
      <c r="V6" s="41"/>
      <c r="W6" s="38"/>
      <c r="X6" s="43"/>
      <c r="Y6" s="44"/>
      <c r="Z6" s="44"/>
      <c r="AA6" s="43"/>
    </row>
    <row r="7" spans="1:29">
      <c r="A7" s="45" t="s">
        <v>0</v>
      </c>
      <c r="B7" s="46">
        <f>SUM(B8,B28,B29,B33)</f>
        <v>9954.5</v>
      </c>
      <c r="C7" s="46">
        <f t="shared" ref="C7:M7" si="0">SUM(C8,C28,C29,C33)</f>
        <v>9354.7999999999993</v>
      </c>
      <c r="D7" s="46">
        <f t="shared" si="0"/>
        <v>10605</v>
      </c>
      <c r="E7" s="46">
        <f t="shared" si="0"/>
        <v>10084.800000000001</v>
      </c>
      <c r="F7" s="46">
        <f t="shared" si="0"/>
        <v>12045.799999999997</v>
      </c>
      <c r="G7" s="46">
        <f t="shared" si="0"/>
        <v>11023</v>
      </c>
      <c r="H7" s="46">
        <f t="shared" si="0"/>
        <v>12522.7</v>
      </c>
      <c r="I7" s="46">
        <f t="shared" si="0"/>
        <v>12028.499999999998</v>
      </c>
      <c r="J7" s="46">
        <f t="shared" si="0"/>
        <v>10396.199999999999</v>
      </c>
      <c r="K7" s="46">
        <f t="shared" si="0"/>
        <v>13699.399999999998</v>
      </c>
      <c r="L7" s="46">
        <f t="shared" si="0"/>
        <v>13501.199999999999</v>
      </c>
      <c r="M7" s="46">
        <f t="shared" si="0"/>
        <v>11916.999999999998</v>
      </c>
      <c r="N7" s="47">
        <f>SUM(B7:M7)</f>
        <v>137132.89999999997</v>
      </c>
      <c r="O7" s="38"/>
      <c r="P7" s="39"/>
      <c r="Q7" s="40"/>
      <c r="R7" s="41"/>
      <c r="S7" s="39"/>
      <c r="T7" s="39"/>
      <c r="U7" s="42"/>
      <c r="V7" s="41"/>
      <c r="W7" s="38"/>
      <c r="X7" s="43"/>
      <c r="Y7" s="44"/>
      <c r="Z7" s="44"/>
      <c r="AA7" s="43"/>
    </row>
    <row r="8" spans="1:29">
      <c r="A8" s="45" t="s">
        <v>3</v>
      </c>
      <c r="B8" s="46">
        <v>9859.9</v>
      </c>
      <c r="C8" s="46">
        <v>8954.2000000000007</v>
      </c>
      <c r="D8" s="46">
        <v>10546.8</v>
      </c>
      <c r="E8" s="46">
        <v>9997.1</v>
      </c>
      <c r="F8" s="46">
        <v>11909.999999999998</v>
      </c>
      <c r="G8" s="46">
        <v>10878.699999999999</v>
      </c>
      <c r="H8" s="46">
        <v>12379.3</v>
      </c>
      <c r="I8" s="46">
        <v>11932.9</v>
      </c>
      <c r="J8" s="46">
        <v>10174.199999999999</v>
      </c>
      <c r="K8" s="46">
        <v>13562.899999999998</v>
      </c>
      <c r="L8" s="46">
        <v>13384.4</v>
      </c>
      <c r="M8" s="46">
        <v>11797.499999999998</v>
      </c>
      <c r="N8" s="47">
        <f t="shared" ref="N8:N34" si="1">SUM(B8:M8)</f>
        <v>135377.89999999997</v>
      </c>
      <c r="O8" s="38"/>
      <c r="P8" s="39"/>
      <c r="Q8" s="40"/>
      <c r="R8" s="41"/>
      <c r="S8" s="39"/>
      <c r="T8" s="39"/>
      <c r="U8" s="42"/>
      <c r="V8" s="41"/>
      <c r="W8" s="38"/>
      <c r="X8" s="43"/>
      <c r="Y8" s="44"/>
      <c r="Z8" s="44"/>
      <c r="AA8" s="43"/>
    </row>
    <row r="9" spans="1:29">
      <c r="A9" s="45" t="s">
        <v>12</v>
      </c>
      <c r="B9" s="46">
        <v>7585.4</v>
      </c>
      <c r="C9" s="46">
        <v>6807.8</v>
      </c>
      <c r="D9" s="46">
        <v>8049.2</v>
      </c>
      <c r="E9" s="46">
        <v>7689.0000000000009</v>
      </c>
      <c r="F9" s="46">
        <v>9140.5999999999985</v>
      </c>
      <c r="G9" s="46">
        <v>8378.2999999999993</v>
      </c>
      <c r="H9" s="46">
        <v>8925.7999999999993</v>
      </c>
      <c r="I9" s="46">
        <v>9133.5</v>
      </c>
      <c r="J9" s="46">
        <v>7837.4</v>
      </c>
      <c r="K9" s="46">
        <v>10340.099999999999</v>
      </c>
      <c r="L9" s="46">
        <v>10047.299999999999</v>
      </c>
      <c r="M9" s="46">
        <v>9069.5999999999985</v>
      </c>
      <c r="N9" s="47">
        <f t="shared" si="1"/>
        <v>103004</v>
      </c>
      <c r="O9" s="38"/>
      <c r="P9" s="39"/>
      <c r="Q9" s="40"/>
      <c r="R9" s="41"/>
      <c r="S9" s="39"/>
      <c r="T9" s="39"/>
      <c r="U9" s="42"/>
      <c r="V9" s="41"/>
      <c r="W9" s="38"/>
      <c r="X9" s="43"/>
      <c r="Y9" s="44"/>
      <c r="Z9" s="44"/>
      <c r="AA9" s="43"/>
    </row>
    <row r="10" spans="1:29">
      <c r="A10" s="22" t="s">
        <v>13</v>
      </c>
      <c r="B10" s="46">
        <v>6439.4</v>
      </c>
      <c r="C10" s="46">
        <v>6051.8</v>
      </c>
      <c r="D10" s="46">
        <v>6899.5</v>
      </c>
      <c r="E10" s="46">
        <v>6761.8</v>
      </c>
      <c r="F10" s="46">
        <v>7918.9</v>
      </c>
      <c r="G10" s="46">
        <v>7226.7</v>
      </c>
      <c r="H10" s="46">
        <v>7693.5</v>
      </c>
      <c r="I10" s="46">
        <v>7890.6</v>
      </c>
      <c r="J10" s="46">
        <v>6649.4</v>
      </c>
      <c r="K10" s="46">
        <v>8692.7999999999993</v>
      </c>
      <c r="L10" s="46">
        <v>8313.7999999999993</v>
      </c>
      <c r="M10" s="46">
        <v>7524.8</v>
      </c>
      <c r="N10" s="47">
        <f t="shared" si="1"/>
        <v>88063</v>
      </c>
      <c r="O10" s="38"/>
      <c r="P10" s="39"/>
      <c r="Q10" s="40"/>
      <c r="R10" s="41"/>
      <c r="S10" s="39"/>
      <c r="T10" s="39"/>
      <c r="U10" s="42"/>
      <c r="V10" s="41"/>
      <c r="W10" s="38"/>
      <c r="X10" s="43"/>
      <c r="Y10" s="44"/>
      <c r="Z10" s="44"/>
      <c r="AA10" s="43"/>
    </row>
    <row r="11" spans="1:29">
      <c r="A11" s="23" t="s">
        <v>14</v>
      </c>
      <c r="B11" s="48">
        <v>6439.4</v>
      </c>
      <c r="C11" s="48">
        <v>6051.8</v>
      </c>
      <c r="D11" s="48">
        <v>6899.5</v>
      </c>
      <c r="E11" s="48">
        <v>6761.8</v>
      </c>
      <c r="F11" s="48">
        <v>7918.9</v>
      </c>
      <c r="G11" s="48">
        <v>7226.7</v>
      </c>
      <c r="H11" s="48">
        <v>7693.5</v>
      </c>
      <c r="I11" s="48">
        <v>7890.6</v>
      </c>
      <c r="J11" s="48">
        <v>6649.4</v>
      </c>
      <c r="K11" s="48">
        <v>8692.7999999999993</v>
      </c>
      <c r="L11" s="48">
        <v>8313.7999999999993</v>
      </c>
      <c r="M11" s="48">
        <v>7524.8</v>
      </c>
      <c r="N11" s="47">
        <f t="shared" si="1"/>
        <v>88063</v>
      </c>
      <c r="O11" s="38"/>
      <c r="P11" s="39"/>
      <c r="Q11" s="40"/>
      <c r="R11" s="41"/>
      <c r="S11" s="39"/>
      <c r="T11" s="39"/>
      <c r="U11" s="42"/>
      <c r="V11" s="41"/>
      <c r="W11" s="38"/>
      <c r="X11" s="43"/>
      <c r="Y11" s="44"/>
      <c r="Z11" s="44"/>
      <c r="AA11" s="43"/>
    </row>
    <row r="12" spans="1:29">
      <c r="A12" s="22" t="s">
        <v>4</v>
      </c>
      <c r="B12" s="46">
        <v>1110.4000000000001</v>
      </c>
      <c r="C12" s="46">
        <v>726.4</v>
      </c>
      <c r="D12" s="46">
        <v>1118.5</v>
      </c>
      <c r="E12" s="46">
        <v>883.90000000000009</v>
      </c>
      <c r="F12" s="46">
        <v>1184.8</v>
      </c>
      <c r="G12" s="46">
        <v>1114.2</v>
      </c>
      <c r="H12" s="46">
        <v>1196.3999999999999</v>
      </c>
      <c r="I12" s="46">
        <v>1204.4000000000001</v>
      </c>
      <c r="J12" s="46">
        <v>1160.5</v>
      </c>
      <c r="K12" s="46">
        <v>1619.5000000000002</v>
      </c>
      <c r="L12" s="46">
        <v>1704.1</v>
      </c>
      <c r="M12" s="46">
        <v>1512</v>
      </c>
      <c r="N12" s="47">
        <f t="shared" si="1"/>
        <v>14535.1</v>
      </c>
      <c r="O12" s="38"/>
      <c r="P12" s="39"/>
      <c r="Q12" s="40"/>
      <c r="R12" s="41"/>
      <c r="S12" s="39"/>
      <c r="T12" s="39"/>
      <c r="U12" s="42"/>
      <c r="V12" s="41"/>
      <c r="W12" s="38"/>
      <c r="X12" s="43"/>
      <c r="Y12" s="44"/>
      <c r="Z12" s="44"/>
      <c r="AA12" s="43"/>
    </row>
    <row r="13" spans="1:29">
      <c r="A13" s="23" t="s">
        <v>15</v>
      </c>
      <c r="B13" s="48">
        <v>430.6</v>
      </c>
      <c r="C13" s="48">
        <v>424.5</v>
      </c>
      <c r="D13" s="48">
        <v>474</v>
      </c>
      <c r="E13" s="48">
        <v>450.5</v>
      </c>
      <c r="F13" s="48">
        <v>505.4</v>
      </c>
      <c r="G13" s="48">
        <v>532.79999999999995</v>
      </c>
      <c r="H13" s="48">
        <v>509.6</v>
      </c>
      <c r="I13" s="48">
        <v>545.20000000000005</v>
      </c>
      <c r="J13" s="48">
        <v>615.1</v>
      </c>
      <c r="K13" s="48">
        <v>950.6</v>
      </c>
      <c r="L13" s="48">
        <v>971.5</v>
      </c>
      <c r="M13" s="48">
        <v>830.8</v>
      </c>
      <c r="N13" s="47">
        <f t="shared" si="1"/>
        <v>7240.6000000000013</v>
      </c>
    </row>
    <row r="14" spans="1:29">
      <c r="A14" s="23" t="s">
        <v>54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7">
        <f t="shared" si="1"/>
        <v>0</v>
      </c>
    </row>
    <row r="15" spans="1:29">
      <c r="A15" s="23" t="s">
        <v>16</v>
      </c>
      <c r="B15" s="48">
        <v>484.6</v>
      </c>
      <c r="C15" s="48">
        <v>76.8</v>
      </c>
      <c r="D15" s="48">
        <v>332.7</v>
      </c>
      <c r="E15" s="48">
        <v>180.6</v>
      </c>
      <c r="F15" s="48">
        <v>365.9</v>
      </c>
      <c r="G15" s="48">
        <v>293.60000000000002</v>
      </c>
      <c r="H15" s="48">
        <v>390.7</v>
      </c>
      <c r="I15" s="48">
        <v>319.5</v>
      </c>
      <c r="J15" s="48">
        <v>266.39999999999998</v>
      </c>
      <c r="K15" s="48">
        <v>349.8</v>
      </c>
      <c r="L15" s="48">
        <v>411.6</v>
      </c>
      <c r="M15" s="48">
        <v>438.2</v>
      </c>
      <c r="N15" s="47">
        <f t="shared" si="1"/>
        <v>3910.3999999999996</v>
      </c>
    </row>
    <row r="16" spans="1:29">
      <c r="A16" s="23" t="s">
        <v>17</v>
      </c>
      <c r="B16" s="48">
        <v>119.9</v>
      </c>
      <c r="C16" s="48">
        <v>119.6</v>
      </c>
      <c r="D16" s="48">
        <v>147.4</v>
      </c>
      <c r="E16" s="48">
        <v>133.30000000000001</v>
      </c>
      <c r="F16" s="48">
        <v>173.8</v>
      </c>
      <c r="G16" s="48">
        <v>159.9</v>
      </c>
      <c r="H16" s="48">
        <v>175</v>
      </c>
      <c r="I16" s="48">
        <v>184</v>
      </c>
      <c r="J16" s="48">
        <v>162.69999999999999</v>
      </c>
      <c r="K16" s="48">
        <v>194.2</v>
      </c>
      <c r="L16" s="48">
        <v>182.1</v>
      </c>
      <c r="M16" s="48">
        <v>114.2</v>
      </c>
      <c r="N16" s="47">
        <f t="shared" si="1"/>
        <v>1866.1000000000001</v>
      </c>
    </row>
    <row r="17" spans="1:14">
      <c r="A17" s="23" t="s">
        <v>20</v>
      </c>
      <c r="B17" s="48">
        <v>75.3</v>
      </c>
      <c r="C17" s="48">
        <v>105.5</v>
      </c>
      <c r="D17" s="48">
        <v>164.4</v>
      </c>
      <c r="E17" s="48">
        <v>119.5</v>
      </c>
      <c r="F17" s="48">
        <v>139.69999999999999</v>
      </c>
      <c r="G17" s="48">
        <v>127.9</v>
      </c>
      <c r="H17" s="48">
        <v>121.1</v>
      </c>
      <c r="I17" s="48">
        <v>155.69999999999999</v>
      </c>
      <c r="J17" s="48">
        <v>116.3</v>
      </c>
      <c r="K17" s="48">
        <v>124.9</v>
      </c>
      <c r="L17" s="48">
        <v>138.9</v>
      </c>
      <c r="M17" s="48">
        <v>128.80000000000001</v>
      </c>
      <c r="N17" s="47">
        <f t="shared" si="1"/>
        <v>1518.0000000000002</v>
      </c>
    </row>
    <row r="18" spans="1:14">
      <c r="A18" s="23" t="s">
        <v>18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7">
        <f t="shared" si="1"/>
        <v>0</v>
      </c>
    </row>
    <row r="19" spans="1:14">
      <c r="A19" s="22" t="s">
        <v>19</v>
      </c>
      <c r="B19" s="46">
        <v>35.6</v>
      </c>
      <c r="C19" s="46">
        <v>29.6</v>
      </c>
      <c r="D19" s="46">
        <v>31.2</v>
      </c>
      <c r="E19" s="46">
        <v>43.3</v>
      </c>
      <c r="F19" s="46">
        <v>36.9</v>
      </c>
      <c r="G19" s="46">
        <v>37.4</v>
      </c>
      <c r="H19" s="46">
        <v>35.9</v>
      </c>
      <c r="I19" s="46">
        <v>38.5</v>
      </c>
      <c r="J19" s="46">
        <v>27.5</v>
      </c>
      <c r="K19" s="46">
        <v>27.8</v>
      </c>
      <c r="L19" s="46">
        <v>29.4</v>
      </c>
      <c r="M19" s="46">
        <v>32.799999999999997</v>
      </c>
      <c r="N19" s="47">
        <f t="shared" si="1"/>
        <v>405.9</v>
      </c>
    </row>
    <row r="20" spans="1:14">
      <c r="A20" s="45" t="s">
        <v>25</v>
      </c>
      <c r="B20" s="46">
        <v>2274.5</v>
      </c>
      <c r="C20" s="46">
        <v>2146.4</v>
      </c>
      <c r="D20" s="46">
        <v>2497.6000000000004</v>
      </c>
      <c r="E20" s="46">
        <v>2308.1</v>
      </c>
      <c r="F20" s="46">
        <v>2769.4</v>
      </c>
      <c r="G20" s="46">
        <v>2500.3999999999996</v>
      </c>
      <c r="H20" s="46">
        <v>3453.5</v>
      </c>
      <c r="I20" s="46">
        <v>2799.4</v>
      </c>
      <c r="J20" s="46">
        <v>2336.7999999999997</v>
      </c>
      <c r="K20" s="46">
        <v>3222.7999999999997</v>
      </c>
      <c r="L20" s="46">
        <v>3337.1</v>
      </c>
      <c r="M20" s="46">
        <v>2727.9</v>
      </c>
      <c r="N20" s="47">
        <f t="shared" si="1"/>
        <v>32373.9</v>
      </c>
    </row>
    <row r="21" spans="1:14">
      <c r="A21" s="22" t="s">
        <v>1</v>
      </c>
      <c r="B21" s="46">
        <v>2254.3000000000002</v>
      </c>
      <c r="C21" s="46">
        <v>2124.7000000000003</v>
      </c>
      <c r="D21" s="46">
        <v>2476.3000000000002</v>
      </c>
      <c r="E21" s="46">
        <v>2288.1</v>
      </c>
      <c r="F21" s="46">
        <v>2747.5</v>
      </c>
      <c r="G21" s="46">
        <v>2480.6999999999998</v>
      </c>
      <c r="H21" s="46">
        <v>3430.2</v>
      </c>
      <c r="I21" s="46">
        <v>2775.1</v>
      </c>
      <c r="J21" s="46">
        <v>2314.6</v>
      </c>
      <c r="K21" s="46">
        <v>3194.1</v>
      </c>
      <c r="L21" s="46">
        <v>3312.9</v>
      </c>
      <c r="M21" s="46">
        <v>2697.3</v>
      </c>
      <c r="N21" s="47">
        <f t="shared" si="1"/>
        <v>32095.799999999996</v>
      </c>
    </row>
    <row r="22" spans="1:14">
      <c r="A22" s="23" t="s">
        <v>21</v>
      </c>
      <c r="B22" s="48">
        <v>2208.8000000000002</v>
      </c>
      <c r="C22" s="48">
        <v>2079.3000000000002</v>
      </c>
      <c r="D22" s="48">
        <v>2387</v>
      </c>
      <c r="E22" s="48">
        <v>2288.1</v>
      </c>
      <c r="F22" s="48">
        <v>2747.5</v>
      </c>
      <c r="G22" s="48">
        <v>2480.6999999999998</v>
      </c>
      <c r="H22" s="48">
        <v>2643.4</v>
      </c>
      <c r="I22" s="48">
        <v>2775.1</v>
      </c>
      <c r="J22" s="48">
        <v>2292</v>
      </c>
      <c r="K22" s="48">
        <v>3167.2</v>
      </c>
      <c r="L22" s="48">
        <v>3164.9</v>
      </c>
      <c r="M22" s="48">
        <v>2697.3</v>
      </c>
      <c r="N22" s="47">
        <f t="shared" si="1"/>
        <v>30931.300000000003</v>
      </c>
    </row>
    <row r="23" spans="1:14">
      <c r="A23" s="23" t="s">
        <v>22</v>
      </c>
      <c r="B23" s="48">
        <v>45.5</v>
      </c>
      <c r="C23" s="48">
        <v>45.4</v>
      </c>
      <c r="D23" s="48">
        <v>89.3</v>
      </c>
      <c r="E23" s="48">
        <v>0</v>
      </c>
      <c r="F23" s="48">
        <v>0</v>
      </c>
      <c r="G23" s="48">
        <v>0</v>
      </c>
      <c r="H23" s="48">
        <v>786.8</v>
      </c>
      <c r="I23" s="48">
        <v>0</v>
      </c>
      <c r="J23" s="48">
        <v>22.6</v>
      </c>
      <c r="K23" s="48">
        <v>26.9</v>
      </c>
      <c r="L23" s="48">
        <v>148</v>
      </c>
      <c r="M23" s="48">
        <v>0</v>
      </c>
      <c r="N23" s="47">
        <f t="shared" si="1"/>
        <v>1164.5</v>
      </c>
    </row>
    <row r="24" spans="1:14">
      <c r="A24" s="22" t="s">
        <v>5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7">
        <f t="shared" si="1"/>
        <v>0</v>
      </c>
    </row>
    <row r="25" spans="1:14">
      <c r="A25" s="22" t="s">
        <v>23</v>
      </c>
      <c r="B25" s="46">
        <v>20.2</v>
      </c>
      <c r="C25" s="46">
        <v>21.7</v>
      </c>
      <c r="D25" s="46">
        <v>21.3</v>
      </c>
      <c r="E25" s="46">
        <v>20</v>
      </c>
      <c r="F25" s="46">
        <v>21.9</v>
      </c>
      <c r="G25" s="46">
        <v>19.700000000000003</v>
      </c>
      <c r="H25" s="46">
        <v>23.299999999999997</v>
      </c>
      <c r="I25" s="46">
        <v>24.3</v>
      </c>
      <c r="J25" s="46">
        <v>22.2</v>
      </c>
      <c r="K25" s="46">
        <v>28.7</v>
      </c>
      <c r="L25" s="46">
        <v>24.2</v>
      </c>
      <c r="M25" s="46">
        <v>30.6</v>
      </c>
      <c r="N25" s="47">
        <f t="shared" si="1"/>
        <v>278.09999999999997</v>
      </c>
    </row>
    <row r="26" spans="1:14">
      <c r="A26" s="23" t="s">
        <v>24</v>
      </c>
      <c r="B26" s="48">
        <v>17.7</v>
      </c>
      <c r="C26" s="48">
        <v>16.899999999999999</v>
      </c>
      <c r="D26" s="48">
        <v>16.3</v>
      </c>
      <c r="E26" s="48">
        <v>16.100000000000001</v>
      </c>
      <c r="F26" s="48">
        <v>19.7</v>
      </c>
      <c r="G26" s="48">
        <v>17.600000000000001</v>
      </c>
      <c r="H26" s="48">
        <v>20.399999999999999</v>
      </c>
      <c r="I26" s="48">
        <v>21.3</v>
      </c>
      <c r="J26" s="48">
        <v>19.2</v>
      </c>
      <c r="K26" s="48">
        <v>24.2</v>
      </c>
      <c r="L26" s="48">
        <v>20</v>
      </c>
      <c r="M26" s="48">
        <v>27.1</v>
      </c>
      <c r="N26" s="47">
        <f t="shared" si="1"/>
        <v>236.5</v>
      </c>
    </row>
    <row r="27" spans="1:14">
      <c r="A27" s="23" t="s">
        <v>18</v>
      </c>
      <c r="B27" s="48">
        <v>2.5</v>
      </c>
      <c r="C27" s="48">
        <v>4.8</v>
      </c>
      <c r="D27" s="48">
        <v>5</v>
      </c>
      <c r="E27" s="48">
        <v>3.9</v>
      </c>
      <c r="F27" s="48">
        <v>2.2000000000000002</v>
      </c>
      <c r="G27" s="48">
        <v>2.1</v>
      </c>
      <c r="H27" s="48">
        <v>2.9</v>
      </c>
      <c r="I27" s="48">
        <v>3</v>
      </c>
      <c r="J27" s="48">
        <v>3</v>
      </c>
      <c r="K27" s="48">
        <v>4.5</v>
      </c>
      <c r="L27" s="48">
        <v>4.2</v>
      </c>
      <c r="M27" s="48">
        <v>3.5</v>
      </c>
      <c r="N27" s="47">
        <f t="shared" si="1"/>
        <v>41.6</v>
      </c>
    </row>
    <row r="28" spans="1:14">
      <c r="A28" s="45" t="s">
        <v>6</v>
      </c>
      <c r="B28" s="46">
        <v>0.1</v>
      </c>
      <c r="C28" s="46">
        <v>0.3</v>
      </c>
      <c r="D28" s="46">
        <v>0.2</v>
      </c>
      <c r="E28" s="46">
        <v>0.1</v>
      </c>
      <c r="F28" s="46">
        <v>0.3</v>
      </c>
      <c r="G28" s="46">
        <v>0.1</v>
      </c>
      <c r="H28" s="46">
        <v>0.1</v>
      </c>
      <c r="I28" s="46">
        <v>0.3</v>
      </c>
      <c r="J28" s="46">
        <v>0.1</v>
      </c>
      <c r="K28" s="46">
        <v>0.3</v>
      </c>
      <c r="L28" s="46">
        <v>0.3</v>
      </c>
      <c r="M28" s="46">
        <v>0.2</v>
      </c>
      <c r="N28" s="47">
        <f t="shared" si="1"/>
        <v>2.4000000000000004</v>
      </c>
    </row>
    <row r="29" spans="1:14">
      <c r="A29" s="45" t="s">
        <v>7</v>
      </c>
      <c r="B29" s="46">
        <v>94.5</v>
      </c>
      <c r="C29" s="46">
        <v>90.5</v>
      </c>
      <c r="D29" s="46">
        <v>58</v>
      </c>
      <c r="E29" s="46">
        <v>51.4</v>
      </c>
      <c r="F29" s="46">
        <v>135.5</v>
      </c>
      <c r="G29" s="46">
        <v>144.19999999999999</v>
      </c>
      <c r="H29" s="46">
        <v>102.7</v>
      </c>
      <c r="I29" s="46">
        <v>95.3</v>
      </c>
      <c r="J29" s="46">
        <v>221.9</v>
      </c>
      <c r="K29" s="46">
        <v>100.6</v>
      </c>
      <c r="L29" s="46">
        <v>116.5</v>
      </c>
      <c r="M29" s="46">
        <v>119.3</v>
      </c>
      <c r="N29" s="47">
        <f t="shared" si="1"/>
        <v>1330.3999999999999</v>
      </c>
    </row>
    <row r="30" spans="1:14">
      <c r="A30" s="45" t="s">
        <v>26</v>
      </c>
      <c r="B30" s="46">
        <v>94.5</v>
      </c>
      <c r="C30" s="46">
        <v>90.5</v>
      </c>
      <c r="D30" s="46">
        <v>58</v>
      </c>
      <c r="E30" s="46">
        <v>51.4</v>
      </c>
      <c r="F30" s="46">
        <v>135.5</v>
      </c>
      <c r="G30" s="46">
        <v>144.19999999999999</v>
      </c>
      <c r="H30" s="46">
        <v>102.7</v>
      </c>
      <c r="I30" s="46">
        <v>95.3</v>
      </c>
      <c r="J30" s="46">
        <v>221.9</v>
      </c>
      <c r="K30" s="46">
        <v>100.6</v>
      </c>
      <c r="L30" s="46">
        <v>116.5</v>
      </c>
      <c r="M30" s="46">
        <v>119.3</v>
      </c>
      <c r="N30" s="47">
        <f t="shared" si="1"/>
        <v>1330.3999999999999</v>
      </c>
    </row>
    <row r="31" spans="1:14">
      <c r="A31" s="23" t="s">
        <v>27</v>
      </c>
      <c r="B31" s="48">
        <v>94.5</v>
      </c>
      <c r="C31" s="48">
        <v>90.5</v>
      </c>
      <c r="D31" s="48">
        <v>58</v>
      </c>
      <c r="E31" s="48">
        <v>51.4</v>
      </c>
      <c r="F31" s="48">
        <v>135.5</v>
      </c>
      <c r="G31" s="48">
        <v>144.19999999999999</v>
      </c>
      <c r="H31" s="48">
        <v>102.7</v>
      </c>
      <c r="I31" s="48">
        <v>95.3</v>
      </c>
      <c r="J31" s="48">
        <v>221.9</v>
      </c>
      <c r="K31" s="48">
        <v>100.6</v>
      </c>
      <c r="L31" s="48">
        <v>116.5</v>
      </c>
      <c r="M31" s="48">
        <v>119.3</v>
      </c>
      <c r="N31" s="47">
        <f t="shared" si="1"/>
        <v>1330.3999999999999</v>
      </c>
    </row>
    <row r="32" spans="1:14" ht="4.5" customHeight="1">
      <c r="A32" s="23"/>
      <c r="B32" s="49"/>
      <c r="C32" s="49"/>
      <c r="D32" s="49"/>
      <c r="E32" s="49"/>
      <c r="F32" s="49"/>
      <c r="G32" s="49"/>
      <c r="H32" s="49"/>
      <c r="I32" s="49"/>
      <c r="J32" s="49"/>
      <c r="K32" s="50"/>
      <c r="L32" s="50"/>
      <c r="M32" s="50"/>
      <c r="N32" s="47"/>
    </row>
    <row r="33" spans="1:14">
      <c r="A33" s="45" t="s">
        <v>10</v>
      </c>
      <c r="B33" s="46">
        <v>0</v>
      </c>
      <c r="C33" s="46">
        <v>309.8</v>
      </c>
      <c r="D33" s="46">
        <v>0</v>
      </c>
      <c r="E33" s="46">
        <v>36.200000000000003</v>
      </c>
      <c r="F33" s="46">
        <v>0</v>
      </c>
      <c r="G33" s="46">
        <v>0</v>
      </c>
      <c r="H33" s="46">
        <v>40.6</v>
      </c>
      <c r="I33" s="46">
        <v>0</v>
      </c>
      <c r="J33" s="46">
        <v>0</v>
      </c>
      <c r="K33" s="46">
        <v>35.6</v>
      </c>
      <c r="L33" s="46">
        <v>0</v>
      </c>
      <c r="M33" s="46">
        <v>0</v>
      </c>
      <c r="N33" s="47">
        <f t="shared" si="1"/>
        <v>422.20000000000005</v>
      </c>
    </row>
    <row r="34" spans="1:14">
      <c r="A34" s="51" t="s">
        <v>9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3">
        <f t="shared" si="1"/>
        <v>0</v>
      </c>
    </row>
    <row r="35" spans="1:14">
      <c r="A35" s="54" t="s">
        <v>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7"/>
    </row>
    <row r="36" spans="1:14" ht="12.75" customHeight="1">
      <c r="A36" s="54" t="s">
        <v>49</v>
      </c>
    </row>
    <row r="37" spans="1:14" ht="12.75" customHeight="1">
      <c r="A37" s="54" t="s">
        <v>58</v>
      </c>
    </row>
    <row r="38" spans="1:14" ht="12.75" customHeight="1">
      <c r="A38" s="54" t="s">
        <v>59</v>
      </c>
    </row>
    <row r="39" spans="1:14" ht="12.75" customHeight="1">
      <c r="A39" s="54" t="s">
        <v>60</v>
      </c>
    </row>
    <row r="40" spans="1:14" ht="12.75" customHeight="1">
      <c r="A40" s="54" t="s">
        <v>61</v>
      </c>
    </row>
    <row r="41" spans="1:14" ht="12.75" customHeight="1"/>
  </sheetData>
  <mergeCells count="3">
    <mergeCell ref="A2:N2"/>
    <mergeCell ref="A3:N3"/>
    <mergeCell ref="A4:N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opLeftCell="A4" workbookViewId="0">
      <selection activeCell="A7" sqref="A7:XFD7"/>
    </sheetView>
  </sheetViews>
  <sheetFormatPr baseColWidth="10" defaultRowHeight="15"/>
  <cols>
    <col min="1" max="1" width="34.140625" customWidth="1"/>
    <col min="14" max="14" width="12.42578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60" t="s">
        <v>45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>
      <c r="A3" s="61" t="s">
        <v>53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7" t="s">
        <v>31</v>
      </c>
      <c r="B6" s="18" t="s">
        <v>11</v>
      </c>
      <c r="C6" s="18" t="s">
        <v>2</v>
      </c>
      <c r="D6" s="18" t="s">
        <v>28</v>
      </c>
      <c r="E6" s="18" t="s">
        <v>33</v>
      </c>
      <c r="F6" s="18" t="s">
        <v>34</v>
      </c>
      <c r="G6" s="18" t="s">
        <v>35</v>
      </c>
      <c r="H6" s="18" t="s">
        <v>36</v>
      </c>
      <c r="I6" s="18" t="s">
        <v>37</v>
      </c>
      <c r="J6" s="18" t="s">
        <v>42</v>
      </c>
      <c r="K6" s="18" t="s">
        <v>43</v>
      </c>
      <c r="L6" s="18" t="s">
        <v>44</v>
      </c>
      <c r="M6" s="18" t="s">
        <v>47</v>
      </c>
      <c r="N6" s="18" t="s">
        <v>0</v>
      </c>
    </row>
    <row r="7" spans="1:14" ht="4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>
      <c r="A8" s="21" t="s">
        <v>29</v>
      </c>
      <c r="B8" s="20">
        <f>SUM(B9,B29,B30,B34)</f>
        <v>11489.000000000002</v>
      </c>
      <c r="C8" s="20">
        <f t="shared" ref="C8:N8" si="0">SUM(C9,C29,C30,C34)</f>
        <v>9939.1999999999989</v>
      </c>
      <c r="D8" s="20">
        <f t="shared" si="0"/>
        <v>11288.1</v>
      </c>
      <c r="E8" s="20">
        <f t="shared" si="0"/>
        <v>10794.000000000002</v>
      </c>
      <c r="F8" s="20">
        <f t="shared" si="0"/>
        <v>12927.599999999999</v>
      </c>
      <c r="G8" s="20">
        <f t="shared" si="0"/>
        <v>10889.700000000003</v>
      </c>
      <c r="H8" s="20">
        <f t="shared" si="0"/>
        <v>13038.5</v>
      </c>
      <c r="I8" s="20">
        <f t="shared" si="0"/>
        <v>12374.7</v>
      </c>
      <c r="J8" s="20">
        <f t="shared" si="0"/>
        <v>11553.300000000001</v>
      </c>
      <c r="K8" s="20">
        <f t="shared" si="0"/>
        <v>14242.6</v>
      </c>
      <c r="L8" s="20">
        <f t="shared" si="0"/>
        <v>13515.1</v>
      </c>
      <c r="M8" s="20">
        <f t="shared" si="0"/>
        <v>12175</v>
      </c>
      <c r="N8" s="20">
        <f t="shared" si="0"/>
        <v>144226.80000000002</v>
      </c>
    </row>
    <row r="9" spans="1:14">
      <c r="A9" s="21" t="s">
        <v>3</v>
      </c>
      <c r="B9" s="20">
        <v>11383.7</v>
      </c>
      <c r="C9" s="20">
        <v>9901.5999999999985</v>
      </c>
      <c r="D9" s="20">
        <v>11188.7</v>
      </c>
      <c r="E9" s="20">
        <v>10671.5</v>
      </c>
      <c r="F9" s="20">
        <v>12797.8</v>
      </c>
      <c r="G9" s="20">
        <v>10740.400000000001</v>
      </c>
      <c r="H9" s="20">
        <v>12637.4</v>
      </c>
      <c r="I9" s="20">
        <v>12181.2</v>
      </c>
      <c r="J9" s="20">
        <v>11421.2</v>
      </c>
      <c r="K9" s="20">
        <v>14163.4</v>
      </c>
      <c r="L9" s="20">
        <v>13173.8</v>
      </c>
      <c r="M9" s="20">
        <v>12074</v>
      </c>
      <c r="N9" s="20">
        <v>142334.70000000001</v>
      </c>
    </row>
    <row r="10" spans="1:14" ht="18" customHeight="1">
      <c r="A10" s="21" t="s">
        <v>12</v>
      </c>
      <c r="B10" s="20">
        <v>8796.4000000000015</v>
      </c>
      <c r="C10" s="20">
        <v>7568.7</v>
      </c>
      <c r="D10" s="20">
        <v>8621.3000000000011</v>
      </c>
      <c r="E10" s="20">
        <v>8282.7999999999993</v>
      </c>
      <c r="F10" s="20">
        <v>9882.6</v>
      </c>
      <c r="G10" s="20">
        <v>8283.7000000000007</v>
      </c>
      <c r="H10" s="20">
        <v>9784.2999999999993</v>
      </c>
      <c r="I10" s="20">
        <v>9467</v>
      </c>
      <c r="J10" s="20">
        <v>8741.9000000000015</v>
      </c>
      <c r="K10" s="20">
        <v>10812.9</v>
      </c>
      <c r="L10" s="20">
        <v>10008.199999999999</v>
      </c>
      <c r="M10" s="20">
        <v>9254.2000000000007</v>
      </c>
      <c r="N10" s="20">
        <v>109504</v>
      </c>
    </row>
    <row r="11" spans="1:14" ht="18" customHeight="1">
      <c r="A11" s="22" t="s">
        <v>13</v>
      </c>
      <c r="B11" s="20">
        <v>7646.9</v>
      </c>
      <c r="C11" s="20">
        <v>6473.8</v>
      </c>
      <c r="D11" s="20">
        <v>7342.1</v>
      </c>
      <c r="E11" s="20">
        <v>7056.6</v>
      </c>
      <c r="F11" s="20">
        <v>8572.4</v>
      </c>
      <c r="G11" s="20">
        <v>7187.8</v>
      </c>
      <c r="H11" s="20">
        <v>8528.7000000000007</v>
      </c>
      <c r="I11" s="20">
        <v>8158.9</v>
      </c>
      <c r="J11" s="20">
        <v>7477.5</v>
      </c>
      <c r="K11" s="20">
        <v>9123.1</v>
      </c>
      <c r="L11" s="20">
        <v>8342.4</v>
      </c>
      <c r="M11" s="20">
        <v>7808.2</v>
      </c>
      <c r="N11" s="20">
        <v>93718.400000000009</v>
      </c>
    </row>
    <row r="12" spans="1:14" ht="23.25" customHeight="1">
      <c r="A12" s="23" t="s">
        <v>14</v>
      </c>
      <c r="B12" s="24">
        <v>7646.9</v>
      </c>
      <c r="C12" s="24">
        <v>6473.8</v>
      </c>
      <c r="D12" s="24">
        <v>7342.1</v>
      </c>
      <c r="E12" s="24">
        <v>7056.6</v>
      </c>
      <c r="F12" s="24">
        <v>8572.4</v>
      </c>
      <c r="G12" s="24">
        <v>7187.8</v>
      </c>
      <c r="H12" s="24">
        <v>8528.7000000000007</v>
      </c>
      <c r="I12" s="24">
        <v>8158.9</v>
      </c>
      <c r="J12" s="24">
        <v>7477.5</v>
      </c>
      <c r="K12" s="24">
        <v>9123.1</v>
      </c>
      <c r="L12" s="24">
        <v>8342.4</v>
      </c>
      <c r="M12" s="24">
        <v>7808.2</v>
      </c>
      <c r="N12" s="20">
        <v>93718.400000000009</v>
      </c>
    </row>
    <row r="13" spans="1:14" ht="24.75" customHeight="1">
      <c r="A13" s="22" t="s">
        <v>4</v>
      </c>
      <c r="B13" s="20">
        <v>1111.8000000000002</v>
      </c>
      <c r="C13" s="20">
        <v>1070.5</v>
      </c>
      <c r="D13" s="20">
        <v>1248.7</v>
      </c>
      <c r="E13" s="20">
        <v>1199.3</v>
      </c>
      <c r="F13" s="20">
        <v>1269.0999999999999</v>
      </c>
      <c r="G13" s="20">
        <v>1065.3</v>
      </c>
      <c r="H13" s="20">
        <v>1219.8</v>
      </c>
      <c r="I13" s="20">
        <v>1274.9000000000001</v>
      </c>
      <c r="J13" s="20">
        <v>1232.6999999999998</v>
      </c>
      <c r="K13" s="20">
        <v>1658</v>
      </c>
      <c r="L13" s="20">
        <v>1628.5</v>
      </c>
      <c r="M13" s="20">
        <v>1423.8000000000002</v>
      </c>
      <c r="N13" s="20">
        <v>15402.399999999998</v>
      </c>
    </row>
    <row r="14" spans="1:14" ht="21" customHeight="1">
      <c r="A14" s="23" t="s">
        <v>15</v>
      </c>
      <c r="B14" s="24">
        <v>514.6</v>
      </c>
      <c r="C14" s="24">
        <v>572.4</v>
      </c>
      <c r="D14" s="24">
        <v>714.3</v>
      </c>
      <c r="E14" s="24">
        <v>680.1</v>
      </c>
      <c r="F14" s="24">
        <v>590.79999999999995</v>
      </c>
      <c r="G14" s="24">
        <v>510</v>
      </c>
      <c r="H14" s="24">
        <v>645.70000000000005</v>
      </c>
      <c r="I14" s="24">
        <v>686.9</v>
      </c>
      <c r="J14" s="24">
        <v>636</v>
      </c>
      <c r="K14" s="24">
        <v>1059.9000000000001</v>
      </c>
      <c r="L14" s="24">
        <v>868</v>
      </c>
      <c r="M14" s="24">
        <v>689.2</v>
      </c>
      <c r="N14" s="20">
        <v>8167.8999999999987</v>
      </c>
    </row>
    <row r="15" spans="1:14" ht="18" customHeight="1">
      <c r="A15" s="23" t="s">
        <v>54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0">
        <v>0</v>
      </c>
    </row>
    <row r="16" spans="1:14" ht="21" customHeight="1">
      <c r="A16" s="23" t="s">
        <v>16</v>
      </c>
      <c r="B16" s="24">
        <v>321.3</v>
      </c>
      <c r="C16" s="24">
        <v>239.4</v>
      </c>
      <c r="D16" s="24">
        <v>221.3</v>
      </c>
      <c r="E16" s="24">
        <v>239.7</v>
      </c>
      <c r="F16" s="24">
        <v>334.7</v>
      </c>
      <c r="G16" s="24">
        <v>285.3</v>
      </c>
      <c r="H16" s="24">
        <v>255.5</v>
      </c>
      <c r="I16" s="24">
        <v>257.60000000000002</v>
      </c>
      <c r="J16" s="24">
        <v>297.8</v>
      </c>
      <c r="K16" s="24">
        <v>267.10000000000002</v>
      </c>
      <c r="L16" s="24">
        <v>413.9</v>
      </c>
      <c r="M16" s="24">
        <v>438.7</v>
      </c>
      <c r="N16" s="20">
        <v>3572.3</v>
      </c>
    </row>
    <row r="17" spans="1:14" ht="25.5" customHeight="1">
      <c r="A17" s="23" t="s">
        <v>17</v>
      </c>
      <c r="B17" s="24">
        <v>103.2</v>
      </c>
      <c r="C17" s="24">
        <v>132.5</v>
      </c>
      <c r="D17" s="24">
        <v>114.2</v>
      </c>
      <c r="E17" s="24">
        <v>142</v>
      </c>
      <c r="F17" s="24">
        <v>207.3</v>
      </c>
      <c r="G17" s="24">
        <v>133.9</v>
      </c>
      <c r="H17" s="24">
        <v>198</v>
      </c>
      <c r="I17" s="24">
        <v>165.4</v>
      </c>
      <c r="J17" s="24">
        <v>174.6</v>
      </c>
      <c r="K17" s="24">
        <v>208</v>
      </c>
      <c r="L17" s="24">
        <v>212.3</v>
      </c>
      <c r="M17" s="24">
        <v>145.4</v>
      </c>
      <c r="N17" s="20">
        <v>1936.8</v>
      </c>
    </row>
    <row r="18" spans="1:14" ht="27" customHeight="1">
      <c r="A18" s="23" t="s">
        <v>20</v>
      </c>
      <c r="B18" s="24">
        <v>172.7</v>
      </c>
      <c r="C18" s="24">
        <v>126.2</v>
      </c>
      <c r="D18" s="24">
        <v>198.9</v>
      </c>
      <c r="E18" s="24">
        <v>137.5</v>
      </c>
      <c r="F18" s="24">
        <v>136.30000000000001</v>
      </c>
      <c r="G18" s="24">
        <v>136.1</v>
      </c>
      <c r="H18" s="24">
        <v>120.6</v>
      </c>
      <c r="I18" s="24">
        <v>165</v>
      </c>
      <c r="J18" s="24">
        <v>124.3</v>
      </c>
      <c r="K18" s="24">
        <v>123</v>
      </c>
      <c r="L18" s="24">
        <v>134.30000000000001</v>
      </c>
      <c r="M18" s="24">
        <v>150.5</v>
      </c>
      <c r="N18" s="20">
        <v>1725.3999999999999</v>
      </c>
    </row>
    <row r="19" spans="1:14" ht="18" customHeight="1">
      <c r="A19" s="23" t="s">
        <v>18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0">
        <v>0</v>
      </c>
    </row>
    <row r="20" spans="1:14" ht="22.5" customHeight="1">
      <c r="A20" s="22" t="s">
        <v>19</v>
      </c>
      <c r="B20" s="20">
        <v>37.700000000000003</v>
      </c>
      <c r="C20" s="20">
        <v>24.4</v>
      </c>
      <c r="D20" s="20">
        <v>30.5</v>
      </c>
      <c r="E20" s="20">
        <v>26.9</v>
      </c>
      <c r="F20" s="20">
        <v>41.1</v>
      </c>
      <c r="G20" s="20">
        <v>30.6</v>
      </c>
      <c r="H20" s="20">
        <v>35.799999999999997</v>
      </c>
      <c r="I20" s="20">
        <v>33.200000000000003</v>
      </c>
      <c r="J20" s="20">
        <v>31.7</v>
      </c>
      <c r="K20" s="20">
        <v>31.8</v>
      </c>
      <c r="L20" s="20">
        <v>37.299999999999997</v>
      </c>
      <c r="M20" s="20">
        <v>22.2</v>
      </c>
      <c r="N20" s="20">
        <v>383.2</v>
      </c>
    </row>
    <row r="21" spans="1:14" ht="18" customHeight="1">
      <c r="A21" s="21" t="s">
        <v>25</v>
      </c>
      <c r="B21" s="20">
        <v>2587.2999999999997</v>
      </c>
      <c r="C21" s="20">
        <v>2332.8999999999996</v>
      </c>
      <c r="D21" s="20">
        <v>2567.4</v>
      </c>
      <c r="E21" s="20">
        <v>2388.6999999999998</v>
      </c>
      <c r="F21" s="20">
        <v>2915.2</v>
      </c>
      <c r="G21" s="20">
        <v>2456.6999999999998</v>
      </c>
      <c r="H21" s="20">
        <v>2853.1000000000004</v>
      </c>
      <c r="I21" s="20">
        <v>2714.2</v>
      </c>
      <c r="J21" s="20">
        <v>2679.2999999999997</v>
      </c>
      <c r="K21" s="20">
        <v>3350.5</v>
      </c>
      <c r="L21" s="20">
        <v>3165.6</v>
      </c>
      <c r="M21" s="20">
        <v>2819.8</v>
      </c>
      <c r="N21" s="20">
        <v>32830.700000000004</v>
      </c>
    </row>
    <row r="22" spans="1:14" ht="18" customHeight="1">
      <c r="A22" s="22" t="s">
        <v>1</v>
      </c>
      <c r="B22" s="20">
        <v>2539.6999999999998</v>
      </c>
      <c r="C22" s="20">
        <v>2312.1999999999998</v>
      </c>
      <c r="D22" s="20">
        <v>2538.3000000000002</v>
      </c>
      <c r="E22" s="20">
        <v>2353.5</v>
      </c>
      <c r="F22" s="20">
        <v>2882.7</v>
      </c>
      <c r="G22" s="20">
        <v>2435.1999999999998</v>
      </c>
      <c r="H22" s="20">
        <v>2820.8</v>
      </c>
      <c r="I22" s="20">
        <v>2686.1</v>
      </c>
      <c r="J22" s="20">
        <v>2656.7</v>
      </c>
      <c r="K22" s="20">
        <v>3328.3</v>
      </c>
      <c r="L22" s="20">
        <v>3142</v>
      </c>
      <c r="M22" s="20">
        <v>2782.9</v>
      </c>
      <c r="N22" s="20">
        <v>32478.400000000001</v>
      </c>
    </row>
    <row r="23" spans="1:14" ht="18" customHeight="1">
      <c r="A23" s="23" t="s">
        <v>21</v>
      </c>
      <c r="B23" s="24">
        <v>2539.6999999999998</v>
      </c>
      <c r="C23" s="24">
        <v>2312.1999999999998</v>
      </c>
      <c r="D23" s="24">
        <v>2538.3000000000002</v>
      </c>
      <c r="E23" s="24">
        <v>2353.5</v>
      </c>
      <c r="F23" s="24">
        <v>2882.7</v>
      </c>
      <c r="G23" s="24">
        <v>2435.1999999999998</v>
      </c>
      <c r="H23" s="24">
        <v>2820.8</v>
      </c>
      <c r="I23" s="24">
        <v>2686.1</v>
      </c>
      <c r="J23" s="24">
        <v>2656.7</v>
      </c>
      <c r="K23" s="24">
        <v>3328.3</v>
      </c>
      <c r="L23" s="24">
        <v>3142</v>
      </c>
      <c r="M23" s="24">
        <v>2782.9</v>
      </c>
      <c r="N23" s="20">
        <v>32478.400000000001</v>
      </c>
    </row>
    <row r="24" spans="1:14" ht="18" customHeight="1">
      <c r="A24" s="23" t="s">
        <v>22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0">
        <v>0</v>
      </c>
    </row>
    <row r="25" spans="1:14" ht="18" customHeight="1">
      <c r="A25" s="22" t="s">
        <v>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ht="29.25" customHeight="1">
      <c r="A26" s="22" t="s">
        <v>23</v>
      </c>
      <c r="B26" s="20">
        <v>47.6</v>
      </c>
      <c r="C26" s="20">
        <v>20.7</v>
      </c>
      <c r="D26" s="20">
        <v>29.099999999999998</v>
      </c>
      <c r="E26" s="20">
        <v>35.199999999999996</v>
      </c>
      <c r="F26" s="20">
        <v>32.5</v>
      </c>
      <c r="G26" s="20">
        <v>21.5</v>
      </c>
      <c r="H26" s="20">
        <v>32.299999999999997</v>
      </c>
      <c r="I26" s="20">
        <v>28.1</v>
      </c>
      <c r="J26" s="20">
        <v>22.6</v>
      </c>
      <c r="K26" s="20">
        <v>22.2</v>
      </c>
      <c r="L26" s="20">
        <v>23.6</v>
      </c>
      <c r="M26" s="20">
        <v>36.9</v>
      </c>
      <c r="N26" s="20">
        <v>352.30000000000007</v>
      </c>
    </row>
    <row r="27" spans="1:14" ht="21" customHeight="1">
      <c r="A27" s="23" t="s">
        <v>24</v>
      </c>
      <c r="B27" s="24">
        <v>44.2</v>
      </c>
      <c r="C27" s="24">
        <v>19</v>
      </c>
      <c r="D27" s="24">
        <v>25.9</v>
      </c>
      <c r="E27" s="24">
        <v>31.9</v>
      </c>
      <c r="F27" s="24">
        <v>29</v>
      </c>
      <c r="G27" s="24">
        <v>18.899999999999999</v>
      </c>
      <c r="H27" s="24">
        <v>29.8</v>
      </c>
      <c r="I27" s="24">
        <v>26</v>
      </c>
      <c r="J27" s="24">
        <v>20.5</v>
      </c>
      <c r="K27" s="24">
        <v>17</v>
      </c>
      <c r="L27" s="24">
        <v>18.600000000000001</v>
      </c>
      <c r="M27" s="24">
        <v>33.4</v>
      </c>
      <c r="N27" s="20">
        <v>314.20000000000005</v>
      </c>
    </row>
    <row r="28" spans="1:14" ht="18" customHeight="1">
      <c r="A28" s="23" t="s">
        <v>18</v>
      </c>
      <c r="B28" s="24">
        <v>3.4</v>
      </c>
      <c r="C28" s="24">
        <v>1.7</v>
      </c>
      <c r="D28" s="24">
        <v>3.2</v>
      </c>
      <c r="E28" s="24">
        <v>3.3</v>
      </c>
      <c r="F28" s="24">
        <v>3.5</v>
      </c>
      <c r="G28" s="24">
        <v>2.6</v>
      </c>
      <c r="H28" s="24">
        <v>2.5</v>
      </c>
      <c r="I28" s="24">
        <v>2.1</v>
      </c>
      <c r="J28" s="24">
        <v>2.1</v>
      </c>
      <c r="K28" s="24">
        <v>5.2</v>
      </c>
      <c r="L28" s="24">
        <v>5</v>
      </c>
      <c r="M28" s="24">
        <v>3.5</v>
      </c>
      <c r="N28" s="20">
        <v>38.100000000000009</v>
      </c>
    </row>
    <row r="29" spans="1:14" ht="18" customHeight="1">
      <c r="A29" s="21" t="s">
        <v>6</v>
      </c>
      <c r="B29" s="20">
        <v>0.1</v>
      </c>
      <c r="C29" s="20">
        <v>0.1</v>
      </c>
      <c r="D29" s="20">
        <v>0.3</v>
      </c>
      <c r="E29" s="20">
        <v>0.2</v>
      </c>
      <c r="F29" s="20">
        <v>0.2</v>
      </c>
      <c r="G29" s="20">
        <v>0.1</v>
      </c>
      <c r="H29" s="20">
        <v>0.1</v>
      </c>
      <c r="I29" s="20">
        <v>0.4</v>
      </c>
      <c r="J29" s="20">
        <v>0.2</v>
      </c>
      <c r="K29" s="20">
        <v>0.3</v>
      </c>
      <c r="L29" s="20">
        <v>0.1</v>
      </c>
      <c r="M29" s="20">
        <v>0.2</v>
      </c>
      <c r="N29" s="20">
        <v>2.3000000000000003</v>
      </c>
    </row>
    <row r="30" spans="1:14" ht="18" customHeight="1">
      <c r="A30" s="21" t="s">
        <v>7</v>
      </c>
      <c r="B30" s="20">
        <v>80</v>
      </c>
      <c r="C30" s="20">
        <v>37.5</v>
      </c>
      <c r="D30" s="20">
        <v>99.1</v>
      </c>
      <c r="E30" s="20">
        <v>90.6</v>
      </c>
      <c r="F30" s="20">
        <v>128.80000000000001</v>
      </c>
      <c r="G30" s="20">
        <v>149.19999999999999</v>
      </c>
      <c r="H30" s="20">
        <v>93.7</v>
      </c>
      <c r="I30" s="20">
        <v>193.1</v>
      </c>
      <c r="J30" s="20">
        <v>131.9</v>
      </c>
      <c r="K30" s="20">
        <v>58.7</v>
      </c>
      <c r="L30" s="20">
        <v>341.2</v>
      </c>
      <c r="M30" s="20">
        <v>100.8</v>
      </c>
      <c r="N30" s="20">
        <v>1504.6000000000001</v>
      </c>
    </row>
    <row r="31" spans="1:14" ht="18" customHeight="1">
      <c r="A31" s="21" t="s">
        <v>26</v>
      </c>
      <c r="B31" s="20">
        <v>80</v>
      </c>
      <c r="C31" s="20">
        <v>37.5</v>
      </c>
      <c r="D31" s="20">
        <v>99.1</v>
      </c>
      <c r="E31" s="20">
        <v>90.6</v>
      </c>
      <c r="F31" s="20">
        <v>128.80000000000001</v>
      </c>
      <c r="G31" s="20">
        <v>149.19999999999999</v>
      </c>
      <c r="H31" s="20">
        <v>93.7</v>
      </c>
      <c r="I31" s="20">
        <v>193.1</v>
      </c>
      <c r="J31" s="20">
        <v>131.9</v>
      </c>
      <c r="K31" s="20">
        <v>58.7</v>
      </c>
      <c r="L31" s="20">
        <v>341.2</v>
      </c>
      <c r="M31" s="20">
        <v>100.8</v>
      </c>
      <c r="N31" s="20">
        <v>1504.6000000000001</v>
      </c>
    </row>
    <row r="32" spans="1:14" ht="18" customHeight="1">
      <c r="A32" s="23" t="s">
        <v>27</v>
      </c>
      <c r="B32" s="24">
        <v>80</v>
      </c>
      <c r="C32" s="24">
        <v>37.5</v>
      </c>
      <c r="D32" s="24">
        <v>99.1</v>
      </c>
      <c r="E32" s="24">
        <v>90.6</v>
      </c>
      <c r="F32" s="24">
        <v>128.80000000000001</v>
      </c>
      <c r="G32" s="24">
        <v>149.19999999999999</v>
      </c>
      <c r="H32" s="24">
        <v>93.7</v>
      </c>
      <c r="I32" s="24">
        <v>193.1</v>
      </c>
      <c r="J32" s="24">
        <v>131.9</v>
      </c>
      <c r="K32" s="24">
        <v>58.7</v>
      </c>
      <c r="L32" s="24">
        <v>341.2</v>
      </c>
      <c r="M32" s="24">
        <v>100.8</v>
      </c>
      <c r="N32" s="20">
        <v>1504.6000000000001</v>
      </c>
    </row>
    <row r="33" spans="1:14" ht="4.5" customHeight="1">
      <c r="A33" s="2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customHeight="1">
      <c r="A34" s="21" t="s">
        <v>10</v>
      </c>
      <c r="B34" s="20">
        <v>25.2</v>
      </c>
      <c r="C34" s="20">
        <v>0</v>
      </c>
      <c r="D34" s="20">
        <v>0</v>
      </c>
      <c r="E34" s="20">
        <v>31.7</v>
      </c>
      <c r="F34" s="20">
        <v>0.8</v>
      </c>
      <c r="G34" s="20">
        <v>0</v>
      </c>
      <c r="H34" s="20">
        <v>307.3</v>
      </c>
      <c r="I34" s="20">
        <v>0</v>
      </c>
      <c r="J34" s="20">
        <v>0</v>
      </c>
      <c r="K34" s="20">
        <v>20.2</v>
      </c>
      <c r="L34" s="20">
        <v>0</v>
      </c>
      <c r="M34" s="20">
        <v>0</v>
      </c>
      <c r="N34" s="20">
        <v>385.2</v>
      </c>
    </row>
    <row r="35" spans="1:14" ht="18" customHeight="1">
      <c r="A35" s="31" t="s">
        <v>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7">
        <v>0</v>
      </c>
    </row>
    <row r="36" spans="1:14">
      <c r="A36" s="28" t="s">
        <v>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>
      <c r="A37" s="28" t="s">
        <v>49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28" t="s">
        <v>50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28" t="s">
        <v>51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28" t="s">
        <v>52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">
    <mergeCell ref="A2:N2"/>
    <mergeCell ref="A3:N3"/>
    <mergeCell ref="A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9"/>
  <sheetViews>
    <sheetView topLeftCell="E1" workbookViewId="0">
      <selection activeCell="B11" sqref="B11"/>
    </sheetView>
  </sheetViews>
  <sheetFormatPr baseColWidth="10" defaultRowHeight="15"/>
  <cols>
    <col min="1" max="1" width="62.85546875" style="1" customWidth="1"/>
    <col min="2" max="2" width="11.85546875" style="1" bestFit="1" customWidth="1"/>
    <col min="3" max="3" width="11.42578125" style="1"/>
    <col min="4" max="4" width="11.85546875" style="1" bestFit="1" customWidth="1"/>
    <col min="5" max="11" width="11.85546875" style="1" customWidth="1"/>
    <col min="12" max="12" width="12.85546875" style="1" bestFit="1" customWidth="1"/>
    <col min="13" max="13" width="11.42578125" style="1"/>
    <col min="14" max="14" width="12.28515625" style="1" customWidth="1"/>
    <col min="15" max="16384" width="11.42578125" style="1"/>
  </cols>
  <sheetData>
    <row r="2" spans="1:35" ht="15" customHeight="1">
      <c r="A2" s="62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5" customHeight="1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>
      <c r="A4" s="63" t="s">
        <v>30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>
      <c r="A5" s="17" t="s">
        <v>31</v>
      </c>
      <c r="B5" s="18" t="s">
        <v>11</v>
      </c>
      <c r="C5" s="18" t="s">
        <v>2</v>
      </c>
      <c r="D5" s="18" t="s">
        <v>28</v>
      </c>
      <c r="E5" s="18" t="s">
        <v>33</v>
      </c>
      <c r="F5" s="18" t="s">
        <v>34</v>
      </c>
      <c r="G5" s="18" t="s">
        <v>35</v>
      </c>
      <c r="H5" s="18" t="s">
        <v>36</v>
      </c>
      <c r="I5" s="18" t="s">
        <v>37</v>
      </c>
      <c r="J5" s="18" t="s">
        <v>42</v>
      </c>
      <c r="K5" s="18" t="s">
        <v>43</v>
      </c>
      <c r="L5" s="18" t="s">
        <v>44</v>
      </c>
      <c r="M5" s="18" t="s">
        <v>47</v>
      </c>
      <c r="N5" s="18" t="s">
        <v>0</v>
      </c>
    </row>
    <row r="6" spans="1:35">
      <c r="A6" s="19" t="s">
        <v>29</v>
      </c>
      <c r="B6" s="20">
        <f t="shared" ref="B6:M6" si="0">SUM(B7,B33)</f>
        <v>11947.4</v>
      </c>
      <c r="C6" s="20">
        <f t="shared" si="0"/>
        <v>10480.400000000001</v>
      </c>
      <c r="D6" s="20">
        <f t="shared" si="0"/>
        <v>9859.9999999999982</v>
      </c>
      <c r="E6" s="20">
        <f t="shared" si="0"/>
        <v>6618.9000000000005</v>
      </c>
      <c r="F6" s="20">
        <f t="shared" si="0"/>
        <v>6607.5000000000018</v>
      </c>
      <c r="G6" s="20">
        <f t="shared" si="0"/>
        <v>8359.1</v>
      </c>
      <c r="H6" s="20">
        <f t="shared" si="0"/>
        <v>10077.9</v>
      </c>
      <c r="I6" s="20">
        <f t="shared" si="0"/>
        <v>10335.299999999999</v>
      </c>
      <c r="J6" s="20">
        <f t="shared" si="0"/>
        <v>11281.599999999999</v>
      </c>
      <c r="K6" s="20">
        <f t="shared" si="0"/>
        <v>13351.500000000002</v>
      </c>
      <c r="L6" s="20">
        <f t="shared" si="0"/>
        <v>13915.5</v>
      </c>
      <c r="M6" s="20">
        <f t="shared" si="0"/>
        <v>14660.8</v>
      </c>
      <c r="N6" s="20">
        <f>SUM(B6:M6)</f>
        <v>127495.90000000001</v>
      </c>
    </row>
    <row r="7" spans="1:35">
      <c r="A7" s="21" t="s">
        <v>48</v>
      </c>
      <c r="B7" s="20">
        <f t="shared" ref="B7:M7" si="1">SUM(B8,B27,B28,B32)</f>
        <v>11947.4</v>
      </c>
      <c r="C7" s="20">
        <f t="shared" si="1"/>
        <v>10480.400000000001</v>
      </c>
      <c r="D7" s="20">
        <f t="shared" si="1"/>
        <v>9859.9999999999982</v>
      </c>
      <c r="E7" s="20">
        <f t="shared" si="1"/>
        <v>6618.9000000000005</v>
      </c>
      <c r="F7" s="20">
        <f t="shared" si="1"/>
        <v>6607.5000000000018</v>
      </c>
      <c r="G7" s="20">
        <f t="shared" si="1"/>
        <v>8359.1</v>
      </c>
      <c r="H7" s="20">
        <f t="shared" si="1"/>
        <v>10077.9</v>
      </c>
      <c r="I7" s="20">
        <f t="shared" si="1"/>
        <v>10335.299999999999</v>
      </c>
      <c r="J7" s="20">
        <f t="shared" si="1"/>
        <v>11281.599999999999</v>
      </c>
      <c r="K7" s="20">
        <f t="shared" si="1"/>
        <v>13351.500000000002</v>
      </c>
      <c r="L7" s="20">
        <f t="shared" si="1"/>
        <v>13915.5</v>
      </c>
      <c r="M7" s="20">
        <f t="shared" si="1"/>
        <v>14660.8</v>
      </c>
      <c r="N7" s="20">
        <f t="shared" ref="N7:N33" si="2">SUM(B7:M7)</f>
        <v>127495.90000000001</v>
      </c>
    </row>
    <row r="8" spans="1:35">
      <c r="A8" s="21" t="s">
        <v>3</v>
      </c>
      <c r="B8" s="20">
        <v>11831.1</v>
      </c>
      <c r="C8" s="20">
        <v>10279.200000000001</v>
      </c>
      <c r="D8" s="20">
        <v>9829.5999999999985</v>
      </c>
      <c r="E8" s="20">
        <v>6604.3</v>
      </c>
      <c r="F8" s="20">
        <v>6586.8000000000011</v>
      </c>
      <c r="G8" s="20">
        <v>8340.1</v>
      </c>
      <c r="H8" s="20">
        <v>10005.200000000001</v>
      </c>
      <c r="I8" s="20">
        <v>10214.4</v>
      </c>
      <c r="J8" s="20">
        <v>11252.699999999999</v>
      </c>
      <c r="K8" s="20">
        <v>13224.5</v>
      </c>
      <c r="L8" s="20">
        <v>13748.8</v>
      </c>
      <c r="M8" s="20">
        <v>14478.9</v>
      </c>
      <c r="N8" s="20">
        <f t="shared" si="2"/>
        <v>126395.59999999999</v>
      </c>
    </row>
    <row r="9" spans="1:35">
      <c r="A9" s="21" t="s">
        <v>12</v>
      </c>
      <c r="B9" s="20">
        <v>9049.6</v>
      </c>
      <c r="C9" s="20">
        <v>7845.2000000000007</v>
      </c>
      <c r="D9" s="20">
        <v>7748.0999999999995</v>
      </c>
      <c r="E9" s="20">
        <v>5124.3</v>
      </c>
      <c r="F9" s="20">
        <v>5091.7000000000007</v>
      </c>
      <c r="G9" s="20">
        <v>6330.7</v>
      </c>
      <c r="H9" s="20">
        <v>7630.6</v>
      </c>
      <c r="I9" s="20">
        <v>7706</v>
      </c>
      <c r="J9" s="20">
        <v>8518.7999999999993</v>
      </c>
      <c r="K9" s="20">
        <v>10134.6</v>
      </c>
      <c r="L9" s="20">
        <v>10489.1</v>
      </c>
      <c r="M9" s="20">
        <v>10961.8</v>
      </c>
      <c r="N9" s="20">
        <f t="shared" si="2"/>
        <v>96630.500000000015</v>
      </c>
    </row>
    <row r="10" spans="1:35">
      <c r="A10" s="22" t="s">
        <v>13</v>
      </c>
      <c r="B10" s="20">
        <v>7844.8</v>
      </c>
      <c r="C10" s="20">
        <v>6768</v>
      </c>
      <c r="D10" s="20">
        <v>6546.9</v>
      </c>
      <c r="E10" s="20">
        <v>4512.8999999999996</v>
      </c>
      <c r="F10" s="20">
        <v>4429.1000000000004</v>
      </c>
      <c r="G10" s="20">
        <v>5399.1</v>
      </c>
      <c r="H10" s="20">
        <v>6417.1</v>
      </c>
      <c r="I10" s="20">
        <v>6472.4</v>
      </c>
      <c r="J10" s="20">
        <v>7140.5</v>
      </c>
      <c r="K10" s="20">
        <v>8299</v>
      </c>
      <c r="L10" s="20">
        <v>8792.2000000000007</v>
      </c>
      <c r="M10" s="20">
        <v>9469.7999999999993</v>
      </c>
      <c r="N10" s="20">
        <f t="shared" si="2"/>
        <v>82091.8</v>
      </c>
    </row>
    <row r="11" spans="1:35">
      <c r="A11" s="23" t="s">
        <v>14</v>
      </c>
      <c r="B11" s="24">
        <v>7844.8</v>
      </c>
      <c r="C11" s="24">
        <v>6768</v>
      </c>
      <c r="D11" s="24">
        <v>6546.9</v>
      </c>
      <c r="E11" s="24">
        <v>4512.8999999999996</v>
      </c>
      <c r="F11" s="24">
        <v>4429.1000000000004</v>
      </c>
      <c r="G11" s="24">
        <v>5399.1</v>
      </c>
      <c r="H11" s="24">
        <v>6417.1</v>
      </c>
      <c r="I11" s="24">
        <v>6472.4</v>
      </c>
      <c r="J11" s="24">
        <v>7140.5</v>
      </c>
      <c r="K11" s="24">
        <v>8299</v>
      </c>
      <c r="L11" s="20">
        <v>8792.2000000000007</v>
      </c>
      <c r="M11" s="24">
        <v>9469.7999999999993</v>
      </c>
      <c r="N11" s="24">
        <f t="shared" si="2"/>
        <v>82091.8</v>
      </c>
    </row>
    <row r="12" spans="1:35">
      <c r="A12" s="22" t="s">
        <v>4</v>
      </c>
      <c r="B12" s="20">
        <v>1172.7</v>
      </c>
      <c r="C12" s="20">
        <v>1059.1000000000001</v>
      </c>
      <c r="D12" s="20">
        <v>1181.6999999999998</v>
      </c>
      <c r="E12" s="20">
        <v>610.09999999999991</v>
      </c>
      <c r="F12" s="20">
        <v>661.30000000000007</v>
      </c>
      <c r="G12" s="20">
        <v>928.39999999999986</v>
      </c>
      <c r="H12" s="20">
        <v>1197.5</v>
      </c>
      <c r="I12" s="20">
        <v>1207.8</v>
      </c>
      <c r="J12" s="20">
        <v>1347</v>
      </c>
      <c r="K12" s="20">
        <v>1794.5</v>
      </c>
      <c r="L12" s="20">
        <v>1646.1000000000001</v>
      </c>
      <c r="M12" s="20">
        <v>1450.7</v>
      </c>
      <c r="N12" s="20">
        <f t="shared" si="2"/>
        <v>14256.9</v>
      </c>
    </row>
    <row r="13" spans="1:35">
      <c r="A13" s="23" t="s">
        <v>15</v>
      </c>
      <c r="B13" s="24">
        <v>599.6</v>
      </c>
      <c r="C13" s="24">
        <v>526.70000000000005</v>
      </c>
      <c r="D13" s="24">
        <v>598.6</v>
      </c>
      <c r="E13" s="24">
        <v>342.9</v>
      </c>
      <c r="F13" s="24">
        <v>391.1</v>
      </c>
      <c r="G13" s="24">
        <v>450.9</v>
      </c>
      <c r="H13" s="24">
        <v>721.6</v>
      </c>
      <c r="I13" s="24">
        <v>633.29999999999995</v>
      </c>
      <c r="J13" s="24">
        <v>653.4</v>
      </c>
      <c r="K13" s="24">
        <v>912.7</v>
      </c>
      <c r="L13" s="20">
        <v>975.7</v>
      </c>
      <c r="M13" s="24">
        <v>810.6</v>
      </c>
      <c r="N13" s="24">
        <f t="shared" si="2"/>
        <v>7617.0999999999995</v>
      </c>
    </row>
    <row r="14" spans="1:35">
      <c r="A14" s="23" t="s">
        <v>16</v>
      </c>
      <c r="B14" s="24">
        <v>251.6</v>
      </c>
      <c r="C14" s="24">
        <v>275.10000000000002</v>
      </c>
      <c r="D14" s="24">
        <v>326.89999999999998</v>
      </c>
      <c r="E14" s="24">
        <v>123.5</v>
      </c>
      <c r="F14" s="24">
        <v>108.7</v>
      </c>
      <c r="G14" s="24">
        <v>191.2</v>
      </c>
      <c r="H14" s="24">
        <v>218.5</v>
      </c>
      <c r="I14" s="24">
        <v>262.7</v>
      </c>
      <c r="J14" s="24">
        <v>314.8</v>
      </c>
      <c r="K14" s="24">
        <v>482.7</v>
      </c>
      <c r="L14" s="20">
        <v>243</v>
      </c>
      <c r="M14" s="24">
        <v>262.39999999999998</v>
      </c>
      <c r="N14" s="24">
        <f t="shared" si="2"/>
        <v>3061.1</v>
      </c>
    </row>
    <row r="15" spans="1:35">
      <c r="A15" s="23" t="s">
        <v>17</v>
      </c>
      <c r="B15" s="24">
        <v>172.7</v>
      </c>
      <c r="C15" s="24">
        <v>136.30000000000001</v>
      </c>
      <c r="D15" s="24">
        <v>115.1</v>
      </c>
      <c r="E15" s="24">
        <v>69.8</v>
      </c>
      <c r="F15" s="24">
        <v>79.8</v>
      </c>
      <c r="G15" s="24">
        <v>137.4</v>
      </c>
      <c r="H15" s="24">
        <v>182.5</v>
      </c>
      <c r="I15" s="24">
        <v>190.5</v>
      </c>
      <c r="J15" s="24">
        <v>215.3</v>
      </c>
      <c r="K15" s="24">
        <v>256</v>
      </c>
      <c r="L15" s="20">
        <v>273.7</v>
      </c>
      <c r="M15" s="24">
        <v>241.3</v>
      </c>
      <c r="N15" s="24">
        <f t="shared" si="2"/>
        <v>2070.4</v>
      </c>
    </row>
    <row r="16" spans="1:35">
      <c r="A16" s="23" t="s">
        <v>20</v>
      </c>
      <c r="B16" s="24">
        <v>148.80000000000001</v>
      </c>
      <c r="C16" s="24">
        <v>121</v>
      </c>
      <c r="D16" s="24">
        <v>141.1</v>
      </c>
      <c r="E16" s="24">
        <v>73.900000000000006</v>
      </c>
      <c r="F16" s="24">
        <v>81.7</v>
      </c>
      <c r="G16" s="24">
        <v>148.9</v>
      </c>
      <c r="H16" s="24">
        <v>74.900000000000006</v>
      </c>
      <c r="I16" s="24">
        <v>121.3</v>
      </c>
      <c r="J16" s="24">
        <v>163.5</v>
      </c>
      <c r="K16" s="24">
        <v>143.1</v>
      </c>
      <c r="L16" s="20">
        <v>153.69999999999999</v>
      </c>
      <c r="M16" s="24">
        <v>136.4</v>
      </c>
      <c r="N16" s="24">
        <f t="shared" si="2"/>
        <v>1508.3</v>
      </c>
    </row>
    <row r="17" spans="1:14">
      <c r="A17" s="23" t="s">
        <v>18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0">
        <v>0</v>
      </c>
      <c r="M17" s="24">
        <v>0</v>
      </c>
      <c r="N17" s="24">
        <f t="shared" si="2"/>
        <v>0</v>
      </c>
    </row>
    <row r="18" spans="1:14">
      <c r="A18" s="22" t="s">
        <v>19</v>
      </c>
      <c r="B18" s="20">
        <v>32.1</v>
      </c>
      <c r="C18" s="20">
        <v>18.100000000000001</v>
      </c>
      <c r="D18" s="20">
        <v>19.5</v>
      </c>
      <c r="E18" s="20">
        <v>1.3</v>
      </c>
      <c r="F18" s="20">
        <v>1.3</v>
      </c>
      <c r="G18" s="20">
        <v>3.2</v>
      </c>
      <c r="H18" s="20">
        <v>16</v>
      </c>
      <c r="I18" s="20">
        <v>25.8</v>
      </c>
      <c r="J18" s="20">
        <v>31.3</v>
      </c>
      <c r="K18" s="20">
        <v>41.1</v>
      </c>
      <c r="L18" s="20">
        <v>50.8</v>
      </c>
      <c r="M18" s="20">
        <v>41.3</v>
      </c>
      <c r="N18" s="20">
        <f t="shared" si="2"/>
        <v>281.8</v>
      </c>
    </row>
    <row r="19" spans="1:14">
      <c r="A19" s="21" t="s">
        <v>25</v>
      </c>
      <c r="B19" s="20">
        <v>2781.5</v>
      </c>
      <c r="C19" s="20">
        <v>2434</v>
      </c>
      <c r="D19" s="20">
        <v>2081.5</v>
      </c>
      <c r="E19" s="20">
        <v>1480</v>
      </c>
      <c r="F19" s="20">
        <v>1495.1</v>
      </c>
      <c r="G19" s="20">
        <v>2009.4</v>
      </c>
      <c r="H19" s="20">
        <v>2374.6</v>
      </c>
      <c r="I19" s="20">
        <v>2508.4</v>
      </c>
      <c r="J19" s="20">
        <v>2733.9</v>
      </c>
      <c r="K19" s="20">
        <v>3089.9</v>
      </c>
      <c r="L19" s="20">
        <v>3259.7</v>
      </c>
      <c r="M19" s="20">
        <v>3517.1</v>
      </c>
      <c r="N19" s="20">
        <f t="shared" si="2"/>
        <v>29765.100000000002</v>
      </c>
    </row>
    <row r="20" spans="1:14">
      <c r="A20" s="22" t="s">
        <v>1</v>
      </c>
      <c r="B20" s="20">
        <v>2737.1</v>
      </c>
      <c r="C20" s="20">
        <v>2402.4</v>
      </c>
      <c r="D20" s="20">
        <v>2061.1999999999998</v>
      </c>
      <c r="E20" s="20">
        <v>1477.2</v>
      </c>
      <c r="F20" s="20">
        <v>1493.1</v>
      </c>
      <c r="G20" s="20">
        <v>2007.5</v>
      </c>
      <c r="H20" s="20">
        <v>2372.9</v>
      </c>
      <c r="I20" s="20">
        <v>2507.6</v>
      </c>
      <c r="J20" s="20">
        <v>2732.8</v>
      </c>
      <c r="K20" s="20">
        <v>3088.8</v>
      </c>
      <c r="L20" s="20">
        <v>3257.6</v>
      </c>
      <c r="M20" s="20">
        <v>3491.9</v>
      </c>
      <c r="N20" s="20">
        <f t="shared" si="2"/>
        <v>29630.1</v>
      </c>
    </row>
    <row r="21" spans="1:14">
      <c r="A21" s="23" t="s">
        <v>21</v>
      </c>
      <c r="B21" s="24">
        <v>2737.1</v>
      </c>
      <c r="C21" s="24">
        <v>2402.4</v>
      </c>
      <c r="D21" s="24">
        <v>2061.1999999999998</v>
      </c>
      <c r="E21" s="24">
        <v>1477.2</v>
      </c>
      <c r="F21" s="24">
        <v>1493.1</v>
      </c>
      <c r="G21" s="24">
        <v>2007.5</v>
      </c>
      <c r="H21" s="24">
        <v>2372.9</v>
      </c>
      <c r="I21" s="24">
        <v>2507.6</v>
      </c>
      <c r="J21" s="24">
        <v>2732.8</v>
      </c>
      <c r="K21" s="24">
        <v>3088.8</v>
      </c>
      <c r="L21" s="20">
        <v>3257.6</v>
      </c>
      <c r="M21" s="24">
        <v>3491.9</v>
      </c>
      <c r="N21" s="24">
        <f t="shared" si="2"/>
        <v>29630.1</v>
      </c>
    </row>
    <row r="22" spans="1:14">
      <c r="A22" s="23" t="s">
        <v>22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0">
        <v>0</v>
      </c>
      <c r="M22" s="24">
        <v>0</v>
      </c>
      <c r="N22" s="24">
        <f t="shared" si="2"/>
        <v>0</v>
      </c>
    </row>
    <row r="23" spans="1:14">
      <c r="A23" s="22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f t="shared" si="2"/>
        <v>0</v>
      </c>
    </row>
    <row r="24" spans="1:14">
      <c r="A24" s="22" t="s">
        <v>23</v>
      </c>
      <c r="B24" s="20">
        <v>44.4</v>
      </c>
      <c r="C24" s="20">
        <v>31.6</v>
      </c>
      <c r="D24" s="20">
        <v>20.3</v>
      </c>
      <c r="E24" s="20">
        <v>2.8</v>
      </c>
      <c r="F24" s="20">
        <v>2</v>
      </c>
      <c r="G24" s="20">
        <v>1.9000000000000001</v>
      </c>
      <c r="H24" s="20">
        <v>1.7</v>
      </c>
      <c r="I24" s="20">
        <v>0.8</v>
      </c>
      <c r="J24" s="20">
        <v>1.1000000000000001</v>
      </c>
      <c r="K24" s="20">
        <v>1.1000000000000001</v>
      </c>
      <c r="L24" s="20">
        <v>2.1</v>
      </c>
      <c r="M24" s="20">
        <v>25.2</v>
      </c>
      <c r="N24" s="20">
        <f t="shared" si="2"/>
        <v>134.99999999999997</v>
      </c>
    </row>
    <row r="25" spans="1:14">
      <c r="A25" s="23" t="s">
        <v>24</v>
      </c>
      <c r="B25" s="24">
        <v>40.4</v>
      </c>
      <c r="C25" s="24">
        <v>30</v>
      </c>
      <c r="D25" s="24">
        <v>18.100000000000001</v>
      </c>
      <c r="E25" s="24">
        <v>0</v>
      </c>
      <c r="F25" s="24">
        <v>0</v>
      </c>
      <c r="G25" s="24">
        <v>0.1</v>
      </c>
      <c r="H25" s="24">
        <v>0</v>
      </c>
      <c r="I25" s="24">
        <v>0</v>
      </c>
      <c r="J25" s="24">
        <v>0.1</v>
      </c>
      <c r="K25" s="24">
        <v>0.1</v>
      </c>
      <c r="L25" s="20">
        <v>1</v>
      </c>
      <c r="M25" s="24">
        <v>22.7</v>
      </c>
      <c r="N25" s="24">
        <f t="shared" si="2"/>
        <v>112.49999999999999</v>
      </c>
    </row>
    <row r="26" spans="1:14">
      <c r="A26" s="23" t="s">
        <v>18</v>
      </c>
      <c r="B26" s="24">
        <v>4</v>
      </c>
      <c r="C26" s="24">
        <v>1.6</v>
      </c>
      <c r="D26" s="24">
        <v>2.2000000000000002</v>
      </c>
      <c r="E26" s="24">
        <v>2.8</v>
      </c>
      <c r="F26" s="24">
        <v>2</v>
      </c>
      <c r="G26" s="24">
        <v>1.8</v>
      </c>
      <c r="H26" s="24">
        <v>1.7</v>
      </c>
      <c r="I26" s="24">
        <v>0.8</v>
      </c>
      <c r="J26" s="24">
        <v>1</v>
      </c>
      <c r="K26" s="24">
        <v>1</v>
      </c>
      <c r="L26" s="20">
        <v>1.1000000000000001</v>
      </c>
      <c r="M26" s="24">
        <v>2.5</v>
      </c>
      <c r="N26" s="24">
        <f t="shared" si="2"/>
        <v>22.500000000000004</v>
      </c>
    </row>
    <row r="27" spans="1:14">
      <c r="A27" s="21" t="s">
        <v>6</v>
      </c>
      <c r="B27" s="20">
        <v>0.3</v>
      </c>
      <c r="C27" s="20">
        <v>0.2</v>
      </c>
      <c r="D27" s="20">
        <v>0.1</v>
      </c>
      <c r="E27" s="20">
        <v>0</v>
      </c>
      <c r="F27" s="20">
        <v>0</v>
      </c>
      <c r="G27" s="20">
        <v>0.3</v>
      </c>
      <c r="H27" s="20">
        <v>0.3</v>
      </c>
      <c r="I27" s="20">
        <v>0</v>
      </c>
      <c r="J27" s="20">
        <v>0.5</v>
      </c>
      <c r="K27" s="20">
        <v>0.2</v>
      </c>
      <c r="L27" s="20">
        <v>0.1</v>
      </c>
      <c r="M27" s="20">
        <v>0.3</v>
      </c>
      <c r="N27" s="20">
        <f t="shared" si="2"/>
        <v>2.2999999999999998</v>
      </c>
    </row>
    <row r="28" spans="1:14">
      <c r="A28" s="21" t="s">
        <v>7</v>
      </c>
      <c r="B28" s="20">
        <v>93.1</v>
      </c>
      <c r="C28" s="20">
        <v>201</v>
      </c>
      <c r="D28" s="20">
        <v>30.3</v>
      </c>
      <c r="E28" s="20">
        <v>14.6</v>
      </c>
      <c r="F28" s="20">
        <v>0.1</v>
      </c>
      <c r="G28" s="20">
        <v>18.7</v>
      </c>
      <c r="H28" s="20">
        <v>71.8</v>
      </c>
      <c r="I28" s="20">
        <v>120.9</v>
      </c>
      <c r="J28" s="20">
        <v>28.4</v>
      </c>
      <c r="K28" s="20">
        <v>112.2</v>
      </c>
      <c r="L28" s="20">
        <v>165.5</v>
      </c>
      <c r="M28" s="20">
        <v>181.6</v>
      </c>
      <c r="N28" s="20">
        <f t="shared" si="2"/>
        <v>1038.2</v>
      </c>
    </row>
    <row r="29" spans="1:14">
      <c r="A29" s="21" t="s">
        <v>26</v>
      </c>
      <c r="B29" s="20">
        <v>93.1</v>
      </c>
      <c r="C29" s="20">
        <v>201</v>
      </c>
      <c r="D29" s="20">
        <v>30.3</v>
      </c>
      <c r="E29" s="20">
        <v>14.6</v>
      </c>
      <c r="F29" s="20">
        <v>0.1</v>
      </c>
      <c r="G29" s="20">
        <v>18.7</v>
      </c>
      <c r="H29" s="20">
        <v>71.8</v>
      </c>
      <c r="I29" s="20">
        <v>120.9</v>
      </c>
      <c r="J29" s="20">
        <v>28.4</v>
      </c>
      <c r="K29" s="20">
        <v>112.2</v>
      </c>
      <c r="L29" s="20">
        <v>165.5</v>
      </c>
      <c r="M29" s="20">
        <v>181.6</v>
      </c>
      <c r="N29" s="20">
        <f t="shared" si="2"/>
        <v>1038.2</v>
      </c>
    </row>
    <row r="30" spans="1:14">
      <c r="A30" s="23" t="s">
        <v>27</v>
      </c>
      <c r="B30" s="24">
        <v>93.1</v>
      </c>
      <c r="C30" s="24">
        <v>201</v>
      </c>
      <c r="D30" s="24">
        <v>30.3</v>
      </c>
      <c r="E30" s="24">
        <v>14.6</v>
      </c>
      <c r="F30" s="24">
        <v>0.1</v>
      </c>
      <c r="G30" s="24">
        <v>18.7</v>
      </c>
      <c r="H30" s="24">
        <v>71.8</v>
      </c>
      <c r="I30" s="24">
        <v>120.9</v>
      </c>
      <c r="J30" s="24">
        <v>28.4</v>
      </c>
      <c r="K30" s="24">
        <v>112.2</v>
      </c>
      <c r="L30" s="20">
        <v>165.5</v>
      </c>
      <c r="M30" s="24">
        <v>181.6</v>
      </c>
      <c r="N30" s="24">
        <f t="shared" si="2"/>
        <v>1038.2</v>
      </c>
    </row>
    <row r="31" spans="1:14" ht="4.5" customHeight="1">
      <c r="A31" s="23"/>
    </row>
    <row r="32" spans="1:14">
      <c r="A32" s="21" t="s">
        <v>10</v>
      </c>
      <c r="B32" s="20">
        <v>22.9</v>
      </c>
      <c r="C32" s="20">
        <v>0</v>
      </c>
      <c r="D32" s="20">
        <v>0</v>
      </c>
      <c r="E32" s="20">
        <v>0</v>
      </c>
      <c r="F32" s="20">
        <v>20.6</v>
      </c>
      <c r="G32" s="20">
        <v>0</v>
      </c>
      <c r="H32" s="20">
        <v>0.6</v>
      </c>
      <c r="I32" s="20">
        <v>0</v>
      </c>
      <c r="J32" s="20">
        <v>0</v>
      </c>
      <c r="K32" s="20">
        <v>14.6</v>
      </c>
      <c r="L32" s="20">
        <v>1.1000000000000001</v>
      </c>
      <c r="M32" s="20">
        <v>0</v>
      </c>
      <c r="N32" s="20">
        <f t="shared" si="2"/>
        <v>59.800000000000004</v>
      </c>
    </row>
    <row r="33" spans="1:14" ht="21" customHeight="1">
      <c r="A33" s="25" t="s">
        <v>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6">
        <v>0</v>
      </c>
      <c r="N33" s="26">
        <f t="shared" si="2"/>
        <v>0</v>
      </c>
    </row>
    <row r="34" spans="1:14">
      <c r="A34" s="28" t="s">
        <v>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4" ht="12.75" customHeight="1">
      <c r="A35" s="28" t="s">
        <v>49</v>
      </c>
    </row>
    <row r="36" spans="1:14" ht="12.75" customHeight="1">
      <c r="A36" s="28" t="s">
        <v>50</v>
      </c>
    </row>
    <row r="37" spans="1:14" ht="12.75" customHeight="1">
      <c r="A37" s="28" t="s">
        <v>51</v>
      </c>
    </row>
    <row r="38" spans="1:14" ht="12.75" customHeight="1">
      <c r="A38" s="28" t="s">
        <v>52</v>
      </c>
    </row>
    <row r="39" spans="1:14" ht="12.75" customHeight="1"/>
  </sheetData>
  <mergeCells count="3">
    <mergeCell ref="A2:N2"/>
    <mergeCell ref="A3:N3"/>
    <mergeCell ref="A4:N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9"/>
  <sheetViews>
    <sheetView tabSelected="1" workbookViewId="0">
      <selection activeCell="F15" sqref="F15"/>
    </sheetView>
  </sheetViews>
  <sheetFormatPr baseColWidth="10" defaultColWidth="11.42578125" defaultRowHeight="15"/>
  <cols>
    <col min="1" max="1" width="62.85546875" style="1" customWidth="1"/>
    <col min="2" max="2" width="12.5703125" style="1" customWidth="1"/>
    <col min="3" max="3" width="12.85546875" style="1" bestFit="1" customWidth="1"/>
    <col min="4" max="4" width="11.85546875" style="1" bestFit="1" customWidth="1"/>
    <col min="5" max="5" width="12" style="1" bestFit="1" customWidth="1"/>
    <col min="6" max="6" width="11.85546875" style="1" customWidth="1"/>
    <col min="7" max="14" width="12.5703125" style="1" customWidth="1"/>
    <col min="15" max="16384" width="11.42578125" style="1"/>
  </cols>
  <sheetData>
    <row r="2" spans="1:31" ht="15" customHeight="1">
      <c r="A2" s="55"/>
      <c r="B2" s="2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 customHeight="1">
      <c r="A3" s="66" t="s">
        <v>65</v>
      </c>
      <c r="B3" s="3"/>
      <c r="C3" s="66"/>
      <c r="D3" s="66"/>
      <c r="E3" s="66"/>
      <c r="F3" s="66"/>
      <c r="G3" s="66"/>
      <c r="H3" s="66"/>
      <c r="I3" s="66"/>
      <c r="J3" s="66"/>
      <c r="K3" s="66"/>
      <c r="L3" s="6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>
      <c r="A4" s="56" t="s">
        <v>30</v>
      </c>
      <c r="B4" s="3"/>
      <c r="C4" s="56"/>
      <c r="D4" s="56"/>
      <c r="E4" s="56"/>
      <c r="F4" s="56"/>
      <c r="G4" s="56"/>
      <c r="H4" s="56"/>
      <c r="I4" s="56"/>
      <c r="J4" s="56"/>
      <c r="K4" s="56"/>
      <c r="L4" s="5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>
      <c r="A5" s="4" t="s">
        <v>31</v>
      </c>
      <c r="B5" s="5" t="s">
        <v>0</v>
      </c>
      <c r="C5" s="5" t="s">
        <v>11</v>
      </c>
      <c r="D5" s="5" t="s">
        <v>2</v>
      </c>
      <c r="E5" s="5" t="s">
        <v>28</v>
      </c>
      <c r="F5" s="5" t="s">
        <v>33</v>
      </c>
      <c r="G5" s="5" t="s">
        <v>34</v>
      </c>
      <c r="H5" s="5" t="s">
        <v>35</v>
      </c>
      <c r="I5" s="5" t="s">
        <v>36</v>
      </c>
      <c r="J5" s="5" t="s">
        <v>37</v>
      </c>
      <c r="K5" s="5" t="s">
        <v>42</v>
      </c>
      <c r="L5" s="5" t="s">
        <v>43</v>
      </c>
      <c r="M5" s="5" t="s">
        <v>44</v>
      </c>
      <c r="N5" s="5" t="s">
        <v>47</v>
      </c>
    </row>
    <row r="6" spans="1:31">
      <c r="A6" s="6" t="s">
        <v>29</v>
      </c>
      <c r="B6" s="7">
        <f>SUM(B7,B32)</f>
        <v>191990.3</v>
      </c>
      <c r="C6" s="7">
        <f t="shared" ref="C6:N6" si="0">SUM(C7,C32)</f>
        <v>12486.299999999997</v>
      </c>
      <c r="D6" s="7">
        <f t="shared" si="0"/>
        <v>12966.2</v>
      </c>
      <c r="E6" s="7">
        <f t="shared" si="0"/>
        <v>14423.300000000001</v>
      </c>
      <c r="F6" s="7">
        <f t="shared" si="0"/>
        <v>13703.3</v>
      </c>
      <c r="G6" s="7">
        <f t="shared" si="0"/>
        <v>15642.9</v>
      </c>
      <c r="H6" s="7">
        <f t="shared" si="0"/>
        <v>15671.5</v>
      </c>
      <c r="I6" s="7">
        <f t="shared" si="0"/>
        <v>15633.5</v>
      </c>
      <c r="J6" s="7">
        <f t="shared" si="0"/>
        <v>15903.5</v>
      </c>
      <c r="K6" s="7">
        <f t="shared" si="0"/>
        <v>16203.4</v>
      </c>
      <c r="L6" s="7">
        <f t="shared" si="0"/>
        <v>19481.400000000001</v>
      </c>
      <c r="M6" s="7">
        <f t="shared" si="0"/>
        <v>21164.399999999998</v>
      </c>
      <c r="N6" s="7">
        <f t="shared" si="0"/>
        <v>18710.600000000002</v>
      </c>
    </row>
    <row r="7" spans="1:31">
      <c r="A7" s="8" t="s">
        <v>41</v>
      </c>
      <c r="B7" s="7">
        <f>SUM(B8,B27,B28,B31)</f>
        <v>191990.3</v>
      </c>
      <c r="C7" s="7">
        <f t="shared" ref="C7:N7" si="1">SUM(C8,C27,C28,C31)</f>
        <v>12486.299999999997</v>
      </c>
      <c r="D7" s="7">
        <f t="shared" si="1"/>
        <v>12966.2</v>
      </c>
      <c r="E7" s="7">
        <f t="shared" si="1"/>
        <v>14423.300000000001</v>
      </c>
      <c r="F7" s="7">
        <f t="shared" si="1"/>
        <v>13703.3</v>
      </c>
      <c r="G7" s="7">
        <f t="shared" si="1"/>
        <v>15642.9</v>
      </c>
      <c r="H7" s="7">
        <f t="shared" si="1"/>
        <v>15671.5</v>
      </c>
      <c r="I7" s="7">
        <f t="shared" si="1"/>
        <v>15633.5</v>
      </c>
      <c r="J7" s="7">
        <f t="shared" si="1"/>
        <v>15903.5</v>
      </c>
      <c r="K7" s="7">
        <f t="shared" si="1"/>
        <v>16203.4</v>
      </c>
      <c r="L7" s="7">
        <f t="shared" si="1"/>
        <v>19481.400000000001</v>
      </c>
      <c r="M7" s="7">
        <f t="shared" si="1"/>
        <v>21164.399999999998</v>
      </c>
      <c r="N7" s="7">
        <f t="shared" si="1"/>
        <v>18710.600000000002</v>
      </c>
    </row>
    <row r="8" spans="1:31">
      <c r="A8" s="8" t="s">
        <v>3</v>
      </c>
      <c r="B8" s="7">
        <v>189253.3</v>
      </c>
      <c r="C8" s="7">
        <v>12176.399999999998</v>
      </c>
      <c r="D8" s="7">
        <v>12714.3</v>
      </c>
      <c r="E8" s="7">
        <v>14277.900000000001</v>
      </c>
      <c r="F8" s="7">
        <v>13523.3</v>
      </c>
      <c r="G8" s="7">
        <v>15464.199999999999</v>
      </c>
      <c r="H8" s="7">
        <v>15494.3</v>
      </c>
      <c r="I8" s="7">
        <v>15386.1</v>
      </c>
      <c r="J8" s="7">
        <v>15579.3</v>
      </c>
      <c r="K8" s="7">
        <v>15895.199999999999</v>
      </c>
      <c r="L8" s="7">
        <v>19197.5</v>
      </c>
      <c r="M8" s="7">
        <v>21034.2</v>
      </c>
      <c r="N8" s="7">
        <v>18510.600000000002</v>
      </c>
    </row>
    <row r="9" spans="1:31">
      <c r="A9" s="8" t="s">
        <v>12</v>
      </c>
      <c r="B9" s="7">
        <v>146337.79999999999</v>
      </c>
      <c r="C9" s="7">
        <v>9435.5999999999985</v>
      </c>
      <c r="D9" s="7">
        <v>9745.7999999999993</v>
      </c>
      <c r="E9" s="7">
        <v>11000.300000000001</v>
      </c>
      <c r="F9" s="7">
        <v>10491.4</v>
      </c>
      <c r="G9" s="7">
        <v>12283.599999999999</v>
      </c>
      <c r="H9" s="7">
        <v>11911.4</v>
      </c>
      <c r="I9" s="7">
        <v>11956.7</v>
      </c>
      <c r="J9" s="7">
        <v>11933</v>
      </c>
      <c r="K9" s="7">
        <v>12268.8</v>
      </c>
      <c r="L9" s="7">
        <v>14762.599999999999</v>
      </c>
      <c r="M9" s="7">
        <v>16121.4</v>
      </c>
      <c r="N9" s="7">
        <v>14427.2</v>
      </c>
    </row>
    <row r="10" spans="1:31">
      <c r="A10" s="9" t="s">
        <v>13</v>
      </c>
      <c r="B10" s="7">
        <v>125027.70000000001</v>
      </c>
      <c r="C10" s="7">
        <v>7976.4</v>
      </c>
      <c r="D10" s="7">
        <v>8538.7999999999993</v>
      </c>
      <c r="E10" s="7">
        <v>9633.1</v>
      </c>
      <c r="F10" s="7">
        <v>9039.4</v>
      </c>
      <c r="G10" s="7">
        <v>10820.3</v>
      </c>
      <c r="H10" s="7">
        <v>10453.799999999999</v>
      </c>
      <c r="I10" s="7">
        <v>10262.6</v>
      </c>
      <c r="J10" s="7">
        <v>10164.1</v>
      </c>
      <c r="K10" s="7">
        <v>10403.299999999999</v>
      </c>
      <c r="L10" s="7">
        <v>12296.4</v>
      </c>
      <c r="M10" s="7">
        <v>13637.4</v>
      </c>
      <c r="N10" s="7">
        <v>11802.1</v>
      </c>
    </row>
    <row r="11" spans="1:31">
      <c r="A11" s="10" t="s">
        <v>14</v>
      </c>
      <c r="B11" s="11">
        <v>125027.70000000001</v>
      </c>
      <c r="C11" s="11">
        <v>7976.4</v>
      </c>
      <c r="D11" s="11">
        <v>8538.7999999999993</v>
      </c>
      <c r="E11" s="11">
        <v>9633.1</v>
      </c>
      <c r="F11" s="11">
        <v>9039.4</v>
      </c>
      <c r="G11" s="11">
        <v>10820.3</v>
      </c>
      <c r="H11" s="11">
        <v>10453.799999999999</v>
      </c>
      <c r="I11" s="11">
        <v>10262.6</v>
      </c>
      <c r="J11" s="11">
        <v>10164.1</v>
      </c>
      <c r="K11" s="11">
        <v>10403.299999999999</v>
      </c>
      <c r="L11" s="11">
        <v>12296.4</v>
      </c>
      <c r="M11" s="11">
        <v>13637.4</v>
      </c>
      <c r="N11" s="11">
        <v>11802.1</v>
      </c>
    </row>
    <row r="12" spans="1:31" s="12" customFormat="1">
      <c r="A12" s="9" t="s">
        <v>4</v>
      </c>
      <c r="B12" s="7">
        <v>20862.3</v>
      </c>
      <c r="C12" s="7">
        <v>1407.4</v>
      </c>
      <c r="D12" s="7">
        <v>1125.8</v>
      </c>
      <c r="E12" s="7">
        <v>1330.8000000000002</v>
      </c>
      <c r="F12" s="7">
        <v>1425.6</v>
      </c>
      <c r="G12" s="7">
        <v>1435.3</v>
      </c>
      <c r="H12" s="7">
        <v>1429.6000000000001</v>
      </c>
      <c r="I12" s="7">
        <v>1666.7000000000003</v>
      </c>
      <c r="J12" s="7">
        <v>1739.3</v>
      </c>
      <c r="K12" s="7">
        <v>1842</v>
      </c>
      <c r="L12" s="7">
        <v>2435.9</v>
      </c>
      <c r="M12" s="7">
        <v>2445.4</v>
      </c>
      <c r="N12" s="7">
        <v>2578.5</v>
      </c>
    </row>
    <row r="13" spans="1:31">
      <c r="A13" s="10" t="s">
        <v>15</v>
      </c>
      <c r="B13" s="11">
        <v>13312.5</v>
      </c>
      <c r="C13" s="11">
        <v>822</v>
      </c>
      <c r="D13" s="11">
        <v>642.20000000000005</v>
      </c>
      <c r="E13" s="11">
        <v>788.7</v>
      </c>
      <c r="F13" s="11">
        <v>871.4</v>
      </c>
      <c r="G13" s="11">
        <v>878.7</v>
      </c>
      <c r="H13" s="11">
        <v>984</v>
      </c>
      <c r="I13" s="11">
        <v>1057.2</v>
      </c>
      <c r="J13" s="11">
        <v>1163.0999999999999</v>
      </c>
      <c r="K13" s="11">
        <v>1154.5999999999999</v>
      </c>
      <c r="L13" s="11">
        <v>1535.5</v>
      </c>
      <c r="M13" s="11">
        <v>1584</v>
      </c>
      <c r="N13" s="11">
        <v>1831.1</v>
      </c>
    </row>
    <row r="14" spans="1:31">
      <c r="A14" s="10" t="s">
        <v>32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</row>
    <row r="15" spans="1:31">
      <c r="A15" s="10" t="s">
        <v>16</v>
      </c>
      <c r="B15" s="11">
        <v>3232.5</v>
      </c>
      <c r="C15" s="11">
        <v>301</v>
      </c>
      <c r="D15" s="11">
        <v>194.1</v>
      </c>
      <c r="E15" s="11">
        <v>218.9</v>
      </c>
      <c r="F15" s="11">
        <v>237.3</v>
      </c>
      <c r="G15" s="11">
        <v>227.6</v>
      </c>
      <c r="H15" s="11">
        <v>116.4</v>
      </c>
      <c r="I15" s="11">
        <v>263.10000000000002</v>
      </c>
      <c r="J15" s="11">
        <v>194.9</v>
      </c>
      <c r="K15" s="11">
        <v>298.5</v>
      </c>
      <c r="L15" s="11">
        <v>477</v>
      </c>
      <c r="M15" s="11">
        <v>339</v>
      </c>
      <c r="N15" s="11">
        <v>364.7</v>
      </c>
    </row>
    <row r="16" spans="1:31">
      <c r="A16" s="10" t="s">
        <v>17</v>
      </c>
      <c r="B16" s="11">
        <v>2565.2000000000003</v>
      </c>
      <c r="C16" s="11">
        <v>169.5</v>
      </c>
      <c r="D16" s="11">
        <v>197.9</v>
      </c>
      <c r="E16" s="11">
        <v>192.8</v>
      </c>
      <c r="F16" s="11">
        <v>157.1</v>
      </c>
      <c r="G16" s="11">
        <v>202.8</v>
      </c>
      <c r="H16" s="11">
        <v>190.2</v>
      </c>
      <c r="I16" s="11">
        <v>207.9</v>
      </c>
      <c r="J16" s="11">
        <v>205.1</v>
      </c>
      <c r="K16" s="11">
        <v>205.4</v>
      </c>
      <c r="L16" s="11">
        <v>298</v>
      </c>
      <c r="M16" s="11">
        <v>345.1</v>
      </c>
      <c r="N16" s="11">
        <v>193.4</v>
      </c>
    </row>
    <row r="17" spans="1:14" ht="24">
      <c r="A17" s="10" t="s">
        <v>20</v>
      </c>
      <c r="B17" s="11">
        <v>1752.1</v>
      </c>
      <c r="C17" s="11">
        <v>114.9</v>
      </c>
      <c r="D17" s="11">
        <v>91.6</v>
      </c>
      <c r="E17" s="11">
        <v>130.4</v>
      </c>
      <c r="F17" s="11">
        <v>159.80000000000001</v>
      </c>
      <c r="G17" s="11">
        <v>126.2</v>
      </c>
      <c r="H17" s="11">
        <v>139</v>
      </c>
      <c r="I17" s="11">
        <v>138.5</v>
      </c>
      <c r="J17" s="11">
        <v>176.2</v>
      </c>
      <c r="K17" s="11">
        <v>183.5</v>
      </c>
      <c r="L17" s="11">
        <v>125.4</v>
      </c>
      <c r="M17" s="11">
        <v>177.3</v>
      </c>
      <c r="N17" s="11">
        <v>189.3</v>
      </c>
    </row>
    <row r="18" spans="1:14" s="12" customFormat="1">
      <c r="A18" s="9" t="s">
        <v>18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</row>
    <row r="19" spans="1:14" s="12" customFormat="1">
      <c r="A19" s="8" t="s">
        <v>19</v>
      </c>
      <c r="B19" s="7">
        <v>447.80000000000007</v>
      </c>
      <c r="C19" s="7">
        <v>51.8</v>
      </c>
      <c r="D19" s="7">
        <v>81.2</v>
      </c>
      <c r="E19" s="7">
        <v>36.4</v>
      </c>
      <c r="F19" s="7">
        <v>26.4</v>
      </c>
      <c r="G19" s="7">
        <v>28</v>
      </c>
      <c r="H19" s="7">
        <v>28</v>
      </c>
      <c r="I19" s="7">
        <v>27.4</v>
      </c>
      <c r="J19" s="7">
        <v>29.6</v>
      </c>
      <c r="K19" s="7">
        <v>23.5</v>
      </c>
      <c r="L19" s="7">
        <v>30.3</v>
      </c>
      <c r="M19" s="7">
        <v>38.6</v>
      </c>
      <c r="N19" s="7">
        <v>46.6</v>
      </c>
    </row>
    <row r="20" spans="1:14" s="12" customFormat="1">
      <c r="A20" s="9" t="s">
        <v>25</v>
      </c>
      <c r="B20" s="7">
        <v>42915.5</v>
      </c>
      <c r="C20" s="7">
        <v>2740.7999999999997</v>
      </c>
      <c r="D20" s="7">
        <v>2968.5</v>
      </c>
      <c r="E20" s="7">
        <v>3277.6000000000004</v>
      </c>
      <c r="F20" s="7">
        <v>3031.9</v>
      </c>
      <c r="G20" s="7">
        <v>3180.6</v>
      </c>
      <c r="H20" s="7">
        <v>3582.9</v>
      </c>
      <c r="I20" s="7">
        <v>3429.3999999999996</v>
      </c>
      <c r="J20" s="7">
        <v>3646.2999999999997</v>
      </c>
      <c r="K20" s="7">
        <v>3626.3999999999996</v>
      </c>
      <c r="L20" s="7">
        <v>4434.8999999999996</v>
      </c>
      <c r="M20" s="7">
        <v>4912.8</v>
      </c>
      <c r="N20" s="7">
        <v>4083.4</v>
      </c>
    </row>
    <row r="21" spans="1:14">
      <c r="A21" s="9" t="s">
        <v>1</v>
      </c>
      <c r="B21" s="11">
        <v>42637.5</v>
      </c>
      <c r="C21" s="11">
        <v>2709.6</v>
      </c>
      <c r="D21" s="11">
        <v>2948.2</v>
      </c>
      <c r="E21" s="11">
        <v>3253.8</v>
      </c>
      <c r="F21" s="11">
        <v>3010</v>
      </c>
      <c r="G21" s="11">
        <v>3155.7</v>
      </c>
      <c r="H21" s="11">
        <v>3560.9</v>
      </c>
      <c r="I21" s="11">
        <v>3412.2</v>
      </c>
      <c r="J21" s="11">
        <v>3620.1</v>
      </c>
      <c r="K21" s="11">
        <v>3602.7</v>
      </c>
      <c r="L21" s="11">
        <v>4415.3999999999996</v>
      </c>
      <c r="M21" s="11">
        <v>4891</v>
      </c>
      <c r="N21" s="11">
        <v>4057.9</v>
      </c>
    </row>
    <row r="22" spans="1:14">
      <c r="A22" s="10" t="s">
        <v>21</v>
      </c>
      <c r="B22" s="11">
        <v>42637.5</v>
      </c>
      <c r="C22" s="11">
        <v>2709.6</v>
      </c>
      <c r="D22" s="11">
        <v>2948.2</v>
      </c>
      <c r="E22" s="11">
        <v>3253.8</v>
      </c>
      <c r="F22" s="11">
        <v>3010</v>
      </c>
      <c r="G22" s="11">
        <v>3155.7</v>
      </c>
      <c r="H22" s="11">
        <v>3560.9</v>
      </c>
      <c r="I22" s="11">
        <v>3412.2</v>
      </c>
      <c r="J22" s="11">
        <v>3620.1</v>
      </c>
      <c r="K22" s="11">
        <v>3602.7</v>
      </c>
      <c r="L22" s="11">
        <v>4415.3999999999996</v>
      </c>
      <c r="M22" s="11">
        <v>4891</v>
      </c>
      <c r="N22" s="11">
        <v>4057.9</v>
      </c>
    </row>
    <row r="23" spans="1:14">
      <c r="A23" s="9" t="s">
        <v>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</row>
    <row r="24" spans="1:14">
      <c r="A24" s="10" t="s">
        <v>23</v>
      </c>
      <c r="B24" s="11">
        <v>278</v>
      </c>
      <c r="C24" s="11">
        <v>31.2</v>
      </c>
      <c r="D24" s="11">
        <v>20.3</v>
      </c>
      <c r="E24" s="11">
        <v>23.8</v>
      </c>
      <c r="F24" s="11">
        <v>21.9</v>
      </c>
      <c r="G24" s="11">
        <v>24.900000000000002</v>
      </c>
      <c r="H24" s="11">
        <v>22</v>
      </c>
      <c r="I24" s="11">
        <v>17.2</v>
      </c>
      <c r="J24" s="11">
        <v>26.2</v>
      </c>
      <c r="K24" s="11">
        <v>23.7</v>
      </c>
      <c r="L24" s="11">
        <v>19.5</v>
      </c>
      <c r="M24" s="11">
        <v>21.8</v>
      </c>
      <c r="N24" s="11">
        <v>25.5</v>
      </c>
    </row>
    <row r="25" spans="1:14">
      <c r="A25" s="10" t="s">
        <v>24</v>
      </c>
      <c r="B25" s="11">
        <v>266.2</v>
      </c>
      <c r="C25" s="11">
        <v>30.5</v>
      </c>
      <c r="D25" s="11">
        <v>19.3</v>
      </c>
      <c r="E25" s="11">
        <v>22.5</v>
      </c>
      <c r="F25" s="11">
        <v>20.9</v>
      </c>
      <c r="G25" s="11">
        <v>24.3</v>
      </c>
      <c r="H25" s="11">
        <v>20.9</v>
      </c>
      <c r="I25" s="11">
        <v>16.3</v>
      </c>
      <c r="J25" s="11">
        <v>25.4</v>
      </c>
      <c r="K25" s="11">
        <v>22.4</v>
      </c>
      <c r="L25" s="11">
        <v>18.899999999999999</v>
      </c>
      <c r="M25" s="11">
        <v>20.2</v>
      </c>
      <c r="N25" s="11">
        <v>24.6</v>
      </c>
    </row>
    <row r="26" spans="1:14" s="12" customFormat="1">
      <c r="A26" s="8" t="s">
        <v>18</v>
      </c>
      <c r="B26" s="11">
        <v>11.799999999999999</v>
      </c>
      <c r="C26" s="11">
        <v>0.7</v>
      </c>
      <c r="D26" s="11">
        <v>1</v>
      </c>
      <c r="E26" s="11">
        <v>1.3</v>
      </c>
      <c r="F26" s="11">
        <v>1</v>
      </c>
      <c r="G26" s="11">
        <v>0.6</v>
      </c>
      <c r="H26" s="11">
        <v>1.1000000000000001</v>
      </c>
      <c r="I26" s="11">
        <v>0.9</v>
      </c>
      <c r="J26" s="11">
        <v>0.8</v>
      </c>
      <c r="K26" s="11">
        <v>1.3</v>
      </c>
      <c r="L26" s="11">
        <v>0.6</v>
      </c>
      <c r="M26" s="11">
        <v>1.6</v>
      </c>
      <c r="N26" s="11">
        <v>0.9</v>
      </c>
    </row>
    <row r="27" spans="1:14" s="12" customFormat="1">
      <c r="A27" s="8" t="s">
        <v>6</v>
      </c>
      <c r="B27" s="7">
        <v>1.0999999999999999</v>
      </c>
      <c r="C27" s="7">
        <v>0</v>
      </c>
      <c r="D27" s="7">
        <v>0.2</v>
      </c>
      <c r="E27" s="7">
        <v>0.1</v>
      </c>
      <c r="F27" s="7">
        <v>0</v>
      </c>
      <c r="G27" s="7">
        <v>0.2</v>
      </c>
      <c r="H27" s="7">
        <v>0</v>
      </c>
      <c r="I27" s="7">
        <v>0.1</v>
      </c>
      <c r="J27" s="7">
        <v>0</v>
      </c>
      <c r="K27" s="7">
        <v>0.1</v>
      </c>
      <c r="L27" s="7">
        <v>0</v>
      </c>
      <c r="M27" s="7">
        <v>0.1</v>
      </c>
      <c r="N27" s="7">
        <v>0.3</v>
      </c>
    </row>
    <row r="28" spans="1:14" s="12" customFormat="1">
      <c r="A28" s="8" t="s">
        <v>7</v>
      </c>
      <c r="B28" s="7">
        <v>2586.4999999999995</v>
      </c>
      <c r="C28" s="7">
        <v>286.5</v>
      </c>
      <c r="D28" s="7">
        <v>251.7</v>
      </c>
      <c r="E28" s="7">
        <v>145.30000000000001</v>
      </c>
      <c r="F28" s="7">
        <v>145.4</v>
      </c>
      <c r="G28" s="7">
        <v>178.5</v>
      </c>
      <c r="H28" s="7">
        <v>177.2</v>
      </c>
      <c r="I28" s="7">
        <v>202.8</v>
      </c>
      <c r="J28" s="7">
        <v>324.2</v>
      </c>
      <c r="K28" s="7">
        <v>308.10000000000002</v>
      </c>
      <c r="L28" s="7">
        <v>237</v>
      </c>
      <c r="M28" s="7">
        <v>130.1</v>
      </c>
      <c r="N28" s="7">
        <v>199.7</v>
      </c>
    </row>
    <row r="29" spans="1:14">
      <c r="A29" s="8" t="s">
        <v>26</v>
      </c>
      <c r="B29" s="11">
        <v>2586.4999999999995</v>
      </c>
      <c r="C29" s="7">
        <v>286.5</v>
      </c>
      <c r="D29" s="11">
        <v>251.7</v>
      </c>
      <c r="E29" s="11">
        <v>145.30000000000001</v>
      </c>
      <c r="F29" s="11">
        <v>145.4</v>
      </c>
      <c r="G29" s="11">
        <v>178.5</v>
      </c>
      <c r="H29" s="11">
        <v>177.2</v>
      </c>
      <c r="I29" s="11">
        <v>202.8</v>
      </c>
      <c r="J29" s="11">
        <v>324.2</v>
      </c>
      <c r="K29" s="11">
        <v>308.10000000000002</v>
      </c>
      <c r="L29" s="11">
        <v>237</v>
      </c>
      <c r="M29" s="11">
        <v>130.1</v>
      </c>
      <c r="N29" s="11">
        <v>199.7</v>
      </c>
    </row>
    <row r="30" spans="1:14">
      <c r="A30" s="10" t="s">
        <v>27</v>
      </c>
      <c r="B30" s="11">
        <v>2586.4999999999995</v>
      </c>
      <c r="C30" s="7">
        <v>286.5</v>
      </c>
      <c r="D30" s="7">
        <v>251.7</v>
      </c>
      <c r="E30" s="7">
        <v>145.30000000000001</v>
      </c>
      <c r="F30" s="7">
        <v>145.4</v>
      </c>
      <c r="G30" s="11">
        <v>178.5</v>
      </c>
      <c r="H30" s="11">
        <v>177.2</v>
      </c>
      <c r="I30" s="11">
        <v>202.8</v>
      </c>
      <c r="J30" s="11">
        <v>324.2</v>
      </c>
      <c r="K30" s="11">
        <v>308.10000000000002</v>
      </c>
      <c r="L30" s="11">
        <v>237</v>
      </c>
      <c r="M30" s="11">
        <v>130.1</v>
      </c>
      <c r="N30" s="11">
        <v>199.7</v>
      </c>
    </row>
    <row r="31" spans="1:14" s="12" customFormat="1">
      <c r="A31" s="8" t="s">
        <v>10</v>
      </c>
      <c r="B31" s="7">
        <v>149.4</v>
      </c>
      <c r="C31" s="7">
        <v>23.4</v>
      </c>
      <c r="D31" s="7">
        <v>0</v>
      </c>
      <c r="E31" s="7">
        <v>0</v>
      </c>
      <c r="F31" s="7">
        <v>34.6</v>
      </c>
      <c r="G31" s="7">
        <v>0</v>
      </c>
      <c r="H31" s="7">
        <v>0</v>
      </c>
      <c r="I31" s="7">
        <v>44.5</v>
      </c>
      <c r="J31" s="7">
        <v>0</v>
      </c>
      <c r="K31" s="7">
        <v>0</v>
      </c>
      <c r="L31" s="7">
        <v>46.9</v>
      </c>
      <c r="M31" s="7">
        <v>0</v>
      </c>
      <c r="N31" s="7">
        <v>0</v>
      </c>
    </row>
    <row r="32" spans="1:14" ht="19.5" customHeight="1">
      <c r="A32" s="14" t="s">
        <v>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</row>
    <row r="33" spans="1:14" ht="21" customHeight="1">
      <c r="A33" s="16" t="s">
        <v>38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>
      <c r="A34" s="16" t="s">
        <v>39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 customHeight="1">
      <c r="A35" s="16" t="s">
        <v>40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75" customHeight="1">
      <c r="A36" s="16" t="s">
        <v>66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75" customHeight="1">
      <c r="A37" s="16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75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75" customHeight="1"/>
  </sheetData>
  <phoneticPr fontId="92" type="noConversion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8"/>
  <sheetViews>
    <sheetView workbookViewId="0">
      <selection activeCell="G13" sqref="G13"/>
    </sheetView>
  </sheetViews>
  <sheetFormatPr baseColWidth="10" defaultColWidth="11.42578125" defaultRowHeight="15"/>
  <cols>
    <col min="1" max="1" width="62.85546875" style="1" customWidth="1"/>
    <col min="2" max="2" width="12.85546875" style="1" bestFit="1" customWidth="1"/>
    <col min="3" max="3" width="11.85546875" style="1" bestFit="1" customWidth="1"/>
    <col min="4" max="6" width="12" style="1" bestFit="1" customWidth="1"/>
    <col min="7" max="16384" width="11.42578125" style="1"/>
  </cols>
  <sheetData>
    <row r="2" spans="1:21" ht="15" customHeight="1">
      <c r="A2" s="64"/>
      <c r="B2" s="64"/>
      <c r="C2" s="64"/>
      <c r="D2" s="6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>
      <c r="A3" s="57" t="s">
        <v>62</v>
      </c>
      <c r="B3" s="57"/>
      <c r="C3" s="57"/>
      <c r="D3" s="5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65" t="s">
        <v>63</v>
      </c>
      <c r="B4" s="65"/>
      <c r="C4" s="65"/>
      <c r="D4" s="6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>
      <c r="A5" s="4" t="s">
        <v>31</v>
      </c>
      <c r="B5" s="5" t="s">
        <v>11</v>
      </c>
      <c r="C5" s="5" t="s">
        <v>2</v>
      </c>
      <c r="D5" s="5" t="s">
        <v>28</v>
      </c>
      <c r="E5" s="5" t="s">
        <v>33</v>
      </c>
      <c r="F5" s="5" t="s">
        <v>0</v>
      </c>
    </row>
    <row r="6" spans="1:21">
      <c r="A6" s="6" t="s">
        <v>29</v>
      </c>
      <c r="B6" s="7">
        <f>SUM(B7,B28,B31)</f>
        <v>17718.5</v>
      </c>
      <c r="C6" s="7">
        <f t="shared" ref="C6:F6" si="0">SUM(C7,C28,C31)</f>
        <v>17781.7</v>
      </c>
      <c r="D6" s="7">
        <f t="shared" si="0"/>
        <v>19031.800000000003</v>
      </c>
      <c r="E6" s="7">
        <f t="shared" si="0"/>
        <v>16577.3</v>
      </c>
      <c r="F6" s="7">
        <f t="shared" si="0"/>
        <v>71109.300000000017</v>
      </c>
    </row>
    <row r="7" spans="1:21">
      <c r="A7" s="8" t="s">
        <v>41</v>
      </c>
      <c r="B7" s="7">
        <v>17526.2</v>
      </c>
      <c r="C7" s="7">
        <v>17562.400000000001</v>
      </c>
      <c r="D7" s="7">
        <v>18796.400000000001</v>
      </c>
      <c r="E7" s="7">
        <v>16488.5</v>
      </c>
      <c r="F7" s="7">
        <v>70373.500000000015</v>
      </c>
    </row>
    <row r="8" spans="1:21">
      <c r="A8" s="8" t="s">
        <v>3</v>
      </c>
      <c r="B8" s="7">
        <v>17526.2</v>
      </c>
      <c r="C8" s="7">
        <v>17562.400000000001</v>
      </c>
      <c r="D8" s="7">
        <v>18796.400000000001</v>
      </c>
      <c r="E8" s="7">
        <v>16488.5</v>
      </c>
      <c r="F8" s="7">
        <v>70373.500000000015</v>
      </c>
    </row>
    <row r="9" spans="1:21">
      <c r="A9" s="8" t="s">
        <v>12</v>
      </c>
      <c r="B9" s="7">
        <v>13499.9</v>
      </c>
      <c r="C9" s="7">
        <v>13514.300000000001</v>
      </c>
      <c r="D9" s="7">
        <v>14497.6</v>
      </c>
      <c r="E9" s="7">
        <v>12812.5</v>
      </c>
      <c r="F9" s="7">
        <v>54324.30000000001</v>
      </c>
    </row>
    <row r="10" spans="1:21">
      <c r="A10" s="9" t="s">
        <v>13</v>
      </c>
      <c r="B10" s="7">
        <v>11744.6</v>
      </c>
      <c r="C10" s="7">
        <v>11918.2</v>
      </c>
      <c r="D10" s="7">
        <v>12451.6</v>
      </c>
      <c r="E10" s="7">
        <v>11048.7</v>
      </c>
      <c r="F10" s="7">
        <v>47163.100000000006</v>
      </c>
    </row>
    <row r="11" spans="1:21">
      <c r="A11" s="10" t="s">
        <v>14</v>
      </c>
      <c r="B11" s="11">
        <v>11744.6</v>
      </c>
      <c r="C11" s="11">
        <v>11918.2</v>
      </c>
      <c r="D11" s="11">
        <v>12451.6</v>
      </c>
      <c r="E11" s="11">
        <v>11048.7</v>
      </c>
      <c r="F11" s="11">
        <v>47163.100000000006</v>
      </c>
    </row>
    <row r="12" spans="1:21" s="12" customFormat="1">
      <c r="A12" s="9" t="s">
        <v>4</v>
      </c>
      <c r="B12" s="7">
        <v>1710.9</v>
      </c>
      <c r="C12" s="7">
        <v>1562.4</v>
      </c>
      <c r="D12" s="7">
        <v>1990.5</v>
      </c>
      <c r="E12" s="7">
        <v>1724.5</v>
      </c>
      <c r="F12" s="7">
        <v>6988.3</v>
      </c>
    </row>
    <row r="13" spans="1:21">
      <c r="A13" s="10" t="s">
        <v>15</v>
      </c>
      <c r="B13" s="11">
        <v>1350.4</v>
      </c>
      <c r="C13" s="11">
        <v>1159.2</v>
      </c>
      <c r="D13" s="11">
        <v>1386</v>
      </c>
      <c r="E13" s="11">
        <v>1223.4000000000001</v>
      </c>
      <c r="F13" s="11">
        <v>5119</v>
      </c>
    </row>
    <row r="14" spans="1:21">
      <c r="A14" s="10" t="s">
        <v>32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</row>
    <row r="15" spans="1:21">
      <c r="A15" s="10" t="s">
        <v>16</v>
      </c>
      <c r="B15" s="11">
        <v>83.4</v>
      </c>
      <c r="C15" s="11">
        <v>86.2</v>
      </c>
      <c r="D15" s="11">
        <v>201</v>
      </c>
      <c r="E15" s="11">
        <v>162.9</v>
      </c>
      <c r="F15" s="11">
        <v>533.5</v>
      </c>
    </row>
    <row r="16" spans="1:21">
      <c r="A16" s="10" t="s">
        <v>17</v>
      </c>
      <c r="B16" s="11">
        <v>170</v>
      </c>
      <c r="C16" s="11">
        <v>181.7</v>
      </c>
      <c r="D16" s="11">
        <v>208.3</v>
      </c>
      <c r="E16" s="11">
        <v>205.6</v>
      </c>
      <c r="F16" s="11">
        <v>765.6</v>
      </c>
    </row>
    <row r="17" spans="1:6" ht="24">
      <c r="A17" s="10" t="s">
        <v>20</v>
      </c>
      <c r="B17" s="11">
        <v>107.1</v>
      </c>
      <c r="C17" s="11">
        <v>134.19999999999999</v>
      </c>
      <c r="D17" s="11">
        <v>193.7</v>
      </c>
      <c r="E17" s="11">
        <v>130.30000000000001</v>
      </c>
      <c r="F17" s="11">
        <v>565.29999999999995</v>
      </c>
    </row>
    <row r="18" spans="1:6" s="12" customFormat="1">
      <c r="A18" s="9" t="s">
        <v>18</v>
      </c>
      <c r="B18" s="7">
        <v>0</v>
      </c>
      <c r="C18" s="7">
        <v>1.1000000000000001</v>
      </c>
      <c r="D18" s="7">
        <v>1.5</v>
      </c>
      <c r="E18" s="7">
        <v>2.2999999999999998</v>
      </c>
      <c r="F18" s="7">
        <v>4.9000000000000004</v>
      </c>
    </row>
    <row r="19" spans="1:6" s="12" customFormat="1">
      <c r="A19" s="8" t="s">
        <v>19</v>
      </c>
      <c r="B19" s="7">
        <v>44.4</v>
      </c>
      <c r="C19" s="7">
        <v>33.700000000000003</v>
      </c>
      <c r="D19" s="7">
        <v>55.5</v>
      </c>
      <c r="E19" s="7">
        <v>39.299999999999997</v>
      </c>
      <c r="F19" s="7">
        <v>172.89999999999998</v>
      </c>
    </row>
    <row r="20" spans="1:6" s="12" customFormat="1">
      <c r="A20" s="9" t="s">
        <v>25</v>
      </c>
      <c r="B20" s="7">
        <v>4026.2999999999997</v>
      </c>
      <c r="C20" s="7">
        <v>4048.1</v>
      </c>
      <c r="D20" s="7">
        <v>4298.8</v>
      </c>
      <c r="E20" s="7">
        <v>3676</v>
      </c>
      <c r="F20" s="7">
        <v>16049.199999999999</v>
      </c>
    </row>
    <row r="21" spans="1:6">
      <c r="A21" s="9" t="s">
        <v>1</v>
      </c>
      <c r="B21" s="11">
        <v>4000.2</v>
      </c>
      <c r="C21" s="11">
        <v>4024.5</v>
      </c>
      <c r="D21" s="11">
        <v>4272.2</v>
      </c>
      <c r="E21" s="11">
        <v>3651.2</v>
      </c>
      <c r="F21" s="11">
        <v>15948.099999999999</v>
      </c>
    </row>
    <row r="22" spans="1:6">
      <c r="A22" s="10" t="s">
        <v>21</v>
      </c>
      <c r="B22" s="11">
        <v>4000.2</v>
      </c>
      <c r="C22" s="11">
        <v>4024.5</v>
      </c>
      <c r="D22" s="11">
        <v>4272.2</v>
      </c>
      <c r="E22" s="11">
        <v>3651.2</v>
      </c>
      <c r="F22" s="11">
        <v>15948.099999999999</v>
      </c>
    </row>
    <row r="23" spans="1:6">
      <c r="A23" s="9" t="s">
        <v>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>
      <c r="A24" s="10" t="s">
        <v>23</v>
      </c>
      <c r="B24" s="11">
        <v>26.1</v>
      </c>
      <c r="C24" s="11">
        <v>23.599999999999998</v>
      </c>
      <c r="D24" s="11">
        <v>26.6</v>
      </c>
      <c r="E24" s="11">
        <v>24.799999999999997</v>
      </c>
      <c r="F24" s="11">
        <v>101.1</v>
      </c>
    </row>
    <row r="25" spans="1:6">
      <c r="A25" s="10" t="s">
        <v>24</v>
      </c>
      <c r="B25" s="11">
        <v>24.8</v>
      </c>
      <c r="C25" s="11">
        <v>22.2</v>
      </c>
      <c r="D25" s="11">
        <v>24.6</v>
      </c>
      <c r="E25" s="11">
        <v>23.9</v>
      </c>
      <c r="F25" s="11">
        <v>95.5</v>
      </c>
    </row>
    <row r="26" spans="1:6" s="12" customFormat="1">
      <c r="A26" s="8" t="s">
        <v>18</v>
      </c>
      <c r="B26" s="7">
        <v>1.3</v>
      </c>
      <c r="C26" s="7">
        <v>1.4</v>
      </c>
      <c r="D26" s="7">
        <v>2</v>
      </c>
      <c r="E26" s="7">
        <v>0.9</v>
      </c>
      <c r="F26" s="7">
        <v>5.6000000000000005</v>
      </c>
    </row>
    <row r="27" spans="1:6" s="12" customFormat="1">
      <c r="A27" s="8" t="s">
        <v>6</v>
      </c>
      <c r="B27" s="7">
        <v>0</v>
      </c>
      <c r="C27" s="7">
        <v>0.2</v>
      </c>
      <c r="D27" s="7">
        <v>0</v>
      </c>
      <c r="E27" s="7">
        <v>0.1</v>
      </c>
      <c r="F27" s="7">
        <v>0.30000000000000004</v>
      </c>
    </row>
    <row r="28" spans="1:6" s="12" customFormat="1">
      <c r="A28" s="8" t="s">
        <v>7</v>
      </c>
      <c r="B28" s="7">
        <v>154.30000000000001</v>
      </c>
      <c r="C28" s="7">
        <v>219.3</v>
      </c>
      <c r="D28" s="7">
        <v>235.4</v>
      </c>
      <c r="E28" s="7">
        <v>56.3</v>
      </c>
      <c r="F28" s="7">
        <v>665.3</v>
      </c>
    </row>
    <row r="29" spans="1:6">
      <c r="A29" s="8" t="s">
        <v>26</v>
      </c>
      <c r="B29" s="7">
        <v>154.30000000000001</v>
      </c>
      <c r="C29" s="11">
        <v>219.3</v>
      </c>
      <c r="D29" s="11">
        <v>235.4</v>
      </c>
      <c r="E29" s="11">
        <v>56.3</v>
      </c>
      <c r="F29" s="11">
        <v>665.3</v>
      </c>
    </row>
    <row r="30" spans="1:6">
      <c r="A30" s="10" t="s">
        <v>27</v>
      </c>
      <c r="B30" s="11">
        <v>154.30000000000001</v>
      </c>
      <c r="C30" s="11">
        <v>219.3</v>
      </c>
      <c r="D30" s="11">
        <v>235.4</v>
      </c>
      <c r="E30" s="11">
        <v>56.3</v>
      </c>
      <c r="F30" s="11">
        <v>665.3</v>
      </c>
    </row>
    <row r="31" spans="1:6" s="12" customFormat="1">
      <c r="A31" s="8" t="s">
        <v>10</v>
      </c>
      <c r="B31" s="7">
        <v>38</v>
      </c>
      <c r="C31" s="7">
        <v>0</v>
      </c>
      <c r="D31" s="7">
        <v>0</v>
      </c>
      <c r="E31" s="7">
        <v>32.5</v>
      </c>
      <c r="F31" s="7">
        <v>70.5</v>
      </c>
    </row>
    <row r="32" spans="1:6" ht="24">
      <c r="A32" s="14" t="s">
        <v>9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</row>
    <row r="33" spans="1:6">
      <c r="A33" s="16" t="s">
        <v>38</v>
      </c>
      <c r="B33" s="13"/>
      <c r="C33" s="13"/>
      <c r="D33" s="13"/>
      <c r="E33" s="13"/>
      <c r="F33" s="13"/>
    </row>
    <row r="34" spans="1:6">
      <c r="A34" s="16" t="s">
        <v>39</v>
      </c>
      <c r="B34" s="11"/>
      <c r="C34" s="11"/>
      <c r="D34" s="11"/>
      <c r="E34" s="11"/>
      <c r="F34" s="11"/>
    </row>
    <row r="35" spans="1:6">
      <c r="A35" s="16" t="s">
        <v>40</v>
      </c>
      <c r="B35" s="13"/>
      <c r="C35" s="13"/>
      <c r="D35" s="13"/>
      <c r="E35" s="13"/>
      <c r="F35" s="13"/>
    </row>
    <row r="36" spans="1:6">
      <c r="A36" s="16" t="s">
        <v>64</v>
      </c>
      <c r="B36" s="13"/>
      <c r="C36" s="13"/>
      <c r="D36" s="13"/>
      <c r="E36" s="13"/>
      <c r="F36" s="13"/>
    </row>
    <row r="37" spans="1:6">
      <c r="A37" s="16" t="s">
        <v>8</v>
      </c>
      <c r="B37" s="13"/>
      <c r="C37" s="13"/>
      <c r="D37" s="13"/>
      <c r="E37" s="13"/>
      <c r="F37" s="13"/>
    </row>
    <row r="38" spans="1:6">
      <c r="B38" s="13"/>
      <c r="C38" s="13"/>
      <c r="D38" s="13"/>
      <c r="E38" s="13"/>
      <c r="F38" s="13"/>
    </row>
  </sheetData>
  <mergeCells count="2">
    <mergeCell ref="A2:D2"/>
    <mergeCell ref="A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 De León De León</cp:lastModifiedBy>
  <dcterms:created xsi:type="dcterms:W3CDTF">2013-04-24T15:24:35Z</dcterms:created>
  <dcterms:modified xsi:type="dcterms:W3CDTF">2022-06-02T16:49:05Z</dcterms:modified>
</cp:coreProperties>
</file>