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Document'!$A$9:$I$219</definedName>
  </definedNames>
  <calcPr calcId="125725"/>
</workbook>
</file>

<file path=xl/calcChain.xml><?xml version="1.0" encoding="utf-8"?>
<calcChain xmlns="http://schemas.openxmlformats.org/spreadsheetml/2006/main">
  <c r="C152" i="1"/>
  <c r="D152"/>
  <c r="E152"/>
  <c r="E174" s="1"/>
  <c r="F152"/>
  <c r="G152"/>
  <c r="H152"/>
  <c r="I152"/>
  <c r="I150"/>
  <c r="H150"/>
  <c r="B174"/>
  <c r="F38"/>
  <c r="D38"/>
  <c r="C38"/>
  <c r="I36"/>
  <c r="D172"/>
  <c r="G165"/>
  <c r="F165"/>
  <c r="E165"/>
  <c r="D165"/>
  <c r="C165"/>
  <c r="H164"/>
  <c r="H165" s="1"/>
  <c r="G156"/>
  <c r="F156"/>
  <c r="E156"/>
  <c r="D156"/>
  <c r="C156"/>
  <c r="H155"/>
  <c r="H156" s="1"/>
  <c r="G129"/>
  <c r="F129"/>
  <c r="E129"/>
  <c r="D129"/>
  <c r="C129"/>
  <c r="G113"/>
  <c r="F113"/>
  <c r="E113"/>
  <c r="D113"/>
  <c r="C113"/>
  <c r="H112"/>
  <c r="H113" s="1"/>
  <c r="G64"/>
  <c r="F64"/>
  <c r="E64"/>
  <c r="D64"/>
  <c r="C64"/>
  <c r="H63"/>
  <c r="I63" s="1"/>
  <c r="I64" s="1"/>
  <c r="D50"/>
  <c r="E50"/>
  <c r="F50"/>
  <c r="G50"/>
  <c r="C50"/>
  <c r="G42"/>
  <c r="F42"/>
  <c r="E42"/>
  <c r="D42"/>
  <c r="C42"/>
  <c r="H41"/>
  <c r="H42" s="1"/>
  <c r="G38"/>
  <c r="E38"/>
  <c r="H37"/>
  <c r="H38" s="1"/>
  <c r="G33"/>
  <c r="F33"/>
  <c r="E33"/>
  <c r="D33"/>
  <c r="C33"/>
  <c r="H32"/>
  <c r="H33" s="1"/>
  <c r="G21"/>
  <c r="F21"/>
  <c r="E21"/>
  <c r="D21"/>
  <c r="C21"/>
  <c r="H20"/>
  <c r="H21" s="1"/>
  <c r="C161"/>
  <c r="C97"/>
  <c r="C12"/>
  <c r="F12"/>
  <c r="E12"/>
  <c r="D12"/>
  <c r="C172"/>
  <c r="E172"/>
  <c r="F172"/>
  <c r="G172"/>
  <c r="D161"/>
  <c r="E161"/>
  <c r="F161"/>
  <c r="G161"/>
  <c r="C147"/>
  <c r="D147"/>
  <c r="E147"/>
  <c r="F147"/>
  <c r="G147"/>
  <c r="C120"/>
  <c r="D120"/>
  <c r="E120"/>
  <c r="F120"/>
  <c r="G120"/>
  <c r="C109"/>
  <c r="D109"/>
  <c r="E109"/>
  <c r="F109"/>
  <c r="G109"/>
  <c r="C104"/>
  <c r="D104"/>
  <c r="E104"/>
  <c r="F104"/>
  <c r="G104"/>
  <c r="D97"/>
  <c r="E97"/>
  <c r="F97"/>
  <c r="G97"/>
  <c r="C77"/>
  <c r="D77"/>
  <c r="E77"/>
  <c r="F77"/>
  <c r="G77"/>
  <c r="C73"/>
  <c r="D73"/>
  <c r="E73"/>
  <c r="F73"/>
  <c r="G73"/>
  <c r="C60"/>
  <c r="D60"/>
  <c r="E60"/>
  <c r="F60"/>
  <c r="G60"/>
  <c r="C55"/>
  <c r="D55"/>
  <c r="E55"/>
  <c r="F55"/>
  <c r="G55"/>
  <c r="G174" s="1"/>
  <c r="C29"/>
  <c r="D29"/>
  <c r="E29"/>
  <c r="F29"/>
  <c r="G29"/>
  <c r="C25"/>
  <c r="D25"/>
  <c r="E25"/>
  <c r="F25"/>
  <c r="G25"/>
  <c r="C17"/>
  <c r="D17"/>
  <c r="E17"/>
  <c r="F17"/>
  <c r="G17"/>
  <c r="G12"/>
  <c r="H168"/>
  <c r="I168" s="1"/>
  <c r="H170"/>
  <c r="I170" s="1"/>
  <c r="H169"/>
  <c r="I169" s="1"/>
  <c r="H160"/>
  <c r="I160" s="1"/>
  <c r="H159"/>
  <c r="I159" s="1"/>
  <c r="H151"/>
  <c r="I151" s="1"/>
  <c r="H146"/>
  <c r="I146" s="1"/>
  <c r="H145"/>
  <c r="I145" s="1"/>
  <c r="H144"/>
  <c r="I144" s="1"/>
  <c r="H143"/>
  <c r="I143" s="1"/>
  <c r="H142"/>
  <c r="I142" s="1"/>
  <c r="H141"/>
  <c r="I141" s="1"/>
  <c r="H140"/>
  <c r="I140" s="1"/>
  <c r="H139"/>
  <c r="I139" s="1"/>
  <c r="H138"/>
  <c r="I138" s="1"/>
  <c r="H137"/>
  <c r="I137" s="1"/>
  <c r="H136"/>
  <c r="I136" s="1"/>
  <c r="H135"/>
  <c r="I135" s="1"/>
  <c r="H134"/>
  <c r="I134" s="1"/>
  <c r="H133"/>
  <c r="I133" s="1"/>
  <c r="H132"/>
  <c r="I132" s="1"/>
  <c r="H124"/>
  <c r="I124" s="1"/>
  <c r="H123"/>
  <c r="I123" s="1"/>
  <c r="H119"/>
  <c r="I119" s="1"/>
  <c r="H116"/>
  <c r="I116" s="1"/>
  <c r="H108"/>
  <c r="I108" s="1"/>
  <c r="H107"/>
  <c r="I107" s="1"/>
  <c r="H103"/>
  <c r="I103" s="1"/>
  <c r="H102"/>
  <c r="I102" s="1"/>
  <c r="H101"/>
  <c r="I101" s="1"/>
  <c r="H96"/>
  <c r="I96" s="1"/>
  <c r="H95"/>
  <c r="I95" s="1"/>
  <c r="H94"/>
  <c r="I94" s="1"/>
  <c r="H93"/>
  <c r="I93" s="1"/>
  <c r="H92"/>
  <c r="I92" s="1"/>
  <c r="H91"/>
  <c r="I91" s="1"/>
  <c r="H90"/>
  <c r="I90" s="1"/>
  <c r="H89"/>
  <c r="I89" s="1"/>
  <c r="H88"/>
  <c r="I88" s="1"/>
  <c r="H87"/>
  <c r="I87" s="1"/>
  <c r="H86"/>
  <c r="I86" s="1"/>
  <c r="H85"/>
  <c r="I85" s="1"/>
  <c r="H84"/>
  <c r="I84" s="1"/>
  <c r="H83"/>
  <c r="I83" s="1"/>
  <c r="H82"/>
  <c r="I82" s="1"/>
  <c r="H81"/>
  <c r="I81" s="1"/>
  <c r="H80"/>
  <c r="I80" s="1"/>
  <c r="H76"/>
  <c r="I76" s="1"/>
  <c r="H72"/>
  <c r="I72" s="1"/>
  <c r="H71"/>
  <c r="I71" s="1"/>
  <c r="H70"/>
  <c r="I70" s="1"/>
  <c r="H69"/>
  <c r="I69" s="1"/>
  <c r="H68"/>
  <c r="I68" s="1"/>
  <c r="H67"/>
  <c r="I67" s="1"/>
  <c r="H59"/>
  <c r="I59" s="1"/>
  <c r="H58"/>
  <c r="I58" s="1"/>
  <c r="H54"/>
  <c r="I54" s="1"/>
  <c r="H53"/>
  <c r="I53" s="1"/>
  <c r="H49"/>
  <c r="I49" s="1"/>
  <c r="H48"/>
  <c r="I48" s="1"/>
  <c r="H47"/>
  <c r="I47" s="1"/>
  <c r="H45"/>
  <c r="I45" s="1"/>
  <c r="H28"/>
  <c r="I28" s="1"/>
  <c r="I29" s="1"/>
  <c r="H24"/>
  <c r="I24" s="1"/>
  <c r="H16"/>
  <c r="I16" s="1"/>
  <c r="H15"/>
  <c r="I15" s="1"/>
  <c r="H11"/>
  <c r="I11" s="1"/>
  <c r="I12" s="1"/>
  <c r="F174" l="1"/>
  <c r="D174"/>
  <c r="C174"/>
  <c r="I129"/>
  <c r="H129"/>
  <c r="I164"/>
  <c r="I165" s="1"/>
  <c r="I155"/>
  <c r="I156" s="1"/>
  <c r="H64"/>
  <c r="I112"/>
  <c r="I113" s="1"/>
  <c r="I50"/>
  <c r="H50"/>
  <c r="I41"/>
  <c r="I42" s="1"/>
  <c r="I37"/>
  <c r="I38" s="1"/>
  <c r="I32"/>
  <c r="I33" s="1"/>
  <c r="I20"/>
  <c r="I21" s="1"/>
  <c r="H12"/>
  <c r="H25"/>
  <c r="H60"/>
  <c r="H97"/>
  <c r="H109"/>
  <c r="H120"/>
  <c r="H147"/>
  <c r="H161"/>
  <c r="H29"/>
  <c r="H17"/>
  <c r="H73"/>
  <c r="H104"/>
  <c r="H172"/>
  <c r="I55"/>
  <c r="I73"/>
  <c r="I77"/>
  <c r="I97"/>
  <c r="I120"/>
  <c r="I147"/>
  <c r="I161"/>
  <c r="I17"/>
  <c r="I172"/>
  <c r="I60"/>
  <c r="I104"/>
  <c r="H77"/>
  <c r="H55"/>
  <c r="I25"/>
  <c r="I109"/>
  <c r="I174" l="1"/>
  <c r="H174"/>
</calcChain>
</file>

<file path=xl/sharedStrings.xml><?xml version="1.0" encoding="utf-8"?>
<sst xmlns="http://schemas.openxmlformats.org/spreadsheetml/2006/main" count="237" uniqueCount="163">
  <si>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</si>
  <si>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</si>
  <si>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</si>
  <si>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</si>
  <si>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</si>
  <si>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</si>
  <si>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</si>
  <si>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</si>
  <si>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</si>
  <si>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</si>
  <si>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COORDINADOR (A)</t>
  </si>
  <si>
    <t>AUXILIAR</t>
  </si>
  <si>
    <t>CHOFER</t>
  </si>
  <si>
    <t xml:space="preserve">Subtotal </t>
  </si>
  <si>
    <t>ANALISTA</t>
  </si>
  <si>
    <t>DEPARTAMENTO DE TECNOLOGIA DE LA INFORMACION- ONE</t>
  </si>
  <si>
    <t>SOPORTE TECNICO</t>
  </si>
  <si>
    <t>JUAN MIGUEL TAVAREZ MATEO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</si>
  <si>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</si>
  <si>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</si>
  <si>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</si>
  <si>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</si>
  <si>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</si>
  <si>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</si>
  <si>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DIVISION DE PROCESAMIENTO DE DATOS- ONE</t>
  </si>
  <si>
    <t>DIMAS YAEL MATIAS APONTE</t>
  </si>
  <si>
    <t>TECNICO</t>
  </si>
  <si>
    <t>SECCION DE SERVICIOS GENERALES- ONE</t>
  </si>
  <si>
    <t>ELECTRICISTA</t>
  </si>
  <si>
    <t>HILARIO ALCIDES DE LA CRUZ CEPEDA</t>
  </si>
  <si>
    <t>JOSE NICOLAS TAVERAS MONTAS</t>
  </si>
  <si>
    <t>AYUDANTE MANTENIMIENTO</t>
  </si>
  <si>
    <t>JEORGE LEONARDO SANCHEZ BONILLA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</si>
  <si>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</si>
  <si>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</si>
  <si>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</si>
  <si>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</si>
  <si>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</si>
  <si>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</si>
  <si>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AUXILIAR ESTADISTICA</t>
  </si>
  <si>
    <t>YINEIRI GONZALEZ PEREZ</t>
  </si>
  <si>
    <t>SUPERVISORA</t>
  </si>
  <si>
    <t>DIVISION DE OFICINAS TERRITORIALES- ONE</t>
  </si>
  <si>
    <t>DIVISION DE INFRAESTRUCTURA ESTADISTICA Y ENCUESTA ECONOMICA- ONE</t>
  </si>
  <si>
    <t>MADELIN  MICHELT DE LA ROSA MARTINE</t>
  </si>
  <si>
    <t>SUPERVISOR (A)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</si>
  <si>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</si>
  <si>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</si>
  <si>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</si>
  <si>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</si>
  <si>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</si>
  <si>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</si>
  <si>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</si>
  <si>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</si>
  <si>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ARNALDO ANDRES CASTILLO MENDEZ</t>
  </si>
  <si>
    <t>DEPARTAMENTO DE ESTADISTICAS DEMOGRAFICAS, SOCIALES Y CULTURALES- ONE</t>
  </si>
  <si>
    <t>JORGE LUIS VARGAS MARTINEZ</t>
  </si>
  <si>
    <t>MARIANELIS GUERRERO</t>
  </si>
  <si>
    <t>EMIRCI ANTONIA MEDINA CUEVAS</t>
  </si>
  <si>
    <t>ENCUESTADORA</t>
  </si>
  <si>
    <t>ANTHONY ENCARNACION CESAR</t>
  </si>
  <si>
    <t>IZA MARIA DE LOS SANTOS DURAN</t>
  </si>
  <si>
    <t>JENNIFFER SYLVANA MEJIA</t>
  </si>
  <si>
    <t>LUIS MIGUEL GONZALEZ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</si>
  <si>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</si>
  <si>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</si>
  <si>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</si>
  <si>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</si>
  <si>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</si>
  <si>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</si>
  <si>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</si>
  <si>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</si>
  <si>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</si>
  <si>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</si>
  <si>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</si>
  <si>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</si>
  <si>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</si>
  <si>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REYMI NOEL TORIBIO RAMOS</t>
  </si>
  <si>
    <t>DIRECCION DE COORDINACION DEL SISTEMA NACIONAL ESTADISTICO (SEN)- ONE</t>
  </si>
  <si>
    <t>MERCEDES INES DE LOS SANTOS DIAZ</t>
  </si>
  <si>
    <t>SOPORTE ADMINISTRATIVO</t>
  </si>
  <si>
    <t>CRISMAIRY MARLENNY JIMENEZ MENA</t>
  </si>
  <si>
    <t>DIVISION ARTICULACION DEL SISTEMA ESTADISTICO NACIONAL- ONE</t>
  </si>
  <si>
    <t>ARLENY DENIS MARTE MONTERO</t>
  </si>
  <si>
    <t>ANALISTA SECTORIAL</t>
  </si>
  <si>
    <t>JOSEFINA DE LOS ANGELES MANZUETA MU</t>
  </si>
  <si>
    <t>CRISTOBALINA MERCEDES CASTRO</t>
  </si>
  <si>
    <t>AUXILIAR DE OFICINAS TERRITOR</t>
  </si>
  <si>
    <t>JUANA DOMINGA LEBRON RIVERAS</t>
  </si>
  <si>
    <t>DIVISION DE OPERACIONES CARTOGRAFICAS- ONE</t>
  </si>
  <si>
    <t>HOLY LEIDY GARCIA CASTILLO</t>
  </si>
  <si>
    <t>ELIZABETH MERCEDES CASTRO LOPEZ</t>
  </si>
  <si>
    <t>JOSE ANTONIO CAMPAÑA MARTIN BOUGH</t>
  </si>
  <si>
    <t>ANGELA CRISTINA STAKEMAN RAMIREZ</t>
  </si>
  <si>
    <t>CLENDIS PAULINO BRITO</t>
  </si>
  <si>
    <t>DENNIS CHRISTOPHER POLANCO</t>
  </si>
  <si>
    <t>ACTUALIZADOR CARTOGRAFICO</t>
  </si>
  <si>
    <t>JHONNY RAFAEL PERDOMO BASILIO</t>
  </si>
  <si>
    <t>JOHAN MARCOS SEGURA CHARLES</t>
  </si>
  <si>
    <t>JULIO CESAR DEL CARMEN SORIANO</t>
  </si>
  <si>
    <t>EDITOR DE PLANOS</t>
  </si>
  <si>
    <t>MARIANELA BELTRE GARCES</t>
  </si>
  <si>
    <t>PERLA EVALINA ROSARIO GUERRERO</t>
  </si>
  <si>
    <t>ROBERT IVAN PEREZ RODRIGUEZ</t>
  </si>
  <si>
    <t>SILENNY PAYAN ABREU</t>
  </si>
  <si>
    <t>WILMA ALEXANDER ARIAS CASTRO</t>
  </si>
  <si>
    <t>YBELICE YVON ANDUJAR PEREZ</t>
  </si>
  <si>
    <t>DIGITALIZADOR</t>
  </si>
  <si>
    <t>DEPARTAMENTO DE COMUNICACIONES- ONE</t>
  </si>
  <si>
    <t>MARIA ALICIA DELGADO MESTRES</t>
  </si>
  <si>
    <t>CORRECTOR (A) DE ESTILO</t>
  </si>
  <si>
    <t>DIVISION DE PUBLICACIONES-ONE</t>
  </si>
  <si>
    <t>CAMILO CACERES VARGAS</t>
  </si>
  <si>
    <t>DISEÑADOR GRAFICO</t>
  </si>
  <si>
    <t>LEYDY MARICRIS PAULINO GARCIA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</si>
  <si>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</si>
  <si>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</si>
  <si>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</si>
  <si>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</si>
  <si>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</si>
  <si>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</si>
  <si>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VIVIAN NATHALY SANCHEZ</t>
  </si>
  <si>
    <t>FIORDALIZA MATEO LANDA</t>
  </si>
  <si>
    <t>JULIO ALBERTO ALVAREZ DE MAIO</t>
  </si>
  <si>
    <t>COORDINADOR ADMINISTRATIVO</t>
  </si>
  <si>
    <t>JOSE MARIA DIAZ CACEREZ</t>
  </si>
  <si>
    <t>ENCARGADO DE LOGISTICA</t>
  </si>
  <si>
    <t>MINISTERIO DE ECONOMÍA, PLANIFICACIÓN Y DESARROLLO</t>
  </si>
  <si>
    <t>DIVISION DE PLATAFORMA- ONE</t>
  </si>
  <si>
    <t>BISMARCK ANTONIO GARCIA OLIVO</t>
  </si>
  <si>
    <t>SOPORTE TECNICO A USUARIO</t>
  </si>
  <si>
    <t>DEPARTAMENTO ADMINISTRATIVO Y FINANCIERO- ONE</t>
  </si>
  <si>
    <t>JUANA ZOBEIDA ESCAÑO GUZMAN</t>
  </si>
  <si>
    <t>ANALISTA PRESUPUESTO</t>
  </si>
  <si>
    <t>DIVISION DE COMPRAS Y CONTRATACIONES- ONE</t>
  </si>
  <si>
    <t>ROSARIO DEL PILAR DIPP DE LA NUEZ</t>
  </si>
  <si>
    <t>SECCION DE ARCHIVO- ONE</t>
  </si>
  <si>
    <t>DALINA ALTAGRACIA ALMONTE</t>
  </si>
  <si>
    <t>ARCHIVISTA</t>
  </si>
  <si>
    <t>JHIANNY MILAGROS PAULINO PAULINO</t>
  </si>
  <si>
    <t>CONSERJE</t>
  </si>
  <si>
    <t>DIRECCION DE ESTADISTICAS CONTINUAS- ONE</t>
  </si>
  <si>
    <t>LAURA JULISSA PEREYRA SENCION</t>
  </si>
  <si>
    <t>DEPARTAMENTO DE METODOLOGIA E INVESTIGACIONES- ONE</t>
  </si>
  <si>
    <t>YAKAYRA MANUELA RODRIGUEZ ESPINAL</t>
  </si>
  <si>
    <t>ENCARGADA</t>
  </si>
  <si>
    <t>ELAINE GISSEL MEDINA PAULA</t>
  </si>
  <si>
    <t>MARIDALIA RODRIGUEZ GORIS</t>
  </si>
  <si>
    <t xml:space="preserve">ANALISTA </t>
  </si>
  <si>
    <t>MARY CRUZ MADE DE LOS SANTOS</t>
  </si>
  <si>
    <t>KATERIN CALDERON RAMIREZ</t>
  </si>
  <si>
    <t>ENMY RADHAMES MEDINA ALCANTARA</t>
  </si>
  <si>
    <t>REYNALDO LORENZO MARTINEZ MENA</t>
  </si>
  <si>
    <t>CENTRO DE DOCUMENTACION- ONE</t>
  </si>
  <si>
    <t>WELLINGTON FERNANDO JIMENEZ SALDIVA</t>
  </si>
  <si>
    <t>AUXILIAR BIBLIOTECA</t>
  </si>
  <si>
    <t>JULIZA ESTERVINA LARA DE LEON</t>
  </si>
  <si>
    <t>FRANYELIS LISSETTE SORI PEREZ</t>
  </si>
  <si>
    <t>SECRETARIA</t>
  </si>
  <si>
    <t>Mes de noviembre 2017</t>
  </si>
  <si>
    <t>WINSTON ANTONIO VALDEZ RUMALDO</t>
  </si>
  <si>
    <t>GISELA ALTAGRACIA MERA FRIAS</t>
  </si>
  <si>
    <t>PERIODISTA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</si>
</sst>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0" fontId="16" fillId="0" borderId="0" xfId="0" applyFont="1" applyBorder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0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4"/>
  <sheetViews>
    <sheetView showGridLines="0" tabSelected="1" zoomScale="80" zoomScaleNormal="80" workbookViewId="0">
      <pane ySplit="8" topLeftCell="A165" activePane="bottomLeft" state="frozen"/>
      <selection pane="bottomLeft" activeCell="A182" sqref="A182:B182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23"/>
      <c r="B1" s="23"/>
      <c r="C1" s="23"/>
      <c r="D1" s="23"/>
      <c r="E1" s="23"/>
      <c r="F1" s="23"/>
      <c r="G1" s="23"/>
      <c r="H1" s="23"/>
      <c r="I1" s="23"/>
    </row>
    <row r="2" spans="1:9" ht="26.25">
      <c r="A2" s="24" t="s">
        <v>127</v>
      </c>
      <c r="B2" s="25"/>
      <c r="C2" s="25"/>
      <c r="D2" s="25"/>
      <c r="E2" s="25"/>
      <c r="F2" s="25"/>
      <c r="G2" s="25"/>
      <c r="H2" s="25"/>
      <c r="I2" s="25"/>
    </row>
    <row r="3" spans="1:9" ht="26.25">
      <c r="A3" s="24" t="s">
        <v>116</v>
      </c>
      <c r="B3" s="25"/>
      <c r="C3" s="25"/>
      <c r="D3" s="25"/>
      <c r="E3" s="25"/>
      <c r="F3" s="25"/>
      <c r="G3" s="25"/>
      <c r="H3" s="25"/>
      <c r="I3" s="25"/>
    </row>
    <row r="4" spans="1:9" ht="20.25">
      <c r="A4" s="11" t="s">
        <v>117</v>
      </c>
      <c r="B4" s="12"/>
      <c r="C4" s="12"/>
      <c r="D4" s="12"/>
      <c r="E4" s="12"/>
      <c r="F4" s="12"/>
      <c r="G4" s="12"/>
      <c r="H4" s="12"/>
      <c r="I4" s="12"/>
    </row>
    <row r="5" spans="1:9" ht="20.25">
      <c r="A5" s="11" t="s">
        <v>119</v>
      </c>
      <c r="B5" s="12"/>
      <c r="C5" s="12"/>
      <c r="D5" s="12"/>
      <c r="E5" s="12"/>
      <c r="F5" s="12"/>
      <c r="G5" s="12"/>
      <c r="H5" s="12"/>
      <c r="I5" s="12"/>
    </row>
    <row r="6" spans="1:9" ht="21" thickBot="1">
      <c r="A6" s="11" t="s">
        <v>159</v>
      </c>
      <c r="B6" s="12"/>
      <c r="C6" s="12"/>
      <c r="D6" s="12"/>
      <c r="E6" s="12"/>
      <c r="F6" s="12"/>
      <c r="G6" s="12"/>
      <c r="H6" s="12"/>
      <c r="I6" s="12"/>
    </row>
    <row r="7" spans="1:9">
      <c r="A7" s="13" t="s">
        <v>118</v>
      </c>
      <c r="B7" s="15" t="s">
        <v>0</v>
      </c>
      <c r="C7" s="17" t="s">
        <v>115</v>
      </c>
      <c r="D7" s="19" t="s">
        <v>1</v>
      </c>
      <c r="E7" s="17" t="s">
        <v>2</v>
      </c>
      <c r="F7" s="19" t="s">
        <v>3</v>
      </c>
      <c r="G7" s="17" t="s">
        <v>4</v>
      </c>
      <c r="H7" s="17" t="s">
        <v>5</v>
      </c>
      <c r="I7" s="21" t="s">
        <v>6</v>
      </c>
    </row>
    <row r="8" spans="1:9" ht="15.75" thickBot="1">
      <c r="A8" s="14"/>
      <c r="B8" s="16"/>
      <c r="C8" s="18"/>
      <c r="D8" s="20"/>
      <c r="E8" s="18"/>
      <c r="F8" s="20"/>
      <c r="G8" s="18"/>
      <c r="H8" s="18"/>
      <c r="I8" s="22"/>
    </row>
    <row r="10" spans="1:9">
      <c r="A10" s="10" t="s">
        <v>7</v>
      </c>
      <c r="B10" s="10"/>
      <c r="C10" s="10"/>
      <c r="D10" s="10"/>
      <c r="E10" s="10"/>
      <c r="F10" s="10"/>
      <c r="G10" s="10"/>
      <c r="H10" s="10"/>
      <c r="I10" s="10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s="7" t="s">
        <v>13</v>
      </c>
      <c r="B12" s="7">
        <v>1</v>
      </c>
      <c r="C12" s="2">
        <f>SUM(C11:C11)</f>
        <v>23000</v>
      </c>
      <c r="D12" s="2">
        <f>SUM(D11:D11)</f>
        <v>660.1</v>
      </c>
      <c r="E12" s="2">
        <f>SUM(E11:E11)</f>
        <v>0</v>
      </c>
      <c r="F12" s="2">
        <f>SUM(F11:F11)</f>
        <v>699.2</v>
      </c>
      <c r="G12" s="2">
        <f>SUM(G11)</f>
        <v>0</v>
      </c>
      <c r="H12" s="2">
        <f>SUM(H11:H11)</f>
        <v>1359.3000000000002</v>
      </c>
      <c r="I12" s="2">
        <f>SUM(I11:I11)</f>
        <v>21640.7</v>
      </c>
    </row>
    <row r="13" spans="1:9">
      <c r="B13"/>
    </row>
    <row r="14" spans="1:9">
      <c r="A14" s="10" t="s">
        <v>15</v>
      </c>
      <c r="B14" s="10"/>
      <c r="C14" s="10"/>
      <c r="D14" s="10"/>
      <c r="E14" s="10"/>
      <c r="F14" s="10"/>
      <c r="G14" s="10"/>
      <c r="H14" s="10"/>
      <c r="I14" s="10"/>
    </row>
    <row r="15" spans="1:9">
      <c r="A15" t="s">
        <v>17</v>
      </c>
      <c r="B15" t="s">
        <v>16</v>
      </c>
      <c r="C15" s="1">
        <v>22000</v>
      </c>
      <c r="D15" s="1">
        <v>631.4</v>
      </c>
      <c r="E15" s="1">
        <v>0</v>
      </c>
      <c r="F15" s="1">
        <v>668.8</v>
      </c>
      <c r="G15" s="1">
        <v>0</v>
      </c>
      <c r="H15" s="1">
        <f>D15+E15+F15+G15</f>
        <v>1300.1999999999998</v>
      </c>
      <c r="I15" s="1">
        <f>C15-H15</f>
        <v>20699.8</v>
      </c>
    </row>
    <row r="16" spans="1:9">
      <c r="A16" t="s">
        <v>18</v>
      </c>
      <c r="B16" t="s">
        <v>19</v>
      </c>
      <c r="C16" s="1">
        <v>17000</v>
      </c>
      <c r="D16" s="1">
        <v>487.9</v>
      </c>
      <c r="E16" s="1">
        <v>0</v>
      </c>
      <c r="F16" s="1">
        <v>516.79999999999995</v>
      </c>
      <c r="G16" s="1">
        <v>0</v>
      </c>
      <c r="H16" s="1">
        <f>D16+E16+F16+G16</f>
        <v>1004.6999999999999</v>
      </c>
      <c r="I16" s="1">
        <f>C16-H16</f>
        <v>15995.3</v>
      </c>
    </row>
    <row r="17" spans="1:9">
      <c r="A17" s="7" t="s">
        <v>13</v>
      </c>
      <c r="B17" s="7">
        <v>2</v>
      </c>
      <c r="C17" s="2">
        <f t="shared" ref="C17:I17" si="0">SUM(C15:C16)</f>
        <v>39000</v>
      </c>
      <c r="D17" s="2">
        <f t="shared" si="0"/>
        <v>1119.3</v>
      </c>
      <c r="E17" s="2">
        <f t="shared" si="0"/>
        <v>0</v>
      </c>
      <c r="F17" s="2">
        <f t="shared" si="0"/>
        <v>1185.5999999999999</v>
      </c>
      <c r="G17" s="2">
        <f t="shared" si="0"/>
        <v>0</v>
      </c>
      <c r="H17" s="2">
        <f t="shared" si="0"/>
        <v>2304.8999999999996</v>
      </c>
      <c r="I17" s="2">
        <f t="shared" si="0"/>
        <v>36695.1</v>
      </c>
    </row>
    <row r="18" spans="1:9">
      <c r="B18"/>
    </row>
    <row r="19" spans="1:9">
      <c r="A19" s="10" t="s">
        <v>128</v>
      </c>
      <c r="B19" s="10"/>
      <c r="C19" s="10"/>
      <c r="D19" s="10"/>
      <c r="E19" s="10"/>
      <c r="F19" s="10"/>
      <c r="G19" s="10"/>
      <c r="H19" s="10"/>
      <c r="I19" s="10"/>
    </row>
    <row r="20" spans="1:9">
      <c r="A20" t="s">
        <v>129</v>
      </c>
      <c r="B20" t="s">
        <v>130</v>
      </c>
      <c r="C20" s="1">
        <v>18000</v>
      </c>
      <c r="D20" s="1">
        <v>516.6</v>
      </c>
      <c r="E20" s="1">
        <v>0</v>
      </c>
      <c r="F20" s="1">
        <v>547.20000000000005</v>
      </c>
      <c r="G20" s="1">
        <v>0</v>
      </c>
      <c r="H20" s="1">
        <f>D20+E20+F20+G20</f>
        <v>1063.8000000000002</v>
      </c>
      <c r="I20" s="1">
        <f>C20-H20</f>
        <v>16936.2</v>
      </c>
    </row>
    <row r="21" spans="1:9">
      <c r="A21" s="7" t="s">
        <v>13</v>
      </c>
      <c r="B21" s="7">
        <v>1</v>
      </c>
      <c r="C21" s="2">
        <f t="shared" ref="C21:I21" si="1">SUM(C20:C20)</f>
        <v>18000</v>
      </c>
      <c r="D21" s="2">
        <f t="shared" si="1"/>
        <v>516.6</v>
      </c>
      <c r="E21" s="2">
        <f t="shared" si="1"/>
        <v>0</v>
      </c>
      <c r="F21" s="2">
        <f t="shared" si="1"/>
        <v>547.20000000000005</v>
      </c>
      <c r="G21" s="2">
        <f t="shared" si="1"/>
        <v>0</v>
      </c>
      <c r="H21" s="2">
        <f t="shared" si="1"/>
        <v>1063.8000000000002</v>
      </c>
      <c r="I21" s="2">
        <f t="shared" si="1"/>
        <v>16936.2</v>
      </c>
    </row>
    <row r="22" spans="1:9">
      <c r="B22"/>
    </row>
    <row r="23" spans="1:9">
      <c r="A23" s="10" t="s">
        <v>21</v>
      </c>
      <c r="B23" s="10"/>
      <c r="C23" s="10"/>
      <c r="D23" s="10"/>
      <c r="E23" s="10"/>
      <c r="F23" s="10"/>
      <c r="G23" s="10"/>
      <c r="H23" s="10"/>
      <c r="I23" s="10"/>
    </row>
    <row r="24" spans="1:9">
      <c r="A24" t="s">
        <v>22</v>
      </c>
      <c r="B24" t="s">
        <v>23</v>
      </c>
      <c r="C24" s="1">
        <v>19000</v>
      </c>
      <c r="D24" s="1">
        <v>545.29999999999995</v>
      </c>
      <c r="E24" s="1">
        <v>0</v>
      </c>
      <c r="F24" s="1">
        <v>577.6</v>
      </c>
      <c r="G24" s="1">
        <v>0</v>
      </c>
      <c r="H24" s="1">
        <f>D24+E24+F24+G24</f>
        <v>1122.9000000000001</v>
      </c>
      <c r="I24" s="1">
        <f>C24-H24</f>
        <v>17877.099999999999</v>
      </c>
    </row>
    <row r="25" spans="1:9">
      <c r="A25" s="7" t="s">
        <v>13</v>
      </c>
      <c r="B25" s="7">
        <v>1</v>
      </c>
      <c r="C25" s="2">
        <f t="shared" ref="C25:I25" si="2">SUM(C24:C24)</f>
        <v>19000</v>
      </c>
      <c r="D25" s="2">
        <f t="shared" si="2"/>
        <v>545.29999999999995</v>
      </c>
      <c r="E25" s="2">
        <f t="shared" si="2"/>
        <v>0</v>
      </c>
      <c r="F25" s="2">
        <f t="shared" si="2"/>
        <v>577.6</v>
      </c>
      <c r="G25" s="2">
        <f t="shared" si="2"/>
        <v>0</v>
      </c>
      <c r="H25" s="2">
        <f t="shared" si="2"/>
        <v>1122.9000000000001</v>
      </c>
      <c r="I25" s="2">
        <f t="shared" si="2"/>
        <v>17877.099999999999</v>
      </c>
    </row>
    <row r="26" spans="1:9">
      <c r="B26"/>
    </row>
    <row r="27" spans="1:9">
      <c r="A27" s="10" t="s">
        <v>24</v>
      </c>
      <c r="B27" s="10"/>
      <c r="C27" s="10"/>
      <c r="D27" s="10"/>
      <c r="E27" s="10"/>
      <c r="F27" s="10"/>
      <c r="G27" s="10"/>
      <c r="H27" s="10"/>
      <c r="I27" s="10"/>
    </row>
    <row r="28" spans="1:9">
      <c r="A28" t="s">
        <v>25</v>
      </c>
      <c r="B28" t="s">
        <v>26</v>
      </c>
      <c r="C28" s="1">
        <v>35000</v>
      </c>
      <c r="D28" s="1">
        <v>1004.5</v>
      </c>
      <c r="E28" s="1">
        <v>0</v>
      </c>
      <c r="F28" s="1">
        <v>1064</v>
      </c>
      <c r="G28" s="1">
        <v>0</v>
      </c>
      <c r="H28" s="1">
        <f>D28+E28+F28+G28</f>
        <v>2068.5</v>
      </c>
      <c r="I28" s="1">
        <f>C28-H28</f>
        <v>32931.5</v>
      </c>
    </row>
    <row r="29" spans="1:9">
      <c r="A29" s="7" t="s">
        <v>13</v>
      </c>
      <c r="B29" s="7">
        <v>1</v>
      </c>
      <c r="C29" s="2">
        <f t="shared" ref="C29:I29" si="3">SUM(C28)</f>
        <v>35000</v>
      </c>
      <c r="D29" s="2">
        <f t="shared" si="3"/>
        <v>1004.5</v>
      </c>
      <c r="E29" s="2">
        <f t="shared" si="3"/>
        <v>0</v>
      </c>
      <c r="F29" s="2">
        <f t="shared" si="3"/>
        <v>1064</v>
      </c>
      <c r="G29" s="2">
        <f t="shared" si="3"/>
        <v>0</v>
      </c>
      <c r="H29" s="2">
        <f>SUM(H28)</f>
        <v>2068.5</v>
      </c>
      <c r="I29" s="2">
        <f t="shared" si="3"/>
        <v>32931.5</v>
      </c>
    </row>
    <row r="30" spans="1:9" ht="15.75" customHeight="1">
      <c r="B30"/>
    </row>
    <row r="31" spans="1:9">
      <c r="A31" s="10" t="s">
        <v>131</v>
      </c>
      <c r="B31" s="10"/>
      <c r="C31" s="10"/>
      <c r="D31" s="10"/>
      <c r="E31" s="10"/>
      <c r="F31" s="10"/>
      <c r="G31" s="10"/>
      <c r="H31" s="10"/>
      <c r="I31" s="10"/>
    </row>
    <row r="32" spans="1:9">
      <c r="A32" t="s">
        <v>132</v>
      </c>
      <c r="B32" t="s">
        <v>133</v>
      </c>
      <c r="C32" s="1">
        <v>70000</v>
      </c>
      <c r="D32" s="1">
        <v>2009</v>
      </c>
      <c r="E32" s="1">
        <v>5368.48</v>
      </c>
      <c r="F32" s="1">
        <v>2128</v>
      </c>
      <c r="G32" s="1">
        <v>0</v>
      </c>
      <c r="H32" s="1">
        <f>D32+E32+F32+G32</f>
        <v>9505.48</v>
      </c>
      <c r="I32" s="1">
        <f>C32-H32</f>
        <v>60494.520000000004</v>
      </c>
    </row>
    <row r="33" spans="1:9">
      <c r="A33" s="7" t="s">
        <v>13</v>
      </c>
      <c r="B33" s="7">
        <v>1</v>
      </c>
      <c r="C33" s="2">
        <f t="shared" ref="C33:G33" si="4">SUM(C32)</f>
        <v>70000</v>
      </c>
      <c r="D33" s="2">
        <f t="shared" si="4"/>
        <v>2009</v>
      </c>
      <c r="E33" s="2">
        <f t="shared" si="4"/>
        <v>5368.48</v>
      </c>
      <c r="F33" s="2">
        <f t="shared" si="4"/>
        <v>2128</v>
      </c>
      <c r="G33" s="2">
        <f t="shared" si="4"/>
        <v>0</v>
      </c>
      <c r="H33" s="2">
        <f>SUM(H32)</f>
        <v>9505.48</v>
      </c>
      <c r="I33" s="2">
        <f t="shared" ref="I33" si="5">SUM(I32)</f>
        <v>60494.520000000004</v>
      </c>
    </row>
    <row r="34" spans="1:9" ht="15.75" customHeight="1">
      <c r="B34"/>
    </row>
    <row r="35" spans="1:9">
      <c r="A35" s="10" t="s">
        <v>134</v>
      </c>
      <c r="B35" s="10"/>
      <c r="C35" s="10"/>
      <c r="D35" s="10"/>
      <c r="E35" s="10"/>
      <c r="F35" s="10"/>
      <c r="G35" s="10"/>
      <c r="H35" s="10"/>
      <c r="I35" s="10"/>
    </row>
    <row r="36" spans="1:9">
      <c r="A36" t="s">
        <v>157</v>
      </c>
      <c r="B36" t="s">
        <v>158</v>
      </c>
      <c r="C36" s="1">
        <v>30000</v>
      </c>
      <c r="D36" s="1">
        <v>861</v>
      </c>
      <c r="E36" s="1">
        <v>0</v>
      </c>
      <c r="F36" s="1">
        <v>912</v>
      </c>
      <c r="G36" s="1">
        <v>0</v>
      </c>
      <c r="H36" s="1">
        <v>1773</v>
      </c>
      <c r="I36" s="1">
        <f>C36-H36</f>
        <v>28227</v>
      </c>
    </row>
    <row r="37" spans="1:9">
      <c r="A37" t="s">
        <v>135</v>
      </c>
      <c r="B37" t="s">
        <v>14</v>
      </c>
      <c r="C37" s="1">
        <v>50000</v>
      </c>
      <c r="D37" s="1">
        <v>1435</v>
      </c>
      <c r="E37" s="1">
        <v>1854</v>
      </c>
      <c r="F37" s="1">
        <v>1520</v>
      </c>
      <c r="G37" s="1">
        <v>0</v>
      </c>
      <c r="H37" s="1">
        <f>D37+E37+F37+G37</f>
        <v>4809</v>
      </c>
      <c r="I37" s="1">
        <f>C37-H37</f>
        <v>45191</v>
      </c>
    </row>
    <row r="38" spans="1:9">
      <c r="A38" s="7" t="s">
        <v>13</v>
      </c>
      <c r="B38" s="7">
        <v>2</v>
      </c>
      <c r="C38" s="2">
        <f>SUM(C36:C37)</f>
        <v>80000</v>
      </c>
      <c r="D38" s="2">
        <f>SUM(D36:D37)</f>
        <v>2296</v>
      </c>
      <c r="E38" s="2">
        <f t="shared" ref="E38:G38" si="6">SUM(E37)</f>
        <v>1854</v>
      </c>
      <c r="F38" s="2">
        <f>SUM(F36:F37)</f>
        <v>2432</v>
      </c>
      <c r="G38" s="2">
        <f t="shared" si="6"/>
        <v>0</v>
      </c>
      <c r="H38" s="2">
        <f>SUM(H36:H37)</f>
        <v>6582</v>
      </c>
      <c r="I38" s="2">
        <f>SUM(I36:I37)</f>
        <v>73418</v>
      </c>
    </row>
    <row r="39" spans="1:9" ht="15.75" customHeight="1">
      <c r="B39"/>
    </row>
    <row r="40" spans="1:9">
      <c r="A40" s="10" t="s">
        <v>136</v>
      </c>
      <c r="B40" s="10"/>
      <c r="C40" s="10"/>
      <c r="D40" s="10"/>
      <c r="E40" s="10"/>
      <c r="F40" s="10"/>
      <c r="G40" s="10"/>
      <c r="H40" s="10"/>
      <c r="I40" s="10"/>
    </row>
    <row r="41" spans="1:9">
      <c r="A41" t="s">
        <v>137</v>
      </c>
      <c r="B41" t="s">
        <v>138</v>
      </c>
      <c r="C41" s="1">
        <v>18000</v>
      </c>
      <c r="D41" s="1">
        <v>516.6</v>
      </c>
      <c r="E41" s="1">
        <v>0</v>
      </c>
      <c r="F41" s="1">
        <v>547.20000000000005</v>
      </c>
      <c r="G41" s="1">
        <v>0</v>
      </c>
      <c r="H41" s="1">
        <f>D41+E41+F41+G41</f>
        <v>1063.8000000000002</v>
      </c>
      <c r="I41" s="1">
        <f>C41-H41</f>
        <v>16936.2</v>
      </c>
    </row>
    <row r="42" spans="1:9">
      <c r="A42" s="7" t="s">
        <v>13</v>
      </c>
      <c r="B42" s="7">
        <v>1</v>
      </c>
      <c r="C42" s="2">
        <f t="shared" ref="C42:G42" si="7">SUM(C41)</f>
        <v>18000</v>
      </c>
      <c r="D42" s="2">
        <f t="shared" si="7"/>
        <v>516.6</v>
      </c>
      <c r="E42" s="2">
        <f t="shared" si="7"/>
        <v>0</v>
      </c>
      <c r="F42" s="2">
        <f t="shared" si="7"/>
        <v>547.20000000000005</v>
      </c>
      <c r="G42" s="2">
        <f t="shared" si="7"/>
        <v>0</v>
      </c>
      <c r="H42" s="2">
        <f>SUM(H41)</f>
        <v>1063.8000000000002</v>
      </c>
      <c r="I42" s="2">
        <f t="shared" ref="I42" si="8">SUM(I41)</f>
        <v>16936.2</v>
      </c>
    </row>
    <row r="43" spans="1:9" ht="15.75" customHeight="1">
      <c r="B43"/>
    </row>
    <row r="44" spans="1:9">
      <c r="A44" s="10" t="s">
        <v>27</v>
      </c>
      <c r="B44" s="10"/>
      <c r="C44" s="10"/>
      <c r="D44" s="10"/>
      <c r="E44" s="10"/>
      <c r="F44" s="10"/>
      <c r="G44" s="10"/>
      <c r="H44" s="10"/>
      <c r="I44" s="10"/>
    </row>
    <row r="45" spans="1:9">
      <c r="A45" t="s">
        <v>29</v>
      </c>
      <c r="B45" t="s">
        <v>28</v>
      </c>
      <c r="C45" s="1">
        <v>22000</v>
      </c>
      <c r="D45" s="1">
        <v>631.4</v>
      </c>
      <c r="E45" s="1">
        <v>0</v>
      </c>
      <c r="F45" s="1">
        <v>668.8</v>
      </c>
      <c r="G45" s="1">
        <v>0</v>
      </c>
      <c r="H45" s="1">
        <f>D45+E45+F45+G45</f>
        <v>1300.1999999999998</v>
      </c>
      <c r="I45" s="1">
        <f>C45-H45</f>
        <v>20699.8</v>
      </c>
    </row>
    <row r="46" spans="1:9">
      <c r="A46" t="s">
        <v>139</v>
      </c>
      <c r="B46" t="s">
        <v>140</v>
      </c>
      <c r="C46" s="1">
        <v>15000</v>
      </c>
      <c r="D46" s="1">
        <v>430.5</v>
      </c>
      <c r="E46" s="1">
        <v>0</v>
      </c>
      <c r="F46" s="1">
        <v>456</v>
      </c>
      <c r="G46" s="1">
        <v>0</v>
      </c>
      <c r="H46" s="1">
        <v>886.5</v>
      </c>
      <c r="I46" s="1">
        <v>14113.5</v>
      </c>
    </row>
    <row r="47" spans="1:9">
      <c r="A47" t="s">
        <v>160</v>
      </c>
      <c r="B47" t="s">
        <v>12</v>
      </c>
      <c r="C47" s="1">
        <v>20000</v>
      </c>
      <c r="D47" s="1">
        <v>574</v>
      </c>
      <c r="E47" s="1">
        <v>0</v>
      </c>
      <c r="F47" s="1">
        <v>608</v>
      </c>
      <c r="G47" s="1">
        <v>0</v>
      </c>
      <c r="H47" s="1">
        <f>D47+E47+F47+G47</f>
        <v>1182</v>
      </c>
      <c r="I47" s="1">
        <f>C47-H47</f>
        <v>18818</v>
      </c>
    </row>
    <row r="48" spans="1:9">
      <c r="A48" t="s">
        <v>30</v>
      </c>
      <c r="B48" t="s">
        <v>31</v>
      </c>
      <c r="C48" s="1">
        <v>13000</v>
      </c>
      <c r="D48" s="1">
        <v>373.1</v>
      </c>
      <c r="E48" s="1">
        <v>0</v>
      </c>
      <c r="F48" s="1">
        <v>395.2</v>
      </c>
      <c r="G48" s="1">
        <v>0</v>
      </c>
      <c r="H48" s="1">
        <f>D48+E48+F48+G48</f>
        <v>768.3</v>
      </c>
      <c r="I48" s="1">
        <f>C48-H48</f>
        <v>12231.7</v>
      </c>
    </row>
    <row r="49" spans="1:9">
      <c r="A49" t="s">
        <v>32</v>
      </c>
      <c r="B49" t="s">
        <v>12</v>
      </c>
      <c r="C49" s="1">
        <v>16700</v>
      </c>
      <c r="D49" s="1">
        <v>479.29</v>
      </c>
      <c r="E49" s="1">
        <v>0</v>
      </c>
      <c r="F49" s="1">
        <v>507.68</v>
      </c>
      <c r="G49" s="1">
        <v>120</v>
      </c>
      <c r="H49" s="1">
        <f>D49+E49+F49+G49</f>
        <v>1106.97</v>
      </c>
      <c r="I49" s="1">
        <f>C49-H49</f>
        <v>15593.03</v>
      </c>
    </row>
    <row r="50" spans="1:9">
      <c r="A50" s="7" t="s">
        <v>13</v>
      </c>
      <c r="B50" s="7">
        <v>5</v>
      </c>
      <c r="C50" s="2">
        <f t="shared" ref="C50:I50" si="9">SUM(C45:C49)</f>
        <v>86700</v>
      </c>
      <c r="D50" s="2">
        <f t="shared" si="9"/>
        <v>2488.29</v>
      </c>
      <c r="E50" s="2">
        <f t="shared" si="9"/>
        <v>0</v>
      </c>
      <c r="F50" s="2">
        <f t="shared" si="9"/>
        <v>2635.68</v>
      </c>
      <c r="G50" s="2">
        <f t="shared" si="9"/>
        <v>120</v>
      </c>
      <c r="H50" s="2">
        <f t="shared" si="9"/>
        <v>5243.97</v>
      </c>
      <c r="I50" s="2">
        <f t="shared" si="9"/>
        <v>81456.03</v>
      </c>
    </row>
    <row r="51" spans="1:9">
      <c r="B51"/>
    </row>
    <row r="52" spans="1:9">
      <c r="A52" s="10" t="s">
        <v>33</v>
      </c>
      <c r="B52" s="10"/>
      <c r="C52" s="10"/>
      <c r="D52" s="10"/>
      <c r="E52" s="10"/>
      <c r="F52" s="10"/>
      <c r="G52" s="10"/>
      <c r="H52" s="10"/>
      <c r="I52" s="10"/>
    </row>
    <row r="53" spans="1:9">
      <c r="A53" t="s">
        <v>34</v>
      </c>
      <c r="B53" t="s">
        <v>23</v>
      </c>
      <c r="C53" s="1">
        <v>19000</v>
      </c>
      <c r="D53" s="1">
        <v>545.29999999999995</v>
      </c>
      <c r="E53" s="1">
        <v>0</v>
      </c>
      <c r="F53" s="1">
        <v>577.6</v>
      </c>
      <c r="G53" s="1">
        <v>1031.6199999999999</v>
      </c>
      <c r="H53" s="1">
        <f t="shared" ref="H53:H54" si="10">D53+E53+F53+G53</f>
        <v>2154.52</v>
      </c>
      <c r="I53" s="1">
        <f t="shared" ref="I53:I54" si="11">C53-H53</f>
        <v>16845.48</v>
      </c>
    </row>
    <row r="54" spans="1:9">
      <c r="A54" t="s">
        <v>35</v>
      </c>
      <c r="B54" t="s">
        <v>11</v>
      </c>
      <c r="C54" s="1">
        <v>28000</v>
      </c>
      <c r="D54" s="1">
        <v>803.6</v>
      </c>
      <c r="E54" s="1">
        <v>0</v>
      </c>
      <c r="F54" s="1">
        <v>851.2</v>
      </c>
      <c r="G54" s="1">
        <v>0</v>
      </c>
      <c r="H54" s="1">
        <f t="shared" si="10"/>
        <v>1654.8000000000002</v>
      </c>
      <c r="I54" s="1">
        <f t="shared" si="11"/>
        <v>26345.200000000001</v>
      </c>
    </row>
    <row r="55" spans="1:9">
      <c r="A55" s="7" t="s">
        <v>13</v>
      </c>
      <c r="B55" s="7">
        <v>2</v>
      </c>
      <c r="C55" s="2">
        <f t="shared" ref="C55:I55" si="12">SUM(C53:C54)</f>
        <v>47000</v>
      </c>
      <c r="D55" s="2">
        <f t="shared" si="12"/>
        <v>1348.9</v>
      </c>
      <c r="E55" s="2">
        <f t="shared" si="12"/>
        <v>0</v>
      </c>
      <c r="F55" s="2">
        <f t="shared" si="12"/>
        <v>1428.8000000000002</v>
      </c>
      <c r="G55" s="2">
        <f t="shared" si="12"/>
        <v>1031.6199999999999</v>
      </c>
      <c r="H55" s="2">
        <f t="shared" si="12"/>
        <v>3809.32</v>
      </c>
      <c r="I55" s="2">
        <f t="shared" si="12"/>
        <v>43190.68</v>
      </c>
    </row>
    <row r="56" spans="1:9">
      <c r="B56"/>
    </row>
    <row r="57" spans="1:9" ht="14.25" customHeight="1">
      <c r="A57" s="10" t="s">
        <v>36</v>
      </c>
      <c r="B57" s="10"/>
      <c r="C57" s="10"/>
      <c r="D57" s="10"/>
      <c r="E57" s="10"/>
      <c r="F57" s="10"/>
      <c r="G57" s="10"/>
      <c r="H57" s="10"/>
      <c r="I57" s="10"/>
    </row>
    <row r="58" spans="1:9">
      <c r="A58" t="s">
        <v>37</v>
      </c>
      <c r="B58" t="s">
        <v>38</v>
      </c>
      <c r="C58" s="1">
        <v>28000</v>
      </c>
      <c r="D58" s="1">
        <v>803.6</v>
      </c>
      <c r="E58" s="1">
        <v>0</v>
      </c>
      <c r="F58" s="1">
        <v>851.2</v>
      </c>
      <c r="G58" s="1">
        <v>0</v>
      </c>
      <c r="H58" s="1">
        <f>D58+E58+F58+G58</f>
        <v>1654.8000000000002</v>
      </c>
      <c r="I58" s="1">
        <f>C58-H58</f>
        <v>26345.200000000001</v>
      </c>
    </row>
    <row r="59" spans="1:9">
      <c r="A59" t="s">
        <v>40</v>
      </c>
      <c r="B59" t="s">
        <v>39</v>
      </c>
      <c r="C59" s="1">
        <v>26000</v>
      </c>
      <c r="D59" s="1">
        <v>746.2</v>
      </c>
      <c r="E59" s="1">
        <v>0</v>
      </c>
      <c r="F59" s="1">
        <v>790.4</v>
      </c>
      <c r="G59" s="1">
        <v>0</v>
      </c>
      <c r="H59" s="1">
        <f>D59+E59+F59+G59</f>
        <v>1536.6</v>
      </c>
      <c r="I59" s="1">
        <f>C59-H59</f>
        <v>24463.4</v>
      </c>
    </row>
    <row r="60" spans="1:9">
      <c r="A60" s="7" t="s">
        <v>13</v>
      </c>
      <c r="B60" s="7">
        <v>2</v>
      </c>
      <c r="C60" s="2">
        <f t="shared" ref="C60:I60" si="13">SUM(C58:C59)</f>
        <v>54000</v>
      </c>
      <c r="D60" s="2">
        <f t="shared" si="13"/>
        <v>1549.8000000000002</v>
      </c>
      <c r="E60" s="2">
        <f t="shared" si="13"/>
        <v>0</v>
      </c>
      <c r="F60" s="2">
        <f t="shared" si="13"/>
        <v>1641.6</v>
      </c>
      <c r="G60" s="2">
        <f t="shared" si="13"/>
        <v>0</v>
      </c>
      <c r="H60" s="2">
        <f t="shared" si="13"/>
        <v>3191.4</v>
      </c>
      <c r="I60" s="2">
        <f t="shared" si="13"/>
        <v>50808.600000000006</v>
      </c>
    </row>
    <row r="61" spans="1:9">
      <c r="B61"/>
    </row>
    <row r="62" spans="1:9">
      <c r="A62" s="10" t="s">
        <v>141</v>
      </c>
      <c r="B62" s="10"/>
      <c r="C62" s="10"/>
      <c r="D62" s="10"/>
      <c r="E62" s="10"/>
      <c r="F62" s="10"/>
      <c r="G62" s="10"/>
      <c r="H62" s="10"/>
      <c r="I62" s="10"/>
    </row>
    <row r="63" spans="1:9">
      <c r="A63" t="s">
        <v>142</v>
      </c>
      <c r="B63" t="s">
        <v>80</v>
      </c>
      <c r="C63" s="1">
        <v>48000</v>
      </c>
      <c r="D63" s="1">
        <v>1377.6</v>
      </c>
      <c r="E63" s="1">
        <v>1571.73</v>
      </c>
      <c r="F63" s="1">
        <v>1459.2</v>
      </c>
      <c r="G63" s="1">
        <v>0</v>
      </c>
      <c r="H63" s="1">
        <f>D63+E63+F63+G63</f>
        <v>4408.53</v>
      </c>
      <c r="I63" s="1">
        <f>C63-H63</f>
        <v>43591.47</v>
      </c>
    </row>
    <row r="64" spans="1:9">
      <c r="A64" s="7" t="s">
        <v>13</v>
      </c>
      <c r="B64" s="7">
        <v>1</v>
      </c>
      <c r="C64" s="2">
        <f t="shared" ref="C64:I64" si="14">SUM(C63:C63)</f>
        <v>48000</v>
      </c>
      <c r="D64" s="2">
        <f t="shared" si="14"/>
        <v>1377.6</v>
      </c>
      <c r="E64" s="2">
        <f t="shared" si="14"/>
        <v>1571.73</v>
      </c>
      <c r="F64" s="2">
        <f t="shared" si="14"/>
        <v>1459.2</v>
      </c>
      <c r="G64" s="2">
        <f t="shared" si="14"/>
        <v>0</v>
      </c>
      <c r="H64" s="2">
        <f t="shared" si="14"/>
        <v>4408.53</v>
      </c>
      <c r="I64" s="2">
        <f t="shared" si="14"/>
        <v>43591.47</v>
      </c>
    </row>
    <row r="65" spans="1:9">
      <c r="B65"/>
    </row>
    <row r="66" spans="1:9">
      <c r="A66" s="10" t="s">
        <v>43</v>
      </c>
      <c r="B66" s="10"/>
      <c r="C66" s="10"/>
      <c r="D66" s="10"/>
      <c r="E66" s="10"/>
      <c r="F66" s="10"/>
      <c r="G66" s="10"/>
      <c r="H66" s="10"/>
      <c r="I66" s="10"/>
    </row>
    <row r="67" spans="1:9">
      <c r="A67" t="s">
        <v>44</v>
      </c>
      <c r="B67" t="s">
        <v>45</v>
      </c>
      <c r="C67" s="1">
        <v>24464</v>
      </c>
      <c r="D67" s="1">
        <v>702.12</v>
      </c>
      <c r="E67" s="1">
        <v>0</v>
      </c>
      <c r="F67" s="1">
        <v>743.71</v>
      </c>
      <c r="G67" s="1">
        <v>0</v>
      </c>
      <c r="H67" s="1">
        <f t="shared" ref="H67:H72" si="15">D67+E67+F67+G67</f>
        <v>1445.83</v>
      </c>
      <c r="I67" s="1">
        <f t="shared" ref="I67:I72" si="16">C67-H67</f>
        <v>23018.17</v>
      </c>
    </row>
    <row r="68" spans="1:9">
      <c r="A68" t="s">
        <v>46</v>
      </c>
      <c r="B68" t="s">
        <v>26</v>
      </c>
      <c r="C68" s="1">
        <v>2800</v>
      </c>
      <c r="D68" s="1">
        <v>80.36</v>
      </c>
      <c r="E68" s="1">
        <v>0</v>
      </c>
      <c r="F68" s="1">
        <v>85.12</v>
      </c>
      <c r="G68" s="1">
        <v>0</v>
      </c>
      <c r="H68" s="1">
        <f t="shared" si="15"/>
        <v>165.48000000000002</v>
      </c>
      <c r="I68" s="1">
        <f t="shared" si="16"/>
        <v>2634.52</v>
      </c>
    </row>
    <row r="69" spans="1:9">
      <c r="A69" t="s">
        <v>47</v>
      </c>
      <c r="B69" t="s">
        <v>48</v>
      </c>
      <c r="C69" s="1">
        <v>23000</v>
      </c>
      <c r="D69" s="1">
        <v>660.1</v>
      </c>
      <c r="E69" s="1">
        <v>0</v>
      </c>
      <c r="F69" s="1">
        <v>699.2</v>
      </c>
      <c r="G69" s="1">
        <v>0</v>
      </c>
      <c r="H69" s="1">
        <f t="shared" si="15"/>
        <v>1359.3000000000002</v>
      </c>
      <c r="I69" s="1">
        <f t="shared" si="16"/>
        <v>21640.7</v>
      </c>
    </row>
    <row r="70" spans="1:9">
      <c r="A70" t="s">
        <v>49</v>
      </c>
      <c r="B70" t="s">
        <v>41</v>
      </c>
      <c r="C70" s="1">
        <v>23000</v>
      </c>
      <c r="D70" s="1">
        <v>660.1</v>
      </c>
      <c r="E70" s="1">
        <v>0</v>
      </c>
      <c r="F70" s="1">
        <v>699.2</v>
      </c>
      <c r="G70" s="1">
        <v>0</v>
      </c>
      <c r="H70" s="1">
        <f t="shared" si="15"/>
        <v>1359.3000000000002</v>
      </c>
      <c r="I70" s="1">
        <f t="shared" si="16"/>
        <v>21640.7</v>
      </c>
    </row>
    <row r="71" spans="1:9">
      <c r="A71" t="s">
        <v>50</v>
      </c>
      <c r="B71" t="s">
        <v>45</v>
      </c>
      <c r="C71" s="1">
        <v>23000</v>
      </c>
      <c r="D71" s="1">
        <v>660.1</v>
      </c>
      <c r="E71" s="1">
        <v>0</v>
      </c>
      <c r="F71" s="1">
        <v>699.2</v>
      </c>
      <c r="G71" s="1">
        <v>0</v>
      </c>
      <c r="H71" s="1">
        <f t="shared" si="15"/>
        <v>1359.3000000000002</v>
      </c>
      <c r="I71" s="1">
        <f t="shared" si="16"/>
        <v>21640.7</v>
      </c>
    </row>
    <row r="72" spans="1:9">
      <c r="A72" t="s">
        <v>51</v>
      </c>
      <c r="B72" t="s">
        <v>52</v>
      </c>
      <c r="C72" s="1">
        <v>15000</v>
      </c>
      <c r="D72" s="1">
        <v>430.5</v>
      </c>
      <c r="E72" s="1">
        <v>0</v>
      </c>
      <c r="F72" s="1">
        <v>456</v>
      </c>
      <c r="G72" s="1">
        <v>0</v>
      </c>
      <c r="H72" s="1">
        <f t="shared" si="15"/>
        <v>886.5</v>
      </c>
      <c r="I72" s="1">
        <f t="shared" si="16"/>
        <v>14113.5</v>
      </c>
    </row>
    <row r="73" spans="1:9">
      <c r="A73" s="7" t="s">
        <v>13</v>
      </c>
      <c r="B73" s="7">
        <v>6</v>
      </c>
      <c r="C73" s="2">
        <f t="shared" ref="C73:I73" si="17">SUM(C67:C72)</f>
        <v>111264</v>
      </c>
      <c r="D73" s="2">
        <f t="shared" si="17"/>
        <v>3193.2799999999997</v>
      </c>
      <c r="E73" s="2">
        <f t="shared" si="17"/>
        <v>0</v>
      </c>
      <c r="F73" s="2">
        <f t="shared" si="17"/>
        <v>3382.4300000000003</v>
      </c>
      <c r="G73" s="2">
        <f t="shared" si="17"/>
        <v>0</v>
      </c>
      <c r="H73" s="2">
        <f t="shared" si="17"/>
        <v>6575.71</v>
      </c>
      <c r="I73" s="2">
        <f t="shared" si="17"/>
        <v>104688.29</v>
      </c>
    </row>
    <row r="74" spans="1:9">
      <c r="B74"/>
    </row>
    <row r="75" spans="1:9">
      <c r="A75" s="10" t="s">
        <v>53</v>
      </c>
      <c r="B75" s="10"/>
      <c r="C75" s="10"/>
      <c r="D75" s="10"/>
      <c r="E75" s="10"/>
      <c r="F75" s="10"/>
      <c r="G75" s="10"/>
      <c r="H75" s="10"/>
      <c r="I75" s="10"/>
    </row>
    <row r="76" spans="1:9">
      <c r="A76" t="s">
        <v>54</v>
      </c>
      <c r="B76" t="s">
        <v>26</v>
      </c>
      <c r="C76" s="1">
        <v>35000</v>
      </c>
      <c r="D76" s="1">
        <v>1004.5</v>
      </c>
      <c r="E76" s="1">
        <v>0</v>
      </c>
      <c r="F76" s="1">
        <v>1064</v>
      </c>
      <c r="G76" s="1">
        <v>0</v>
      </c>
      <c r="H76" s="1">
        <f>D76+E76+F76+G76</f>
        <v>2068.5</v>
      </c>
      <c r="I76" s="1">
        <f>C76-H76</f>
        <v>32931.5</v>
      </c>
    </row>
    <row r="77" spans="1:9">
      <c r="A77" s="7" t="s">
        <v>13</v>
      </c>
      <c r="B77" s="7">
        <v>1</v>
      </c>
      <c r="C77" s="2">
        <f t="shared" ref="C77:I77" si="18">SUM(C76:C76)</f>
        <v>35000</v>
      </c>
      <c r="D77" s="2">
        <f t="shared" si="18"/>
        <v>1004.5</v>
      </c>
      <c r="E77" s="2">
        <f t="shared" si="18"/>
        <v>0</v>
      </c>
      <c r="F77" s="2">
        <f t="shared" si="18"/>
        <v>1064</v>
      </c>
      <c r="G77" s="2">
        <f t="shared" si="18"/>
        <v>0</v>
      </c>
      <c r="H77" s="2">
        <f t="shared" si="18"/>
        <v>2068.5</v>
      </c>
      <c r="I77" s="2">
        <f t="shared" si="18"/>
        <v>32931.5</v>
      </c>
    </row>
    <row r="78" spans="1:9">
      <c r="B78"/>
    </row>
    <row r="79" spans="1:9">
      <c r="A79" s="10" t="s">
        <v>55</v>
      </c>
      <c r="B79" s="10"/>
      <c r="C79" s="10"/>
      <c r="D79" s="10"/>
      <c r="E79" s="10"/>
      <c r="F79" s="10"/>
      <c r="G79" s="10"/>
      <c r="H79" s="10"/>
      <c r="I79" s="10"/>
    </row>
    <row r="80" spans="1:9">
      <c r="A80" t="s">
        <v>56</v>
      </c>
      <c r="B80" t="s">
        <v>23</v>
      </c>
      <c r="C80" s="1">
        <v>22200</v>
      </c>
      <c r="D80" s="1">
        <v>637.14</v>
      </c>
      <c r="E80" s="1">
        <v>0</v>
      </c>
      <c r="F80" s="1">
        <v>674.88</v>
      </c>
      <c r="G80" s="1">
        <v>0</v>
      </c>
      <c r="H80" s="1">
        <f>D80+E80+F80+G80</f>
        <v>1312.02</v>
      </c>
      <c r="I80" s="1">
        <f>C80-H80</f>
        <v>20887.98</v>
      </c>
    </row>
    <row r="81" spans="1:9">
      <c r="A81" t="s">
        <v>57</v>
      </c>
      <c r="B81" t="s">
        <v>41</v>
      </c>
      <c r="C81" s="1">
        <v>22200</v>
      </c>
      <c r="D81" s="1">
        <v>637.14</v>
      </c>
      <c r="E81" s="1">
        <v>0</v>
      </c>
      <c r="F81" s="1">
        <v>674.88</v>
      </c>
      <c r="G81" s="1">
        <v>0</v>
      </c>
      <c r="H81" s="1">
        <f>D81+E81+F81+G81</f>
        <v>1312.02</v>
      </c>
      <c r="I81" s="1">
        <f>C81-H81</f>
        <v>20887.98</v>
      </c>
    </row>
    <row r="82" spans="1:9">
      <c r="A82" t="s">
        <v>58</v>
      </c>
      <c r="B82" t="s">
        <v>59</v>
      </c>
      <c r="C82" s="1">
        <v>15000</v>
      </c>
      <c r="D82" s="1">
        <v>430.5</v>
      </c>
      <c r="E82" s="1">
        <v>0</v>
      </c>
      <c r="F82" s="1">
        <v>456</v>
      </c>
      <c r="G82" s="1">
        <v>0</v>
      </c>
      <c r="H82" s="1">
        <f>D82+E82+F82+G82</f>
        <v>886.5</v>
      </c>
      <c r="I82" s="1">
        <f>C82-H82</f>
        <v>14113.5</v>
      </c>
    </row>
    <row r="83" spans="1:9">
      <c r="A83" t="s">
        <v>60</v>
      </c>
      <c r="B83" t="s">
        <v>45</v>
      </c>
      <c r="C83" s="1">
        <v>23000</v>
      </c>
      <c r="D83" s="1">
        <v>660.1</v>
      </c>
      <c r="E83" s="1">
        <v>0</v>
      </c>
      <c r="F83" s="1">
        <v>699.2</v>
      </c>
      <c r="G83" s="1">
        <v>0</v>
      </c>
      <c r="H83" s="1">
        <f t="shared" ref="H83:H96" si="19">D83+E83+F83+G83</f>
        <v>1359.3000000000002</v>
      </c>
      <c r="I83" s="1">
        <f t="shared" ref="I83:I96" si="20">C83-H83</f>
        <v>21640.7</v>
      </c>
    </row>
    <row r="84" spans="1:9">
      <c r="A84" t="s">
        <v>61</v>
      </c>
      <c r="B84" t="s">
        <v>59</v>
      </c>
      <c r="C84" s="1">
        <v>15000</v>
      </c>
      <c r="D84" s="1">
        <v>430.5</v>
      </c>
      <c r="E84" s="1">
        <v>0</v>
      </c>
      <c r="F84" s="1">
        <v>456</v>
      </c>
      <c r="G84" s="1">
        <v>0</v>
      </c>
      <c r="H84" s="1">
        <f t="shared" si="19"/>
        <v>886.5</v>
      </c>
      <c r="I84" s="1">
        <f t="shared" si="20"/>
        <v>14113.5</v>
      </c>
    </row>
    <row r="85" spans="1:9">
      <c r="A85" t="s">
        <v>62</v>
      </c>
      <c r="B85" t="s">
        <v>26</v>
      </c>
      <c r="C85" s="1">
        <v>23000</v>
      </c>
      <c r="D85" s="1">
        <v>660.1</v>
      </c>
      <c r="E85" s="1">
        <v>0</v>
      </c>
      <c r="F85" s="1">
        <v>699.2</v>
      </c>
      <c r="G85" s="1">
        <v>0</v>
      </c>
      <c r="H85" s="1">
        <f t="shared" si="19"/>
        <v>1359.3000000000002</v>
      </c>
      <c r="I85" s="1">
        <f t="shared" si="20"/>
        <v>21640.7</v>
      </c>
    </row>
    <row r="86" spans="1:9">
      <c r="A86" t="s">
        <v>63</v>
      </c>
      <c r="B86" t="s">
        <v>11</v>
      </c>
      <c r="C86" s="1">
        <v>17000</v>
      </c>
      <c r="D86" s="1">
        <v>487.9</v>
      </c>
      <c r="E86" s="1">
        <v>0</v>
      </c>
      <c r="F86" s="1">
        <v>516.79999999999995</v>
      </c>
      <c r="G86" s="1">
        <v>0</v>
      </c>
      <c r="H86" s="1">
        <f t="shared" si="19"/>
        <v>1004.6999999999999</v>
      </c>
      <c r="I86" s="1">
        <f t="shared" si="20"/>
        <v>15995.3</v>
      </c>
    </row>
    <row r="87" spans="1:9">
      <c r="A87" t="s">
        <v>64</v>
      </c>
      <c r="B87" t="s">
        <v>59</v>
      </c>
      <c r="C87" s="1">
        <v>15000</v>
      </c>
      <c r="D87" s="1">
        <v>430.5</v>
      </c>
      <c r="E87" s="1">
        <v>0</v>
      </c>
      <c r="F87" s="1">
        <v>456</v>
      </c>
      <c r="G87" s="1">
        <v>0</v>
      </c>
      <c r="H87" s="1">
        <f t="shared" si="19"/>
        <v>886.5</v>
      </c>
      <c r="I87" s="1">
        <f t="shared" si="20"/>
        <v>14113.5</v>
      </c>
    </row>
    <row r="88" spans="1:9">
      <c r="A88" t="s">
        <v>65</v>
      </c>
      <c r="B88" t="s">
        <v>59</v>
      </c>
      <c r="C88" s="1">
        <v>15000</v>
      </c>
      <c r="D88" s="1">
        <v>430.5</v>
      </c>
      <c r="E88" s="1">
        <v>0</v>
      </c>
      <c r="F88" s="1">
        <v>456</v>
      </c>
      <c r="G88" s="1">
        <v>0</v>
      </c>
      <c r="H88" s="1">
        <f t="shared" si="19"/>
        <v>886.5</v>
      </c>
      <c r="I88" s="1">
        <f t="shared" si="20"/>
        <v>14113.5</v>
      </c>
    </row>
    <row r="89" spans="1:9">
      <c r="A89" t="s">
        <v>66</v>
      </c>
      <c r="B89" t="s">
        <v>19</v>
      </c>
      <c r="C89" s="1">
        <v>20000</v>
      </c>
      <c r="D89" s="1">
        <v>574</v>
      </c>
      <c r="E89" s="1">
        <v>0</v>
      </c>
      <c r="F89" s="1">
        <v>608</v>
      </c>
      <c r="G89" s="1">
        <v>0</v>
      </c>
      <c r="H89" s="1">
        <f t="shared" si="19"/>
        <v>1182</v>
      </c>
      <c r="I89" s="1">
        <f t="shared" si="20"/>
        <v>18818</v>
      </c>
    </row>
    <row r="90" spans="1:9">
      <c r="A90" t="s">
        <v>67</v>
      </c>
      <c r="B90" t="s">
        <v>59</v>
      </c>
      <c r="C90" s="1">
        <v>15000</v>
      </c>
      <c r="D90" s="1">
        <v>430.5</v>
      </c>
      <c r="E90" s="1">
        <v>0</v>
      </c>
      <c r="F90" s="1">
        <v>456</v>
      </c>
      <c r="G90" s="1">
        <v>0</v>
      </c>
      <c r="H90" s="1">
        <f t="shared" si="19"/>
        <v>886.5</v>
      </c>
      <c r="I90" s="1">
        <f t="shared" si="20"/>
        <v>14113.5</v>
      </c>
    </row>
    <row r="91" spans="1:9">
      <c r="A91" t="s">
        <v>68</v>
      </c>
      <c r="B91" t="s">
        <v>52</v>
      </c>
      <c r="C91" s="1">
        <v>22000</v>
      </c>
      <c r="D91" s="1">
        <v>631.4</v>
      </c>
      <c r="E91" s="1">
        <v>0</v>
      </c>
      <c r="F91" s="1">
        <v>668.8</v>
      </c>
      <c r="G91" s="1">
        <v>0</v>
      </c>
      <c r="H91" s="1">
        <f t="shared" si="19"/>
        <v>1300.1999999999998</v>
      </c>
      <c r="I91" s="1">
        <f t="shared" si="20"/>
        <v>20699.8</v>
      </c>
    </row>
    <row r="92" spans="1:9">
      <c r="A92" t="s">
        <v>69</v>
      </c>
      <c r="B92" t="s">
        <v>26</v>
      </c>
      <c r="C92" s="1">
        <v>20000</v>
      </c>
      <c r="D92" s="1">
        <v>574</v>
      </c>
      <c r="E92" s="1">
        <v>0</v>
      </c>
      <c r="F92" s="1">
        <v>608</v>
      </c>
      <c r="G92" s="1">
        <v>0</v>
      </c>
      <c r="H92" s="1">
        <f t="shared" si="19"/>
        <v>1182</v>
      </c>
      <c r="I92" s="1">
        <f t="shared" si="20"/>
        <v>18818</v>
      </c>
    </row>
    <row r="93" spans="1:9">
      <c r="A93" t="s">
        <v>70</v>
      </c>
      <c r="B93" t="s">
        <v>20</v>
      </c>
      <c r="C93" s="1">
        <v>20000</v>
      </c>
      <c r="D93" s="1">
        <v>574</v>
      </c>
      <c r="E93" s="1">
        <v>0</v>
      </c>
      <c r="F93" s="1">
        <v>608</v>
      </c>
      <c r="G93" s="1">
        <v>0</v>
      </c>
      <c r="H93" s="1">
        <f t="shared" si="19"/>
        <v>1182</v>
      </c>
      <c r="I93" s="1">
        <f t="shared" si="20"/>
        <v>18818</v>
      </c>
    </row>
    <row r="94" spans="1:9">
      <c r="A94" t="s">
        <v>71</v>
      </c>
      <c r="B94" t="s">
        <v>14</v>
      </c>
      <c r="C94" s="1">
        <v>35000</v>
      </c>
      <c r="D94" s="1">
        <v>1004.5</v>
      </c>
      <c r="E94" s="1">
        <v>0</v>
      </c>
      <c r="F94" s="1">
        <v>1064</v>
      </c>
      <c r="G94" s="1">
        <v>0</v>
      </c>
      <c r="H94" s="1">
        <f t="shared" si="19"/>
        <v>2068.5</v>
      </c>
      <c r="I94" s="1">
        <f t="shared" si="20"/>
        <v>32931.5</v>
      </c>
    </row>
    <row r="95" spans="1:9">
      <c r="A95" t="s">
        <v>72</v>
      </c>
      <c r="B95" t="s">
        <v>23</v>
      </c>
      <c r="C95" s="1">
        <v>22500</v>
      </c>
      <c r="D95" s="1">
        <v>645.75</v>
      </c>
      <c r="E95" s="1">
        <v>0</v>
      </c>
      <c r="F95" s="1">
        <v>684</v>
      </c>
      <c r="G95" s="1">
        <v>0</v>
      </c>
      <c r="H95" s="1">
        <f t="shared" si="19"/>
        <v>1329.75</v>
      </c>
      <c r="I95" s="1">
        <f t="shared" si="20"/>
        <v>21170.25</v>
      </c>
    </row>
    <row r="96" spans="1:9">
      <c r="A96" t="s">
        <v>73</v>
      </c>
      <c r="B96" t="s">
        <v>41</v>
      </c>
      <c r="C96" s="1">
        <v>23000</v>
      </c>
      <c r="D96" s="1">
        <v>660.1</v>
      </c>
      <c r="E96" s="1">
        <v>0</v>
      </c>
      <c r="F96" s="1">
        <v>699.2</v>
      </c>
      <c r="G96" s="1">
        <v>0</v>
      </c>
      <c r="H96" s="1">
        <f t="shared" si="19"/>
        <v>1359.3000000000002</v>
      </c>
      <c r="I96" s="1">
        <f t="shared" si="20"/>
        <v>21640.7</v>
      </c>
    </row>
    <row r="97" spans="1:9">
      <c r="A97" s="7" t="s">
        <v>13</v>
      </c>
      <c r="B97" s="7">
        <v>17</v>
      </c>
      <c r="C97" s="2">
        <f t="shared" ref="C97:I97" si="21">SUM(C80:C96)</f>
        <v>344900</v>
      </c>
      <c r="D97" s="2">
        <f t="shared" si="21"/>
        <v>9898.6299999999992</v>
      </c>
      <c r="E97" s="2">
        <f t="shared" si="21"/>
        <v>0</v>
      </c>
      <c r="F97" s="2">
        <f t="shared" si="21"/>
        <v>10484.960000000001</v>
      </c>
      <c r="G97" s="2">
        <f t="shared" si="21"/>
        <v>0</v>
      </c>
      <c r="H97" s="2">
        <f t="shared" si="21"/>
        <v>20383.59</v>
      </c>
      <c r="I97" s="2">
        <f t="shared" si="21"/>
        <v>324516.40999999997</v>
      </c>
    </row>
    <row r="98" spans="1:9">
      <c r="B98"/>
    </row>
    <row r="99" spans="1:9">
      <c r="B99"/>
    </row>
    <row r="100" spans="1:9">
      <c r="A100" s="10" t="s">
        <v>74</v>
      </c>
      <c r="B100" s="10"/>
      <c r="C100" s="10"/>
      <c r="D100" s="10"/>
      <c r="E100" s="10"/>
      <c r="F100" s="10"/>
      <c r="G100" s="10"/>
      <c r="H100" s="10"/>
      <c r="I100" s="10"/>
    </row>
    <row r="101" spans="1:9">
      <c r="A101" t="s">
        <v>75</v>
      </c>
      <c r="B101" t="s">
        <v>26</v>
      </c>
      <c r="C101" s="1">
        <v>25500</v>
      </c>
      <c r="D101" s="1">
        <v>731.85</v>
      </c>
      <c r="E101" s="1">
        <v>0</v>
      </c>
      <c r="F101" s="1">
        <v>775.2</v>
      </c>
      <c r="G101" s="1">
        <v>0</v>
      </c>
      <c r="H101" s="1">
        <f>D101+E101+F101+G101</f>
        <v>1507.0500000000002</v>
      </c>
      <c r="I101" s="1">
        <f>C101-H101</f>
        <v>23992.95</v>
      </c>
    </row>
    <row r="102" spans="1:9">
      <c r="A102" t="s">
        <v>76</v>
      </c>
      <c r="B102" t="s">
        <v>26</v>
      </c>
      <c r="C102" s="1">
        <v>25500</v>
      </c>
      <c r="D102" s="1">
        <v>731.85</v>
      </c>
      <c r="E102" s="1">
        <v>0</v>
      </c>
      <c r="F102" s="1">
        <v>775.2</v>
      </c>
      <c r="G102" s="1">
        <v>1031.6199999999999</v>
      </c>
      <c r="H102" s="1">
        <f>D102+E102+F102+G102</f>
        <v>2538.67</v>
      </c>
      <c r="I102" s="1">
        <f>C102-H102</f>
        <v>22961.33</v>
      </c>
    </row>
    <row r="103" spans="1:9">
      <c r="A103" t="s">
        <v>77</v>
      </c>
      <c r="B103" t="s">
        <v>26</v>
      </c>
      <c r="C103" s="1">
        <v>25500</v>
      </c>
      <c r="D103" s="1">
        <v>731.85</v>
      </c>
      <c r="E103" s="1">
        <v>0</v>
      </c>
      <c r="F103" s="1">
        <v>775.2</v>
      </c>
      <c r="G103" s="1">
        <v>0</v>
      </c>
      <c r="H103" s="1">
        <f>D103+E103+F103+G103</f>
        <v>1507.0500000000002</v>
      </c>
      <c r="I103" s="1">
        <f>C103-H103</f>
        <v>23992.95</v>
      </c>
    </row>
    <row r="104" spans="1:9">
      <c r="A104" s="7" t="s">
        <v>13</v>
      </c>
      <c r="B104" s="7">
        <v>3</v>
      </c>
      <c r="C104" s="2">
        <f t="shared" ref="C104:I104" si="22">SUM(C101:C103)</f>
        <v>76500</v>
      </c>
      <c r="D104" s="2">
        <f t="shared" si="22"/>
        <v>2195.5500000000002</v>
      </c>
      <c r="E104" s="2">
        <f t="shared" si="22"/>
        <v>0</v>
      </c>
      <c r="F104" s="2">
        <f t="shared" si="22"/>
        <v>2325.6000000000004</v>
      </c>
      <c r="G104" s="2">
        <f t="shared" si="22"/>
        <v>1031.6199999999999</v>
      </c>
      <c r="H104" s="2">
        <f>SUM(H101:H103)</f>
        <v>5552.77</v>
      </c>
      <c r="I104" s="2">
        <f t="shared" si="22"/>
        <v>70947.23</v>
      </c>
    </row>
    <row r="105" spans="1:9">
      <c r="B105"/>
    </row>
    <row r="106" spans="1:9">
      <c r="A106" s="10" t="s">
        <v>78</v>
      </c>
      <c r="B106" s="10"/>
      <c r="C106" s="10"/>
      <c r="D106" s="10"/>
      <c r="E106" s="10"/>
      <c r="F106" s="10"/>
      <c r="G106" s="10"/>
      <c r="H106" s="10"/>
      <c r="I106" s="10"/>
    </row>
    <row r="107" spans="1:9">
      <c r="A107" t="s">
        <v>79</v>
      </c>
      <c r="B107" t="s">
        <v>80</v>
      </c>
      <c r="C107" s="1">
        <v>40000</v>
      </c>
      <c r="D107" s="1">
        <v>1148</v>
      </c>
      <c r="E107" s="1">
        <v>442.65</v>
      </c>
      <c r="F107" s="1">
        <v>1216</v>
      </c>
      <c r="G107" s="1">
        <v>0</v>
      </c>
      <c r="H107" s="1">
        <f>D107+E107+F107+G107</f>
        <v>2806.65</v>
      </c>
      <c r="I107" s="1">
        <f>C107-H107</f>
        <v>37193.35</v>
      </c>
    </row>
    <row r="108" spans="1:9">
      <c r="A108" t="s">
        <v>81</v>
      </c>
      <c r="B108" t="s">
        <v>26</v>
      </c>
      <c r="C108" s="1">
        <v>26000</v>
      </c>
      <c r="D108" s="1">
        <v>746.2</v>
      </c>
      <c r="E108" s="1">
        <v>0</v>
      </c>
      <c r="F108" s="1">
        <v>790.4</v>
      </c>
      <c r="G108" s="1">
        <v>0</v>
      </c>
      <c r="H108" s="1">
        <f>D108+E108+F108+G108</f>
        <v>1536.6</v>
      </c>
      <c r="I108" s="1">
        <f>C108-H108</f>
        <v>24463.4</v>
      </c>
    </row>
    <row r="109" spans="1:9">
      <c r="A109" s="7" t="s">
        <v>13</v>
      </c>
      <c r="B109" s="7">
        <v>2</v>
      </c>
      <c r="C109" s="2">
        <f t="shared" ref="C109:I109" si="23">SUM(C107:C108)</f>
        <v>66000</v>
      </c>
      <c r="D109" s="2">
        <f t="shared" si="23"/>
        <v>1894.2</v>
      </c>
      <c r="E109" s="2">
        <f t="shared" si="23"/>
        <v>442.65</v>
      </c>
      <c r="F109" s="2">
        <f t="shared" si="23"/>
        <v>2006.4</v>
      </c>
      <c r="G109" s="2">
        <f t="shared" si="23"/>
        <v>0</v>
      </c>
      <c r="H109" s="2">
        <f t="shared" si="23"/>
        <v>4343.25</v>
      </c>
      <c r="I109" s="2">
        <f t="shared" si="23"/>
        <v>61656.75</v>
      </c>
    </row>
    <row r="110" spans="1:9">
      <c r="B110"/>
    </row>
    <row r="111" spans="1:9">
      <c r="A111" s="10" t="s">
        <v>143</v>
      </c>
      <c r="B111" s="10"/>
      <c r="C111" s="10"/>
      <c r="D111" s="10"/>
      <c r="E111" s="10"/>
      <c r="F111" s="10"/>
      <c r="G111" s="10"/>
      <c r="H111" s="10"/>
      <c r="I111" s="10"/>
    </row>
    <row r="112" spans="1:9">
      <c r="A112" t="s">
        <v>144</v>
      </c>
      <c r="B112" t="s">
        <v>145</v>
      </c>
      <c r="C112" s="1">
        <v>80000</v>
      </c>
      <c r="D112" s="1">
        <v>2296</v>
      </c>
      <c r="E112" s="1">
        <v>7400.87</v>
      </c>
      <c r="F112" s="1">
        <v>2432</v>
      </c>
      <c r="G112" s="1">
        <v>0</v>
      </c>
      <c r="H112" s="1">
        <f>D112+E112+F112+G112</f>
        <v>12128.869999999999</v>
      </c>
      <c r="I112" s="1">
        <f>C112-H112</f>
        <v>67871.13</v>
      </c>
    </row>
    <row r="113" spans="1:9">
      <c r="A113" s="7" t="s">
        <v>13</v>
      </c>
      <c r="B113" s="7">
        <v>1</v>
      </c>
      <c r="C113" s="2">
        <f t="shared" ref="C113:I113" si="24">SUM(C112:C112)</f>
        <v>80000</v>
      </c>
      <c r="D113" s="2">
        <f t="shared" si="24"/>
        <v>2296</v>
      </c>
      <c r="E113" s="2">
        <f t="shared" si="24"/>
        <v>7400.87</v>
      </c>
      <c r="F113" s="2">
        <f t="shared" si="24"/>
        <v>2432</v>
      </c>
      <c r="G113" s="2">
        <f t="shared" si="24"/>
        <v>0</v>
      </c>
      <c r="H113" s="2">
        <f t="shared" si="24"/>
        <v>12128.869999999999</v>
      </c>
      <c r="I113" s="2">
        <f t="shared" si="24"/>
        <v>67871.13</v>
      </c>
    </row>
    <row r="114" spans="1:9">
      <c r="B114"/>
    </row>
    <row r="115" spans="1:9">
      <c r="A115" s="10" t="s">
        <v>82</v>
      </c>
      <c r="B115" s="10"/>
      <c r="C115" s="10"/>
      <c r="D115" s="10"/>
      <c r="E115" s="10"/>
      <c r="F115" s="10"/>
      <c r="G115" s="10"/>
      <c r="H115" s="10"/>
      <c r="I115" s="10"/>
    </row>
    <row r="116" spans="1:9">
      <c r="A116" t="s">
        <v>83</v>
      </c>
      <c r="B116" t="s">
        <v>84</v>
      </c>
      <c r="C116" s="1">
        <v>53000</v>
      </c>
      <c r="D116" s="1">
        <v>1521.1</v>
      </c>
      <c r="E116" s="1">
        <v>2277.41</v>
      </c>
      <c r="F116" s="1">
        <v>1611.2</v>
      </c>
      <c r="G116" s="1">
        <v>1080</v>
      </c>
      <c r="H116" s="1">
        <f t="shared" ref="H116" si="25">D116+E116+F116+G116</f>
        <v>6489.71</v>
      </c>
      <c r="I116" s="1">
        <f t="shared" ref="I116" si="26">C116-H116</f>
        <v>46510.29</v>
      </c>
    </row>
    <row r="117" spans="1:9">
      <c r="A117" t="s">
        <v>146</v>
      </c>
      <c r="B117" t="s">
        <v>148</v>
      </c>
      <c r="C117" s="1">
        <v>44000</v>
      </c>
      <c r="D117" s="1">
        <v>1262.8</v>
      </c>
      <c r="E117" s="1">
        <v>1007.19</v>
      </c>
      <c r="F117" s="1">
        <v>1337.6</v>
      </c>
      <c r="G117" s="1">
        <v>0</v>
      </c>
      <c r="H117" s="1">
        <v>3607.59</v>
      </c>
      <c r="I117" s="1">
        <v>40392.410000000003</v>
      </c>
    </row>
    <row r="118" spans="1:9">
      <c r="A118" t="s">
        <v>147</v>
      </c>
      <c r="B118" t="s">
        <v>14</v>
      </c>
      <c r="C118" s="1">
        <v>45000</v>
      </c>
      <c r="D118" s="1">
        <v>1291.5</v>
      </c>
      <c r="E118" s="1">
        <v>1148.33</v>
      </c>
      <c r="F118" s="1">
        <v>1368</v>
      </c>
      <c r="G118" s="1">
        <v>0</v>
      </c>
      <c r="H118" s="1">
        <v>3807.83</v>
      </c>
      <c r="I118" s="1">
        <v>41192.17</v>
      </c>
    </row>
    <row r="119" spans="1:9">
      <c r="A119" t="s">
        <v>85</v>
      </c>
      <c r="B119" t="s">
        <v>84</v>
      </c>
      <c r="C119" s="1">
        <v>40000</v>
      </c>
      <c r="D119" s="1">
        <v>1148</v>
      </c>
      <c r="E119" s="1">
        <v>442.65</v>
      </c>
      <c r="F119" s="1">
        <v>1216</v>
      </c>
      <c r="G119" s="1">
        <v>0</v>
      </c>
      <c r="H119" s="1">
        <f>D119+E119+F119+G119</f>
        <v>2806.65</v>
      </c>
      <c r="I119" s="1">
        <f>C119-H119</f>
        <v>37193.35</v>
      </c>
    </row>
    <row r="120" spans="1:9">
      <c r="A120" s="7" t="s">
        <v>13</v>
      </c>
      <c r="B120" s="7">
        <v>4</v>
      </c>
      <c r="C120" s="2">
        <f t="shared" ref="C120:I120" si="27">SUM(C116:C119)</f>
        <v>182000</v>
      </c>
      <c r="D120" s="2">
        <f t="shared" si="27"/>
        <v>5223.3999999999996</v>
      </c>
      <c r="E120" s="2">
        <f t="shared" si="27"/>
        <v>4875.58</v>
      </c>
      <c r="F120" s="2">
        <f t="shared" si="27"/>
        <v>5532.8</v>
      </c>
      <c r="G120" s="2">
        <f t="shared" si="27"/>
        <v>1080</v>
      </c>
      <c r="H120" s="2">
        <f t="shared" si="27"/>
        <v>16711.78</v>
      </c>
      <c r="I120" s="2">
        <f t="shared" si="27"/>
        <v>165288.22</v>
      </c>
    </row>
    <row r="121" spans="1:9">
      <c r="B121"/>
    </row>
    <row r="122" spans="1:9">
      <c r="A122" s="10" t="s">
        <v>42</v>
      </c>
      <c r="B122" s="10"/>
      <c r="C122" s="10"/>
      <c r="D122" s="10"/>
      <c r="E122" s="10"/>
      <c r="F122" s="10"/>
      <c r="G122" s="10"/>
      <c r="H122" s="10"/>
      <c r="I122" s="10"/>
    </row>
    <row r="123" spans="1:9">
      <c r="A123" t="s">
        <v>86</v>
      </c>
      <c r="B123" t="s">
        <v>87</v>
      </c>
      <c r="C123" s="1">
        <v>15000</v>
      </c>
      <c r="D123" s="1">
        <v>430.5</v>
      </c>
      <c r="E123" s="1">
        <v>0</v>
      </c>
      <c r="F123" s="1">
        <v>456</v>
      </c>
      <c r="G123" s="1">
        <v>0</v>
      </c>
      <c r="H123" s="1">
        <f>D123+E123+F123+G123</f>
        <v>886.5</v>
      </c>
      <c r="I123" s="1">
        <f>C123-H123</f>
        <v>14113.5</v>
      </c>
    </row>
    <row r="124" spans="1:9">
      <c r="A124" t="s">
        <v>88</v>
      </c>
      <c r="B124" t="s">
        <v>11</v>
      </c>
      <c r="C124" s="1">
        <v>24000</v>
      </c>
      <c r="D124" s="1">
        <v>688.8</v>
      </c>
      <c r="E124" s="1">
        <v>0</v>
      </c>
      <c r="F124" s="1">
        <v>729.6</v>
      </c>
      <c r="G124" s="1">
        <v>0</v>
      </c>
      <c r="H124" s="1">
        <f>D124+E124+F124+G124</f>
        <v>1418.4</v>
      </c>
      <c r="I124" s="1">
        <f>C124-H124</f>
        <v>22581.599999999999</v>
      </c>
    </row>
    <row r="125" spans="1:9">
      <c r="A125" t="s">
        <v>149</v>
      </c>
      <c r="B125" t="s">
        <v>87</v>
      </c>
      <c r="C125" s="1">
        <v>12100</v>
      </c>
      <c r="D125" s="1">
        <v>347.27</v>
      </c>
      <c r="E125" s="1">
        <v>0</v>
      </c>
      <c r="F125" s="1">
        <v>367.84</v>
      </c>
      <c r="G125" s="1">
        <v>0</v>
      </c>
      <c r="H125" s="1">
        <v>715.11</v>
      </c>
      <c r="I125" s="1">
        <v>11384.89</v>
      </c>
    </row>
    <row r="126" spans="1:9">
      <c r="A126" t="s">
        <v>150</v>
      </c>
      <c r="B126" t="s">
        <v>87</v>
      </c>
      <c r="C126" s="1">
        <v>14000</v>
      </c>
      <c r="D126" s="1">
        <v>401.8</v>
      </c>
      <c r="E126" s="1">
        <v>0</v>
      </c>
      <c r="F126" s="1">
        <v>425.6</v>
      </c>
      <c r="G126" s="1">
        <v>0</v>
      </c>
      <c r="H126" s="1">
        <v>827.4</v>
      </c>
      <c r="I126" s="1">
        <v>13172.6</v>
      </c>
    </row>
    <row r="127" spans="1:9">
      <c r="A127" t="s">
        <v>151</v>
      </c>
      <c r="B127" t="s">
        <v>87</v>
      </c>
      <c r="C127" s="1">
        <v>14000</v>
      </c>
      <c r="D127" s="1">
        <v>401.8</v>
      </c>
      <c r="E127" s="1">
        <v>0</v>
      </c>
      <c r="F127" s="1">
        <v>425.6</v>
      </c>
      <c r="G127" s="1">
        <v>0</v>
      </c>
      <c r="H127" s="1">
        <v>827.4</v>
      </c>
      <c r="I127" s="1">
        <v>13172.6</v>
      </c>
    </row>
    <row r="128" spans="1:9">
      <c r="A128" t="s">
        <v>152</v>
      </c>
      <c r="B128" t="s">
        <v>87</v>
      </c>
      <c r="C128" s="1">
        <v>18000</v>
      </c>
      <c r="D128" s="1">
        <v>516.6</v>
      </c>
      <c r="E128" s="1">
        <v>0</v>
      </c>
      <c r="F128" s="1">
        <v>547.20000000000005</v>
      </c>
      <c r="G128" s="1">
        <v>0</v>
      </c>
      <c r="H128" s="1">
        <v>1063.8</v>
      </c>
      <c r="I128" s="1">
        <v>16936.2</v>
      </c>
    </row>
    <row r="129" spans="1:9">
      <c r="A129" s="7" t="s">
        <v>13</v>
      </c>
      <c r="B129" s="7">
        <v>6</v>
      </c>
      <c r="C129" s="2">
        <f t="shared" ref="C129:I129" si="28">SUM(C123:C128)</f>
        <v>97100</v>
      </c>
      <c r="D129" s="2">
        <f t="shared" si="28"/>
        <v>2786.77</v>
      </c>
      <c r="E129" s="2">
        <f t="shared" si="28"/>
        <v>0</v>
      </c>
      <c r="F129" s="2">
        <f t="shared" si="28"/>
        <v>2951.84</v>
      </c>
      <c r="G129" s="2">
        <f t="shared" si="28"/>
        <v>0</v>
      </c>
      <c r="H129" s="2">
        <f t="shared" si="28"/>
        <v>5738.6100000000006</v>
      </c>
      <c r="I129" s="2">
        <f t="shared" si="28"/>
        <v>91361.39</v>
      </c>
    </row>
    <row r="130" spans="1:9">
      <c r="B130"/>
    </row>
    <row r="131" spans="1:9">
      <c r="A131" s="10" t="s">
        <v>89</v>
      </c>
      <c r="B131" s="10"/>
      <c r="C131" s="10"/>
      <c r="D131" s="10"/>
      <c r="E131" s="10"/>
      <c r="F131" s="10"/>
      <c r="G131" s="10"/>
      <c r="H131" s="10"/>
      <c r="I131" s="10"/>
    </row>
    <row r="132" spans="1:9">
      <c r="A132" t="s">
        <v>90</v>
      </c>
      <c r="B132" t="s">
        <v>26</v>
      </c>
      <c r="C132" s="1">
        <v>25000</v>
      </c>
      <c r="D132" s="1">
        <v>717.5</v>
      </c>
      <c r="E132" s="1">
        <v>0</v>
      </c>
      <c r="F132" s="1">
        <v>760</v>
      </c>
      <c r="G132" s="1">
        <v>0</v>
      </c>
      <c r="H132" s="1">
        <f t="shared" ref="H132:H146" si="29">D132+E132+F132+G132</f>
        <v>1477.5</v>
      </c>
      <c r="I132" s="1">
        <f t="shared" ref="I132:I146" si="30">C132-H132</f>
        <v>23522.5</v>
      </c>
    </row>
    <row r="133" spans="1:9">
      <c r="A133" t="s">
        <v>91</v>
      </c>
      <c r="B133" t="s">
        <v>19</v>
      </c>
      <c r="C133" s="1">
        <v>25000</v>
      </c>
      <c r="D133" s="1">
        <v>717.5</v>
      </c>
      <c r="E133" s="1">
        <v>0</v>
      </c>
      <c r="F133" s="1">
        <v>760</v>
      </c>
      <c r="G133" s="1">
        <v>0</v>
      </c>
      <c r="H133" s="1">
        <f t="shared" si="29"/>
        <v>1477.5</v>
      </c>
      <c r="I133" s="1">
        <f t="shared" si="30"/>
        <v>23522.5</v>
      </c>
    </row>
    <row r="134" spans="1:9">
      <c r="A134" t="s">
        <v>92</v>
      </c>
      <c r="B134" t="s">
        <v>10</v>
      </c>
      <c r="C134" s="1">
        <v>40000</v>
      </c>
      <c r="D134" s="1">
        <v>1148</v>
      </c>
      <c r="E134" s="1">
        <v>442.65</v>
      </c>
      <c r="F134" s="1">
        <v>1216</v>
      </c>
      <c r="G134" s="1">
        <v>0</v>
      </c>
      <c r="H134" s="1">
        <f t="shared" si="29"/>
        <v>2806.65</v>
      </c>
      <c r="I134" s="1">
        <f t="shared" si="30"/>
        <v>37193.35</v>
      </c>
    </row>
    <row r="135" spans="1:9">
      <c r="A135" t="s">
        <v>93</v>
      </c>
      <c r="B135" t="s">
        <v>11</v>
      </c>
      <c r="C135" s="1">
        <v>35000</v>
      </c>
      <c r="D135" s="1">
        <v>1004.5</v>
      </c>
      <c r="E135" s="1">
        <v>0</v>
      </c>
      <c r="F135" s="1">
        <v>1064</v>
      </c>
      <c r="G135" s="1">
        <v>0</v>
      </c>
      <c r="H135" s="1">
        <f t="shared" si="29"/>
        <v>2068.5</v>
      </c>
      <c r="I135" s="1">
        <f t="shared" si="30"/>
        <v>32931.5</v>
      </c>
    </row>
    <row r="136" spans="1:9">
      <c r="A136" t="s">
        <v>94</v>
      </c>
      <c r="B136" t="s">
        <v>19</v>
      </c>
      <c r="C136" s="1">
        <v>25000</v>
      </c>
      <c r="D136" s="1">
        <v>717.5</v>
      </c>
      <c r="E136" s="1">
        <v>0</v>
      </c>
      <c r="F136" s="1">
        <v>760</v>
      </c>
      <c r="G136" s="1">
        <v>0</v>
      </c>
      <c r="H136" s="1">
        <f t="shared" si="29"/>
        <v>1477.5</v>
      </c>
      <c r="I136" s="1">
        <f t="shared" si="30"/>
        <v>23522.5</v>
      </c>
    </row>
    <row r="137" spans="1:9">
      <c r="A137" t="s">
        <v>95</v>
      </c>
      <c r="B137" t="s">
        <v>96</v>
      </c>
      <c r="C137" s="1">
        <v>35000</v>
      </c>
      <c r="D137" s="1">
        <v>1004.5</v>
      </c>
      <c r="E137" s="1">
        <v>0</v>
      </c>
      <c r="F137" s="1">
        <v>1064</v>
      </c>
      <c r="G137" s="1">
        <v>1031.6199999999999</v>
      </c>
      <c r="H137" s="1">
        <f t="shared" si="29"/>
        <v>3100.12</v>
      </c>
      <c r="I137" s="1">
        <f t="shared" si="30"/>
        <v>31899.88</v>
      </c>
    </row>
    <row r="138" spans="1:9">
      <c r="A138" t="s">
        <v>97</v>
      </c>
      <c r="B138" t="s">
        <v>19</v>
      </c>
      <c r="C138" s="1">
        <v>25000</v>
      </c>
      <c r="D138" s="1">
        <v>717.5</v>
      </c>
      <c r="E138" s="1">
        <v>0</v>
      </c>
      <c r="F138" s="1">
        <v>760</v>
      </c>
      <c r="G138" s="1">
        <v>1031.6199999999999</v>
      </c>
      <c r="H138" s="1">
        <f t="shared" si="29"/>
        <v>2509.12</v>
      </c>
      <c r="I138" s="1">
        <f t="shared" si="30"/>
        <v>22490.880000000001</v>
      </c>
    </row>
    <row r="139" spans="1:9">
      <c r="A139" t="s">
        <v>98</v>
      </c>
      <c r="B139" t="s">
        <v>11</v>
      </c>
      <c r="C139" s="1">
        <v>20000</v>
      </c>
      <c r="D139" s="1">
        <v>574</v>
      </c>
      <c r="E139" s="1">
        <v>0</v>
      </c>
      <c r="F139" s="1">
        <v>608</v>
      </c>
      <c r="G139" s="1">
        <v>0</v>
      </c>
      <c r="H139" s="1">
        <f t="shared" si="29"/>
        <v>1182</v>
      </c>
      <c r="I139" s="1">
        <f t="shared" si="30"/>
        <v>18818</v>
      </c>
    </row>
    <row r="140" spans="1:9">
      <c r="A140" t="s">
        <v>99</v>
      </c>
      <c r="B140" t="s">
        <v>11</v>
      </c>
      <c r="C140" s="1">
        <v>35000</v>
      </c>
      <c r="D140" s="1">
        <v>1004.5</v>
      </c>
      <c r="E140" s="1">
        <v>0</v>
      </c>
      <c r="F140" s="1">
        <v>1064</v>
      </c>
      <c r="G140" s="1">
        <v>0</v>
      </c>
      <c r="H140" s="1">
        <f t="shared" si="29"/>
        <v>2068.5</v>
      </c>
      <c r="I140" s="1">
        <f t="shared" si="30"/>
        <v>32931.5</v>
      </c>
    </row>
    <row r="141" spans="1:9">
      <c r="A141" t="s">
        <v>101</v>
      </c>
      <c r="B141" t="s">
        <v>107</v>
      </c>
      <c r="C141" s="1">
        <v>25000</v>
      </c>
      <c r="D141" s="1">
        <v>717.5</v>
      </c>
      <c r="E141" s="1">
        <v>0</v>
      </c>
      <c r="F141" s="1">
        <v>760</v>
      </c>
      <c r="G141" s="1">
        <v>100</v>
      </c>
      <c r="H141" s="1">
        <f t="shared" si="29"/>
        <v>1577.5</v>
      </c>
      <c r="I141" s="1">
        <f t="shared" si="30"/>
        <v>23422.5</v>
      </c>
    </row>
    <row r="142" spans="1:9">
      <c r="A142" t="s">
        <v>102</v>
      </c>
      <c r="B142" t="s">
        <v>41</v>
      </c>
      <c r="C142" s="1">
        <v>35000</v>
      </c>
      <c r="D142" s="1">
        <v>1004.5</v>
      </c>
      <c r="E142" s="1">
        <v>0</v>
      </c>
      <c r="F142" s="1">
        <v>1064</v>
      </c>
      <c r="G142" s="1">
        <v>0</v>
      </c>
      <c r="H142" s="1">
        <f t="shared" si="29"/>
        <v>2068.5</v>
      </c>
      <c r="I142" s="1">
        <f t="shared" si="30"/>
        <v>32931.5</v>
      </c>
    </row>
    <row r="143" spans="1:9">
      <c r="A143" t="s">
        <v>103</v>
      </c>
      <c r="B143" t="s">
        <v>20</v>
      </c>
      <c r="C143" s="1">
        <v>25000</v>
      </c>
      <c r="D143" s="1">
        <v>717.5</v>
      </c>
      <c r="E143" s="1">
        <v>0</v>
      </c>
      <c r="F143" s="1">
        <v>760</v>
      </c>
      <c r="G143" s="1">
        <v>0</v>
      </c>
      <c r="H143" s="1">
        <f t="shared" si="29"/>
        <v>1477.5</v>
      </c>
      <c r="I143" s="1">
        <f t="shared" si="30"/>
        <v>23522.5</v>
      </c>
    </row>
    <row r="144" spans="1:9">
      <c r="A144" t="s">
        <v>104</v>
      </c>
      <c r="B144" t="s">
        <v>19</v>
      </c>
      <c r="C144" s="1">
        <v>25000</v>
      </c>
      <c r="D144" s="1">
        <v>717.5</v>
      </c>
      <c r="E144" s="1">
        <v>0</v>
      </c>
      <c r="F144" s="1">
        <v>760</v>
      </c>
      <c r="G144" s="1">
        <v>0</v>
      </c>
      <c r="H144" s="1">
        <f t="shared" si="29"/>
        <v>1477.5</v>
      </c>
      <c r="I144" s="1">
        <f t="shared" si="30"/>
        <v>23522.5</v>
      </c>
    </row>
    <row r="145" spans="1:9">
      <c r="A145" t="s">
        <v>105</v>
      </c>
      <c r="B145" t="s">
        <v>100</v>
      </c>
      <c r="C145" s="1">
        <v>35000</v>
      </c>
      <c r="D145" s="1">
        <v>1004.5</v>
      </c>
      <c r="E145" s="1">
        <v>0</v>
      </c>
      <c r="F145" s="1">
        <v>1064</v>
      </c>
      <c r="G145" s="1">
        <v>0</v>
      </c>
      <c r="H145" s="1">
        <f t="shared" si="29"/>
        <v>2068.5</v>
      </c>
      <c r="I145" s="1">
        <f t="shared" si="30"/>
        <v>32931.5</v>
      </c>
    </row>
    <row r="146" spans="1:9">
      <c r="A146" t="s">
        <v>106</v>
      </c>
      <c r="B146" t="s">
        <v>11</v>
      </c>
      <c r="C146" s="1">
        <v>35000</v>
      </c>
      <c r="D146" s="1">
        <v>1004.5</v>
      </c>
      <c r="E146" s="1">
        <v>0</v>
      </c>
      <c r="F146" s="1">
        <v>1064</v>
      </c>
      <c r="G146" s="1">
        <v>0</v>
      </c>
      <c r="H146" s="1">
        <f t="shared" si="29"/>
        <v>2068.5</v>
      </c>
      <c r="I146" s="1">
        <f t="shared" si="30"/>
        <v>32931.5</v>
      </c>
    </row>
    <row r="147" spans="1:9">
      <c r="A147" s="7" t="s">
        <v>13</v>
      </c>
      <c r="B147" s="7">
        <v>15</v>
      </c>
      <c r="C147" s="2">
        <f t="shared" ref="C147:I147" si="31">SUM(C132:C146)</f>
        <v>445000</v>
      </c>
      <c r="D147" s="2">
        <f t="shared" si="31"/>
        <v>12771.5</v>
      </c>
      <c r="E147" s="2">
        <f t="shared" si="31"/>
        <v>442.65</v>
      </c>
      <c r="F147" s="2">
        <f t="shared" si="31"/>
        <v>13528</v>
      </c>
      <c r="G147" s="2">
        <f t="shared" si="31"/>
        <v>2163.2399999999998</v>
      </c>
      <c r="H147" s="2">
        <f t="shared" si="31"/>
        <v>28905.39</v>
      </c>
      <c r="I147" s="2">
        <f t="shared" si="31"/>
        <v>416094.61</v>
      </c>
    </row>
    <row r="148" spans="1:9">
      <c r="B148"/>
    </row>
    <row r="149" spans="1:9">
      <c r="A149" s="10" t="s">
        <v>108</v>
      </c>
      <c r="B149" s="10"/>
      <c r="C149" s="10"/>
      <c r="D149" s="10"/>
      <c r="E149" s="10"/>
      <c r="F149" s="10"/>
      <c r="G149" s="10"/>
      <c r="H149" s="10"/>
      <c r="I149" s="10"/>
    </row>
    <row r="150" spans="1:9">
      <c r="A150" s="26" t="s">
        <v>161</v>
      </c>
      <c r="B150" s="26" t="s">
        <v>162</v>
      </c>
      <c r="C150" s="1">
        <v>50000</v>
      </c>
      <c r="D150" s="1">
        <v>1435</v>
      </c>
      <c r="E150" s="1">
        <v>1854</v>
      </c>
      <c r="F150" s="1">
        <v>1520</v>
      </c>
      <c r="G150" s="1">
        <v>0</v>
      </c>
      <c r="H150" s="1">
        <f>D150+E150+F150+G150</f>
        <v>4809</v>
      </c>
      <c r="I150" s="1">
        <f>C150-H150</f>
        <v>45191</v>
      </c>
    </row>
    <row r="151" spans="1:9">
      <c r="A151" t="s">
        <v>109</v>
      </c>
      <c r="B151" t="s">
        <v>110</v>
      </c>
      <c r="C151" s="1">
        <v>43500</v>
      </c>
      <c r="D151" s="1">
        <v>1248.45</v>
      </c>
      <c r="E151" s="1">
        <v>936.62</v>
      </c>
      <c r="F151" s="1">
        <v>1322.4</v>
      </c>
      <c r="G151" s="1">
        <v>0</v>
      </c>
      <c r="H151" s="1">
        <f>D151+E151+F151+G151</f>
        <v>3507.4700000000003</v>
      </c>
      <c r="I151" s="1">
        <f>C151-H151</f>
        <v>39992.53</v>
      </c>
    </row>
    <row r="152" spans="1:9">
      <c r="A152" s="7" t="s">
        <v>13</v>
      </c>
      <c r="B152" s="7">
        <v>2</v>
      </c>
      <c r="C152" s="2">
        <f>SUM(C150:C151)</f>
        <v>93500</v>
      </c>
      <c r="D152" s="2">
        <f>SUM(D150:D151)</f>
        <v>2683.45</v>
      </c>
      <c r="E152" s="2">
        <f>SUM(E150:E151)</f>
        <v>2790.62</v>
      </c>
      <c r="F152" s="2">
        <f>SUM(F150:F151)</f>
        <v>2842.4</v>
      </c>
      <c r="G152" s="2">
        <f>SUM(G150:G151)</f>
        <v>0</v>
      </c>
      <c r="H152" s="2">
        <f>SUM(H150:H151)</f>
        <v>8316.4700000000012</v>
      </c>
      <c r="I152" s="2">
        <f>SUM(I150:I151)</f>
        <v>85183.53</v>
      </c>
    </row>
    <row r="153" spans="1:9">
      <c r="B153"/>
    </row>
    <row r="154" spans="1:9">
      <c r="A154" s="10" t="s">
        <v>153</v>
      </c>
      <c r="B154" s="10"/>
      <c r="C154" s="10"/>
      <c r="D154" s="10"/>
      <c r="E154" s="10"/>
      <c r="F154" s="10"/>
      <c r="G154" s="10"/>
      <c r="H154" s="10"/>
      <c r="I154" s="10"/>
    </row>
    <row r="155" spans="1:9">
      <c r="A155" t="s">
        <v>154</v>
      </c>
      <c r="B155" t="s">
        <v>155</v>
      </c>
      <c r="C155" s="1">
        <v>20000</v>
      </c>
      <c r="D155" s="1">
        <v>574</v>
      </c>
      <c r="E155" s="1">
        <v>0</v>
      </c>
      <c r="F155" s="1">
        <v>608</v>
      </c>
      <c r="G155" s="1">
        <v>0</v>
      </c>
      <c r="H155" s="1">
        <f>D155+E155+F155+G155</f>
        <v>1182</v>
      </c>
      <c r="I155" s="1">
        <f>C155-H155</f>
        <v>18818</v>
      </c>
    </row>
    <row r="156" spans="1:9">
      <c r="A156" s="7" t="s">
        <v>13</v>
      </c>
      <c r="B156" s="7">
        <v>1</v>
      </c>
      <c r="C156" s="2">
        <f t="shared" ref="C156:I156" si="32">SUM(C155:C155)</f>
        <v>20000</v>
      </c>
      <c r="D156" s="2">
        <f t="shared" si="32"/>
        <v>574</v>
      </c>
      <c r="E156" s="2">
        <f t="shared" si="32"/>
        <v>0</v>
      </c>
      <c r="F156" s="2">
        <f t="shared" si="32"/>
        <v>608</v>
      </c>
      <c r="G156" s="2">
        <f t="shared" si="32"/>
        <v>0</v>
      </c>
      <c r="H156" s="2">
        <f t="shared" si="32"/>
        <v>1182</v>
      </c>
      <c r="I156" s="2">
        <f t="shared" si="32"/>
        <v>18818</v>
      </c>
    </row>
    <row r="157" spans="1:9">
      <c r="B157"/>
    </row>
    <row r="158" spans="1:9">
      <c r="A158" s="10" t="s">
        <v>111</v>
      </c>
      <c r="B158" s="10"/>
      <c r="C158" s="10"/>
      <c r="D158" s="10"/>
      <c r="E158" s="10"/>
      <c r="F158" s="10"/>
      <c r="G158" s="10"/>
      <c r="H158" s="10"/>
      <c r="I158" s="10"/>
    </row>
    <row r="159" spans="1:9">
      <c r="A159" t="s">
        <v>112</v>
      </c>
      <c r="B159" t="s">
        <v>113</v>
      </c>
      <c r="C159" s="1">
        <v>22000</v>
      </c>
      <c r="D159" s="1">
        <v>631.4</v>
      </c>
      <c r="E159" s="1">
        <v>0</v>
      </c>
      <c r="F159" s="1">
        <v>668.8</v>
      </c>
      <c r="G159" s="1">
        <v>0</v>
      </c>
      <c r="H159" s="1">
        <f>D159+E159+F159+G159</f>
        <v>1300.1999999999998</v>
      </c>
      <c r="I159" s="1">
        <f>C159-H159</f>
        <v>20699.8</v>
      </c>
    </row>
    <row r="160" spans="1:9">
      <c r="A160" t="s">
        <v>114</v>
      </c>
      <c r="B160" t="s">
        <v>113</v>
      </c>
      <c r="C160" s="1">
        <v>37000</v>
      </c>
      <c r="D160" s="1">
        <v>1061.9000000000001</v>
      </c>
      <c r="E160" s="1">
        <v>19.25</v>
      </c>
      <c r="F160" s="1">
        <v>1124.8</v>
      </c>
      <c r="G160" s="1">
        <v>0</v>
      </c>
      <c r="H160" s="1">
        <f>D160+E160+F160+G160</f>
        <v>2205.9499999999998</v>
      </c>
      <c r="I160" s="1">
        <f>C160-H160</f>
        <v>34794.050000000003</v>
      </c>
    </row>
    <row r="161" spans="1:9">
      <c r="A161" s="7" t="s">
        <v>13</v>
      </c>
      <c r="B161" s="7">
        <v>2</v>
      </c>
      <c r="C161" s="2">
        <f t="shared" ref="C161:I161" si="33">SUM(C159:C160)</f>
        <v>59000</v>
      </c>
      <c r="D161" s="2">
        <f t="shared" si="33"/>
        <v>1693.3000000000002</v>
      </c>
      <c r="E161" s="2">
        <f t="shared" si="33"/>
        <v>19.25</v>
      </c>
      <c r="F161" s="2">
        <f t="shared" si="33"/>
        <v>1793.6</v>
      </c>
      <c r="G161" s="2">
        <f t="shared" si="33"/>
        <v>0</v>
      </c>
      <c r="H161" s="2">
        <f t="shared" si="33"/>
        <v>3506.1499999999996</v>
      </c>
      <c r="I161" s="2">
        <f t="shared" si="33"/>
        <v>55493.850000000006</v>
      </c>
    </row>
    <row r="162" spans="1:9">
      <c r="B162"/>
    </row>
    <row r="163" spans="1:9">
      <c r="A163" s="10" t="s">
        <v>143</v>
      </c>
      <c r="B163" s="10"/>
      <c r="C163" s="10"/>
      <c r="D163" s="10"/>
      <c r="E163" s="10"/>
      <c r="F163" s="10"/>
      <c r="G163" s="10"/>
      <c r="H163" s="10"/>
      <c r="I163" s="10"/>
    </row>
    <row r="164" spans="1:9">
      <c r="A164" t="s">
        <v>156</v>
      </c>
      <c r="B164" t="s">
        <v>14</v>
      </c>
      <c r="C164" s="1">
        <v>36000</v>
      </c>
      <c r="D164" s="1">
        <v>1033.2</v>
      </c>
      <c r="E164" s="1">
        <v>0</v>
      </c>
      <c r="F164" s="1">
        <v>1094.4000000000001</v>
      </c>
      <c r="G164" s="1">
        <v>0</v>
      </c>
      <c r="H164" s="1">
        <f>D164+E164+F164+G164</f>
        <v>2127.6000000000004</v>
      </c>
      <c r="I164" s="1">
        <f>C164-H164</f>
        <v>33872.400000000001</v>
      </c>
    </row>
    <row r="165" spans="1:9">
      <c r="A165" s="7" t="s">
        <v>13</v>
      </c>
      <c r="B165" s="7">
        <v>1</v>
      </c>
      <c r="C165" s="2">
        <f t="shared" ref="C165:I165" si="34">SUM(C164:C164)</f>
        <v>36000</v>
      </c>
      <c r="D165" s="2">
        <f t="shared" si="34"/>
        <v>1033.2</v>
      </c>
      <c r="E165" s="2">
        <f t="shared" si="34"/>
        <v>0</v>
      </c>
      <c r="F165" s="2">
        <f t="shared" si="34"/>
        <v>1094.4000000000001</v>
      </c>
      <c r="G165" s="2">
        <f t="shared" si="34"/>
        <v>0</v>
      </c>
      <c r="H165" s="2">
        <f t="shared" si="34"/>
        <v>2127.6000000000004</v>
      </c>
      <c r="I165" s="2">
        <f t="shared" si="34"/>
        <v>33872.400000000001</v>
      </c>
    </row>
    <row r="166" spans="1:9">
      <c r="B166"/>
    </row>
    <row r="167" spans="1:9">
      <c r="A167" s="10" t="s">
        <v>36</v>
      </c>
      <c r="B167" s="10"/>
      <c r="C167" s="10"/>
      <c r="D167" s="10"/>
      <c r="E167" s="10"/>
      <c r="F167" s="10"/>
      <c r="G167" s="10"/>
      <c r="H167" s="10"/>
      <c r="I167" s="10"/>
    </row>
    <row r="168" spans="1:9">
      <c r="A168" t="s">
        <v>121</v>
      </c>
      <c r="B168" t="s">
        <v>11</v>
      </c>
      <c r="C168" s="9">
        <v>26000</v>
      </c>
      <c r="D168" s="1">
        <v>746.2</v>
      </c>
      <c r="E168" s="1">
        <v>0</v>
      </c>
      <c r="F168" s="1">
        <v>790.4</v>
      </c>
      <c r="G168" s="1">
        <v>0</v>
      </c>
      <c r="H168" s="1">
        <f>D168+E168+F168+G168</f>
        <v>1536.6</v>
      </c>
      <c r="I168" s="1">
        <f t="shared" ref="I168:I169" si="35">C168-H168</f>
        <v>24463.4</v>
      </c>
    </row>
    <row r="169" spans="1:9">
      <c r="A169" t="s">
        <v>122</v>
      </c>
      <c r="B169" t="s">
        <v>11</v>
      </c>
      <c r="C169" s="1">
        <v>30000</v>
      </c>
      <c r="D169" s="1">
        <v>861</v>
      </c>
      <c r="E169" s="1">
        <v>0</v>
      </c>
      <c r="F169" s="1">
        <v>912</v>
      </c>
      <c r="G169" s="1">
        <v>0</v>
      </c>
      <c r="H169" s="1">
        <f t="shared" ref="H169" si="36">D169+E169+F169+G169</f>
        <v>1773</v>
      </c>
      <c r="I169" s="1">
        <f t="shared" si="35"/>
        <v>28227</v>
      </c>
    </row>
    <row r="170" spans="1:9">
      <c r="A170" t="s">
        <v>123</v>
      </c>
      <c r="B170" t="s">
        <v>124</v>
      </c>
      <c r="C170" s="1">
        <v>60000</v>
      </c>
      <c r="D170" s="1">
        <v>1722</v>
      </c>
      <c r="E170" s="1">
        <v>3486.68</v>
      </c>
      <c r="F170" s="1">
        <v>1824</v>
      </c>
      <c r="G170" s="1">
        <v>0</v>
      </c>
      <c r="H170" s="1">
        <f>D170+E170+F170+G170</f>
        <v>7032.68</v>
      </c>
      <c r="I170" s="1">
        <f>C170-H170</f>
        <v>52967.32</v>
      </c>
    </row>
    <row r="171" spans="1:9">
      <c r="A171" t="s">
        <v>125</v>
      </c>
      <c r="B171" s="3" t="s">
        <v>126</v>
      </c>
      <c r="C171" s="1">
        <v>85000</v>
      </c>
      <c r="D171" s="1">
        <v>2439.5</v>
      </c>
      <c r="E171" s="1">
        <v>8576.99</v>
      </c>
      <c r="F171" s="1">
        <v>2584</v>
      </c>
      <c r="G171" s="1">
        <v>0</v>
      </c>
      <c r="H171" s="1">
        <v>13600.49</v>
      </c>
      <c r="I171" s="1">
        <v>71399.509999999995</v>
      </c>
    </row>
    <row r="172" spans="1:9">
      <c r="A172" s="7" t="s">
        <v>13</v>
      </c>
      <c r="B172" s="7">
        <v>4</v>
      </c>
      <c r="C172" s="2">
        <f t="shared" ref="C172:I172" si="37">SUM(C168:C171)</f>
        <v>201000</v>
      </c>
      <c r="D172" s="2">
        <f>SUM(D168:D171)</f>
        <v>5768.7</v>
      </c>
      <c r="E172" s="2">
        <f t="shared" si="37"/>
        <v>12063.67</v>
      </c>
      <c r="F172" s="2">
        <f t="shared" si="37"/>
        <v>6110.4</v>
      </c>
      <c r="G172" s="2">
        <f t="shared" si="37"/>
        <v>0</v>
      </c>
      <c r="H172" s="2">
        <f>SUM(H168:H171)</f>
        <v>23942.77</v>
      </c>
      <c r="I172" s="2">
        <f t="shared" si="37"/>
        <v>177057.22999999998</v>
      </c>
    </row>
    <row r="174" spans="1:9" s="4" customFormat="1" ht="24.95" customHeight="1">
      <c r="A174" s="5" t="s">
        <v>120</v>
      </c>
      <c r="B174" s="8">
        <f>+B172+B165+B161+B156+B152+B147+B129+B120+B113+B109+B104+B97+B77+B73+B64+B60+B55+B50+B42+B38+B33+B29+B25+B21+B17+B12</f>
        <v>85</v>
      </c>
      <c r="C174" s="6">
        <f>+C172+C165+C161+C156+C152+C147+C129+C120+C113+C109+C104+C97+C77+C73+C64+C60+C55+C50+C42+C38+C33+C29+C25+C21+C17+C12</f>
        <v>2384964</v>
      </c>
      <c r="D174" s="6">
        <f t="shared" ref="D174:I174" si="38">+D172+D165+D161+D156+D152+D147+D129+D120+D113+D109+D104+D97+D77+D73+D64+D60+D55+D50+D42+D38+D33+D29+D25+D21+D17+D12</f>
        <v>68448.470000000016</v>
      </c>
      <c r="E174" s="6">
        <f t="shared" si="38"/>
        <v>36829.5</v>
      </c>
      <c r="F174" s="6">
        <f t="shared" si="38"/>
        <v>72502.91</v>
      </c>
      <c r="G174" s="6">
        <f t="shared" si="38"/>
        <v>5426.48</v>
      </c>
      <c r="H174" s="6">
        <f t="shared" si="38"/>
        <v>183207.35999999996</v>
      </c>
      <c r="I174" s="6">
        <f t="shared" si="38"/>
        <v>2201756.6400000006</v>
      </c>
    </row>
  </sheetData>
  <mergeCells count="41">
    <mergeCell ref="A79:I79"/>
    <mergeCell ref="A10:I10"/>
    <mergeCell ref="A14:I14"/>
    <mergeCell ref="A23:I23"/>
    <mergeCell ref="A27:I27"/>
    <mergeCell ref="A66:I66"/>
    <mergeCell ref="A75:I75"/>
    <mergeCell ref="A44:I44"/>
    <mergeCell ref="A52:I52"/>
    <mergeCell ref="A57:I57"/>
    <mergeCell ref="A19:I19"/>
    <mergeCell ref="A31:I31"/>
    <mergeCell ref="A35:I35"/>
    <mergeCell ref="A40:I40"/>
    <mergeCell ref="A62:I62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167:I167"/>
    <mergeCell ref="A100:I100"/>
    <mergeCell ref="A106:I106"/>
    <mergeCell ref="A149:I149"/>
    <mergeCell ref="A131:I131"/>
    <mergeCell ref="A158:I158"/>
    <mergeCell ref="A115:I115"/>
    <mergeCell ref="A122:I122"/>
    <mergeCell ref="A111:I111"/>
    <mergeCell ref="A154:I154"/>
    <mergeCell ref="A163:I16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2017-11-28T13:54:54Z</dcterms:modified>
</cp:coreProperties>
</file>