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SEPTIEMBRE\"/>
    </mc:Choice>
  </mc:AlternateContent>
  <xr:revisionPtr revIDLastSave="0" documentId="13_ncr:1_{F295B504-87BC-4500-ACF4-A9D715F4AB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FIJOS!$F$7:$M$274</definedName>
    <definedName name="_xlnm.Print_Area" localSheetId="0">FIJOS!$A$1:$M$322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3" i="1" l="1"/>
  <c r="J273" i="1"/>
  <c r="K273" i="1"/>
  <c r="L273" i="1"/>
  <c r="M273" i="1"/>
  <c r="J256" i="1"/>
  <c r="H256" i="1"/>
  <c r="L256" i="1" s="1"/>
  <c r="M256" i="1" s="1"/>
  <c r="J253" i="1"/>
  <c r="H253" i="1"/>
  <c r="L253" i="1" s="1"/>
  <c r="M253" i="1" s="1"/>
  <c r="J252" i="1"/>
  <c r="H252" i="1"/>
  <c r="L252" i="1" s="1"/>
  <c r="M252" i="1" s="1"/>
  <c r="J220" i="1"/>
  <c r="H220" i="1"/>
  <c r="J150" i="1"/>
  <c r="H150" i="1"/>
  <c r="J53" i="1"/>
  <c r="H53" i="1"/>
  <c r="J26" i="1"/>
  <c r="H26" i="1"/>
  <c r="H48" i="1"/>
  <c r="J48" i="1"/>
  <c r="H181" i="1"/>
  <c r="J181" i="1"/>
  <c r="H121" i="1"/>
  <c r="J121" i="1"/>
  <c r="H120" i="1"/>
  <c r="J120" i="1"/>
  <c r="H119" i="1"/>
  <c r="J119" i="1"/>
  <c r="I273" i="1"/>
  <c r="H70" i="1"/>
  <c r="J70" i="1"/>
  <c r="J69" i="1"/>
  <c r="H69" i="1"/>
  <c r="J68" i="1"/>
  <c r="H68" i="1"/>
  <c r="J67" i="1"/>
  <c r="H67" i="1"/>
  <c r="J66" i="1"/>
  <c r="H66" i="1"/>
  <c r="J65" i="1"/>
  <c r="H65" i="1"/>
  <c r="J64" i="1"/>
  <c r="H64" i="1"/>
  <c r="J140" i="1"/>
  <c r="H140" i="1"/>
  <c r="H139" i="1"/>
  <c r="J139" i="1"/>
  <c r="L220" i="1" l="1"/>
  <c r="M220" i="1" s="1"/>
  <c r="L53" i="1"/>
  <c r="M53" i="1" s="1"/>
  <c r="L150" i="1"/>
  <c r="M150" i="1" s="1"/>
  <c r="L26" i="1"/>
  <c r="M26" i="1" s="1"/>
  <c r="L120" i="1"/>
  <c r="M120" i="1" s="1"/>
  <c r="L48" i="1"/>
  <c r="M48" i="1" s="1"/>
  <c r="L121" i="1"/>
  <c r="M121" i="1" s="1"/>
  <c r="L181" i="1"/>
  <c r="M181" i="1" s="1"/>
  <c r="L119" i="1"/>
  <c r="M119" i="1" s="1"/>
  <c r="L70" i="1"/>
  <c r="M70" i="1" s="1"/>
  <c r="L65" i="1"/>
  <c r="M65" i="1" s="1"/>
  <c r="L66" i="1"/>
  <c r="M66" i="1" s="1"/>
  <c r="L69" i="1"/>
  <c r="M69" i="1" s="1"/>
  <c r="L64" i="1"/>
  <c r="M64" i="1" s="1"/>
  <c r="L67" i="1"/>
  <c r="M67" i="1" s="1"/>
  <c r="L68" i="1"/>
  <c r="M68" i="1" s="1"/>
  <c r="L140" i="1"/>
  <c r="M140" i="1" s="1"/>
  <c r="L139" i="1"/>
  <c r="M139" i="1" s="1"/>
  <c r="H56" i="1"/>
  <c r="J56" i="1"/>
  <c r="J54" i="1"/>
  <c r="H54" i="1"/>
  <c r="J52" i="1"/>
  <c r="H52" i="1"/>
  <c r="J28" i="1"/>
  <c r="H28" i="1"/>
  <c r="L56" i="1" l="1"/>
  <c r="M56" i="1" s="1"/>
  <c r="L28" i="1"/>
  <c r="M28" i="1" s="1"/>
  <c r="L54" i="1"/>
  <c r="M54" i="1" s="1"/>
  <c r="L52" i="1"/>
  <c r="M52" i="1" s="1"/>
  <c r="J14" i="1"/>
  <c r="H9" i="1"/>
  <c r="J11" i="1" l="1"/>
  <c r="J12" i="1"/>
  <c r="J13" i="1"/>
  <c r="J15" i="1"/>
  <c r="J16" i="1"/>
  <c r="J17" i="1"/>
  <c r="J18" i="1"/>
  <c r="J19" i="1"/>
  <c r="J20" i="1"/>
  <c r="J21" i="1"/>
  <c r="J23" i="1"/>
  <c r="J24" i="1"/>
  <c r="J25" i="1"/>
  <c r="J27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9" i="1"/>
  <c r="J50" i="1"/>
  <c r="J51" i="1"/>
  <c r="J55" i="1"/>
  <c r="J57" i="1"/>
  <c r="J58" i="1"/>
  <c r="J59" i="1"/>
  <c r="J60" i="1"/>
  <c r="J61" i="1"/>
  <c r="J62" i="1"/>
  <c r="J63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41" i="1"/>
  <c r="J142" i="1"/>
  <c r="J143" i="1"/>
  <c r="J144" i="1"/>
  <c r="J145" i="1"/>
  <c r="J146" i="1"/>
  <c r="J147" i="1"/>
  <c r="J149" i="1"/>
  <c r="J151" i="1"/>
  <c r="J152" i="1"/>
  <c r="J153" i="1"/>
  <c r="J154" i="1"/>
  <c r="J156" i="1"/>
  <c r="J157" i="1"/>
  <c r="J158" i="1"/>
  <c r="J159" i="1"/>
  <c r="J160" i="1"/>
  <c r="J148" i="1"/>
  <c r="J161" i="1"/>
  <c r="J162" i="1"/>
  <c r="J163" i="1"/>
  <c r="J164" i="1"/>
  <c r="J165" i="1"/>
  <c r="J166" i="1"/>
  <c r="J167" i="1"/>
  <c r="J168" i="1"/>
  <c r="J169" i="1"/>
  <c r="J170" i="1"/>
  <c r="J171" i="1"/>
  <c r="J173" i="1"/>
  <c r="J174" i="1"/>
  <c r="J175" i="1"/>
  <c r="J176" i="1"/>
  <c r="J177" i="1"/>
  <c r="J178" i="1"/>
  <c r="J196" i="1"/>
  <c r="J189" i="1"/>
  <c r="J179" i="1"/>
  <c r="J180" i="1"/>
  <c r="J182" i="1"/>
  <c r="J183" i="1"/>
  <c r="J184" i="1"/>
  <c r="J185" i="1"/>
  <c r="J186" i="1"/>
  <c r="J187" i="1"/>
  <c r="J188" i="1"/>
  <c r="J190" i="1"/>
  <c r="J191" i="1"/>
  <c r="J192" i="1"/>
  <c r="J193" i="1"/>
  <c r="J194" i="1"/>
  <c r="J195" i="1"/>
  <c r="J197" i="1"/>
  <c r="J198" i="1"/>
  <c r="J199" i="1"/>
  <c r="J200" i="1"/>
  <c r="J201" i="1"/>
  <c r="J202" i="1"/>
  <c r="J203" i="1"/>
  <c r="J204" i="1"/>
  <c r="J259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2" i="1"/>
  <c r="J254" i="1"/>
  <c r="J255" i="1"/>
  <c r="J257" i="1"/>
  <c r="J258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H254" i="1" l="1"/>
  <c r="L254" i="1" s="1"/>
  <c r="H230" i="1"/>
  <c r="M254" i="1" l="1"/>
  <c r="L230" i="1"/>
  <c r="M230" i="1" s="1"/>
  <c r="H255" i="1"/>
  <c r="L255" i="1" s="1"/>
  <c r="H258" i="1"/>
  <c r="H259" i="1"/>
  <c r="H55" i="1"/>
  <c r="H51" i="1"/>
  <c r="H118" i="1"/>
  <c r="L118" i="1" s="1"/>
  <c r="H209" i="1"/>
  <c r="H167" i="1"/>
  <c r="H171" i="1"/>
  <c r="H169" i="1"/>
  <c r="H155" i="1"/>
  <c r="H245" i="1"/>
  <c r="J10" i="1"/>
  <c r="H206" i="1"/>
  <c r="H49" i="1"/>
  <c r="H262" i="1"/>
  <c r="L262" i="1" s="1"/>
  <c r="H10" i="1"/>
  <c r="H11" i="1"/>
  <c r="H12" i="1"/>
  <c r="L12" i="1" s="1"/>
  <c r="H13" i="1"/>
  <c r="L13" i="1" s="1"/>
  <c r="H14" i="1"/>
  <c r="H15" i="1"/>
  <c r="H16" i="1"/>
  <c r="H17" i="1"/>
  <c r="H18" i="1"/>
  <c r="H19" i="1"/>
  <c r="H20" i="1"/>
  <c r="H21" i="1"/>
  <c r="H23" i="1"/>
  <c r="H24" i="1"/>
  <c r="H25" i="1"/>
  <c r="H27" i="1"/>
  <c r="L27" i="1" s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L43" i="1" s="1"/>
  <c r="H44" i="1"/>
  <c r="H45" i="1"/>
  <c r="H46" i="1"/>
  <c r="L46" i="1" s="1"/>
  <c r="H47" i="1"/>
  <c r="H50" i="1"/>
  <c r="H57" i="1"/>
  <c r="H58" i="1"/>
  <c r="H59" i="1"/>
  <c r="L59" i="1" s="1"/>
  <c r="H60" i="1"/>
  <c r="H61" i="1"/>
  <c r="H62" i="1"/>
  <c r="H63" i="1"/>
  <c r="L63" i="1" s="1"/>
  <c r="H71" i="1"/>
  <c r="L71" i="1" s="1"/>
  <c r="H72" i="1"/>
  <c r="L72" i="1" s="1"/>
  <c r="M72" i="1" s="1"/>
  <c r="H73" i="1"/>
  <c r="H74" i="1"/>
  <c r="H75" i="1"/>
  <c r="H76" i="1"/>
  <c r="H77" i="1"/>
  <c r="H78" i="1"/>
  <c r="L78" i="1" s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L116" i="1" s="1"/>
  <c r="H117" i="1"/>
  <c r="H122" i="1"/>
  <c r="H123" i="1"/>
  <c r="L123" i="1" s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41" i="1"/>
  <c r="H142" i="1"/>
  <c r="H143" i="1"/>
  <c r="H144" i="1"/>
  <c r="H145" i="1"/>
  <c r="H146" i="1"/>
  <c r="H147" i="1"/>
  <c r="H149" i="1"/>
  <c r="L149" i="1" s="1"/>
  <c r="H151" i="1"/>
  <c r="H152" i="1"/>
  <c r="H153" i="1"/>
  <c r="H154" i="1"/>
  <c r="H156" i="1"/>
  <c r="H157" i="1"/>
  <c r="L157" i="1" s="1"/>
  <c r="H158" i="1"/>
  <c r="H159" i="1"/>
  <c r="H160" i="1"/>
  <c r="H148" i="1"/>
  <c r="H161" i="1"/>
  <c r="H162" i="1"/>
  <c r="H163" i="1"/>
  <c r="H164" i="1"/>
  <c r="H165" i="1"/>
  <c r="H166" i="1"/>
  <c r="H168" i="1"/>
  <c r="H170" i="1"/>
  <c r="H172" i="1"/>
  <c r="H173" i="1"/>
  <c r="H174" i="1"/>
  <c r="L174" i="1" s="1"/>
  <c r="H175" i="1"/>
  <c r="L175" i="1" s="1"/>
  <c r="H176" i="1"/>
  <c r="H177" i="1"/>
  <c r="H178" i="1"/>
  <c r="H196" i="1"/>
  <c r="H189" i="1"/>
  <c r="H179" i="1"/>
  <c r="H180" i="1"/>
  <c r="H182" i="1"/>
  <c r="H183" i="1"/>
  <c r="H184" i="1"/>
  <c r="H185" i="1"/>
  <c r="H186" i="1"/>
  <c r="H187" i="1"/>
  <c r="H188" i="1"/>
  <c r="H190" i="1"/>
  <c r="H191" i="1"/>
  <c r="H192" i="1"/>
  <c r="L192" i="1" s="1"/>
  <c r="M192" i="1" s="1"/>
  <c r="H193" i="1"/>
  <c r="H194" i="1"/>
  <c r="H195" i="1"/>
  <c r="H197" i="1"/>
  <c r="H198" i="1"/>
  <c r="H199" i="1"/>
  <c r="H200" i="1"/>
  <c r="H201" i="1"/>
  <c r="H202" i="1"/>
  <c r="H203" i="1"/>
  <c r="H207" i="1"/>
  <c r="H204" i="1"/>
  <c r="H205" i="1"/>
  <c r="H208" i="1"/>
  <c r="H210" i="1"/>
  <c r="H211" i="1"/>
  <c r="H212" i="1"/>
  <c r="H213" i="1"/>
  <c r="H214" i="1"/>
  <c r="H215" i="1"/>
  <c r="H216" i="1"/>
  <c r="H217" i="1"/>
  <c r="H218" i="1"/>
  <c r="H219" i="1"/>
  <c r="H221" i="1"/>
  <c r="H222" i="1"/>
  <c r="H223" i="1"/>
  <c r="H224" i="1"/>
  <c r="H225" i="1"/>
  <c r="H226" i="1"/>
  <c r="H227" i="1"/>
  <c r="H228" i="1"/>
  <c r="H229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6" i="1"/>
  <c r="H247" i="1"/>
  <c r="H248" i="1"/>
  <c r="L248" i="1" s="1"/>
  <c r="H249" i="1"/>
  <c r="H250" i="1"/>
  <c r="H251" i="1"/>
  <c r="H22" i="1"/>
  <c r="H257" i="1"/>
  <c r="L257" i="1" s="1"/>
  <c r="H260" i="1"/>
  <c r="L260" i="1" s="1"/>
  <c r="H261" i="1"/>
  <c r="L261" i="1" s="1"/>
  <c r="H263" i="1"/>
  <c r="L263" i="1" s="1"/>
  <c r="H264" i="1"/>
  <c r="L264" i="1" s="1"/>
  <c r="H265" i="1"/>
  <c r="L265" i="1" s="1"/>
  <c r="H266" i="1"/>
  <c r="L266" i="1" s="1"/>
  <c r="H267" i="1"/>
  <c r="L267" i="1" s="1"/>
  <c r="H268" i="1"/>
  <c r="L268" i="1" s="1"/>
  <c r="H269" i="1"/>
  <c r="L269" i="1" s="1"/>
  <c r="H270" i="1"/>
  <c r="L270" i="1" s="1"/>
  <c r="H271" i="1"/>
  <c r="L271" i="1" s="1"/>
  <c r="H272" i="1"/>
  <c r="L272" i="1" s="1"/>
  <c r="L9" i="1"/>
  <c r="M9" i="1" s="1"/>
  <c r="H273" i="1" l="1"/>
  <c r="M255" i="1"/>
  <c r="L258" i="1"/>
  <c r="M258" i="1" s="1"/>
  <c r="L259" i="1"/>
  <c r="M259" i="1" s="1"/>
  <c r="L178" i="1"/>
  <c r="L55" i="1"/>
  <c r="M55" i="1" s="1"/>
  <c r="L51" i="1"/>
  <c r="M51" i="1" s="1"/>
  <c r="L117" i="1"/>
  <c r="M117" i="1" s="1"/>
  <c r="M118" i="1"/>
  <c r="L251" i="1"/>
  <c r="M251" i="1" s="1"/>
  <c r="L209" i="1"/>
  <c r="M209" i="1" s="1"/>
  <c r="L115" i="1"/>
  <c r="M115" i="1" s="1"/>
  <c r="L167" i="1"/>
  <c r="M167" i="1" s="1"/>
  <c r="L171" i="1"/>
  <c r="M171" i="1" s="1"/>
  <c r="L17" i="1"/>
  <c r="M17" i="1" s="1"/>
  <c r="L169" i="1"/>
  <c r="M169" i="1" s="1"/>
  <c r="L113" i="1"/>
  <c r="L73" i="1"/>
  <c r="M73" i="1" s="1"/>
  <c r="L151" i="1"/>
  <c r="M151" i="1" s="1"/>
  <c r="L114" i="1"/>
  <c r="M114" i="1" s="1"/>
  <c r="L74" i="1"/>
  <c r="M74" i="1" s="1"/>
  <c r="M262" i="1"/>
  <c r="M263" i="1"/>
  <c r="L155" i="1"/>
  <c r="M155" i="1" s="1"/>
  <c r="L75" i="1"/>
  <c r="M75" i="1" s="1"/>
  <c r="L16" i="1"/>
  <c r="M16" i="1" s="1"/>
  <c r="L245" i="1"/>
  <c r="M245" i="1" s="1"/>
  <c r="L168" i="1"/>
  <c r="M168" i="1" s="1"/>
  <c r="L38" i="1"/>
  <c r="M38" i="1" s="1"/>
  <c r="L49" i="1"/>
  <c r="L25" i="1"/>
  <c r="M25" i="1" s="1"/>
  <c r="M116" i="1"/>
  <c r="L249" i="1"/>
  <c r="M249" i="1" s="1"/>
  <c r="L42" i="1"/>
  <c r="M42" i="1" s="1"/>
  <c r="L190" i="1"/>
  <c r="M190" i="1" s="1"/>
  <c r="L10" i="1"/>
  <c r="L11" i="1"/>
  <c r="L14" i="1"/>
  <c r="L15" i="1"/>
  <c r="L18" i="1"/>
  <c r="L19" i="1"/>
  <c r="L20" i="1"/>
  <c r="L21" i="1"/>
  <c r="L24" i="1"/>
  <c r="L30" i="1"/>
  <c r="L31" i="1"/>
  <c r="L32" i="1"/>
  <c r="L33" i="1"/>
  <c r="L34" i="1"/>
  <c r="L37" i="1"/>
  <c r="L39" i="1"/>
  <c r="L40" i="1"/>
  <c r="L41" i="1"/>
  <c r="L47" i="1"/>
  <c r="L57" i="1"/>
  <c r="L58" i="1"/>
  <c r="L60" i="1"/>
  <c r="L61" i="1"/>
  <c r="L62" i="1"/>
  <c r="L76" i="1"/>
  <c r="L79" i="1"/>
  <c r="L82" i="1"/>
  <c r="L83" i="1"/>
  <c r="L84" i="1"/>
  <c r="L85" i="1"/>
  <c r="L87" i="1"/>
  <c r="L89" i="1"/>
  <c r="L90" i="1"/>
  <c r="L91" i="1"/>
  <c r="L92" i="1"/>
  <c r="L93" i="1"/>
  <c r="L94" i="1"/>
  <c r="L95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24" i="1"/>
  <c r="L125" i="1"/>
  <c r="L126" i="1"/>
  <c r="L127" i="1"/>
  <c r="L128" i="1"/>
  <c r="L130" i="1"/>
  <c r="L132" i="1"/>
  <c r="L133" i="1"/>
  <c r="L134" i="1"/>
  <c r="L136" i="1"/>
  <c r="L137" i="1"/>
  <c r="L138" i="1"/>
  <c r="L142" i="1"/>
  <c r="L143" i="1"/>
  <c r="L144" i="1"/>
  <c r="L146" i="1"/>
  <c r="L147" i="1"/>
  <c r="L152" i="1"/>
  <c r="L156" i="1"/>
  <c r="M156" i="1" s="1"/>
  <c r="L158" i="1"/>
  <c r="L159" i="1"/>
  <c r="L160" i="1"/>
  <c r="L148" i="1"/>
  <c r="L161" i="1"/>
  <c r="L163" i="1"/>
  <c r="L164" i="1"/>
  <c r="L165" i="1"/>
  <c r="L166" i="1"/>
  <c r="L172" i="1"/>
  <c r="L176" i="1"/>
  <c r="L177" i="1"/>
  <c r="L196" i="1"/>
  <c r="L179" i="1"/>
  <c r="L183" i="1"/>
  <c r="L185" i="1"/>
  <c r="L191" i="1"/>
  <c r="L193" i="1"/>
  <c r="L197" i="1"/>
  <c r="L199" i="1"/>
  <c r="L200" i="1"/>
  <c r="L203" i="1"/>
  <c r="L207" i="1"/>
  <c r="L205" i="1"/>
  <c r="L210" i="1"/>
  <c r="L213" i="1"/>
  <c r="L214" i="1"/>
  <c r="L217" i="1"/>
  <c r="L218" i="1"/>
  <c r="L221" i="1"/>
  <c r="L225" i="1"/>
  <c r="L229" i="1"/>
  <c r="L235" i="1"/>
  <c r="L238" i="1"/>
  <c r="L240" i="1"/>
  <c r="L241" i="1"/>
  <c r="L246" i="1"/>
  <c r="L22" i="1"/>
  <c r="M90" i="1" l="1"/>
  <c r="M21" i="1" l="1"/>
  <c r="M20" i="1"/>
  <c r="M94" i="1" l="1"/>
  <c r="M31" i="1" l="1"/>
  <c r="M24" i="1" l="1"/>
  <c r="M152" i="1"/>
  <c r="L228" i="1" l="1"/>
  <c r="M228" i="1" s="1"/>
  <c r="L194" i="1"/>
  <c r="M194" i="1" s="1"/>
  <c r="M170" i="1"/>
  <c r="M39" i="1" l="1"/>
  <c r="M15" i="1"/>
  <c r="M60" i="1"/>
  <c r="M238" i="1"/>
  <c r="L206" i="1" l="1"/>
  <c r="M206" i="1" s="1"/>
  <c r="M210" i="1"/>
  <c r="M160" i="1" l="1"/>
  <c r="M137" i="1"/>
  <c r="L204" i="1" l="1"/>
  <c r="M204" i="1" s="1"/>
  <c r="L195" i="1"/>
  <c r="M195" i="1" s="1"/>
  <c r="M138" i="1" l="1"/>
  <c r="M107" i="1" l="1"/>
  <c r="M197" i="1"/>
  <c r="M76" i="1"/>
  <c r="M79" i="1" l="1"/>
  <c r="M85" i="1" l="1"/>
  <c r="M132" i="1" l="1"/>
  <c r="M10" i="1" l="1"/>
  <c r="M11" i="1"/>
  <c r="M12" i="1"/>
  <c r="M13" i="1"/>
  <c r="M14" i="1"/>
  <c r="M18" i="1"/>
  <c r="M19" i="1"/>
  <c r="M27" i="1"/>
  <c r="M30" i="1"/>
  <c r="M32" i="1"/>
  <c r="M33" i="1"/>
  <c r="M34" i="1"/>
  <c r="M37" i="1"/>
  <c r="M40" i="1"/>
  <c r="M41" i="1"/>
  <c r="M47" i="1"/>
  <c r="M57" i="1"/>
  <c r="M58" i="1"/>
  <c r="M59" i="1"/>
  <c r="M61" i="1"/>
  <c r="M62" i="1"/>
  <c r="M63" i="1"/>
  <c r="M78" i="1"/>
  <c r="M82" i="1"/>
  <c r="M83" i="1"/>
  <c r="M84" i="1"/>
  <c r="M87" i="1"/>
  <c r="M89" i="1"/>
  <c r="M91" i="1"/>
  <c r="M92" i="1"/>
  <c r="M93" i="1"/>
  <c r="M95" i="1"/>
  <c r="M97" i="1"/>
  <c r="M98" i="1"/>
  <c r="M99" i="1"/>
  <c r="M100" i="1"/>
  <c r="M101" i="1"/>
  <c r="M102" i="1"/>
  <c r="M103" i="1"/>
  <c r="M104" i="1"/>
  <c r="M105" i="1"/>
  <c r="M106" i="1"/>
  <c r="M108" i="1"/>
  <c r="M109" i="1"/>
  <c r="M110" i="1"/>
  <c r="M111" i="1"/>
  <c r="M112" i="1"/>
  <c r="M113" i="1"/>
  <c r="M124" i="1"/>
  <c r="M125" i="1"/>
  <c r="M126" i="1"/>
  <c r="M128" i="1"/>
  <c r="M130" i="1"/>
  <c r="M133" i="1"/>
  <c r="M134" i="1"/>
  <c r="M136" i="1"/>
  <c r="M142" i="1"/>
  <c r="M143" i="1"/>
  <c r="M144" i="1"/>
  <c r="M145" i="1"/>
  <c r="M146" i="1"/>
  <c r="M147" i="1"/>
  <c r="M149" i="1"/>
  <c r="M157" i="1"/>
  <c r="M158" i="1"/>
  <c r="M159" i="1"/>
  <c r="M148" i="1"/>
  <c r="M161" i="1"/>
  <c r="M164" i="1"/>
  <c r="M166" i="1"/>
  <c r="M172" i="1"/>
  <c r="M176" i="1"/>
  <c r="M177" i="1"/>
  <c r="M178" i="1"/>
  <c r="M179" i="1"/>
  <c r="M183" i="1"/>
  <c r="M185" i="1"/>
  <c r="M191" i="1"/>
  <c r="M199" i="1"/>
  <c r="M200" i="1"/>
  <c r="M203" i="1"/>
  <c r="M207" i="1"/>
  <c r="M205" i="1"/>
  <c r="M212" i="1"/>
  <c r="M213" i="1"/>
  <c r="M214" i="1"/>
  <c r="M217" i="1"/>
  <c r="M218" i="1"/>
  <c r="M221" i="1"/>
  <c r="M225" i="1"/>
  <c r="M229" i="1"/>
  <c r="M241" i="1"/>
  <c r="M246" i="1"/>
  <c r="M248" i="1"/>
  <c r="M22" i="1"/>
  <c r="M257" i="1"/>
  <c r="M193" i="1"/>
  <c r="M264" i="1"/>
  <c r="M265" i="1"/>
  <c r="M266" i="1"/>
  <c r="M268" i="1"/>
  <c r="M271" i="1"/>
  <c r="M272" i="1"/>
  <c r="L219" i="1" l="1"/>
  <c r="M219" i="1" s="1"/>
  <c r="L223" i="1" l="1"/>
  <c r="M223" i="1" s="1"/>
  <c r="L226" i="1"/>
  <c r="M226" i="1" s="1"/>
  <c r="L222" i="1"/>
  <c r="M222" i="1" s="1"/>
  <c r="L224" i="1"/>
  <c r="M224" i="1" s="1"/>
  <c r="L29" i="1" l="1"/>
  <c r="M29" i="1" s="1"/>
  <c r="M71" i="1" l="1"/>
  <c r="L36" i="1" l="1"/>
  <c r="M36" i="1" s="1"/>
  <c r="M240" i="1"/>
  <c r="L81" i="1"/>
  <c r="M81" i="1" s="1"/>
  <c r="L80" i="1"/>
  <c r="M80" i="1" s="1"/>
  <c r="L247" i="1" l="1"/>
  <c r="M247" i="1" s="1"/>
  <c r="L77" i="1"/>
  <c r="M77" i="1" s="1"/>
  <c r="L250" i="1"/>
  <c r="M250" i="1" s="1"/>
  <c r="L244" i="1"/>
  <c r="M244" i="1" s="1"/>
  <c r="L242" i="1"/>
  <c r="M242" i="1" s="1"/>
  <c r="L239" i="1"/>
  <c r="M239" i="1" s="1"/>
  <c r="L243" i="1"/>
  <c r="M243" i="1" s="1"/>
  <c r="M261" i="1"/>
  <c r="M260" i="1"/>
  <c r="M235" i="1" l="1"/>
  <c r="L233" i="1"/>
  <c r="M233" i="1" s="1"/>
  <c r="L211" i="1"/>
  <c r="M211" i="1" s="1"/>
  <c r="L208" i="1"/>
  <c r="M208" i="1" s="1"/>
  <c r="L198" i="1"/>
  <c r="M198" i="1" s="1"/>
  <c r="L184" i="1"/>
  <c r="M184" i="1" s="1"/>
  <c r="L189" i="1"/>
  <c r="L227" i="1" l="1"/>
  <c r="M227" i="1" s="1"/>
  <c r="L232" i="1"/>
  <c r="M232" i="1" s="1"/>
  <c r="L187" i="1"/>
  <c r="M187" i="1" s="1"/>
  <c r="L188" i="1"/>
  <c r="M188" i="1" s="1"/>
  <c r="L201" i="1"/>
  <c r="M201" i="1" s="1"/>
  <c r="L215" i="1"/>
  <c r="M215" i="1" s="1"/>
  <c r="L202" i="1"/>
  <c r="M202" i="1" s="1"/>
  <c r="L234" i="1"/>
  <c r="M234" i="1" s="1"/>
  <c r="L180" i="1"/>
  <c r="M180" i="1" s="1"/>
  <c r="L236" i="1"/>
  <c r="M236" i="1" s="1"/>
  <c r="L182" i="1"/>
  <c r="M182" i="1" s="1"/>
  <c r="L237" i="1"/>
  <c r="M237" i="1" s="1"/>
  <c r="L186" i="1"/>
  <c r="M186" i="1" s="1"/>
  <c r="L216" i="1"/>
  <c r="M216" i="1" s="1"/>
  <c r="L231" i="1"/>
  <c r="M231" i="1" s="1"/>
  <c r="M189" i="1"/>
  <c r="M196" i="1"/>
  <c r="M175" i="1" l="1"/>
  <c r="M174" i="1" l="1"/>
  <c r="L173" i="1"/>
  <c r="M173" i="1" s="1"/>
  <c r="L135" i="1"/>
  <c r="M135" i="1" s="1"/>
  <c r="L131" i="1"/>
  <c r="L129" i="1"/>
  <c r="M129" i="1" s="1"/>
  <c r="M127" i="1"/>
  <c r="L122" i="1"/>
  <c r="M122" i="1" s="1"/>
  <c r="L96" i="1"/>
  <c r="M96" i="1" s="1"/>
  <c r="L88" i="1"/>
  <c r="M88" i="1" s="1"/>
  <c r="L86" i="1"/>
  <c r="M86" i="1" s="1"/>
  <c r="M123" i="1" l="1"/>
  <c r="L141" i="1"/>
  <c r="M141" i="1" s="1"/>
  <c r="M131" i="1"/>
  <c r="L50" i="1" l="1"/>
  <c r="M50" i="1" s="1"/>
  <c r="M49" i="1"/>
  <c r="M270" i="1" l="1"/>
  <c r="M163" i="1" l="1"/>
  <c r="M165" i="1"/>
  <c r="L154" i="1" l="1"/>
  <c r="M154" i="1" s="1"/>
  <c r="M46" i="1"/>
  <c r="L45" i="1" l="1"/>
  <c r="M45" i="1" s="1"/>
  <c r="L35" i="1" l="1"/>
  <c r="M35" i="1" s="1"/>
  <c r="M269" i="1" l="1"/>
  <c r="L23" i="1" l="1"/>
  <c r="M267" i="1" l="1"/>
  <c r="L162" i="1"/>
  <c r="M162" i="1" s="1"/>
  <c r="M23" i="1"/>
  <c r="M153" i="1"/>
  <c r="L44" i="1" l="1"/>
  <c r="M44" i="1" l="1"/>
  <c r="M43" i="1"/>
</calcChain>
</file>

<file path=xl/sharedStrings.xml><?xml version="1.0" encoding="utf-8"?>
<sst xmlns="http://schemas.openxmlformats.org/spreadsheetml/2006/main" count="1340" uniqueCount="509">
  <si>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</si>
  <si>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</si>
  <si>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</si>
  <si>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</si>
  <si>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</si>
  <si>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</si>
  <si>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</si>
  <si>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</si>
  <si>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</si>
  <si>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</si>
  <si>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</si>
  <si>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</si>
  <si>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</si>
  <si>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</si>
  <si>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</si>
  <si>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</si>
  <si>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</si>
  <si>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</si>
  <si>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</si>
  <si>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</si>
  <si>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</si>
  <si>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</si>
  <si>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</si>
  <si>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</si>
  <si>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</si>
  <si>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</si>
  <si>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</si>
  <si>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</si>
  <si>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</si>
  <si>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</si>
  <si>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</si>
  <si>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</si>
  <si>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</si>
  <si>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</si>
  <si>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</si>
  <si>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</si>
  <si>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</si>
  <si>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</si>
  <si>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</si>
  <si>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</si>
  <si>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</si>
  <si>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</si>
  <si>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</si>
  <si>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</si>
  <si>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</si>
  <si>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</si>
  <si>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</si>
  <si>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</si>
  <si>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</si>
  <si>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</si>
  <si>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</si>
  <si>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</si>
  <si>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</si>
  <si>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</si>
  <si>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</si>
  <si>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</si>
  <si>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</si>
  <si>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</si>
  <si>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</si>
  <si>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</si>
  <si>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</si>
  <si>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</si>
  <si>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</si>
  <si>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</si>
  <si>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</si>
  <si>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</si>
  <si>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</si>
  <si>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</si>
  <si>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</si>
  <si>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</si>
  <si>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</si>
  <si>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</si>
  <si>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</si>
  <si>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</si>
  <si>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</si>
  <si>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</si>
  <si>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ANGELA ANTONIA CARRASCO SOSA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</si>
  <si>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</si>
  <si>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</si>
  <si>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</si>
  <si>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</si>
  <si>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</si>
  <si>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</si>
  <si>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</si>
  <si>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</si>
  <si>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</si>
  <si>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</si>
  <si>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</si>
  <si>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</si>
  <si>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</si>
  <si>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</si>
  <si>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</si>
  <si>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</si>
  <si>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</si>
  <si>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</si>
  <si>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</si>
  <si>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</si>
  <si>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</si>
  <si>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</si>
  <si>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</si>
  <si>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</si>
  <si>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</si>
  <si>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</si>
  <si>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</si>
  <si>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</si>
  <si>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</si>
  <si>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</si>
  <si>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</si>
  <si>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</si>
  <si>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</si>
  <si>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</si>
  <si>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</si>
  <si>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</si>
  <si>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</si>
  <si>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</si>
  <si>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</si>
  <si>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</si>
  <si>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</si>
  <si>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</si>
  <si>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</si>
  <si>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</si>
  <si>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</si>
  <si>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</si>
  <si>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</si>
  <si>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</si>
  <si>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</si>
  <si>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</si>
  <si>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</si>
  <si>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</si>
  <si>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</si>
  <si>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</si>
  <si>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</si>
  <si>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</si>
  <si>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</si>
  <si>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</si>
  <si>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</si>
  <si>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</si>
  <si>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</si>
  <si>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</si>
  <si>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</si>
  <si>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</si>
  <si>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</si>
  <si>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</si>
  <si>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</si>
  <si>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</si>
  <si>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</si>
  <si>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</si>
  <si>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</si>
  <si>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</si>
  <si>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</si>
  <si>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</si>
  <si>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</si>
  <si>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</si>
  <si>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</si>
  <si>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</si>
  <si>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</si>
  <si>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</si>
  <si>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</si>
  <si>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</si>
  <si>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</si>
  <si>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</si>
  <si>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</si>
  <si>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</si>
  <si>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</si>
  <si>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</si>
  <si>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</si>
  <si>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</si>
  <si>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</si>
  <si>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</si>
  <si>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</si>
  <si>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</si>
  <si>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</si>
  <si>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</si>
  <si>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</si>
  <si>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</si>
  <si>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</si>
  <si>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</si>
  <si>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</si>
  <si>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</si>
  <si>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</si>
  <si>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</si>
  <si>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</si>
  <si>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</si>
  <si>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</si>
  <si>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</si>
  <si>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</si>
  <si>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</si>
  <si>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SARIELA SANCHEZ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</si>
  <si>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</si>
  <si>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</si>
  <si>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</si>
  <si>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</si>
  <si>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</si>
  <si>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</si>
  <si>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</si>
  <si>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</si>
  <si>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</si>
  <si>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</si>
  <si>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</si>
  <si>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</si>
  <si>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</si>
  <si>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</si>
  <si>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</si>
  <si>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</si>
  <si>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</si>
  <si>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</si>
  <si>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</si>
  <si>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</si>
  <si>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</si>
  <si>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</si>
  <si>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</si>
  <si>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</si>
  <si>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</si>
  <si>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</si>
  <si>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</si>
  <si>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</si>
  <si>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</si>
  <si>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</si>
  <si>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</si>
  <si>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</si>
  <si>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</si>
  <si>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</si>
  <si>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</si>
  <si>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</si>
  <si>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</si>
  <si>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</si>
  <si>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</si>
  <si>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</si>
  <si>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</si>
  <si>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</si>
  <si>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</si>
  <si>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</si>
  <si>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</si>
  <si>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</si>
  <si>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</si>
  <si>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</si>
  <si>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</si>
  <si>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</si>
  <si>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</si>
  <si>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</si>
  <si>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</si>
  <si>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</si>
  <si>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</si>
  <si>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</si>
  <si>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</si>
  <si>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</si>
  <si>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</si>
  <si>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</si>
  <si>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</si>
  <si>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</si>
  <si>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</si>
  <si>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</si>
  <si>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</si>
  <si>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</si>
  <si>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</si>
  <si>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</si>
  <si>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</si>
  <si>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</si>
  <si>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</si>
  <si>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</si>
  <si>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</si>
  <si>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</si>
  <si>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</si>
  <si>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</si>
  <si>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</si>
  <si>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</si>
  <si>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</si>
  <si>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</si>
  <si>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</si>
  <si>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</si>
  <si>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</si>
  <si>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</si>
  <si>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</si>
  <si>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</si>
  <si>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</si>
  <si>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</si>
  <si>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</si>
  <si>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</si>
  <si>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</si>
  <si>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</si>
  <si>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</si>
  <si>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</si>
  <si>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</si>
  <si>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</si>
  <si>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</si>
  <si>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</si>
  <si>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</si>
  <si>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</si>
  <si>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</si>
  <si>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</si>
  <si>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</si>
  <si>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</si>
  <si>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</si>
  <si>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</si>
  <si>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</si>
  <si>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</si>
  <si>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</si>
  <si>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</si>
  <si>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</si>
  <si>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</si>
  <si>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</si>
  <si>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</si>
  <si>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</si>
  <si>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</si>
  <si>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</si>
  <si>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</si>
  <si>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</si>
  <si>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</si>
  <si>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</si>
  <si>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</si>
  <si>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</si>
  <si>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</si>
  <si>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</si>
  <si>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</si>
  <si>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</si>
  <si>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</si>
  <si>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</si>
  <si>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</si>
  <si>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</si>
  <si>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</si>
  <si>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</si>
  <si>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</si>
  <si>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</si>
  <si>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</si>
  <si>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</si>
  <si>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</si>
  <si>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</si>
  <si>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</si>
  <si>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</si>
  <si>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</si>
  <si>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</si>
  <si>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</si>
  <si>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</si>
  <si>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</si>
  <si>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</si>
  <si>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</si>
  <si>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</si>
  <si>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</si>
  <si>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</si>
  <si>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</si>
  <si>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</si>
  <si>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</si>
  <si>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</si>
  <si>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</si>
  <si>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</si>
  <si>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</si>
  <si>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</si>
  <si>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</si>
  <si>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</si>
  <si>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</si>
  <si>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</si>
  <si>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</si>
  <si>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</si>
  <si>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</si>
  <si>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</si>
  <si>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</si>
  <si>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</si>
  <si>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</si>
  <si>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</si>
  <si>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</si>
  <si>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</si>
  <si>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</si>
  <si>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</si>
  <si>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</si>
  <si>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</si>
  <si>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</si>
  <si>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</si>
  <si>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</si>
  <si>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</si>
  <si>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</si>
  <si>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</si>
  <si>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</si>
  <si>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</si>
  <si>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</si>
  <si>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</si>
  <si>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</si>
  <si>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</si>
  <si>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</si>
  <si>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>HECTOR RADHAMES PIMENTEL AQUINO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</si>
  <si>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</si>
  <si>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</si>
  <si>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</si>
  <si>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</si>
  <si>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</si>
  <si>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</si>
  <si>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</si>
  <si>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</si>
  <si>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</si>
  <si>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</si>
  <si>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</si>
  <si>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</si>
  <si>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</si>
  <si>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</si>
  <si>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</si>
  <si>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</si>
  <si>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</si>
  <si>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</si>
  <si>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</si>
  <si>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</si>
  <si>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</si>
  <si>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</si>
  <si>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</si>
  <si>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</si>
  <si>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</si>
  <si>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</si>
  <si>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</si>
  <si>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</si>
  <si>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</si>
  <si>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</si>
  <si>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</si>
  <si>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</si>
  <si>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</si>
  <si>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</si>
  <si>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</si>
  <si>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</si>
  <si>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</si>
  <si>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</si>
  <si>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</si>
  <si>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</si>
  <si>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</si>
  <si>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</si>
  <si>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</si>
  <si>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</si>
  <si>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</si>
  <si>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</si>
  <si>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</si>
  <si>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</si>
  <si>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</si>
  <si>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</si>
  <si>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</si>
  <si>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</si>
  <si>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</si>
  <si>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</si>
  <si>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</si>
  <si>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</si>
  <si>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</si>
  <si>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</si>
  <si>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</si>
  <si>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</si>
  <si>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</si>
  <si>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ANALISTA DE OPERACIONES DE ENCUESTAS</t>
  </si>
  <si>
    <t>KELVIN SANCHEZ ROMANO</t>
  </si>
  <si>
    <t>ENC DEPARTAMENTO PLANIFICACION Y DESARROLLO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</si>
  <si>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</si>
  <si>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</si>
  <si>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</si>
  <si>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</si>
  <si>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</si>
  <si>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</si>
  <si>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</si>
  <si>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>COORDINADORA EJECUTIVA DEL DESPACHO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</si>
  <si>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</si>
  <si>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</si>
  <si>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</si>
  <si>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</si>
  <si>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</si>
  <si>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</si>
  <si>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MENSAJERO (A) INTERNO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</si>
  <si>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</si>
  <si>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</si>
  <si>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</si>
  <si>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</si>
  <si>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</si>
  <si>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OLLANTAY ROBERT RIVERA SOSA</t>
  </si>
  <si>
    <t>FIOR D' ALIZA DEL CARMEN ROSARIO PAYERO</t>
  </si>
  <si>
    <t>DACHEL ESTEFANY ARIAS MONEGRO</t>
  </si>
  <si>
    <t>ANALISTA NOMINAS</t>
  </si>
  <si>
    <t>ANABEL DIROCHE TEJADA</t>
  </si>
  <si>
    <t>ANALISTA DE CALIDAD DE LA PRODUCCION</t>
  </si>
  <si>
    <t>DEPARTAMENTO DE CALIDAD DE LA PRODUCCION DE ESTADISTICA-ONE</t>
  </si>
  <si>
    <t>PERLA MASSIEL ARIAS ARAGONES</t>
  </si>
  <si>
    <t>ANNIE MALBERIS PAULINO ADON</t>
  </si>
  <si>
    <t>ANALISTA DE METODOLOGIA</t>
  </si>
  <si>
    <t>EDILI PEREZ VALLEJO</t>
  </si>
  <si>
    <t>ANALISTA DE INVESTIGACIONES</t>
  </si>
  <si>
    <t>DEPARTAMENTO DE GEOESTADISTICAS-ONE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</si>
  <si>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</si>
  <si>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</si>
  <si>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</si>
  <si>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</si>
  <si>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</si>
  <si>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ENCARGADA DPTO. DE GEOSESTADISTICA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</si>
  <si>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</si>
  <si>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</si>
  <si>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</si>
  <si>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</si>
  <si>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</si>
  <si>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</si>
  <si>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</si>
  <si>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</si>
  <si>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</si>
  <si>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</si>
  <si>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</si>
  <si>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</si>
  <si>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</si>
  <si>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</si>
  <si>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>Total general: 264</t>
  </si>
  <si>
    <t xml:space="preserve">TECNICO (A) DE CONGRUENCIA Y CALIDAD DE LA INFORMACION </t>
  </si>
  <si>
    <t xml:space="preserve">TECNICO (A) DE INDICE DE PRODUCCION </t>
  </si>
  <si>
    <t>COORDINADOR DEL CENTRO DE SERVICIO DE INFORMACION</t>
  </si>
  <si>
    <t>Mes de Septiembre 2024</t>
  </si>
  <si>
    <t>JOHANNA JOAQUIN REYES</t>
  </si>
  <si>
    <t>CARLOS RADHAMES GUTIERREZ</t>
  </si>
  <si>
    <t>JOSE MANUEL RODRIGUEZ MENDEZ</t>
  </si>
  <si>
    <t>NICANOL ZARZUELA PUELLO</t>
  </si>
  <si>
    <t>COORDINADOR (A) DEPARTAMENTO DE ENCUESTAS</t>
  </si>
  <si>
    <t>TEOLENNIS DIONAYRIS CUEVAS MENDEZ</t>
  </si>
  <si>
    <t>DIVISION DE COMUNICACIONES INTERNAS Y EXTERNAS-ONE</t>
  </si>
  <si>
    <t>ENCARGADA DIVISION COMUNICACIONES INTERNAS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</si>
</sst>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7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3" fontId="0" fillId="0" borderId="0" xfId="1" applyFont="1" applyFill="1"/>
    <xf numFmtId="43" fontId="0" fillId="0" borderId="0" xfId="1" applyFont="1" applyAlignment="1">
      <alignment horizontal="left" vertical="center"/>
    </xf>
    <xf numFmtId="4" fontId="16" fillId="0" borderId="0" xfId="0" applyNumberFormat="1" applyFont="1"/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905211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837409</xdr:colOff>
      <xdr:row>274</xdr:row>
      <xdr:rowOff>139389</xdr:rowOff>
    </xdr:from>
    <xdr:to>
      <xdr:col>5</xdr:col>
      <xdr:colOff>1313794</xdr:colOff>
      <xdr:row>296</xdr:row>
      <xdr:rowOff>32844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36FA6DE8-3558-4A1E-86AB-4E71ACE734EB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1165857" y="52110855"/>
          <a:ext cx="13767592" cy="4020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292"/>
  <sheetViews>
    <sheetView tabSelected="1" zoomScale="78" zoomScaleNormal="78" zoomScaleSheetLayoutView="82" zoomScalePageLayoutView="40" workbookViewId="0">
      <selection activeCell="N15" sqref="N15"/>
    </sheetView>
  </sheetViews>
  <sheetFormatPr baseColWidth="10" defaultColWidth="5.140625" defaultRowHeight="15" x14ac:dyDescent="0.25"/>
  <cols>
    <col min="1" max="1" width="4.85546875" bestFit="1" customWidth="1"/>
    <col min="2" max="2" width="43.42578125" customWidth="1"/>
    <col min="3" max="3" width="75.5703125" bestFit="1" customWidth="1"/>
    <col min="4" max="4" width="71.28515625" bestFit="1" customWidth="1"/>
    <col min="5" max="5" width="9.140625" style="4" bestFit="1" customWidth="1"/>
    <col min="6" max="6" width="37.5703125" bestFit="1" customWidth="1"/>
    <col min="7" max="7" width="15.85546875" style="18" bestFit="1" customWidth="1"/>
    <col min="8" max="8" width="13" style="18" bestFit="1" customWidth="1"/>
    <col min="9" max="9" width="14.7109375" style="18" bestFit="1" customWidth="1"/>
    <col min="10" max="10" width="13" style="18" bestFit="1" customWidth="1"/>
    <col min="11" max="11" width="13.42578125" style="18" bestFit="1" customWidth="1"/>
    <col min="12" max="12" width="14.7109375" style="18" bestFit="1" customWidth="1"/>
    <col min="13" max="13" width="15.85546875" style="18" bestFit="1" customWidth="1"/>
  </cols>
  <sheetData>
    <row r="1" spans="1:13" x14ac:dyDescent="0.25">
      <c r="A1" s="21"/>
      <c r="B1" s="61"/>
      <c r="C1" s="62"/>
      <c r="D1" s="62"/>
      <c r="E1" s="62"/>
      <c r="F1" s="62"/>
      <c r="G1" s="62"/>
      <c r="H1" s="62"/>
      <c r="I1" s="62"/>
      <c r="J1" s="62"/>
      <c r="K1" s="62"/>
      <c r="L1" s="62"/>
      <c r="M1" s="63"/>
    </row>
    <row r="2" spans="1:13" ht="30" x14ac:dyDescent="0.4">
      <c r="A2" s="21"/>
      <c r="B2" s="64" t="s">
        <v>148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6"/>
    </row>
    <row r="3" spans="1:13" ht="30" x14ac:dyDescent="0.4">
      <c r="A3" s="21"/>
      <c r="B3" s="64" t="s">
        <v>132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6"/>
    </row>
    <row r="4" spans="1:13" ht="23.25" x14ac:dyDescent="0.35">
      <c r="A4" s="21"/>
      <c r="B4" s="48" t="s">
        <v>133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21"/>
      <c r="B5" s="48" t="s">
        <v>251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21"/>
      <c r="B6" s="48" t="s">
        <v>500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345</v>
      </c>
      <c r="B7" s="46" t="s">
        <v>182</v>
      </c>
      <c r="C7" s="46" t="s">
        <v>344</v>
      </c>
      <c r="D7" s="51" t="s">
        <v>0</v>
      </c>
      <c r="E7" s="59" t="s">
        <v>244</v>
      </c>
      <c r="F7" s="57" t="s">
        <v>181</v>
      </c>
      <c r="G7" s="51" t="s">
        <v>131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24.75" customHeight="1" thickBot="1" x14ac:dyDescent="0.3">
      <c r="A8" s="47"/>
      <c r="B8" s="47"/>
      <c r="C8" s="47"/>
      <c r="D8" s="52"/>
      <c r="E8" s="60"/>
      <c r="F8" s="58"/>
      <c r="G8" s="52"/>
      <c r="H8" s="54"/>
      <c r="I8" s="52"/>
      <c r="J8" s="54"/>
      <c r="K8" s="52"/>
      <c r="L8" s="52"/>
      <c r="M8" s="56"/>
    </row>
    <row r="9" spans="1:13" x14ac:dyDescent="0.25">
      <c r="A9" s="9">
        <v>1</v>
      </c>
      <c r="B9" t="s">
        <v>424</v>
      </c>
      <c r="C9" t="s">
        <v>7</v>
      </c>
      <c r="D9" t="s">
        <v>456</v>
      </c>
      <c r="E9" s="4" t="s">
        <v>230</v>
      </c>
      <c r="F9" s="34" t="s">
        <v>488</v>
      </c>
      <c r="G9" s="18">
        <v>270000</v>
      </c>
      <c r="H9" s="17">
        <f>G9*0.0287</f>
        <v>7749</v>
      </c>
      <c r="I9" s="43">
        <v>52674.83</v>
      </c>
      <c r="J9" s="17">
        <v>5883.16</v>
      </c>
      <c r="K9" s="18">
        <v>25</v>
      </c>
      <c r="L9" s="18">
        <f t="shared" ref="L9:L36" si="0">H9+I9+J9+K9</f>
        <v>66331.990000000005</v>
      </c>
      <c r="M9" s="17">
        <f t="shared" ref="M9:M20" si="1">+G9-L9</f>
        <v>203668.01</v>
      </c>
    </row>
    <row r="10" spans="1:13" x14ac:dyDescent="0.25">
      <c r="A10" s="9">
        <v>2</v>
      </c>
      <c r="B10" t="s">
        <v>319</v>
      </c>
      <c r="C10" t="s">
        <v>7</v>
      </c>
      <c r="D10" t="s">
        <v>200</v>
      </c>
      <c r="E10" s="4" t="s">
        <v>230</v>
      </c>
      <c r="F10" t="s">
        <v>318</v>
      </c>
      <c r="G10" s="17">
        <v>110000</v>
      </c>
      <c r="H10" s="17">
        <f t="shared" ref="H10:H82" si="2">G10*0.0287</f>
        <v>3157</v>
      </c>
      <c r="I10" s="27">
        <v>14457.62</v>
      </c>
      <c r="J10" s="17">
        <f>G10*0.0304</f>
        <v>3344</v>
      </c>
      <c r="K10" s="17">
        <v>25</v>
      </c>
      <c r="L10" s="18">
        <f t="shared" si="0"/>
        <v>20983.62</v>
      </c>
      <c r="M10" s="17">
        <f t="shared" si="1"/>
        <v>89016.38</v>
      </c>
    </row>
    <row r="11" spans="1:13" x14ac:dyDescent="0.25">
      <c r="A11" s="9">
        <v>3</v>
      </c>
      <c r="B11" t="s">
        <v>123</v>
      </c>
      <c r="C11" t="s">
        <v>7</v>
      </c>
      <c r="D11" t="s">
        <v>124</v>
      </c>
      <c r="E11" s="4" t="s">
        <v>230</v>
      </c>
      <c r="F11" t="s">
        <v>154</v>
      </c>
      <c r="G11" s="18">
        <v>60000</v>
      </c>
      <c r="H11" s="17">
        <f t="shared" si="2"/>
        <v>1722</v>
      </c>
      <c r="I11" s="36">
        <v>3143.58</v>
      </c>
      <c r="J11" s="17">
        <f t="shared" ref="J11:J82" si="3">G11*0.0304</f>
        <v>1824</v>
      </c>
      <c r="K11" s="18">
        <v>8277.94</v>
      </c>
      <c r="L11" s="18">
        <f t="shared" si="0"/>
        <v>14967.52</v>
      </c>
      <c r="M11" s="17">
        <f t="shared" si="1"/>
        <v>45032.480000000003</v>
      </c>
    </row>
    <row r="12" spans="1:13" x14ac:dyDescent="0.25">
      <c r="A12" s="9">
        <v>4</v>
      </c>
      <c r="B12" t="s">
        <v>8</v>
      </c>
      <c r="C12" t="s">
        <v>7</v>
      </c>
      <c r="D12" t="s">
        <v>124</v>
      </c>
      <c r="E12" s="4" t="s">
        <v>230</v>
      </c>
      <c r="F12" t="s">
        <v>153</v>
      </c>
      <c r="G12" s="18">
        <v>85000</v>
      </c>
      <c r="H12" s="17">
        <f t="shared" si="2"/>
        <v>2439.5</v>
      </c>
      <c r="I12" s="43">
        <v>7719.26</v>
      </c>
      <c r="J12" s="17">
        <f t="shared" si="3"/>
        <v>2584</v>
      </c>
      <c r="K12" s="35">
        <v>3745.92</v>
      </c>
      <c r="L12" s="18">
        <f t="shared" si="0"/>
        <v>16488.68</v>
      </c>
      <c r="M12" s="17">
        <f t="shared" si="1"/>
        <v>68511.320000000007</v>
      </c>
    </row>
    <row r="13" spans="1:13" x14ac:dyDescent="0.25">
      <c r="A13" s="9">
        <v>5</v>
      </c>
      <c r="B13" t="s">
        <v>205</v>
      </c>
      <c r="C13" t="s">
        <v>7</v>
      </c>
      <c r="D13" t="s">
        <v>200</v>
      </c>
      <c r="E13" s="4" t="s">
        <v>230</v>
      </c>
      <c r="F13" t="s">
        <v>318</v>
      </c>
      <c r="G13" s="18">
        <v>80000</v>
      </c>
      <c r="H13" s="17">
        <f t="shared" si="2"/>
        <v>2296</v>
      </c>
      <c r="I13" s="36">
        <v>7400.87</v>
      </c>
      <c r="J13" s="17">
        <f t="shared" si="3"/>
        <v>2432</v>
      </c>
      <c r="K13" s="35">
        <v>25</v>
      </c>
      <c r="L13" s="18">
        <f t="shared" si="0"/>
        <v>12153.87</v>
      </c>
      <c r="M13" s="17">
        <f t="shared" si="1"/>
        <v>67846.13</v>
      </c>
    </row>
    <row r="14" spans="1:13" x14ac:dyDescent="0.25">
      <c r="A14" s="9">
        <v>6</v>
      </c>
      <c r="B14" t="s">
        <v>232</v>
      </c>
      <c r="C14" t="s">
        <v>7</v>
      </c>
      <c r="D14" t="s">
        <v>200</v>
      </c>
      <c r="E14" s="4" t="s">
        <v>231</v>
      </c>
      <c r="F14" t="s">
        <v>318</v>
      </c>
      <c r="G14" s="18">
        <v>91000</v>
      </c>
      <c r="H14" s="17">
        <f t="shared" si="2"/>
        <v>2611.6999999999998</v>
      </c>
      <c r="I14" s="36">
        <v>9988.34</v>
      </c>
      <c r="J14" s="17">
        <f>G14*0.0304</f>
        <v>2766.4</v>
      </c>
      <c r="K14" s="35">
        <v>1625.75</v>
      </c>
      <c r="L14" s="18">
        <f t="shared" si="0"/>
        <v>16992.189999999999</v>
      </c>
      <c r="M14" s="17">
        <f t="shared" si="1"/>
        <v>74007.81</v>
      </c>
    </row>
    <row r="15" spans="1:13" x14ac:dyDescent="0.25">
      <c r="A15" s="9">
        <v>7</v>
      </c>
      <c r="B15" t="s">
        <v>188</v>
      </c>
      <c r="C15" t="s">
        <v>7</v>
      </c>
      <c r="D15" t="s">
        <v>450</v>
      </c>
      <c r="E15" s="4" t="s">
        <v>230</v>
      </c>
      <c r="F15" t="s">
        <v>154</v>
      </c>
      <c r="G15" s="18">
        <v>140000</v>
      </c>
      <c r="H15" s="17">
        <f t="shared" si="2"/>
        <v>4018</v>
      </c>
      <c r="I15" s="36">
        <v>21514.37</v>
      </c>
      <c r="J15" s="17">
        <f t="shared" si="3"/>
        <v>4256</v>
      </c>
      <c r="K15" s="35">
        <v>175</v>
      </c>
      <c r="L15" s="18">
        <f t="shared" si="0"/>
        <v>29963.37</v>
      </c>
      <c r="M15" s="17">
        <f t="shared" si="1"/>
        <v>110036.63</v>
      </c>
    </row>
    <row r="16" spans="1:13" x14ac:dyDescent="0.25">
      <c r="A16" s="9">
        <v>8</v>
      </c>
      <c r="B16" t="s">
        <v>18</v>
      </c>
      <c r="C16" t="s">
        <v>252</v>
      </c>
      <c r="D16" t="s">
        <v>310</v>
      </c>
      <c r="E16" s="4" t="s">
        <v>230</v>
      </c>
      <c r="F16" t="s">
        <v>153</v>
      </c>
      <c r="G16" s="18">
        <v>56000</v>
      </c>
      <c r="H16" s="17">
        <f t="shared" si="2"/>
        <v>1607.2</v>
      </c>
      <c r="I16" s="36">
        <v>2733.96</v>
      </c>
      <c r="J16" s="17">
        <f t="shared" si="3"/>
        <v>1702.4</v>
      </c>
      <c r="K16" s="35">
        <v>275</v>
      </c>
      <c r="L16" s="18">
        <f t="shared" si="0"/>
        <v>6318.56</v>
      </c>
      <c r="M16" s="17">
        <f t="shared" si="1"/>
        <v>49681.440000000002</v>
      </c>
    </row>
    <row r="17" spans="1:3941" x14ac:dyDescent="0.25">
      <c r="A17" s="9">
        <v>9</v>
      </c>
      <c r="B17" t="s">
        <v>391</v>
      </c>
      <c r="C17" t="s">
        <v>19</v>
      </c>
      <c r="D17" t="s">
        <v>425</v>
      </c>
      <c r="E17" s="4" t="s">
        <v>230</v>
      </c>
      <c r="F17" t="s">
        <v>153</v>
      </c>
      <c r="G17" s="18">
        <v>55000</v>
      </c>
      <c r="H17" s="17">
        <f t="shared" si="2"/>
        <v>1578.5</v>
      </c>
      <c r="I17" s="43">
        <v>2302.36</v>
      </c>
      <c r="J17" s="17">
        <f t="shared" si="3"/>
        <v>1672</v>
      </c>
      <c r="K17" s="35">
        <v>1890.46</v>
      </c>
      <c r="L17" s="18">
        <f t="shared" si="0"/>
        <v>7443.32</v>
      </c>
      <c r="M17" s="17">
        <f t="shared" si="1"/>
        <v>47556.68</v>
      </c>
    </row>
    <row r="18" spans="1:3941" x14ac:dyDescent="0.25">
      <c r="A18" s="9">
        <v>10</v>
      </c>
      <c r="B18" t="s">
        <v>203</v>
      </c>
      <c r="C18" t="s">
        <v>19</v>
      </c>
      <c r="D18" t="s">
        <v>202</v>
      </c>
      <c r="E18" s="4" t="s">
        <v>230</v>
      </c>
      <c r="F18" t="s">
        <v>154</v>
      </c>
      <c r="G18" s="18">
        <v>44000</v>
      </c>
      <c r="H18" s="17">
        <f t="shared" si="2"/>
        <v>1262.8</v>
      </c>
      <c r="I18" s="36">
        <v>1007.19</v>
      </c>
      <c r="J18" s="17">
        <f t="shared" si="3"/>
        <v>1337.6</v>
      </c>
      <c r="K18" s="35">
        <v>1730</v>
      </c>
      <c r="L18" s="18">
        <f t="shared" si="0"/>
        <v>5337.59</v>
      </c>
      <c r="M18" s="17">
        <f t="shared" si="1"/>
        <v>38662.410000000003</v>
      </c>
    </row>
    <row r="19" spans="1:3941" x14ac:dyDescent="0.25">
      <c r="A19" s="9">
        <v>11</v>
      </c>
      <c r="B19" t="s">
        <v>322</v>
      </c>
      <c r="C19" t="s">
        <v>19</v>
      </c>
      <c r="D19" t="s">
        <v>323</v>
      </c>
      <c r="E19" s="4" t="s">
        <v>230</v>
      </c>
      <c r="F19" t="s">
        <v>153</v>
      </c>
      <c r="G19" s="17">
        <v>56000</v>
      </c>
      <c r="H19" s="17">
        <f t="shared" si="2"/>
        <v>1607.2</v>
      </c>
      <c r="I19" s="36">
        <v>2443.4899999999998</v>
      </c>
      <c r="J19" s="17">
        <f t="shared" si="3"/>
        <v>1702.4</v>
      </c>
      <c r="K19" s="35">
        <v>1740.46</v>
      </c>
      <c r="L19" s="18">
        <f t="shared" si="0"/>
        <v>7493.55</v>
      </c>
      <c r="M19" s="17">
        <f t="shared" si="1"/>
        <v>48506.45</v>
      </c>
    </row>
    <row r="20" spans="1:3941" x14ac:dyDescent="0.25">
      <c r="A20" s="9">
        <v>12</v>
      </c>
      <c r="B20" t="s">
        <v>119</v>
      </c>
      <c r="C20" t="s">
        <v>19</v>
      </c>
      <c r="D20" t="s">
        <v>156</v>
      </c>
      <c r="E20" s="4" t="s">
        <v>231</v>
      </c>
      <c r="F20" t="s">
        <v>153</v>
      </c>
      <c r="G20" s="18">
        <v>45000</v>
      </c>
      <c r="H20" s="17">
        <f t="shared" si="2"/>
        <v>1291.5</v>
      </c>
      <c r="I20" s="43">
        <v>891.01</v>
      </c>
      <c r="J20" s="17">
        <f t="shared" si="3"/>
        <v>1368</v>
      </c>
      <c r="K20" s="35">
        <v>4940.18</v>
      </c>
      <c r="L20" s="18">
        <f t="shared" si="0"/>
        <v>8490.69</v>
      </c>
      <c r="M20" s="17">
        <f t="shared" si="1"/>
        <v>36509.31</v>
      </c>
    </row>
    <row r="21" spans="1:3941" x14ac:dyDescent="0.25">
      <c r="A21" s="9">
        <v>13</v>
      </c>
      <c r="B21" t="s">
        <v>389</v>
      </c>
      <c r="C21" t="s">
        <v>19</v>
      </c>
      <c r="D21" t="s">
        <v>156</v>
      </c>
      <c r="E21" s="4" t="s">
        <v>230</v>
      </c>
      <c r="F21" t="s">
        <v>154</v>
      </c>
      <c r="G21" s="18">
        <v>40000</v>
      </c>
      <c r="H21" s="17">
        <f t="shared" si="2"/>
        <v>1148</v>
      </c>
      <c r="I21" s="36">
        <v>442.65</v>
      </c>
      <c r="J21" s="17">
        <f t="shared" si="3"/>
        <v>1216</v>
      </c>
      <c r="K21" s="35">
        <v>175</v>
      </c>
      <c r="L21" s="18">
        <f t="shared" si="0"/>
        <v>2981.65</v>
      </c>
      <c r="M21" s="17">
        <f>G21-L21</f>
        <v>37018.35</v>
      </c>
    </row>
    <row r="22" spans="1:3941" x14ac:dyDescent="0.25">
      <c r="A22" s="9">
        <v>14</v>
      </c>
      <c r="B22" s="8" t="s">
        <v>264</v>
      </c>
      <c r="C22" t="s">
        <v>479</v>
      </c>
      <c r="D22" t="s">
        <v>14</v>
      </c>
      <c r="E22" s="25" t="s">
        <v>230</v>
      </c>
      <c r="F22" s="8" t="s">
        <v>154</v>
      </c>
      <c r="G22" s="33">
        <v>32000</v>
      </c>
      <c r="H22" s="17">
        <f>G22*0.0287</f>
        <v>918.4</v>
      </c>
      <c r="I22" s="32">
        <v>0</v>
      </c>
      <c r="J22" s="17">
        <f>G22*0.0304</f>
        <v>972.8</v>
      </c>
      <c r="K22" s="19">
        <v>175</v>
      </c>
      <c r="L22" s="18">
        <f t="shared" si="0"/>
        <v>2066.1999999999998</v>
      </c>
      <c r="M22" s="17">
        <f>+G22-L22</f>
        <v>29933.8</v>
      </c>
    </row>
    <row r="23" spans="1:3941" s="7" customFormat="1" x14ac:dyDescent="0.25">
      <c r="A23" s="9">
        <v>15</v>
      </c>
      <c r="B23" t="s">
        <v>134</v>
      </c>
      <c r="C23" t="s">
        <v>12</v>
      </c>
      <c r="D23" t="s">
        <v>337</v>
      </c>
      <c r="E23" s="4" t="s">
        <v>230</v>
      </c>
      <c r="F23" t="s">
        <v>153</v>
      </c>
      <c r="G23" s="17">
        <v>65000</v>
      </c>
      <c r="H23" s="17">
        <f t="shared" si="2"/>
        <v>1865.5</v>
      </c>
      <c r="I23" s="43">
        <v>4427.58</v>
      </c>
      <c r="J23" s="17">
        <f t="shared" si="3"/>
        <v>1976</v>
      </c>
      <c r="K23" s="17">
        <v>175</v>
      </c>
      <c r="L23" s="18">
        <f t="shared" si="0"/>
        <v>8444.08</v>
      </c>
      <c r="M23" s="17">
        <f>+G23-L23</f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</row>
    <row r="24" spans="1:3941" s="7" customFormat="1" x14ac:dyDescent="0.25">
      <c r="A24" s="9">
        <v>16</v>
      </c>
      <c r="B24" t="s">
        <v>383</v>
      </c>
      <c r="C24" t="s">
        <v>12</v>
      </c>
      <c r="D24" t="s">
        <v>156</v>
      </c>
      <c r="E24" s="4" t="s">
        <v>230</v>
      </c>
      <c r="F24" t="s">
        <v>154</v>
      </c>
      <c r="G24" s="17">
        <v>45000</v>
      </c>
      <c r="H24" s="17">
        <f t="shared" si="2"/>
        <v>1291.5</v>
      </c>
      <c r="I24" s="35">
        <v>1148.33</v>
      </c>
      <c r="J24" s="17">
        <f t="shared" si="3"/>
        <v>1368</v>
      </c>
      <c r="K24" s="18">
        <v>25</v>
      </c>
      <c r="L24" s="18">
        <f t="shared" si="0"/>
        <v>3832.83</v>
      </c>
      <c r="M24" s="17">
        <f>G24-L24</f>
        <v>41167.17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</row>
    <row r="25" spans="1:3941" s="7" customFormat="1" x14ac:dyDescent="0.25">
      <c r="A25" s="9">
        <v>17</v>
      </c>
      <c r="B25" s="25" t="s">
        <v>235</v>
      </c>
      <c r="C25" t="s">
        <v>12</v>
      </c>
      <c r="D25" s="4" t="s">
        <v>442</v>
      </c>
      <c r="E25" s="4" t="s">
        <v>230</v>
      </c>
      <c r="F25" t="s">
        <v>153</v>
      </c>
      <c r="G25" s="18">
        <v>145000</v>
      </c>
      <c r="H25" s="17">
        <f t="shared" si="2"/>
        <v>4161.5</v>
      </c>
      <c r="I25" s="43">
        <v>22690.49</v>
      </c>
      <c r="J25" s="17">
        <f t="shared" si="3"/>
        <v>4408</v>
      </c>
      <c r="K25" s="18">
        <v>175</v>
      </c>
      <c r="L25" s="18">
        <f t="shared" si="0"/>
        <v>31434.99</v>
      </c>
      <c r="M25" s="17">
        <f t="shared" ref="M25:M56" si="4">+G25-L25</f>
        <v>113565.01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</row>
    <row r="26" spans="1:3941" s="7" customFormat="1" x14ac:dyDescent="0.25">
      <c r="A26" s="9">
        <v>18</v>
      </c>
      <c r="B26" t="s">
        <v>491</v>
      </c>
      <c r="C26" t="s">
        <v>311</v>
      </c>
      <c r="D26" t="s">
        <v>486</v>
      </c>
      <c r="E26" s="4" t="s">
        <v>230</v>
      </c>
      <c r="F26" t="s">
        <v>153</v>
      </c>
      <c r="G26" s="18">
        <v>65000</v>
      </c>
      <c r="H26" s="17">
        <f t="shared" ref="H26" si="5">G26*0.0287</f>
        <v>1865.5</v>
      </c>
      <c r="I26" s="44">
        <v>4427.58</v>
      </c>
      <c r="J26" s="17">
        <f>G26*0.0304</f>
        <v>1976</v>
      </c>
      <c r="K26" s="18">
        <v>175</v>
      </c>
      <c r="L26" s="18">
        <f t="shared" ref="L26" si="6">H26+I26+J26+K26</f>
        <v>8444.08</v>
      </c>
      <c r="M26" s="17">
        <f t="shared" ref="M26" si="7">+G26-L26</f>
        <v>56555.92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</row>
    <row r="27" spans="1:3941" x14ac:dyDescent="0.25">
      <c r="A27" s="9">
        <v>19</v>
      </c>
      <c r="B27" s="8" t="s">
        <v>291</v>
      </c>
      <c r="C27" s="8" t="s">
        <v>311</v>
      </c>
      <c r="D27" t="s">
        <v>420</v>
      </c>
      <c r="E27" s="4" t="s">
        <v>230</v>
      </c>
      <c r="F27" t="s">
        <v>153</v>
      </c>
      <c r="G27" s="18">
        <v>110000</v>
      </c>
      <c r="H27" s="17">
        <f t="shared" si="2"/>
        <v>3157</v>
      </c>
      <c r="I27" s="43">
        <v>13599.89</v>
      </c>
      <c r="J27" s="17">
        <f t="shared" si="3"/>
        <v>3344</v>
      </c>
      <c r="K27" s="18">
        <v>5693.87</v>
      </c>
      <c r="L27" s="18">
        <f t="shared" si="0"/>
        <v>25794.76</v>
      </c>
      <c r="M27" s="17">
        <f t="shared" si="4"/>
        <v>84205.24</v>
      </c>
    </row>
    <row r="28" spans="1:3941" x14ac:dyDescent="0.25">
      <c r="A28" s="9">
        <v>20</v>
      </c>
      <c r="B28" t="s">
        <v>485</v>
      </c>
      <c r="C28" s="8" t="s">
        <v>311</v>
      </c>
      <c r="D28" t="s">
        <v>486</v>
      </c>
      <c r="E28" s="4" t="s">
        <v>230</v>
      </c>
      <c r="F28" t="s">
        <v>153</v>
      </c>
      <c r="G28" s="18">
        <v>65000</v>
      </c>
      <c r="H28" s="17">
        <f t="shared" si="2"/>
        <v>1865.5</v>
      </c>
      <c r="I28" s="36">
        <v>4427.58</v>
      </c>
      <c r="J28" s="17">
        <f>G28*0.0304</f>
        <v>1976</v>
      </c>
      <c r="K28" s="18">
        <v>25</v>
      </c>
      <c r="L28" s="18">
        <f t="shared" si="0"/>
        <v>8294.08</v>
      </c>
      <c r="M28" s="17">
        <f t="shared" si="4"/>
        <v>56705.919999999998</v>
      </c>
    </row>
    <row r="29" spans="1:3941" s="2" customFormat="1" x14ac:dyDescent="0.25">
      <c r="A29" s="9">
        <v>21</v>
      </c>
      <c r="B29" t="s">
        <v>11</v>
      </c>
      <c r="C29" t="s">
        <v>208</v>
      </c>
      <c r="D29" t="s">
        <v>396</v>
      </c>
      <c r="E29" s="4" t="s">
        <v>230</v>
      </c>
      <c r="F29" t="s">
        <v>154</v>
      </c>
      <c r="G29" s="17">
        <v>145000</v>
      </c>
      <c r="H29" s="17">
        <f t="shared" si="2"/>
        <v>4161.5</v>
      </c>
      <c r="I29" s="36">
        <v>22690.49</v>
      </c>
      <c r="J29" s="17">
        <f t="shared" si="3"/>
        <v>4408</v>
      </c>
      <c r="K29" s="35">
        <v>175</v>
      </c>
      <c r="L29" s="18">
        <f t="shared" si="0"/>
        <v>31434.99</v>
      </c>
      <c r="M29" s="27">
        <f t="shared" si="4"/>
        <v>113565.01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</row>
    <row r="30" spans="1:3941" x14ac:dyDescent="0.25">
      <c r="A30" s="9">
        <v>22</v>
      </c>
      <c r="B30" t="s">
        <v>15</v>
      </c>
      <c r="C30" t="s">
        <v>9</v>
      </c>
      <c r="D30" t="s">
        <v>397</v>
      </c>
      <c r="E30" s="4" t="s">
        <v>230</v>
      </c>
      <c r="F30" t="s">
        <v>154</v>
      </c>
      <c r="G30" s="18">
        <v>100000</v>
      </c>
      <c r="H30" s="17">
        <f t="shared" si="2"/>
        <v>2870</v>
      </c>
      <c r="I30" s="43">
        <v>11676.5</v>
      </c>
      <c r="J30" s="17">
        <f t="shared" si="3"/>
        <v>3040</v>
      </c>
      <c r="K30" s="18">
        <v>10972.05</v>
      </c>
      <c r="L30" s="18">
        <f t="shared" si="0"/>
        <v>28558.55</v>
      </c>
      <c r="M30" s="17">
        <f t="shared" si="4"/>
        <v>71441.45</v>
      </c>
    </row>
    <row r="31" spans="1:3941" s="7" customFormat="1" x14ac:dyDescent="0.25">
      <c r="A31" s="9">
        <v>23</v>
      </c>
      <c r="B31" t="s">
        <v>189</v>
      </c>
      <c r="C31" t="s">
        <v>9</v>
      </c>
      <c r="D31" t="s">
        <v>398</v>
      </c>
      <c r="E31" s="4" t="s">
        <v>230</v>
      </c>
      <c r="F31" t="s">
        <v>154</v>
      </c>
      <c r="G31" s="18">
        <v>60000</v>
      </c>
      <c r="H31" s="17">
        <f t="shared" si="2"/>
        <v>1722</v>
      </c>
      <c r="I31" s="36">
        <v>2800.49</v>
      </c>
      <c r="J31" s="17">
        <f t="shared" si="3"/>
        <v>1824</v>
      </c>
      <c r="K31" s="18">
        <v>7049.22</v>
      </c>
      <c r="L31" s="18">
        <f t="shared" si="0"/>
        <v>13395.71</v>
      </c>
      <c r="M31" s="17">
        <f t="shared" si="4"/>
        <v>46604.29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  <c r="AWT31"/>
      <c r="AWU31"/>
      <c r="AWV31"/>
      <c r="AWW31"/>
      <c r="AWX31"/>
      <c r="AWY31"/>
      <c r="AWZ31"/>
      <c r="AXA31"/>
      <c r="AXB31"/>
      <c r="AXC31"/>
      <c r="AXD31"/>
      <c r="AXE31"/>
      <c r="AXF31"/>
      <c r="AXG31"/>
      <c r="AXH31"/>
      <c r="AXI31"/>
      <c r="AXJ31"/>
      <c r="AXK31"/>
      <c r="AXL31"/>
      <c r="AXM31"/>
      <c r="AXN31"/>
      <c r="AXO31"/>
      <c r="AXP31"/>
      <c r="AXQ31"/>
      <c r="AXR31"/>
      <c r="AXS31"/>
      <c r="AXT31"/>
      <c r="AXU31"/>
      <c r="AXV31"/>
      <c r="AXW31"/>
      <c r="AXX31"/>
      <c r="AXY31"/>
      <c r="AXZ31"/>
      <c r="AYA31"/>
      <c r="AYB31"/>
      <c r="AYC31"/>
      <c r="AYD31"/>
      <c r="AYE31"/>
      <c r="AYF31"/>
      <c r="AYG31"/>
      <c r="AYH31"/>
      <c r="AYI31"/>
      <c r="AYJ31"/>
      <c r="AYK31"/>
      <c r="AYL31"/>
      <c r="AYM31"/>
      <c r="AYN31"/>
      <c r="AYO31"/>
      <c r="AYP31"/>
      <c r="AYQ31"/>
      <c r="AYR31"/>
      <c r="AYS31"/>
      <c r="AYT31"/>
      <c r="AYU31"/>
      <c r="AYV31"/>
      <c r="AYW31"/>
      <c r="AYX31"/>
      <c r="AYY31"/>
      <c r="AYZ31"/>
      <c r="AZA31"/>
      <c r="AZB31"/>
      <c r="AZC31"/>
      <c r="AZD31"/>
      <c r="AZE31"/>
      <c r="AZF31"/>
      <c r="AZG31"/>
      <c r="AZH31"/>
      <c r="AZI31"/>
      <c r="AZJ31"/>
      <c r="AZK31"/>
      <c r="AZL31"/>
      <c r="AZM31"/>
      <c r="AZN31"/>
      <c r="AZO31"/>
      <c r="AZP31"/>
      <c r="AZQ31"/>
      <c r="AZR31"/>
      <c r="AZS31"/>
      <c r="AZT31"/>
      <c r="AZU31"/>
      <c r="AZV31"/>
      <c r="AZW31"/>
      <c r="AZX31"/>
      <c r="AZY31"/>
      <c r="AZZ31"/>
      <c r="BAA31"/>
      <c r="BAB31"/>
      <c r="BAC31"/>
      <c r="BAD31"/>
      <c r="BAE31"/>
      <c r="BAF31"/>
      <c r="BAG31"/>
      <c r="BAH31"/>
      <c r="BAI31"/>
      <c r="BAJ31"/>
      <c r="BAK31"/>
      <c r="BAL31"/>
      <c r="BAM31"/>
      <c r="BAN31"/>
      <c r="BAO31"/>
      <c r="BAP31"/>
      <c r="BAQ31"/>
      <c r="BAR31"/>
      <c r="BAS31"/>
      <c r="BAT31"/>
      <c r="BAU31"/>
      <c r="BAV31"/>
      <c r="BAW31"/>
      <c r="BAX31"/>
      <c r="BAY31"/>
      <c r="BAZ31"/>
      <c r="BBA31"/>
      <c r="BBB31"/>
      <c r="BBC31"/>
      <c r="BBD31"/>
      <c r="BBE31"/>
      <c r="BBF31"/>
      <c r="BBG31"/>
      <c r="BBH31"/>
      <c r="BBI31"/>
      <c r="BBJ31"/>
      <c r="BBK31"/>
      <c r="BBL31"/>
      <c r="BBM31"/>
      <c r="BBN31"/>
      <c r="BBO31"/>
      <c r="BBP31"/>
      <c r="BBQ31"/>
      <c r="BBR31"/>
      <c r="BBS31"/>
      <c r="BBT31"/>
      <c r="BBU31"/>
      <c r="BBV31"/>
      <c r="BBW31"/>
      <c r="BBX31"/>
      <c r="BBY31"/>
      <c r="BBZ31"/>
      <c r="BCA31"/>
      <c r="BCB31"/>
      <c r="BCC31"/>
      <c r="BCD31"/>
      <c r="BCE31"/>
      <c r="BCF31"/>
      <c r="BCG31"/>
      <c r="BCH31"/>
      <c r="BCI31"/>
      <c r="BCJ31"/>
      <c r="BCK31"/>
      <c r="BCL31"/>
      <c r="BCM31"/>
      <c r="BCN31"/>
      <c r="BCO31"/>
      <c r="BCP31"/>
      <c r="BCQ31"/>
      <c r="BCR31"/>
      <c r="BCS31"/>
      <c r="BCT31"/>
      <c r="BCU31"/>
      <c r="BCV31"/>
      <c r="BCW31"/>
      <c r="BCX31"/>
      <c r="BCY31"/>
      <c r="BCZ31"/>
      <c r="BDA31"/>
      <c r="BDB31"/>
      <c r="BDC31"/>
      <c r="BDD31"/>
      <c r="BDE31"/>
      <c r="BDF31"/>
      <c r="BDG31"/>
      <c r="BDH31"/>
      <c r="BDI31"/>
      <c r="BDJ31"/>
      <c r="BDK31"/>
      <c r="BDL31"/>
      <c r="BDM31"/>
      <c r="BDN31"/>
      <c r="BDO31"/>
      <c r="BDP31"/>
      <c r="BDQ31"/>
      <c r="BDR31"/>
      <c r="BDS31"/>
      <c r="BDT31"/>
      <c r="BDU31"/>
      <c r="BDV31"/>
      <c r="BDW31"/>
      <c r="BDX31"/>
      <c r="BDY31"/>
      <c r="BDZ31"/>
      <c r="BEA31"/>
      <c r="BEB31"/>
      <c r="BEC31"/>
      <c r="BED31"/>
      <c r="BEE31"/>
      <c r="BEF31"/>
      <c r="BEG31"/>
      <c r="BEH31"/>
      <c r="BEI31"/>
      <c r="BEJ31"/>
      <c r="BEK31"/>
      <c r="BEL31"/>
      <c r="BEM31"/>
      <c r="BEN31"/>
      <c r="BEO31"/>
      <c r="BEP31"/>
      <c r="BEQ31"/>
      <c r="BER31"/>
      <c r="BES31"/>
      <c r="BET31"/>
      <c r="BEU31"/>
      <c r="BEV31"/>
      <c r="BEW31"/>
      <c r="BEX31"/>
      <c r="BEY31"/>
      <c r="BEZ31"/>
      <c r="BFA31"/>
      <c r="BFB31"/>
      <c r="BFC31"/>
      <c r="BFD31"/>
      <c r="BFE31"/>
      <c r="BFF31"/>
      <c r="BFG31"/>
      <c r="BFH31"/>
      <c r="BFI31"/>
      <c r="BFJ31"/>
      <c r="BFK31"/>
      <c r="BFL31"/>
      <c r="BFM31"/>
      <c r="BFN31"/>
      <c r="BFO31"/>
      <c r="BFP31"/>
      <c r="BFQ31"/>
      <c r="BFR31"/>
      <c r="BFS31"/>
      <c r="BFT31"/>
      <c r="BFU31"/>
      <c r="BFV31"/>
      <c r="BFW31"/>
      <c r="BFX31"/>
      <c r="BFY31"/>
      <c r="BFZ31"/>
      <c r="BGA31"/>
      <c r="BGB31"/>
      <c r="BGC31"/>
      <c r="BGD31"/>
      <c r="BGE31"/>
      <c r="BGF31"/>
      <c r="BGG31"/>
      <c r="BGH31"/>
      <c r="BGI31"/>
      <c r="BGJ31"/>
      <c r="BGK31"/>
      <c r="BGL31"/>
      <c r="BGM31"/>
      <c r="BGN31"/>
      <c r="BGO31"/>
      <c r="BGP31"/>
      <c r="BGQ31"/>
      <c r="BGR31"/>
      <c r="BGS31"/>
      <c r="BGT31"/>
      <c r="BGU31"/>
      <c r="BGV31"/>
      <c r="BGW31"/>
      <c r="BGX31"/>
      <c r="BGY31"/>
      <c r="BGZ31"/>
      <c r="BHA31"/>
      <c r="BHB31"/>
      <c r="BHC31"/>
      <c r="BHD31"/>
      <c r="BHE31"/>
      <c r="BHF31"/>
      <c r="BHG31"/>
      <c r="BHH31"/>
      <c r="BHI31"/>
      <c r="BHJ31"/>
      <c r="BHK31"/>
      <c r="BHL31"/>
      <c r="BHM31"/>
      <c r="BHN31"/>
      <c r="BHO31"/>
      <c r="BHP31"/>
      <c r="BHQ31"/>
      <c r="BHR31"/>
      <c r="BHS31"/>
      <c r="BHT31"/>
      <c r="BHU31"/>
      <c r="BHV31"/>
      <c r="BHW31"/>
      <c r="BHX31"/>
      <c r="BHY31"/>
      <c r="BHZ31"/>
      <c r="BIA31"/>
      <c r="BIB31"/>
      <c r="BIC31"/>
      <c r="BID31"/>
      <c r="BIE31"/>
      <c r="BIF31"/>
      <c r="BIG31"/>
      <c r="BIH31"/>
      <c r="BII31"/>
      <c r="BIJ31"/>
      <c r="BIK31"/>
      <c r="BIL31"/>
      <c r="BIM31"/>
      <c r="BIN31"/>
      <c r="BIO31"/>
      <c r="BIP31"/>
      <c r="BIQ31"/>
      <c r="BIR31"/>
      <c r="BIS31"/>
      <c r="BIT31"/>
      <c r="BIU31"/>
      <c r="BIV31"/>
      <c r="BIW31"/>
      <c r="BIX31"/>
      <c r="BIY31"/>
      <c r="BIZ31"/>
      <c r="BJA31"/>
      <c r="BJB31"/>
      <c r="BJC31"/>
      <c r="BJD31"/>
      <c r="BJE31"/>
      <c r="BJF31"/>
      <c r="BJG31"/>
      <c r="BJH31"/>
      <c r="BJI31"/>
      <c r="BJJ31"/>
      <c r="BJK31"/>
      <c r="BJL31"/>
      <c r="BJM31"/>
      <c r="BJN31"/>
      <c r="BJO31"/>
      <c r="BJP31"/>
      <c r="BJQ31"/>
      <c r="BJR31"/>
      <c r="BJS31"/>
      <c r="BJT31"/>
      <c r="BJU31"/>
      <c r="BJV31"/>
      <c r="BJW31"/>
      <c r="BJX31"/>
      <c r="BJY31"/>
      <c r="BJZ31"/>
      <c r="BKA31"/>
      <c r="BKB31"/>
      <c r="BKC31"/>
      <c r="BKD31"/>
      <c r="BKE31"/>
      <c r="BKF31"/>
      <c r="BKG31"/>
      <c r="BKH31"/>
      <c r="BKI31"/>
      <c r="BKJ31"/>
      <c r="BKK31"/>
      <c r="BKL31"/>
      <c r="BKM31"/>
      <c r="BKN31"/>
      <c r="BKO31"/>
      <c r="BKP31"/>
      <c r="BKQ31"/>
      <c r="BKR31"/>
      <c r="BKS31"/>
      <c r="BKT31"/>
      <c r="BKU31"/>
      <c r="BKV31"/>
      <c r="BKW31"/>
      <c r="BKX31"/>
      <c r="BKY31"/>
      <c r="BKZ31"/>
      <c r="BLA31"/>
      <c r="BLB31"/>
      <c r="BLC31"/>
      <c r="BLD31"/>
      <c r="BLE31"/>
      <c r="BLF31"/>
      <c r="BLG31"/>
      <c r="BLH31"/>
      <c r="BLI31"/>
      <c r="BLJ31"/>
      <c r="BLK31"/>
      <c r="BLL31"/>
      <c r="BLM31"/>
      <c r="BLN31"/>
      <c r="BLO31"/>
      <c r="BLP31"/>
      <c r="BLQ31"/>
      <c r="BLR31"/>
      <c r="BLS31"/>
      <c r="BLT31"/>
      <c r="BLU31"/>
      <c r="BLV31"/>
      <c r="BLW31"/>
      <c r="BLX31"/>
      <c r="BLY31"/>
      <c r="BLZ31"/>
      <c r="BMA31"/>
      <c r="BMB31"/>
      <c r="BMC31"/>
      <c r="BMD31"/>
      <c r="BME31"/>
      <c r="BMF31"/>
      <c r="BMG31"/>
      <c r="BMH31"/>
      <c r="BMI31"/>
      <c r="BMJ31"/>
      <c r="BMK31"/>
      <c r="BML31"/>
      <c r="BMM31"/>
      <c r="BMN31"/>
      <c r="BMO31"/>
      <c r="BMP31"/>
      <c r="BMQ31"/>
      <c r="BMR31"/>
      <c r="BMS31"/>
      <c r="BMT31"/>
      <c r="BMU31"/>
      <c r="BMV31"/>
      <c r="BMW31"/>
      <c r="BMX31"/>
      <c r="BMY31"/>
      <c r="BMZ31"/>
      <c r="BNA31"/>
      <c r="BNB31"/>
      <c r="BNC31"/>
      <c r="BND31"/>
      <c r="BNE31"/>
      <c r="BNF31"/>
      <c r="BNG31"/>
      <c r="BNH31"/>
      <c r="BNI31"/>
      <c r="BNJ31"/>
      <c r="BNK31"/>
      <c r="BNL31"/>
      <c r="BNM31"/>
      <c r="BNN31"/>
      <c r="BNO31"/>
      <c r="BNP31"/>
      <c r="BNQ31"/>
      <c r="BNR31"/>
      <c r="BNS31"/>
      <c r="BNT31"/>
      <c r="BNU31"/>
      <c r="BNV31"/>
      <c r="BNW31"/>
      <c r="BNX31"/>
      <c r="BNY31"/>
      <c r="BNZ31"/>
      <c r="BOA31"/>
      <c r="BOB31"/>
      <c r="BOC31"/>
      <c r="BOD31"/>
      <c r="BOE31"/>
      <c r="BOF31"/>
      <c r="BOG31"/>
      <c r="BOH31"/>
      <c r="BOI31"/>
      <c r="BOJ31"/>
      <c r="BOK31"/>
      <c r="BOL31"/>
      <c r="BOM31"/>
      <c r="BON31"/>
      <c r="BOO31"/>
      <c r="BOP31"/>
      <c r="BOQ31"/>
      <c r="BOR31"/>
      <c r="BOS31"/>
      <c r="BOT31"/>
      <c r="BOU31"/>
      <c r="BOV31"/>
      <c r="BOW31"/>
      <c r="BOX31"/>
      <c r="BOY31"/>
      <c r="BOZ31"/>
      <c r="BPA31"/>
      <c r="BPB31"/>
      <c r="BPC31"/>
      <c r="BPD31"/>
      <c r="BPE31"/>
      <c r="BPF31"/>
      <c r="BPG31"/>
      <c r="BPH31"/>
      <c r="BPI31"/>
      <c r="BPJ31"/>
      <c r="BPK31"/>
      <c r="BPL31"/>
      <c r="BPM31"/>
      <c r="BPN31"/>
      <c r="BPO31"/>
      <c r="BPP31"/>
      <c r="BPQ31"/>
      <c r="BPR31"/>
      <c r="BPS31"/>
      <c r="BPT31"/>
      <c r="BPU31"/>
      <c r="BPV31"/>
      <c r="BPW31"/>
      <c r="BPX31"/>
      <c r="BPY31"/>
      <c r="BPZ31"/>
      <c r="BQA31"/>
      <c r="BQB31"/>
      <c r="BQC31"/>
      <c r="BQD31"/>
      <c r="BQE31"/>
      <c r="BQF31"/>
      <c r="BQG31"/>
      <c r="BQH31"/>
      <c r="BQI31"/>
      <c r="BQJ31"/>
      <c r="BQK31"/>
      <c r="BQL31"/>
      <c r="BQM31"/>
      <c r="BQN31"/>
      <c r="BQO31"/>
      <c r="BQP31"/>
      <c r="BQQ31"/>
      <c r="BQR31"/>
      <c r="BQS31"/>
      <c r="BQT31"/>
      <c r="BQU31"/>
      <c r="BQV31"/>
      <c r="BQW31"/>
      <c r="BQX31"/>
      <c r="BQY31"/>
      <c r="BQZ31"/>
      <c r="BRA31"/>
      <c r="BRB31"/>
      <c r="BRC31"/>
      <c r="BRD31"/>
      <c r="BRE31"/>
      <c r="BRF31"/>
      <c r="BRG31"/>
      <c r="BRH31"/>
      <c r="BRI31"/>
      <c r="BRJ31"/>
      <c r="BRK31"/>
      <c r="BRL31"/>
      <c r="BRM31"/>
      <c r="BRN31"/>
      <c r="BRO31"/>
      <c r="BRP31"/>
      <c r="BRQ31"/>
      <c r="BRR31"/>
      <c r="BRS31"/>
      <c r="BRT31"/>
      <c r="BRU31"/>
      <c r="BRV31"/>
      <c r="BRW31"/>
      <c r="BRX31"/>
      <c r="BRY31"/>
      <c r="BRZ31"/>
      <c r="BSA31"/>
      <c r="BSB31"/>
      <c r="BSC31"/>
      <c r="BSD31"/>
      <c r="BSE31"/>
      <c r="BSF31"/>
      <c r="BSG31"/>
      <c r="BSH31"/>
      <c r="BSI31"/>
      <c r="BSJ31"/>
      <c r="BSK31"/>
      <c r="BSL31"/>
      <c r="BSM31"/>
      <c r="BSN31"/>
      <c r="BSO31"/>
      <c r="BSP31"/>
      <c r="BSQ31"/>
      <c r="BSR31"/>
      <c r="BSS31"/>
      <c r="BST31"/>
      <c r="BSU31"/>
      <c r="BSV31"/>
      <c r="BSW31"/>
      <c r="BSX31"/>
      <c r="BSY31"/>
      <c r="BSZ31"/>
      <c r="BTA31"/>
      <c r="BTB31"/>
      <c r="BTC31"/>
      <c r="BTD31"/>
      <c r="BTE31"/>
      <c r="BTF31"/>
      <c r="BTG31"/>
      <c r="BTH31"/>
      <c r="BTI31"/>
      <c r="BTJ31"/>
      <c r="BTK31"/>
      <c r="BTL31"/>
      <c r="BTM31"/>
      <c r="BTN31"/>
      <c r="BTO31"/>
      <c r="BTP31"/>
      <c r="BTQ31"/>
      <c r="BTR31"/>
      <c r="BTS31"/>
      <c r="BTT31"/>
      <c r="BTU31"/>
      <c r="BTV31"/>
      <c r="BTW31"/>
      <c r="BTX31"/>
      <c r="BTY31"/>
      <c r="BTZ31"/>
      <c r="BUA31"/>
      <c r="BUB31"/>
      <c r="BUC31"/>
      <c r="BUD31"/>
      <c r="BUE31"/>
      <c r="BUF31"/>
      <c r="BUG31"/>
      <c r="BUH31"/>
      <c r="BUI31"/>
      <c r="BUJ31"/>
      <c r="BUK31"/>
      <c r="BUL31"/>
      <c r="BUM31"/>
      <c r="BUN31"/>
      <c r="BUO31"/>
      <c r="BUP31"/>
      <c r="BUQ31"/>
      <c r="BUR31"/>
      <c r="BUS31"/>
      <c r="BUT31"/>
      <c r="BUU31"/>
      <c r="BUV31"/>
      <c r="BUW31"/>
      <c r="BUX31"/>
      <c r="BUY31"/>
      <c r="BUZ31"/>
      <c r="BVA31"/>
      <c r="BVB31"/>
      <c r="BVC31"/>
      <c r="BVD31"/>
      <c r="BVE31"/>
      <c r="BVF31"/>
      <c r="BVG31"/>
      <c r="BVH31"/>
      <c r="BVI31"/>
      <c r="BVJ31"/>
      <c r="BVK31"/>
      <c r="BVL31"/>
      <c r="BVM31"/>
      <c r="BVN31"/>
      <c r="BVO31"/>
      <c r="BVP31"/>
      <c r="BVQ31"/>
      <c r="BVR31"/>
      <c r="BVS31"/>
      <c r="BVT31"/>
      <c r="BVU31"/>
      <c r="BVV31"/>
      <c r="BVW31"/>
      <c r="BVX31"/>
      <c r="BVY31"/>
      <c r="BVZ31"/>
      <c r="BWA31"/>
      <c r="BWB31"/>
      <c r="BWC31"/>
      <c r="BWD31"/>
      <c r="BWE31"/>
      <c r="BWF31"/>
      <c r="BWG31"/>
      <c r="BWH31"/>
      <c r="BWI31"/>
      <c r="BWJ31"/>
      <c r="BWK31"/>
      <c r="BWL31"/>
      <c r="BWM31"/>
      <c r="BWN31"/>
      <c r="BWO31"/>
      <c r="BWP31"/>
      <c r="BWQ31"/>
      <c r="BWR31"/>
      <c r="BWS31"/>
      <c r="BWT31"/>
      <c r="BWU31"/>
      <c r="BWV31"/>
      <c r="BWW31"/>
      <c r="BWX31"/>
      <c r="BWY31"/>
      <c r="BWZ31"/>
      <c r="BXA31"/>
      <c r="BXB31"/>
      <c r="BXC31"/>
      <c r="BXD31"/>
      <c r="BXE31"/>
      <c r="BXF31"/>
      <c r="BXG31"/>
      <c r="BXH31"/>
      <c r="BXI31"/>
      <c r="BXJ31"/>
      <c r="BXK31"/>
      <c r="BXL31"/>
      <c r="BXM31"/>
      <c r="BXN31"/>
      <c r="BXO31"/>
      <c r="BXP31"/>
      <c r="BXQ31"/>
      <c r="BXR31"/>
      <c r="BXS31"/>
      <c r="BXT31"/>
      <c r="BXU31"/>
      <c r="BXV31"/>
      <c r="BXW31"/>
      <c r="BXX31"/>
      <c r="BXY31"/>
      <c r="BXZ31"/>
      <c r="BYA31"/>
      <c r="BYB31"/>
      <c r="BYC31"/>
      <c r="BYD31"/>
      <c r="BYE31"/>
      <c r="BYF31"/>
      <c r="BYG31"/>
      <c r="BYH31"/>
      <c r="BYI31"/>
      <c r="BYJ31"/>
      <c r="BYK31"/>
      <c r="BYL31"/>
      <c r="BYM31"/>
      <c r="BYN31"/>
      <c r="BYO31"/>
      <c r="BYP31"/>
      <c r="BYQ31"/>
      <c r="BYR31"/>
      <c r="BYS31"/>
      <c r="BYT31"/>
      <c r="BYU31"/>
      <c r="BYV31"/>
      <c r="BYW31"/>
      <c r="BYX31"/>
      <c r="BYY31"/>
      <c r="BYZ31"/>
      <c r="BZA31"/>
      <c r="BZB31"/>
      <c r="BZC31"/>
      <c r="BZD31"/>
      <c r="BZE31"/>
      <c r="BZF31"/>
      <c r="BZG31"/>
      <c r="BZH31"/>
      <c r="BZI31"/>
      <c r="BZJ31"/>
      <c r="BZK31"/>
      <c r="BZL31"/>
      <c r="BZM31"/>
      <c r="BZN31"/>
      <c r="BZO31"/>
      <c r="BZP31"/>
      <c r="BZQ31"/>
      <c r="BZR31"/>
      <c r="BZS31"/>
      <c r="BZT31"/>
      <c r="BZU31"/>
      <c r="BZV31"/>
      <c r="BZW31"/>
      <c r="BZX31"/>
      <c r="BZY31"/>
      <c r="BZZ31"/>
      <c r="CAA31"/>
      <c r="CAB31"/>
      <c r="CAC31"/>
      <c r="CAD31"/>
      <c r="CAE31"/>
      <c r="CAF31"/>
      <c r="CAG31"/>
      <c r="CAH31"/>
      <c r="CAI31"/>
      <c r="CAJ31"/>
      <c r="CAK31"/>
      <c r="CAL31"/>
      <c r="CAM31"/>
      <c r="CAN31"/>
      <c r="CAO31"/>
      <c r="CAP31"/>
      <c r="CAQ31"/>
      <c r="CAR31"/>
      <c r="CAS31"/>
      <c r="CAT31"/>
      <c r="CAU31"/>
      <c r="CAV31"/>
      <c r="CAW31"/>
      <c r="CAX31"/>
      <c r="CAY31"/>
      <c r="CAZ31"/>
      <c r="CBA31"/>
      <c r="CBB31"/>
      <c r="CBC31"/>
      <c r="CBD31"/>
      <c r="CBE31"/>
      <c r="CBF31"/>
      <c r="CBG31"/>
      <c r="CBH31"/>
      <c r="CBI31"/>
      <c r="CBJ31"/>
      <c r="CBK31"/>
      <c r="CBL31"/>
      <c r="CBM31"/>
      <c r="CBN31"/>
      <c r="CBO31"/>
      <c r="CBP31"/>
      <c r="CBQ31"/>
      <c r="CBR31"/>
      <c r="CBS31"/>
      <c r="CBT31"/>
      <c r="CBU31"/>
      <c r="CBV31"/>
      <c r="CBW31"/>
      <c r="CBX31"/>
      <c r="CBY31"/>
      <c r="CBZ31"/>
      <c r="CCA31"/>
      <c r="CCB31"/>
      <c r="CCC31"/>
      <c r="CCD31"/>
      <c r="CCE31"/>
      <c r="CCF31"/>
      <c r="CCG31"/>
      <c r="CCH31"/>
      <c r="CCI31"/>
      <c r="CCJ31"/>
      <c r="CCK31"/>
      <c r="CCL31"/>
      <c r="CCM31"/>
      <c r="CCN31"/>
      <c r="CCO31"/>
      <c r="CCP31"/>
      <c r="CCQ31"/>
      <c r="CCR31"/>
      <c r="CCS31"/>
      <c r="CCT31"/>
      <c r="CCU31"/>
      <c r="CCV31"/>
      <c r="CCW31"/>
      <c r="CCX31"/>
      <c r="CCY31"/>
      <c r="CCZ31"/>
      <c r="CDA31"/>
      <c r="CDB31"/>
      <c r="CDC31"/>
      <c r="CDD31"/>
      <c r="CDE31"/>
      <c r="CDF31"/>
      <c r="CDG31"/>
      <c r="CDH31"/>
      <c r="CDI31"/>
      <c r="CDJ31"/>
      <c r="CDK31"/>
      <c r="CDL31"/>
      <c r="CDM31"/>
      <c r="CDN31"/>
      <c r="CDO31"/>
      <c r="CDP31"/>
      <c r="CDQ31"/>
      <c r="CDR31"/>
      <c r="CDS31"/>
      <c r="CDT31"/>
      <c r="CDU31"/>
      <c r="CDV31"/>
      <c r="CDW31"/>
      <c r="CDX31"/>
      <c r="CDY31"/>
      <c r="CDZ31"/>
      <c r="CEA31"/>
      <c r="CEB31"/>
      <c r="CEC31"/>
      <c r="CED31"/>
      <c r="CEE31"/>
      <c r="CEF31"/>
      <c r="CEG31"/>
      <c r="CEH31"/>
      <c r="CEI31"/>
      <c r="CEJ31"/>
      <c r="CEK31"/>
      <c r="CEL31"/>
      <c r="CEM31"/>
      <c r="CEN31"/>
      <c r="CEO31"/>
      <c r="CEP31"/>
      <c r="CEQ31"/>
      <c r="CER31"/>
      <c r="CES31"/>
      <c r="CET31"/>
      <c r="CEU31"/>
      <c r="CEV31"/>
      <c r="CEW31"/>
      <c r="CEX31"/>
      <c r="CEY31"/>
      <c r="CEZ31"/>
      <c r="CFA31"/>
      <c r="CFB31"/>
      <c r="CFC31"/>
      <c r="CFD31"/>
      <c r="CFE31"/>
      <c r="CFF31"/>
      <c r="CFG31"/>
      <c r="CFH31"/>
      <c r="CFI31"/>
      <c r="CFJ31"/>
      <c r="CFK31"/>
      <c r="CFL31"/>
      <c r="CFM31"/>
      <c r="CFN31"/>
      <c r="CFO31"/>
      <c r="CFP31"/>
      <c r="CFQ31"/>
      <c r="CFR31"/>
      <c r="CFS31"/>
      <c r="CFT31"/>
      <c r="CFU31"/>
      <c r="CFV31"/>
      <c r="CFW31"/>
      <c r="CFX31"/>
      <c r="CFY31"/>
      <c r="CFZ31"/>
      <c r="CGA31"/>
      <c r="CGB31"/>
      <c r="CGC31"/>
      <c r="CGD31"/>
      <c r="CGE31"/>
      <c r="CGF31"/>
      <c r="CGG31"/>
      <c r="CGH31"/>
      <c r="CGI31"/>
      <c r="CGJ31"/>
      <c r="CGK31"/>
      <c r="CGL31"/>
      <c r="CGM31"/>
      <c r="CGN31"/>
      <c r="CGO31"/>
      <c r="CGP31"/>
      <c r="CGQ31"/>
      <c r="CGR31"/>
      <c r="CGS31"/>
      <c r="CGT31"/>
      <c r="CGU31"/>
      <c r="CGV31"/>
      <c r="CGW31"/>
      <c r="CGX31"/>
      <c r="CGY31"/>
      <c r="CGZ31"/>
      <c r="CHA31"/>
      <c r="CHB31"/>
      <c r="CHC31"/>
      <c r="CHD31"/>
      <c r="CHE31"/>
      <c r="CHF31"/>
      <c r="CHG31"/>
      <c r="CHH31"/>
      <c r="CHI31"/>
      <c r="CHJ31"/>
      <c r="CHK31"/>
      <c r="CHL31"/>
      <c r="CHM31"/>
      <c r="CHN31"/>
      <c r="CHO31"/>
      <c r="CHP31"/>
      <c r="CHQ31"/>
      <c r="CHR31"/>
      <c r="CHS31"/>
      <c r="CHT31"/>
      <c r="CHU31"/>
      <c r="CHV31"/>
      <c r="CHW31"/>
      <c r="CHX31"/>
      <c r="CHY31"/>
      <c r="CHZ31"/>
      <c r="CIA31"/>
      <c r="CIB31"/>
      <c r="CIC31"/>
      <c r="CID31"/>
      <c r="CIE31"/>
      <c r="CIF31"/>
      <c r="CIG31"/>
      <c r="CIH31"/>
      <c r="CII31"/>
      <c r="CIJ31"/>
      <c r="CIK31"/>
      <c r="CIL31"/>
      <c r="CIM31"/>
      <c r="CIN31"/>
      <c r="CIO31"/>
      <c r="CIP31"/>
      <c r="CIQ31"/>
      <c r="CIR31"/>
      <c r="CIS31"/>
      <c r="CIT31"/>
      <c r="CIU31"/>
      <c r="CIV31"/>
      <c r="CIW31"/>
      <c r="CIX31"/>
      <c r="CIY31"/>
      <c r="CIZ31"/>
      <c r="CJA31"/>
      <c r="CJB31"/>
      <c r="CJC31"/>
      <c r="CJD31"/>
      <c r="CJE31"/>
      <c r="CJF31"/>
      <c r="CJG31"/>
      <c r="CJH31"/>
      <c r="CJI31"/>
      <c r="CJJ31"/>
      <c r="CJK31"/>
      <c r="CJL31"/>
      <c r="CJM31"/>
      <c r="CJN31"/>
      <c r="CJO31"/>
      <c r="CJP31"/>
      <c r="CJQ31"/>
      <c r="CJR31"/>
      <c r="CJS31"/>
      <c r="CJT31"/>
      <c r="CJU31"/>
      <c r="CJV31"/>
      <c r="CJW31"/>
      <c r="CJX31"/>
      <c r="CJY31"/>
      <c r="CJZ31"/>
      <c r="CKA31"/>
      <c r="CKB31"/>
      <c r="CKC31"/>
      <c r="CKD31"/>
      <c r="CKE31"/>
      <c r="CKF31"/>
      <c r="CKG31"/>
      <c r="CKH31"/>
      <c r="CKI31"/>
      <c r="CKJ31"/>
      <c r="CKK31"/>
      <c r="CKL31"/>
      <c r="CKM31"/>
      <c r="CKN31"/>
      <c r="CKO31"/>
      <c r="CKP31"/>
      <c r="CKQ31"/>
      <c r="CKR31"/>
      <c r="CKS31"/>
      <c r="CKT31"/>
      <c r="CKU31"/>
      <c r="CKV31"/>
      <c r="CKW31"/>
      <c r="CKX31"/>
      <c r="CKY31"/>
      <c r="CKZ31"/>
      <c r="CLA31"/>
      <c r="CLB31"/>
      <c r="CLC31"/>
      <c r="CLD31"/>
      <c r="CLE31"/>
      <c r="CLF31"/>
      <c r="CLG31"/>
      <c r="CLH31"/>
      <c r="CLI31"/>
      <c r="CLJ31"/>
      <c r="CLK31"/>
      <c r="CLL31"/>
      <c r="CLM31"/>
      <c r="CLN31"/>
      <c r="CLO31"/>
      <c r="CLP31"/>
      <c r="CLQ31"/>
      <c r="CLR31"/>
      <c r="CLS31"/>
      <c r="CLT31"/>
      <c r="CLU31"/>
      <c r="CLV31"/>
      <c r="CLW31"/>
      <c r="CLX31"/>
      <c r="CLY31"/>
      <c r="CLZ31"/>
      <c r="CMA31"/>
      <c r="CMB31"/>
      <c r="CMC31"/>
      <c r="CMD31"/>
      <c r="CME31"/>
      <c r="CMF31"/>
      <c r="CMG31"/>
      <c r="CMH31"/>
      <c r="CMI31"/>
      <c r="CMJ31"/>
      <c r="CMK31"/>
      <c r="CML31"/>
      <c r="CMM31"/>
      <c r="CMN31"/>
      <c r="CMO31"/>
      <c r="CMP31"/>
      <c r="CMQ31"/>
      <c r="CMR31"/>
      <c r="CMS31"/>
      <c r="CMT31"/>
      <c r="CMU31"/>
      <c r="CMV31"/>
      <c r="CMW31"/>
      <c r="CMX31"/>
      <c r="CMY31"/>
      <c r="CMZ31"/>
      <c r="CNA31"/>
      <c r="CNB31"/>
      <c r="CNC31"/>
      <c r="CND31"/>
      <c r="CNE31"/>
      <c r="CNF31"/>
      <c r="CNG31"/>
      <c r="CNH31"/>
      <c r="CNI31"/>
      <c r="CNJ31"/>
      <c r="CNK31"/>
      <c r="CNL31"/>
      <c r="CNM31"/>
      <c r="CNN31"/>
      <c r="CNO31"/>
      <c r="CNP31"/>
      <c r="CNQ31"/>
      <c r="CNR31"/>
      <c r="CNS31"/>
      <c r="CNT31"/>
      <c r="CNU31"/>
      <c r="CNV31"/>
      <c r="CNW31"/>
      <c r="CNX31"/>
      <c r="CNY31"/>
      <c r="CNZ31"/>
      <c r="COA31"/>
      <c r="COB31"/>
      <c r="COC31"/>
      <c r="COD31"/>
      <c r="COE31"/>
      <c r="COF31"/>
      <c r="COG31"/>
      <c r="COH31"/>
      <c r="COI31"/>
      <c r="COJ31"/>
      <c r="COK31"/>
      <c r="COL31"/>
      <c r="COM31"/>
      <c r="CON31"/>
      <c r="COO31"/>
      <c r="COP31"/>
      <c r="COQ31"/>
      <c r="COR31"/>
      <c r="COS31"/>
      <c r="COT31"/>
      <c r="COU31"/>
      <c r="COV31"/>
      <c r="COW31"/>
      <c r="COX31"/>
      <c r="COY31"/>
      <c r="COZ31"/>
      <c r="CPA31"/>
      <c r="CPB31"/>
      <c r="CPC31"/>
      <c r="CPD31"/>
      <c r="CPE31"/>
      <c r="CPF31"/>
      <c r="CPG31"/>
      <c r="CPH31"/>
      <c r="CPI31"/>
      <c r="CPJ31"/>
      <c r="CPK31"/>
      <c r="CPL31"/>
      <c r="CPM31"/>
      <c r="CPN31"/>
      <c r="CPO31"/>
      <c r="CPP31"/>
      <c r="CPQ31"/>
      <c r="CPR31"/>
      <c r="CPS31"/>
      <c r="CPT31"/>
      <c r="CPU31"/>
      <c r="CPV31"/>
      <c r="CPW31"/>
      <c r="CPX31"/>
      <c r="CPY31"/>
      <c r="CPZ31"/>
      <c r="CQA31"/>
      <c r="CQB31"/>
      <c r="CQC31"/>
      <c r="CQD31"/>
      <c r="CQE31"/>
      <c r="CQF31"/>
      <c r="CQG31"/>
      <c r="CQH31"/>
      <c r="CQI31"/>
      <c r="CQJ31"/>
      <c r="CQK31"/>
      <c r="CQL31"/>
      <c r="CQM31"/>
      <c r="CQN31"/>
      <c r="CQO31"/>
      <c r="CQP31"/>
      <c r="CQQ31"/>
      <c r="CQR31"/>
      <c r="CQS31"/>
      <c r="CQT31"/>
      <c r="CQU31"/>
      <c r="CQV31"/>
      <c r="CQW31"/>
      <c r="CQX31"/>
      <c r="CQY31"/>
      <c r="CQZ31"/>
      <c r="CRA31"/>
      <c r="CRB31"/>
      <c r="CRC31"/>
      <c r="CRD31"/>
      <c r="CRE31"/>
      <c r="CRF31"/>
      <c r="CRG31"/>
      <c r="CRH31"/>
      <c r="CRI31"/>
      <c r="CRJ31"/>
      <c r="CRK31"/>
      <c r="CRL31"/>
      <c r="CRM31"/>
      <c r="CRN31"/>
      <c r="CRO31"/>
      <c r="CRP31"/>
      <c r="CRQ31"/>
      <c r="CRR31"/>
      <c r="CRS31"/>
      <c r="CRT31"/>
      <c r="CRU31"/>
      <c r="CRV31"/>
      <c r="CRW31"/>
      <c r="CRX31"/>
      <c r="CRY31"/>
      <c r="CRZ31"/>
      <c r="CSA31"/>
      <c r="CSB31"/>
      <c r="CSC31"/>
      <c r="CSD31"/>
      <c r="CSE31"/>
      <c r="CSF31"/>
      <c r="CSG31"/>
      <c r="CSH31"/>
      <c r="CSI31"/>
      <c r="CSJ31"/>
      <c r="CSK31"/>
      <c r="CSL31"/>
      <c r="CSM31"/>
      <c r="CSN31"/>
      <c r="CSO31"/>
      <c r="CSP31"/>
      <c r="CSQ31"/>
      <c r="CSR31"/>
      <c r="CSS31"/>
      <c r="CST31"/>
      <c r="CSU31"/>
      <c r="CSV31"/>
      <c r="CSW31"/>
      <c r="CSX31"/>
      <c r="CSY31"/>
      <c r="CSZ31"/>
      <c r="CTA31"/>
      <c r="CTB31"/>
      <c r="CTC31"/>
      <c r="CTD31"/>
      <c r="CTE31"/>
      <c r="CTF31"/>
      <c r="CTG31"/>
      <c r="CTH31"/>
      <c r="CTI31"/>
      <c r="CTJ31"/>
      <c r="CTK31"/>
      <c r="CTL31"/>
      <c r="CTM31"/>
      <c r="CTN31"/>
      <c r="CTO31"/>
      <c r="CTP31"/>
      <c r="CTQ31"/>
      <c r="CTR31"/>
      <c r="CTS31"/>
      <c r="CTT31"/>
      <c r="CTU31"/>
      <c r="CTV31"/>
      <c r="CTW31"/>
      <c r="CTX31"/>
      <c r="CTY31"/>
      <c r="CTZ31"/>
      <c r="CUA31"/>
      <c r="CUB31"/>
      <c r="CUC31"/>
      <c r="CUD31"/>
      <c r="CUE31"/>
      <c r="CUF31"/>
      <c r="CUG31"/>
      <c r="CUH31"/>
      <c r="CUI31"/>
      <c r="CUJ31"/>
      <c r="CUK31"/>
      <c r="CUL31"/>
      <c r="CUM31"/>
      <c r="CUN31"/>
      <c r="CUO31"/>
      <c r="CUP31"/>
      <c r="CUQ31"/>
      <c r="CUR31"/>
      <c r="CUS31"/>
      <c r="CUT31"/>
      <c r="CUU31"/>
      <c r="CUV31"/>
      <c r="CUW31"/>
      <c r="CUX31"/>
      <c r="CUY31"/>
      <c r="CUZ31"/>
      <c r="CVA31"/>
      <c r="CVB31"/>
      <c r="CVC31"/>
      <c r="CVD31"/>
      <c r="CVE31"/>
      <c r="CVF31"/>
      <c r="CVG31"/>
      <c r="CVH31"/>
      <c r="CVI31"/>
      <c r="CVJ31"/>
      <c r="CVK31"/>
      <c r="CVL31"/>
      <c r="CVM31"/>
      <c r="CVN31"/>
      <c r="CVO31"/>
      <c r="CVP31"/>
      <c r="CVQ31"/>
      <c r="CVR31"/>
      <c r="CVS31"/>
      <c r="CVT31"/>
      <c r="CVU31"/>
      <c r="CVV31"/>
      <c r="CVW31"/>
      <c r="CVX31"/>
      <c r="CVY31"/>
      <c r="CVZ31"/>
      <c r="CWA31"/>
      <c r="CWB31"/>
      <c r="CWC31"/>
      <c r="CWD31"/>
      <c r="CWE31"/>
      <c r="CWF31"/>
      <c r="CWG31"/>
      <c r="CWH31"/>
      <c r="CWI31"/>
      <c r="CWJ31"/>
      <c r="CWK31"/>
      <c r="CWL31"/>
      <c r="CWM31"/>
      <c r="CWN31"/>
      <c r="CWO31"/>
      <c r="CWP31"/>
      <c r="CWQ31"/>
      <c r="CWR31"/>
      <c r="CWS31"/>
      <c r="CWT31"/>
      <c r="CWU31"/>
      <c r="CWV31"/>
      <c r="CWW31"/>
      <c r="CWX31"/>
      <c r="CWY31"/>
      <c r="CWZ31"/>
      <c r="CXA31"/>
      <c r="CXB31"/>
      <c r="CXC31"/>
      <c r="CXD31"/>
      <c r="CXE31"/>
      <c r="CXF31"/>
      <c r="CXG31"/>
      <c r="CXH31"/>
      <c r="CXI31"/>
      <c r="CXJ31"/>
      <c r="CXK31"/>
      <c r="CXL31"/>
      <c r="CXM31"/>
      <c r="CXN31"/>
      <c r="CXO31"/>
      <c r="CXP31"/>
      <c r="CXQ31"/>
      <c r="CXR31"/>
      <c r="CXS31"/>
      <c r="CXT31"/>
      <c r="CXU31"/>
      <c r="CXV31"/>
      <c r="CXW31"/>
      <c r="CXX31"/>
      <c r="CXY31"/>
      <c r="CXZ31"/>
      <c r="CYA31"/>
      <c r="CYB31"/>
      <c r="CYC31"/>
      <c r="CYD31"/>
      <c r="CYE31"/>
      <c r="CYF31"/>
      <c r="CYG31"/>
      <c r="CYH31"/>
      <c r="CYI31"/>
      <c r="CYJ31"/>
      <c r="CYK31"/>
      <c r="CYL31"/>
      <c r="CYM31"/>
      <c r="CYN31"/>
      <c r="CYO31"/>
      <c r="CYP31"/>
      <c r="CYQ31"/>
      <c r="CYR31"/>
      <c r="CYS31"/>
      <c r="CYT31"/>
      <c r="CYU31"/>
      <c r="CYV31"/>
      <c r="CYW31"/>
      <c r="CYX31"/>
      <c r="CYY31"/>
      <c r="CYZ31"/>
      <c r="CZA31"/>
      <c r="CZB31"/>
      <c r="CZC31"/>
      <c r="CZD31"/>
      <c r="CZE31"/>
      <c r="CZF31"/>
      <c r="CZG31"/>
      <c r="CZH31"/>
      <c r="CZI31"/>
      <c r="CZJ31"/>
      <c r="CZK31"/>
      <c r="CZL31"/>
      <c r="CZM31"/>
      <c r="CZN31"/>
      <c r="CZO31"/>
      <c r="CZP31"/>
      <c r="CZQ31"/>
      <c r="CZR31"/>
      <c r="CZS31"/>
      <c r="CZT31"/>
      <c r="CZU31"/>
      <c r="CZV31"/>
      <c r="CZW31"/>
      <c r="CZX31"/>
      <c r="CZY31"/>
      <c r="CZZ31"/>
      <c r="DAA31"/>
      <c r="DAB31"/>
      <c r="DAC31"/>
      <c r="DAD31"/>
      <c r="DAE31"/>
      <c r="DAF31"/>
      <c r="DAG31"/>
      <c r="DAH31"/>
      <c r="DAI31"/>
      <c r="DAJ31"/>
      <c r="DAK31"/>
      <c r="DAL31"/>
      <c r="DAM31"/>
      <c r="DAN31"/>
      <c r="DAO31"/>
      <c r="DAP31"/>
      <c r="DAQ31"/>
      <c r="DAR31"/>
      <c r="DAS31"/>
      <c r="DAT31"/>
      <c r="DAU31"/>
      <c r="DAV31"/>
      <c r="DAW31"/>
      <c r="DAX31"/>
      <c r="DAY31"/>
      <c r="DAZ31"/>
      <c r="DBA31"/>
      <c r="DBB31"/>
      <c r="DBC31"/>
      <c r="DBD31"/>
      <c r="DBE31"/>
      <c r="DBF31"/>
      <c r="DBG31"/>
      <c r="DBH31"/>
      <c r="DBI31"/>
      <c r="DBJ31"/>
      <c r="DBK31"/>
      <c r="DBL31"/>
      <c r="DBM31"/>
      <c r="DBN31"/>
      <c r="DBO31"/>
      <c r="DBP31"/>
      <c r="DBQ31"/>
      <c r="DBR31"/>
      <c r="DBS31"/>
      <c r="DBT31"/>
      <c r="DBU31"/>
      <c r="DBV31"/>
      <c r="DBW31"/>
      <c r="DBX31"/>
      <c r="DBY31"/>
      <c r="DBZ31"/>
      <c r="DCA31"/>
      <c r="DCB31"/>
      <c r="DCC31"/>
      <c r="DCD31"/>
      <c r="DCE31"/>
      <c r="DCF31"/>
      <c r="DCG31"/>
      <c r="DCH31"/>
      <c r="DCI31"/>
      <c r="DCJ31"/>
      <c r="DCK31"/>
      <c r="DCL31"/>
      <c r="DCM31"/>
      <c r="DCN31"/>
      <c r="DCO31"/>
      <c r="DCP31"/>
      <c r="DCQ31"/>
      <c r="DCR31"/>
      <c r="DCS31"/>
      <c r="DCT31"/>
      <c r="DCU31"/>
      <c r="DCV31"/>
      <c r="DCW31"/>
      <c r="DCX31"/>
      <c r="DCY31"/>
      <c r="DCZ31"/>
      <c r="DDA31"/>
      <c r="DDB31"/>
      <c r="DDC31"/>
      <c r="DDD31"/>
      <c r="DDE31"/>
      <c r="DDF31"/>
      <c r="DDG31"/>
      <c r="DDH31"/>
      <c r="DDI31"/>
      <c r="DDJ31"/>
      <c r="DDK31"/>
      <c r="DDL31"/>
      <c r="DDM31"/>
      <c r="DDN31"/>
      <c r="DDO31"/>
      <c r="DDP31"/>
      <c r="DDQ31"/>
      <c r="DDR31"/>
      <c r="DDS31"/>
      <c r="DDT31"/>
      <c r="DDU31"/>
      <c r="DDV31"/>
      <c r="DDW31"/>
      <c r="DDX31"/>
      <c r="DDY31"/>
      <c r="DDZ31"/>
      <c r="DEA31"/>
      <c r="DEB31"/>
      <c r="DEC31"/>
      <c r="DED31"/>
      <c r="DEE31"/>
      <c r="DEF31"/>
      <c r="DEG31"/>
      <c r="DEH31"/>
      <c r="DEI31"/>
      <c r="DEJ31"/>
      <c r="DEK31"/>
      <c r="DEL31"/>
      <c r="DEM31"/>
      <c r="DEN31"/>
      <c r="DEO31"/>
      <c r="DEP31"/>
      <c r="DEQ31"/>
      <c r="DER31"/>
      <c r="DES31"/>
      <c r="DET31"/>
      <c r="DEU31"/>
      <c r="DEV31"/>
      <c r="DEW31"/>
      <c r="DEX31"/>
      <c r="DEY31"/>
      <c r="DEZ31"/>
      <c r="DFA31"/>
      <c r="DFB31"/>
      <c r="DFC31"/>
      <c r="DFD31"/>
      <c r="DFE31"/>
      <c r="DFF31"/>
      <c r="DFG31"/>
      <c r="DFH31"/>
      <c r="DFI31"/>
      <c r="DFJ31"/>
      <c r="DFK31"/>
      <c r="DFL31"/>
      <c r="DFM31"/>
      <c r="DFN31"/>
      <c r="DFO31"/>
      <c r="DFP31"/>
      <c r="DFQ31"/>
      <c r="DFR31"/>
      <c r="DFS31"/>
      <c r="DFT31"/>
      <c r="DFU31"/>
      <c r="DFV31"/>
      <c r="DFW31"/>
      <c r="DFX31"/>
      <c r="DFY31"/>
      <c r="DFZ31"/>
      <c r="DGA31"/>
      <c r="DGB31"/>
      <c r="DGC31"/>
      <c r="DGD31"/>
      <c r="DGE31"/>
      <c r="DGF31"/>
      <c r="DGG31"/>
      <c r="DGH31"/>
      <c r="DGI31"/>
      <c r="DGJ31"/>
      <c r="DGK31"/>
      <c r="DGL31"/>
      <c r="DGM31"/>
      <c r="DGN31"/>
      <c r="DGO31"/>
      <c r="DGP31"/>
      <c r="DGQ31"/>
      <c r="DGR31"/>
      <c r="DGS31"/>
      <c r="DGT31"/>
      <c r="DGU31"/>
      <c r="DGV31"/>
      <c r="DGW31"/>
      <c r="DGX31"/>
      <c r="DGY31"/>
      <c r="DGZ31"/>
      <c r="DHA31"/>
      <c r="DHB31"/>
      <c r="DHC31"/>
      <c r="DHD31"/>
      <c r="DHE31"/>
      <c r="DHF31"/>
      <c r="DHG31"/>
      <c r="DHH31"/>
      <c r="DHI31"/>
      <c r="DHJ31"/>
      <c r="DHK31"/>
      <c r="DHL31"/>
      <c r="DHM31"/>
      <c r="DHN31"/>
      <c r="DHO31"/>
      <c r="DHP31"/>
      <c r="DHQ31"/>
      <c r="DHR31"/>
      <c r="DHS31"/>
      <c r="DHT31"/>
      <c r="DHU31"/>
      <c r="DHV31"/>
      <c r="DHW31"/>
      <c r="DHX31"/>
      <c r="DHY31"/>
      <c r="DHZ31"/>
      <c r="DIA31"/>
      <c r="DIB31"/>
      <c r="DIC31"/>
      <c r="DID31"/>
      <c r="DIE31"/>
      <c r="DIF31"/>
      <c r="DIG31"/>
      <c r="DIH31"/>
      <c r="DII31"/>
      <c r="DIJ31"/>
      <c r="DIK31"/>
      <c r="DIL31"/>
      <c r="DIM31"/>
      <c r="DIN31"/>
      <c r="DIO31"/>
      <c r="DIP31"/>
      <c r="DIQ31"/>
      <c r="DIR31"/>
      <c r="DIS31"/>
      <c r="DIT31"/>
      <c r="DIU31"/>
      <c r="DIV31"/>
      <c r="DIW31"/>
      <c r="DIX31"/>
      <c r="DIY31"/>
      <c r="DIZ31"/>
      <c r="DJA31"/>
      <c r="DJB31"/>
      <c r="DJC31"/>
      <c r="DJD31"/>
      <c r="DJE31"/>
      <c r="DJF31"/>
      <c r="DJG31"/>
      <c r="DJH31"/>
      <c r="DJI31"/>
      <c r="DJJ31"/>
      <c r="DJK31"/>
      <c r="DJL31"/>
      <c r="DJM31"/>
      <c r="DJN31"/>
      <c r="DJO31"/>
      <c r="DJP31"/>
      <c r="DJQ31"/>
      <c r="DJR31"/>
      <c r="DJS31"/>
      <c r="DJT31"/>
      <c r="DJU31"/>
      <c r="DJV31"/>
      <c r="DJW31"/>
      <c r="DJX31"/>
      <c r="DJY31"/>
      <c r="DJZ31"/>
      <c r="DKA31"/>
      <c r="DKB31"/>
      <c r="DKC31"/>
      <c r="DKD31"/>
      <c r="DKE31"/>
      <c r="DKF31"/>
      <c r="DKG31"/>
      <c r="DKH31"/>
      <c r="DKI31"/>
      <c r="DKJ31"/>
      <c r="DKK31"/>
      <c r="DKL31"/>
      <c r="DKM31"/>
      <c r="DKN31"/>
      <c r="DKO31"/>
      <c r="DKP31"/>
      <c r="DKQ31"/>
      <c r="DKR31"/>
      <c r="DKS31"/>
      <c r="DKT31"/>
      <c r="DKU31"/>
      <c r="DKV31"/>
      <c r="DKW31"/>
      <c r="DKX31"/>
      <c r="DKY31"/>
      <c r="DKZ31"/>
      <c r="DLA31"/>
      <c r="DLB31"/>
      <c r="DLC31"/>
      <c r="DLD31"/>
      <c r="DLE31"/>
      <c r="DLF31"/>
      <c r="DLG31"/>
      <c r="DLH31"/>
      <c r="DLI31"/>
      <c r="DLJ31"/>
      <c r="DLK31"/>
      <c r="DLL31"/>
      <c r="DLM31"/>
      <c r="DLN31"/>
      <c r="DLO31"/>
      <c r="DLP31"/>
      <c r="DLQ31"/>
      <c r="DLR31"/>
      <c r="DLS31"/>
      <c r="DLT31"/>
      <c r="DLU31"/>
      <c r="DLV31"/>
      <c r="DLW31"/>
      <c r="DLX31"/>
      <c r="DLY31"/>
      <c r="DLZ31"/>
      <c r="DMA31"/>
      <c r="DMB31"/>
      <c r="DMC31"/>
      <c r="DMD31"/>
      <c r="DME31"/>
      <c r="DMF31"/>
      <c r="DMG31"/>
      <c r="DMH31"/>
      <c r="DMI31"/>
      <c r="DMJ31"/>
      <c r="DMK31"/>
      <c r="DML31"/>
      <c r="DMM31"/>
      <c r="DMN31"/>
      <c r="DMO31"/>
      <c r="DMP31"/>
      <c r="DMQ31"/>
      <c r="DMR31"/>
      <c r="DMS31"/>
      <c r="DMT31"/>
      <c r="DMU31"/>
      <c r="DMV31"/>
      <c r="DMW31"/>
      <c r="DMX31"/>
      <c r="DMY31"/>
      <c r="DMZ31"/>
      <c r="DNA31"/>
      <c r="DNB31"/>
      <c r="DNC31"/>
      <c r="DND31"/>
      <c r="DNE31"/>
      <c r="DNF31"/>
      <c r="DNG31"/>
      <c r="DNH31"/>
      <c r="DNI31"/>
      <c r="DNJ31"/>
      <c r="DNK31"/>
      <c r="DNL31"/>
      <c r="DNM31"/>
      <c r="DNN31"/>
      <c r="DNO31"/>
      <c r="DNP31"/>
      <c r="DNQ31"/>
      <c r="DNR31"/>
      <c r="DNS31"/>
      <c r="DNT31"/>
      <c r="DNU31"/>
      <c r="DNV31"/>
      <c r="DNW31"/>
      <c r="DNX31"/>
      <c r="DNY31"/>
      <c r="DNZ31"/>
      <c r="DOA31"/>
      <c r="DOB31"/>
      <c r="DOC31"/>
      <c r="DOD31"/>
      <c r="DOE31"/>
      <c r="DOF31"/>
      <c r="DOG31"/>
      <c r="DOH31"/>
      <c r="DOI31"/>
      <c r="DOJ31"/>
      <c r="DOK31"/>
      <c r="DOL31"/>
      <c r="DOM31"/>
      <c r="DON31"/>
      <c r="DOO31"/>
      <c r="DOP31"/>
      <c r="DOQ31"/>
      <c r="DOR31"/>
      <c r="DOS31"/>
      <c r="DOT31"/>
      <c r="DOU31"/>
      <c r="DOV31"/>
      <c r="DOW31"/>
      <c r="DOX31"/>
      <c r="DOY31"/>
      <c r="DOZ31"/>
      <c r="DPA31"/>
      <c r="DPB31"/>
      <c r="DPC31"/>
      <c r="DPD31"/>
      <c r="DPE31"/>
      <c r="DPF31"/>
      <c r="DPG31"/>
      <c r="DPH31"/>
      <c r="DPI31"/>
      <c r="DPJ31"/>
      <c r="DPK31"/>
      <c r="DPL31"/>
      <c r="DPM31"/>
      <c r="DPN31"/>
      <c r="DPO31"/>
      <c r="DPP31"/>
      <c r="DPQ31"/>
      <c r="DPR31"/>
      <c r="DPS31"/>
      <c r="DPT31"/>
      <c r="DPU31"/>
      <c r="DPV31"/>
      <c r="DPW31"/>
      <c r="DPX31"/>
      <c r="DPY31"/>
      <c r="DPZ31"/>
      <c r="DQA31"/>
      <c r="DQB31"/>
      <c r="DQC31"/>
      <c r="DQD31"/>
      <c r="DQE31"/>
      <c r="DQF31"/>
      <c r="DQG31"/>
      <c r="DQH31"/>
      <c r="DQI31"/>
      <c r="DQJ31"/>
      <c r="DQK31"/>
      <c r="DQL31"/>
      <c r="DQM31"/>
      <c r="DQN31"/>
      <c r="DQO31"/>
      <c r="DQP31"/>
      <c r="DQQ31"/>
      <c r="DQR31"/>
      <c r="DQS31"/>
      <c r="DQT31"/>
      <c r="DQU31"/>
      <c r="DQV31"/>
      <c r="DQW31"/>
      <c r="DQX31"/>
      <c r="DQY31"/>
      <c r="DQZ31"/>
      <c r="DRA31"/>
      <c r="DRB31"/>
      <c r="DRC31"/>
      <c r="DRD31"/>
      <c r="DRE31"/>
      <c r="DRF31"/>
      <c r="DRG31"/>
      <c r="DRH31"/>
      <c r="DRI31"/>
      <c r="DRJ31"/>
      <c r="DRK31"/>
      <c r="DRL31"/>
      <c r="DRM31"/>
      <c r="DRN31"/>
      <c r="DRO31"/>
      <c r="DRP31"/>
      <c r="DRQ31"/>
      <c r="DRR31"/>
      <c r="DRS31"/>
      <c r="DRT31"/>
      <c r="DRU31"/>
      <c r="DRV31"/>
      <c r="DRW31"/>
      <c r="DRX31"/>
      <c r="DRY31"/>
      <c r="DRZ31"/>
      <c r="DSA31"/>
      <c r="DSB31"/>
      <c r="DSC31"/>
      <c r="DSD31"/>
      <c r="DSE31"/>
      <c r="DSF31"/>
      <c r="DSG31"/>
      <c r="DSH31"/>
      <c r="DSI31"/>
      <c r="DSJ31"/>
      <c r="DSK31"/>
      <c r="DSL31"/>
      <c r="DSM31"/>
      <c r="DSN31"/>
      <c r="DSO31"/>
      <c r="DSP31"/>
      <c r="DSQ31"/>
      <c r="DSR31"/>
      <c r="DSS31"/>
      <c r="DST31"/>
      <c r="DSU31"/>
      <c r="DSV31"/>
      <c r="DSW31"/>
      <c r="DSX31"/>
      <c r="DSY31"/>
      <c r="DSZ31"/>
      <c r="DTA31"/>
      <c r="DTB31"/>
      <c r="DTC31"/>
      <c r="DTD31"/>
      <c r="DTE31"/>
      <c r="DTF31"/>
      <c r="DTG31"/>
      <c r="DTH31"/>
      <c r="DTI31"/>
      <c r="DTJ31"/>
      <c r="DTK31"/>
      <c r="DTL31"/>
      <c r="DTM31"/>
      <c r="DTN31"/>
      <c r="DTO31"/>
      <c r="DTP31"/>
      <c r="DTQ31"/>
      <c r="DTR31"/>
      <c r="DTS31"/>
      <c r="DTT31"/>
      <c r="DTU31"/>
      <c r="DTV31"/>
      <c r="DTW31"/>
      <c r="DTX31"/>
      <c r="DTY31"/>
      <c r="DTZ31"/>
      <c r="DUA31"/>
      <c r="DUB31"/>
      <c r="DUC31"/>
      <c r="DUD31"/>
      <c r="DUE31"/>
      <c r="DUF31"/>
      <c r="DUG31"/>
      <c r="DUH31"/>
      <c r="DUI31"/>
      <c r="DUJ31"/>
      <c r="DUK31"/>
      <c r="DUL31"/>
      <c r="DUM31"/>
      <c r="DUN31"/>
      <c r="DUO31"/>
      <c r="DUP31"/>
      <c r="DUQ31"/>
      <c r="DUR31"/>
      <c r="DUS31"/>
      <c r="DUT31"/>
      <c r="DUU31"/>
      <c r="DUV31"/>
      <c r="DUW31"/>
      <c r="DUX31"/>
      <c r="DUY31"/>
      <c r="DUZ31"/>
      <c r="DVA31"/>
      <c r="DVB31"/>
      <c r="DVC31"/>
      <c r="DVD31"/>
      <c r="DVE31"/>
      <c r="DVF31"/>
      <c r="DVG31"/>
      <c r="DVH31"/>
      <c r="DVI31"/>
      <c r="DVJ31"/>
      <c r="DVK31"/>
      <c r="DVL31"/>
      <c r="DVM31"/>
      <c r="DVN31"/>
      <c r="DVO31"/>
      <c r="DVP31"/>
      <c r="DVQ31"/>
      <c r="DVR31"/>
      <c r="DVS31"/>
      <c r="DVT31"/>
      <c r="DVU31"/>
      <c r="DVV31"/>
      <c r="DVW31"/>
      <c r="DVX31"/>
      <c r="DVY31"/>
      <c r="DVZ31"/>
      <c r="DWA31"/>
      <c r="DWB31"/>
      <c r="DWC31"/>
      <c r="DWD31"/>
      <c r="DWE31"/>
      <c r="DWF31"/>
      <c r="DWG31"/>
      <c r="DWH31"/>
      <c r="DWI31"/>
      <c r="DWJ31"/>
      <c r="DWK31"/>
      <c r="DWL31"/>
      <c r="DWM31"/>
      <c r="DWN31"/>
      <c r="DWO31"/>
      <c r="DWP31"/>
      <c r="DWQ31"/>
      <c r="DWR31"/>
      <c r="DWS31"/>
      <c r="DWT31"/>
      <c r="DWU31"/>
      <c r="DWV31"/>
      <c r="DWW31"/>
      <c r="DWX31"/>
      <c r="DWY31"/>
      <c r="DWZ31"/>
      <c r="DXA31"/>
      <c r="DXB31"/>
      <c r="DXC31"/>
      <c r="DXD31"/>
      <c r="DXE31"/>
      <c r="DXF31"/>
      <c r="DXG31"/>
      <c r="DXH31"/>
      <c r="DXI31"/>
      <c r="DXJ31"/>
      <c r="DXK31"/>
      <c r="DXL31"/>
      <c r="DXM31"/>
      <c r="DXN31"/>
      <c r="DXO31"/>
      <c r="DXP31"/>
      <c r="DXQ31"/>
      <c r="DXR31"/>
      <c r="DXS31"/>
      <c r="DXT31"/>
      <c r="DXU31"/>
      <c r="DXV31"/>
      <c r="DXW31"/>
      <c r="DXX31"/>
      <c r="DXY31"/>
      <c r="DXZ31"/>
      <c r="DYA31"/>
      <c r="DYB31"/>
      <c r="DYC31"/>
      <c r="DYD31"/>
      <c r="DYE31"/>
      <c r="DYF31"/>
      <c r="DYG31"/>
      <c r="DYH31"/>
      <c r="DYI31"/>
      <c r="DYJ31"/>
      <c r="DYK31"/>
      <c r="DYL31"/>
      <c r="DYM31"/>
      <c r="DYN31"/>
      <c r="DYO31"/>
      <c r="DYP31"/>
      <c r="DYQ31"/>
      <c r="DYR31"/>
      <c r="DYS31"/>
      <c r="DYT31"/>
      <c r="DYU31"/>
      <c r="DYV31"/>
      <c r="DYW31"/>
      <c r="DYX31"/>
      <c r="DYY31"/>
      <c r="DYZ31"/>
      <c r="DZA31"/>
      <c r="DZB31"/>
      <c r="DZC31"/>
      <c r="DZD31"/>
      <c r="DZE31"/>
      <c r="DZF31"/>
      <c r="DZG31"/>
      <c r="DZH31"/>
      <c r="DZI31"/>
      <c r="DZJ31"/>
      <c r="DZK31"/>
      <c r="DZL31"/>
      <c r="DZM31"/>
      <c r="DZN31"/>
      <c r="DZO31"/>
      <c r="DZP31"/>
      <c r="DZQ31"/>
      <c r="DZR31"/>
      <c r="DZS31"/>
      <c r="DZT31"/>
      <c r="DZU31"/>
      <c r="DZV31"/>
      <c r="DZW31"/>
      <c r="DZX31"/>
      <c r="DZY31"/>
      <c r="DZZ31"/>
      <c r="EAA31"/>
      <c r="EAB31"/>
      <c r="EAC31"/>
      <c r="EAD31"/>
      <c r="EAE31"/>
      <c r="EAF31"/>
      <c r="EAG31"/>
      <c r="EAH31"/>
      <c r="EAI31"/>
      <c r="EAJ31"/>
      <c r="EAK31"/>
      <c r="EAL31"/>
      <c r="EAM31"/>
      <c r="EAN31"/>
      <c r="EAO31"/>
      <c r="EAP31"/>
      <c r="EAQ31"/>
      <c r="EAR31"/>
      <c r="EAS31"/>
      <c r="EAT31"/>
      <c r="EAU31"/>
      <c r="EAV31"/>
      <c r="EAW31"/>
      <c r="EAX31"/>
      <c r="EAY31"/>
      <c r="EAZ31"/>
      <c r="EBA31"/>
      <c r="EBB31"/>
      <c r="EBC31"/>
      <c r="EBD31"/>
      <c r="EBE31"/>
      <c r="EBF31"/>
      <c r="EBG31"/>
      <c r="EBH31"/>
      <c r="EBI31"/>
      <c r="EBJ31"/>
      <c r="EBK31"/>
      <c r="EBL31"/>
      <c r="EBM31"/>
      <c r="EBN31"/>
      <c r="EBO31"/>
      <c r="EBP31"/>
      <c r="EBQ31"/>
      <c r="EBR31"/>
      <c r="EBS31"/>
      <c r="EBT31"/>
      <c r="EBU31"/>
      <c r="EBV31"/>
      <c r="EBW31"/>
      <c r="EBX31"/>
      <c r="EBY31"/>
      <c r="EBZ31"/>
      <c r="ECA31"/>
      <c r="ECB31"/>
      <c r="ECC31"/>
      <c r="ECD31"/>
      <c r="ECE31"/>
      <c r="ECF31"/>
      <c r="ECG31"/>
      <c r="ECH31"/>
      <c r="ECI31"/>
      <c r="ECJ31"/>
      <c r="ECK31"/>
      <c r="ECL31"/>
      <c r="ECM31"/>
      <c r="ECN31"/>
      <c r="ECO31"/>
      <c r="ECP31"/>
      <c r="ECQ31"/>
      <c r="ECR31"/>
      <c r="ECS31"/>
      <c r="ECT31"/>
      <c r="ECU31"/>
      <c r="ECV31"/>
      <c r="ECW31"/>
      <c r="ECX31"/>
      <c r="ECY31"/>
      <c r="ECZ31"/>
      <c r="EDA31"/>
      <c r="EDB31"/>
      <c r="EDC31"/>
      <c r="EDD31"/>
      <c r="EDE31"/>
      <c r="EDF31"/>
      <c r="EDG31"/>
      <c r="EDH31"/>
      <c r="EDI31"/>
      <c r="EDJ31"/>
      <c r="EDK31"/>
      <c r="EDL31"/>
      <c r="EDM31"/>
      <c r="EDN31"/>
      <c r="EDO31"/>
      <c r="EDP31"/>
      <c r="EDQ31"/>
      <c r="EDR31"/>
      <c r="EDS31"/>
      <c r="EDT31"/>
      <c r="EDU31"/>
      <c r="EDV31"/>
      <c r="EDW31"/>
      <c r="EDX31"/>
      <c r="EDY31"/>
      <c r="EDZ31"/>
      <c r="EEA31"/>
      <c r="EEB31"/>
      <c r="EEC31"/>
      <c r="EED31"/>
      <c r="EEE31"/>
      <c r="EEF31"/>
      <c r="EEG31"/>
      <c r="EEH31"/>
      <c r="EEI31"/>
      <c r="EEJ31"/>
      <c r="EEK31"/>
      <c r="EEL31"/>
      <c r="EEM31"/>
      <c r="EEN31"/>
      <c r="EEO31"/>
      <c r="EEP31"/>
      <c r="EEQ31"/>
      <c r="EER31"/>
      <c r="EES31"/>
      <c r="EET31"/>
      <c r="EEU31"/>
      <c r="EEV31"/>
      <c r="EEW31"/>
      <c r="EEX31"/>
      <c r="EEY31"/>
      <c r="EEZ31"/>
      <c r="EFA31"/>
      <c r="EFB31"/>
      <c r="EFC31"/>
      <c r="EFD31"/>
      <c r="EFE31"/>
      <c r="EFF31"/>
      <c r="EFG31"/>
      <c r="EFH31"/>
      <c r="EFI31"/>
      <c r="EFJ31"/>
      <c r="EFK31"/>
      <c r="EFL31"/>
      <c r="EFM31"/>
      <c r="EFN31"/>
      <c r="EFO31"/>
      <c r="EFP31"/>
      <c r="EFQ31"/>
      <c r="EFR31"/>
      <c r="EFS31"/>
      <c r="EFT31"/>
      <c r="EFU31"/>
      <c r="EFV31"/>
      <c r="EFW31"/>
      <c r="EFX31"/>
      <c r="EFY31"/>
      <c r="EFZ31"/>
      <c r="EGA31"/>
      <c r="EGB31"/>
      <c r="EGC31"/>
      <c r="EGD31"/>
      <c r="EGE31"/>
      <c r="EGF31"/>
      <c r="EGG31"/>
      <c r="EGH31"/>
      <c r="EGI31"/>
      <c r="EGJ31"/>
      <c r="EGK31"/>
      <c r="EGL31"/>
      <c r="EGM31"/>
      <c r="EGN31"/>
      <c r="EGO31"/>
      <c r="EGP31"/>
      <c r="EGQ31"/>
      <c r="EGR31"/>
      <c r="EGS31"/>
      <c r="EGT31"/>
      <c r="EGU31"/>
      <c r="EGV31"/>
      <c r="EGW31"/>
      <c r="EGX31"/>
      <c r="EGY31"/>
      <c r="EGZ31"/>
      <c r="EHA31"/>
      <c r="EHB31"/>
      <c r="EHC31"/>
      <c r="EHD31"/>
      <c r="EHE31"/>
      <c r="EHF31"/>
      <c r="EHG31"/>
      <c r="EHH31"/>
      <c r="EHI31"/>
      <c r="EHJ31"/>
      <c r="EHK31"/>
      <c r="EHL31"/>
      <c r="EHM31"/>
      <c r="EHN31"/>
      <c r="EHO31"/>
      <c r="EHP31"/>
      <c r="EHQ31"/>
      <c r="EHR31"/>
      <c r="EHS31"/>
      <c r="EHT31"/>
      <c r="EHU31"/>
      <c r="EHV31"/>
      <c r="EHW31"/>
      <c r="EHX31"/>
      <c r="EHY31"/>
      <c r="EHZ31"/>
      <c r="EIA31"/>
      <c r="EIB31"/>
      <c r="EIC31"/>
      <c r="EID31"/>
      <c r="EIE31"/>
      <c r="EIF31"/>
      <c r="EIG31"/>
      <c r="EIH31"/>
      <c r="EII31"/>
      <c r="EIJ31"/>
      <c r="EIK31"/>
      <c r="EIL31"/>
      <c r="EIM31"/>
      <c r="EIN31"/>
      <c r="EIO31"/>
      <c r="EIP31"/>
      <c r="EIQ31"/>
      <c r="EIR31"/>
      <c r="EIS31"/>
      <c r="EIT31"/>
      <c r="EIU31"/>
      <c r="EIV31"/>
      <c r="EIW31"/>
      <c r="EIX31"/>
      <c r="EIY31"/>
      <c r="EIZ31"/>
      <c r="EJA31"/>
      <c r="EJB31"/>
      <c r="EJC31"/>
      <c r="EJD31"/>
      <c r="EJE31"/>
      <c r="EJF31"/>
      <c r="EJG31"/>
      <c r="EJH31"/>
      <c r="EJI31"/>
      <c r="EJJ31"/>
      <c r="EJK31"/>
      <c r="EJL31"/>
      <c r="EJM31"/>
      <c r="EJN31"/>
      <c r="EJO31"/>
      <c r="EJP31"/>
      <c r="EJQ31"/>
      <c r="EJR31"/>
      <c r="EJS31"/>
      <c r="EJT31"/>
      <c r="EJU31"/>
      <c r="EJV31"/>
      <c r="EJW31"/>
      <c r="EJX31"/>
      <c r="EJY31"/>
      <c r="EJZ31"/>
      <c r="EKA31"/>
      <c r="EKB31"/>
      <c r="EKC31"/>
      <c r="EKD31"/>
      <c r="EKE31"/>
      <c r="EKF31"/>
      <c r="EKG31"/>
      <c r="EKH31"/>
      <c r="EKI31"/>
      <c r="EKJ31"/>
      <c r="EKK31"/>
      <c r="EKL31"/>
      <c r="EKM31"/>
      <c r="EKN31"/>
      <c r="EKO31"/>
      <c r="EKP31"/>
      <c r="EKQ31"/>
      <c r="EKR31"/>
      <c r="EKS31"/>
      <c r="EKT31"/>
      <c r="EKU31"/>
      <c r="EKV31"/>
      <c r="EKW31"/>
      <c r="EKX31"/>
      <c r="EKY31"/>
      <c r="EKZ31"/>
      <c r="ELA31"/>
      <c r="ELB31"/>
      <c r="ELC31"/>
      <c r="ELD31"/>
      <c r="ELE31"/>
      <c r="ELF31"/>
      <c r="ELG31"/>
      <c r="ELH31"/>
      <c r="ELI31"/>
      <c r="ELJ31"/>
      <c r="ELK31"/>
      <c r="ELL31"/>
      <c r="ELM31"/>
      <c r="ELN31"/>
      <c r="ELO31"/>
      <c r="ELP31"/>
      <c r="ELQ31"/>
      <c r="ELR31"/>
      <c r="ELS31"/>
      <c r="ELT31"/>
      <c r="ELU31"/>
      <c r="ELV31"/>
      <c r="ELW31"/>
      <c r="ELX31"/>
      <c r="ELY31"/>
      <c r="ELZ31"/>
      <c r="EMA31"/>
      <c r="EMB31"/>
      <c r="EMC31"/>
      <c r="EMD31"/>
      <c r="EME31"/>
      <c r="EMF31"/>
      <c r="EMG31"/>
      <c r="EMH31"/>
      <c r="EMI31"/>
      <c r="EMJ31"/>
      <c r="EMK31"/>
      <c r="EML31"/>
      <c r="EMM31"/>
      <c r="EMN31"/>
      <c r="EMO31"/>
      <c r="EMP31"/>
      <c r="EMQ31"/>
      <c r="EMR31"/>
      <c r="EMS31"/>
      <c r="EMT31"/>
      <c r="EMU31"/>
      <c r="EMV31"/>
      <c r="EMW31"/>
      <c r="EMX31"/>
      <c r="EMY31"/>
      <c r="EMZ31"/>
      <c r="ENA31"/>
      <c r="ENB31"/>
      <c r="ENC31"/>
      <c r="END31"/>
      <c r="ENE31"/>
      <c r="ENF31"/>
      <c r="ENG31"/>
      <c r="ENH31"/>
      <c r="ENI31"/>
      <c r="ENJ31"/>
      <c r="ENK31"/>
      <c r="ENL31"/>
      <c r="ENM31"/>
      <c r="ENN31"/>
      <c r="ENO31"/>
      <c r="ENP31"/>
      <c r="ENQ31"/>
      <c r="ENR31"/>
      <c r="ENS31"/>
      <c r="ENT31"/>
      <c r="ENU31"/>
      <c r="ENV31"/>
      <c r="ENW31"/>
      <c r="ENX31"/>
      <c r="ENY31"/>
      <c r="ENZ31"/>
      <c r="EOA31"/>
      <c r="EOB31"/>
      <c r="EOC31"/>
      <c r="EOD31"/>
      <c r="EOE31"/>
      <c r="EOF31"/>
      <c r="EOG31"/>
      <c r="EOH31"/>
      <c r="EOI31"/>
      <c r="EOJ31"/>
      <c r="EOK31"/>
      <c r="EOL31"/>
      <c r="EOM31"/>
      <c r="EON31"/>
      <c r="EOO31"/>
      <c r="EOP31"/>
      <c r="EOQ31"/>
      <c r="EOR31"/>
      <c r="EOS31"/>
      <c r="EOT31"/>
      <c r="EOU31"/>
      <c r="EOV31"/>
      <c r="EOW31"/>
      <c r="EOX31"/>
      <c r="EOY31"/>
      <c r="EOZ31"/>
      <c r="EPA31"/>
      <c r="EPB31"/>
      <c r="EPC31"/>
      <c r="EPD31"/>
      <c r="EPE31"/>
      <c r="EPF31"/>
      <c r="EPG31"/>
      <c r="EPH31"/>
      <c r="EPI31"/>
      <c r="EPJ31"/>
      <c r="EPK31"/>
      <c r="EPL31"/>
      <c r="EPM31"/>
      <c r="EPN31"/>
      <c r="EPO31"/>
      <c r="EPP31"/>
      <c r="EPQ31"/>
      <c r="EPR31"/>
      <c r="EPS31"/>
      <c r="EPT31"/>
      <c r="EPU31"/>
      <c r="EPV31"/>
      <c r="EPW31"/>
      <c r="EPX31"/>
      <c r="EPY31"/>
      <c r="EPZ31"/>
      <c r="EQA31"/>
      <c r="EQB31"/>
      <c r="EQC31"/>
      <c r="EQD31"/>
      <c r="EQE31"/>
      <c r="EQF31"/>
      <c r="EQG31"/>
      <c r="EQH31"/>
      <c r="EQI31"/>
      <c r="EQJ31"/>
      <c r="EQK31"/>
      <c r="EQL31"/>
      <c r="EQM31"/>
      <c r="EQN31"/>
      <c r="EQO31"/>
      <c r="EQP31"/>
      <c r="EQQ31"/>
      <c r="EQR31"/>
      <c r="EQS31"/>
      <c r="EQT31"/>
      <c r="EQU31"/>
      <c r="EQV31"/>
      <c r="EQW31"/>
      <c r="EQX31"/>
      <c r="EQY31"/>
      <c r="EQZ31"/>
      <c r="ERA31"/>
      <c r="ERB31"/>
      <c r="ERC31"/>
      <c r="ERD31"/>
      <c r="ERE31"/>
      <c r="ERF31"/>
      <c r="ERG31"/>
      <c r="ERH31"/>
      <c r="ERI31"/>
      <c r="ERJ31"/>
      <c r="ERK31"/>
      <c r="ERL31"/>
      <c r="ERM31"/>
      <c r="ERN31"/>
      <c r="ERO31"/>
      <c r="ERP31"/>
      <c r="ERQ31"/>
      <c r="ERR31"/>
      <c r="ERS31"/>
      <c r="ERT31"/>
      <c r="ERU31"/>
      <c r="ERV31"/>
      <c r="ERW31"/>
      <c r="ERX31"/>
      <c r="ERY31"/>
      <c r="ERZ31"/>
      <c r="ESA31"/>
      <c r="ESB31"/>
      <c r="ESC31"/>
      <c r="ESD31"/>
      <c r="ESE31"/>
      <c r="ESF31"/>
      <c r="ESG31"/>
      <c r="ESH31"/>
      <c r="ESI31"/>
      <c r="ESJ31"/>
      <c r="ESK31"/>
      <c r="ESL31"/>
      <c r="ESM31"/>
      <c r="ESN31"/>
      <c r="ESO31"/>
      <c r="ESP31"/>
      <c r="ESQ31"/>
      <c r="ESR31"/>
      <c r="ESS31"/>
      <c r="EST31"/>
      <c r="ESU31"/>
      <c r="ESV31"/>
      <c r="ESW31"/>
      <c r="ESX31"/>
      <c r="ESY31"/>
      <c r="ESZ31"/>
      <c r="ETA31"/>
      <c r="ETB31"/>
      <c r="ETC31"/>
      <c r="ETD31"/>
      <c r="ETE31"/>
      <c r="ETF31"/>
      <c r="ETG31"/>
      <c r="ETH31"/>
      <c r="ETI31"/>
      <c r="ETJ31"/>
      <c r="ETK31"/>
      <c r="ETL31"/>
      <c r="ETM31"/>
      <c r="ETN31"/>
      <c r="ETO31"/>
      <c r="ETP31"/>
      <c r="ETQ31"/>
      <c r="ETR31"/>
      <c r="ETS31"/>
      <c r="ETT31"/>
      <c r="ETU31"/>
      <c r="ETV31"/>
      <c r="ETW31"/>
      <c r="ETX31"/>
      <c r="ETY31"/>
      <c r="ETZ31"/>
      <c r="EUA31"/>
      <c r="EUB31"/>
      <c r="EUC31"/>
      <c r="EUD31"/>
      <c r="EUE31"/>
      <c r="EUF31"/>
      <c r="EUG31"/>
      <c r="EUH31"/>
      <c r="EUI31"/>
      <c r="EUJ31"/>
      <c r="EUK31"/>
      <c r="EUL31"/>
      <c r="EUM31"/>
      <c r="EUN31"/>
      <c r="EUO31"/>
    </row>
    <row r="32" spans="1:3941" x14ac:dyDescent="0.25">
      <c r="A32" s="9">
        <v>24</v>
      </c>
      <c r="B32" t="s">
        <v>237</v>
      </c>
      <c r="C32" s="4" t="s">
        <v>122</v>
      </c>
      <c r="D32" t="s">
        <v>238</v>
      </c>
      <c r="E32" s="4" t="s">
        <v>230</v>
      </c>
      <c r="F32" t="s">
        <v>153</v>
      </c>
      <c r="G32" s="18">
        <v>44000</v>
      </c>
      <c r="H32" s="17">
        <f t="shared" si="2"/>
        <v>1262.8</v>
      </c>
      <c r="I32" s="36">
        <v>492.55</v>
      </c>
      <c r="J32" s="17">
        <f t="shared" si="3"/>
        <v>1337.6</v>
      </c>
      <c r="K32" s="18">
        <v>6825.92</v>
      </c>
      <c r="L32" s="18">
        <f t="shared" si="0"/>
        <v>9918.8700000000008</v>
      </c>
      <c r="M32" s="17">
        <f t="shared" si="4"/>
        <v>34081.129999999997</v>
      </c>
    </row>
    <row r="33" spans="1:395" x14ac:dyDescent="0.25">
      <c r="A33" s="9">
        <v>25</v>
      </c>
      <c r="B33" t="s">
        <v>126</v>
      </c>
      <c r="C33" s="4" t="s">
        <v>122</v>
      </c>
      <c r="D33" t="s">
        <v>365</v>
      </c>
      <c r="E33" s="4" t="s">
        <v>230</v>
      </c>
      <c r="F33" t="s">
        <v>153</v>
      </c>
      <c r="G33" s="18">
        <v>58000</v>
      </c>
      <c r="H33" s="17">
        <f t="shared" si="2"/>
        <v>1664.6</v>
      </c>
      <c r="I33" s="36">
        <v>2468.44</v>
      </c>
      <c r="J33" s="17">
        <f t="shared" si="3"/>
        <v>1763.2</v>
      </c>
      <c r="K33" s="35">
        <v>3605.92</v>
      </c>
      <c r="L33" s="18">
        <f t="shared" si="0"/>
        <v>9502.16</v>
      </c>
      <c r="M33" s="17">
        <f t="shared" si="4"/>
        <v>48497.84</v>
      </c>
    </row>
    <row r="34" spans="1:395" x14ac:dyDescent="0.25">
      <c r="A34" s="9">
        <v>26</v>
      </c>
      <c r="B34" t="s">
        <v>155</v>
      </c>
      <c r="C34" s="4" t="s">
        <v>122</v>
      </c>
      <c r="D34" t="s">
        <v>364</v>
      </c>
      <c r="E34" s="4" t="s">
        <v>231</v>
      </c>
      <c r="F34" t="s">
        <v>154</v>
      </c>
      <c r="G34" s="17">
        <v>47000</v>
      </c>
      <c r="H34" s="17">
        <f t="shared" si="2"/>
        <v>1348.9</v>
      </c>
      <c r="I34" s="36">
        <v>1400.6</v>
      </c>
      <c r="J34" s="17">
        <f t="shared" si="3"/>
        <v>1428.8</v>
      </c>
      <c r="K34" s="35">
        <v>1584</v>
      </c>
      <c r="L34" s="18">
        <f t="shared" si="0"/>
        <v>5762.3</v>
      </c>
      <c r="M34" s="17">
        <f t="shared" si="4"/>
        <v>41237.699999999997</v>
      </c>
    </row>
    <row r="35" spans="1:395" x14ac:dyDescent="0.25">
      <c r="A35" s="9">
        <v>27</v>
      </c>
      <c r="B35" t="s">
        <v>236</v>
      </c>
      <c r="C35" s="4" t="s">
        <v>122</v>
      </c>
      <c r="D35" t="s">
        <v>365</v>
      </c>
      <c r="E35" s="4" t="s">
        <v>230</v>
      </c>
      <c r="F35" t="s">
        <v>154</v>
      </c>
      <c r="G35" s="17">
        <v>49000</v>
      </c>
      <c r="H35" s="17">
        <f t="shared" si="2"/>
        <v>1406.3</v>
      </c>
      <c r="I35" s="36">
        <v>1712.87</v>
      </c>
      <c r="J35" s="17">
        <f t="shared" si="3"/>
        <v>1489.6</v>
      </c>
      <c r="K35" s="35">
        <v>859.8</v>
      </c>
      <c r="L35" s="18">
        <f t="shared" si="0"/>
        <v>5468.57</v>
      </c>
      <c r="M35" s="17">
        <f t="shared" si="4"/>
        <v>43531.43</v>
      </c>
    </row>
    <row r="36" spans="1:395" x14ac:dyDescent="0.25">
      <c r="A36" s="9">
        <v>28</v>
      </c>
      <c r="B36" t="s">
        <v>330</v>
      </c>
      <c r="C36" s="4" t="s">
        <v>122</v>
      </c>
      <c r="D36" t="s">
        <v>156</v>
      </c>
      <c r="E36" s="4" t="s">
        <v>231</v>
      </c>
      <c r="F36" t="s">
        <v>154</v>
      </c>
      <c r="G36" s="17">
        <v>40000</v>
      </c>
      <c r="H36" s="17">
        <f t="shared" si="2"/>
        <v>1148</v>
      </c>
      <c r="I36" s="43">
        <v>0</v>
      </c>
      <c r="J36" s="17">
        <f t="shared" si="3"/>
        <v>1216</v>
      </c>
      <c r="K36" s="17">
        <v>25</v>
      </c>
      <c r="L36" s="18">
        <f t="shared" si="0"/>
        <v>2389</v>
      </c>
      <c r="M36" s="17">
        <f t="shared" si="4"/>
        <v>37611</v>
      </c>
    </row>
    <row r="37" spans="1:395" x14ac:dyDescent="0.25">
      <c r="A37" s="9">
        <v>29</v>
      </c>
      <c r="B37" t="s">
        <v>331</v>
      </c>
      <c r="C37" s="4" t="s">
        <v>122</v>
      </c>
      <c r="D37" t="s">
        <v>156</v>
      </c>
      <c r="E37" s="4" t="s">
        <v>230</v>
      </c>
      <c r="F37" t="s">
        <v>154</v>
      </c>
      <c r="G37" s="18">
        <v>40000</v>
      </c>
      <c r="H37" s="17">
        <f t="shared" si="2"/>
        <v>1148</v>
      </c>
      <c r="I37" s="43">
        <v>0</v>
      </c>
      <c r="J37" s="17">
        <f t="shared" si="3"/>
        <v>1216</v>
      </c>
      <c r="K37" s="18">
        <v>175</v>
      </c>
      <c r="L37" s="18">
        <f t="shared" ref="L37:L75" si="8">H37+I37+J37+K37</f>
        <v>2539</v>
      </c>
      <c r="M37" s="17">
        <f t="shared" si="4"/>
        <v>37461</v>
      </c>
    </row>
    <row r="38" spans="1:395" x14ac:dyDescent="0.25">
      <c r="A38" s="9">
        <v>30</v>
      </c>
      <c r="B38" t="s">
        <v>130</v>
      </c>
      <c r="C38" s="4" t="s">
        <v>122</v>
      </c>
      <c r="D38" t="s">
        <v>399</v>
      </c>
      <c r="E38" s="4" t="s">
        <v>230</v>
      </c>
      <c r="F38" t="s">
        <v>153</v>
      </c>
      <c r="G38" s="17">
        <v>140000</v>
      </c>
      <c r="H38" s="17">
        <f t="shared" si="2"/>
        <v>4018</v>
      </c>
      <c r="I38" s="43">
        <v>20656.64</v>
      </c>
      <c r="J38" s="17">
        <f t="shared" si="3"/>
        <v>4256</v>
      </c>
      <c r="K38" s="18">
        <v>5048.42</v>
      </c>
      <c r="L38" s="18">
        <f t="shared" si="8"/>
        <v>33979.06</v>
      </c>
      <c r="M38" s="17">
        <f t="shared" si="4"/>
        <v>106020.94</v>
      </c>
    </row>
    <row r="39" spans="1:395" x14ac:dyDescent="0.25">
      <c r="A39" s="9">
        <v>31</v>
      </c>
      <c r="B39" s="4" t="s">
        <v>128</v>
      </c>
      <c r="C39" s="4" t="s">
        <v>122</v>
      </c>
      <c r="D39" s="4" t="s">
        <v>364</v>
      </c>
      <c r="E39" s="4" t="s">
        <v>230</v>
      </c>
      <c r="F39" s="4" t="s">
        <v>154</v>
      </c>
      <c r="G39" s="18">
        <v>51000</v>
      </c>
      <c r="H39" s="17">
        <f t="shared" si="2"/>
        <v>1463.7</v>
      </c>
      <c r="I39" s="43">
        <v>1995.14</v>
      </c>
      <c r="J39" s="17">
        <f t="shared" si="3"/>
        <v>1550.4</v>
      </c>
      <c r="K39" s="18">
        <v>175</v>
      </c>
      <c r="L39" s="18">
        <f t="shared" si="8"/>
        <v>5184.24</v>
      </c>
      <c r="M39" s="17">
        <f t="shared" si="4"/>
        <v>45815.76</v>
      </c>
    </row>
    <row r="40" spans="1:395" x14ac:dyDescent="0.25">
      <c r="A40" s="9">
        <v>32</v>
      </c>
      <c r="B40" s="7" t="s">
        <v>325</v>
      </c>
      <c r="C40" s="7" t="s">
        <v>324</v>
      </c>
      <c r="D40" s="7" t="s">
        <v>254</v>
      </c>
      <c r="E40" s="26" t="s">
        <v>231</v>
      </c>
      <c r="F40" s="7" t="s">
        <v>154</v>
      </c>
      <c r="G40" s="29">
        <v>47000</v>
      </c>
      <c r="H40" s="17">
        <f t="shared" si="2"/>
        <v>1348.9</v>
      </c>
      <c r="I40" s="36">
        <v>1430.6</v>
      </c>
      <c r="J40" s="17">
        <f t="shared" si="3"/>
        <v>1428.8</v>
      </c>
      <c r="K40" s="29">
        <v>25</v>
      </c>
      <c r="L40" s="18">
        <f t="shared" si="8"/>
        <v>4233.3</v>
      </c>
      <c r="M40" s="17">
        <f t="shared" si="4"/>
        <v>42766.7</v>
      </c>
    </row>
    <row r="41" spans="1:395" s="7" customFormat="1" x14ac:dyDescent="0.25">
      <c r="A41" s="9">
        <v>33</v>
      </c>
      <c r="B41" t="s">
        <v>332</v>
      </c>
      <c r="C41" s="7" t="s">
        <v>324</v>
      </c>
      <c r="D41" t="s">
        <v>254</v>
      </c>
      <c r="E41" s="26" t="s">
        <v>230</v>
      </c>
      <c r="F41" s="7" t="s">
        <v>154</v>
      </c>
      <c r="G41" s="29">
        <v>47000</v>
      </c>
      <c r="H41" s="17">
        <f t="shared" si="2"/>
        <v>1348.9</v>
      </c>
      <c r="I41" s="35">
        <v>679.57</v>
      </c>
      <c r="J41" s="17">
        <f t="shared" si="3"/>
        <v>1428.8</v>
      </c>
      <c r="K41" s="29">
        <v>25</v>
      </c>
      <c r="L41" s="18">
        <f t="shared" si="8"/>
        <v>3482.27</v>
      </c>
      <c r="M41" s="17">
        <f t="shared" si="4"/>
        <v>43517.73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</row>
    <row r="42" spans="1:395" s="7" customFormat="1" x14ac:dyDescent="0.25">
      <c r="A42" s="9">
        <v>34</v>
      </c>
      <c r="B42" t="s">
        <v>426</v>
      </c>
      <c r="C42" s="7" t="s">
        <v>324</v>
      </c>
      <c r="D42" t="s">
        <v>390</v>
      </c>
      <c r="E42" s="4" t="s">
        <v>231</v>
      </c>
      <c r="F42" s="28" t="s">
        <v>154</v>
      </c>
      <c r="G42" s="17">
        <v>47000</v>
      </c>
      <c r="H42" s="17">
        <f t="shared" si="2"/>
        <v>1348.9</v>
      </c>
      <c r="I42" s="36">
        <v>1430.6</v>
      </c>
      <c r="J42" s="17">
        <f t="shared" si="3"/>
        <v>1428.8</v>
      </c>
      <c r="K42" s="35">
        <v>175</v>
      </c>
      <c r="L42" s="18">
        <f t="shared" si="8"/>
        <v>4383.3</v>
      </c>
      <c r="M42" s="17">
        <f t="shared" si="4"/>
        <v>42616.7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</row>
    <row r="43" spans="1:395" s="7" customFormat="1" x14ac:dyDescent="0.25">
      <c r="A43" s="9">
        <v>35</v>
      </c>
      <c r="B43" t="s">
        <v>127</v>
      </c>
      <c r="C43" s="4" t="s">
        <v>209</v>
      </c>
      <c r="D43" t="s">
        <v>254</v>
      </c>
      <c r="E43" s="4" t="s">
        <v>230</v>
      </c>
      <c r="F43" t="s">
        <v>154</v>
      </c>
      <c r="G43" s="17">
        <v>55000</v>
      </c>
      <c r="H43" s="17">
        <f t="shared" si="2"/>
        <v>1578.5</v>
      </c>
      <c r="I43" s="36">
        <v>2559.6799999999998</v>
      </c>
      <c r="J43" s="17">
        <f t="shared" si="3"/>
        <v>1672</v>
      </c>
      <c r="K43" s="35">
        <v>1614.76</v>
      </c>
      <c r="L43" s="18">
        <f t="shared" si="8"/>
        <v>7424.94</v>
      </c>
      <c r="M43" s="17">
        <f t="shared" si="4"/>
        <v>47575.06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</row>
    <row r="44" spans="1:395" x14ac:dyDescent="0.25">
      <c r="A44" s="9">
        <v>36</v>
      </c>
      <c r="B44" t="s">
        <v>129</v>
      </c>
      <c r="C44" s="4" t="s">
        <v>209</v>
      </c>
      <c r="D44" t="s">
        <v>254</v>
      </c>
      <c r="E44" s="4" t="s">
        <v>231</v>
      </c>
      <c r="F44" t="s">
        <v>153</v>
      </c>
      <c r="G44" s="17">
        <v>45000</v>
      </c>
      <c r="H44" s="17">
        <f t="shared" si="2"/>
        <v>1291.5</v>
      </c>
      <c r="I44" s="43">
        <v>1148.33</v>
      </c>
      <c r="J44" s="17">
        <f t="shared" si="3"/>
        <v>1368</v>
      </c>
      <c r="K44" s="17">
        <v>175</v>
      </c>
      <c r="L44" s="18">
        <f t="shared" si="8"/>
        <v>3982.83</v>
      </c>
      <c r="M44" s="17">
        <f t="shared" si="4"/>
        <v>41017.17</v>
      </c>
    </row>
    <row r="45" spans="1:395" x14ac:dyDescent="0.25">
      <c r="A45" s="9">
        <v>37</v>
      </c>
      <c r="B45" s="4" t="s">
        <v>253</v>
      </c>
      <c r="C45" s="4" t="s">
        <v>209</v>
      </c>
      <c r="D45" s="4" t="s">
        <v>254</v>
      </c>
      <c r="E45" s="4" t="s">
        <v>231</v>
      </c>
      <c r="F45" s="5" t="s">
        <v>154</v>
      </c>
      <c r="G45" s="17">
        <v>47000</v>
      </c>
      <c r="H45" s="17">
        <f t="shared" si="2"/>
        <v>1348.9</v>
      </c>
      <c r="I45" s="35">
        <v>1430.6</v>
      </c>
      <c r="J45" s="17">
        <f t="shared" si="3"/>
        <v>1428.8</v>
      </c>
      <c r="K45" s="17">
        <v>175</v>
      </c>
      <c r="L45" s="18">
        <f t="shared" si="8"/>
        <v>4383.3</v>
      </c>
      <c r="M45" s="17">
        <f t="shared" si="4"/>
        <v>42616.7</v>
      </c>
    </row>
    <row r="46" spans="1:395" x14ac:dyDescent="0.25">
      <c r="A46" s="9">
        <v>38</v>
      </c>
      <c r="B46" s="4" t="s">
        <v>255</v>
      </c>
      <c r="C46" s="4" t="s">
        <v>209</v>
      </c>
      <c r="D46" s="4" t="s">
        <v>254</v>
      </c>
      <c r="E46" s="4" t="s">
        <v>231</v>
      </c>
      <c r="F46" s="5" t="s">
        <v>154</v>
      </c>
      <c r="G46" s="17">
        <v>47000</v>
      </c>
      <c r="H46" s="17">
        <f t="shared" si="2"/>
        <v>1348.9</v>
      </c>
      <c r="I46" s="35">
        <v>1430.6</v>
      </c>
      <c r="J46" s="17">
        <f t="shared" si="3"/>
        <v>1428.8</v>
      </c>
      <c r="K46" s="17">
        <v>175</v>
      </c>
      <c r="L46" s="18">
        <f t="shared" si="8"/>
        <v>4383.3</v>
      </c>
      <c r="M46" s="17">
        <f t="shared" si="4"/>
        <v>42616.7</v>
      </c>
    </row>
    <row r="47" spans="1:395" x14ac:dyDescent="0.25">
      <c r="A47" s="9">
        <v>39</v>
      </c>
      <c r="B47" t="s">
        <v>333</v>
      </c>
      <c r="C47" s="4" t="s">
        <v>209</v>
      </c>
      <c r="D47" t="s">
        <v>254</v>
      </c>
      <c r="E47" s="4" t="s">
        <v>231</v>
      </c>
      <c r="F47" s="5" t="s">
        <v>154</v>
      </c>
      <c r="G47" s="35">
        <v>47000</v>
      </c>
      <c r="H47" s="17">
        <f t="shared" si="2"/>
        <v>1348.9</v>
      </c>
      <c r="I47" s="36">
        <v>1430.6</v>
      </c>
      <c r="J47" s="17">
        <f t="shared" si="3"/>
        <v>1428.8</v>
      </c>
      <c r="K47" s="35">
        <v>175</v>
      </c>
      <c r="L47" s="18">
        <f t="shared" si="8"/>
        <v>4383.3</v>
      </c>
      <c r="M47" s="27">
        <f t="shared" si="4"/>
        <v>42616.7</v>
      </c>
    </row>
    <row r="48" spans="1:395" x14ac:dyDescent="0.25">
      <c r="A48" s="9">
        <v>40</v>
      </c>
      <c r="B48" t="s">
        <v>506</v>
      </c>
      <c r="C48" t="s">
        <v>507</v>
      </c>
      <c r="D48" t="s">
        <v>508</v>
      </c>
      <c r="E48" s="4" t="s">
        <v>230</v>
      </c>
      <c r="F48" s="5" t="s">
        <v>153</v>
      </c>
      <c r="G48" s="35">
        <v>110000</v>
      </c>
      <c r="H48" s="17">
        <f t="shared" si="2"/>
        <v>3157</v>
      </c>
      <c r="I48" s="35">
        <v>14457.62</v>
      </c>
      <c r="J48" s="17">
        <f t="shared" si="3"/>
        <v>3344</v>
      </c>
      <c r="K48" s="35">
        <v>25</v>
      </c>
      <c r="L48" s="18">
        <f>H48+I48+J48+K48</f>
        <v>20983.62</v>
      </c>
      <c r="M48" s="27">
        <f>+G48-L48</f>
        <v>89016.38</v>
      </c>
    </row>
    <row r="49" spans="1:13" x14ac:dyDescent="0.25">
      <c r="A49" s="9">
        <v>41</v>
      </c>
      <c r="B49" t="s">
        <v>194</v>
      </c>
      <c r="C49" t="s">
        <v>135</v>
      </c>
      <c r="D49" s="4" t="s">
        <v>14</v>
      </c>
      <c r="E49" s="4" t="s">
        <v>230</v>
      </c>
      <c r="F49" t="s">
        <v>154</v>
      </c>
      <c r="G49" s="17">
        <v>36000</v>
      </c>
      <c r="H49" s="17">
        <f>G49*0.0287</f>
        <v>1033.2</v>
      </c>
      <c r="I49" s="43">
        <v>0</v>
      </c>
      <c r="J49" s="17">
        <f t="shared" si="3"/>
        <v>1094.4000000000001</v>
      </c>
      <c r="K49" s="35">
        <v>6075</v>
      </c>
      <c r="L49" s="18">
        <f t="shared" si="8"/>
        <v>8202.6</v>
      </c>
      <c r="M49" s="17">
        <f t="shared" si="4"/>
        <v>27797.4</v>
      </c>
    </row>
    <row r="50" spans="1:13" x14ac:dyDescent="0.25">
      <c r="A50" s="9">
        <v>42</v>
      </c>
      <c r="B50" t="s">
        <v>294</v>
      </c>
      <c r="C50" t="s">
        <v>135</v>
      </c>
      <c r="D50" s="4" t="s">
        <v>309</v>
      </c>
      <c r="E50" s="4" t="s">
        <v>230</v>
      </c>
      <c r="F50" t="s">
        <v>153</v>
      </c>
      <c r="G50" s="17">
        <v>76000</v>
      </c>
      <c r="H50" s="17">
        <f t="shared" si="2"/>
        <v>2181.1999999999998</v>
      </c>
      <c r="I50" s="36">
        <v>6497.56</v>
      </c>
      <c r="J50" s="17">
        <f t="shared" si="3"/>
        <v>2310.4</v>
      </c>
      <c r="K50" s="35">
        <v>175</v>
      </c>
      <c r="L50" s="18">
        <f t="shared" si="8"/>
        <v>11164.16</v>
      </c>
      <c r="M50" s="17">
        <f t="shared" si="4"/>
        <v>64835.839999999997</v>
      </c>
    </row>
    <row r="51" spans="1:13" x14ac:dyDescent="0.25">
      <c r="A51" s="9">
        <v>43</v>
      </c>
      <c r="B51" t="s">
        <v>90</v>
      </c>
      <c r="C51" t="s">
        <v>135</v>
      </c>
      <c r="D51" s="4" t="s">
        <v>204</v>
      </c>
      <c r="E51" s="4" t="s">
        <v>230</v>
      </c>
      <c r="F51" t="s">
        <v>153</v>
      </c>
      <c r="G51" s="17">
        <v>47000</v>
      </c>
      <c r="H51" s="17">
        <f t="shared" ref="H51" si="9">G51*0.0287</f>
        <v>1348.9</v>
      </c>
      <c r="I51" s="36">
        <v>1430.6</v>
      </c>
      <c r="J51" s="17">
        <f t="shared" si="3"/>
        <v>1428.8</v>
      </c>
      <c r="K51" s="18">
        <v>5193.5</v>
      </c>
      <c r="L51" s="18">
        <f t="shared" si="8"/>
        <v>9401.7999999999993</v>
      </c>
      <c r="M51" s="17">
        <f t="shared" si="4"/>
        <v>37598.199999999997</v>
      </c>
    </row>
    <row r="52" spans="1:13" x14ac:dyDescent="0.25">
      <c r="A52" s="9">
        <v>44</v>
      </c>
      <c r="B52" t="s">
        <v>464</v>
      </c>
      <c r="C52" t="s">
        <v>427</v>
      </c>
      <c r="D52" t="s">
        <v>466</v>
      </c>
      <c r="E52" s="4" t="s">
        <v>230</v>
      </c>
      <c r="F52" t="s">
        <v>153</v>
      </c>
      <c r="G52" s="17">
        <v>65000</v>
      </c>
      <c r="H52" s="17">
        <f>G52*0.0287</f>
        <v>1865.5</v>
      </c>
      <c r="I52" s="36">
        <v>3741.39</v>
      </c>
      <c r="J52" s="17">
        <f>G52*0.0304</f>
        <v>1976</v>
      </c>
      <c r="K52" s="35">
        <v>3575.92</v>
      </c>
      <c r="L52" s="18">
        <f t="shared" si="8"/>
        <v>11158.81</v>
      </c>
      <c r="M52" s="17">
        <f t="shared" si="4"/>
        <v>53841.19</v>
      </c>
    </row>
    <row r="53" spans="1:13" x14ac:dyDescent="0.25">
      <c r="A53" s="9">
        <v>45</v>
      </c>
      <c r="B53" t="s">
        <v>465</v>
      </c>
      <c r="C53" t="s">
        <v>427</v>
      </c>
      <c r="D53" t="s">
        <v>490</v>
      </c>
      <c r="E53" s="4" t="s">
        <v>230</v>
      </c>
      <c r="F53" t="s">
        <v>153</v>
      </c>
      <c r="G53" s="17">
        <v>65000</v>
      </c>
      <c r="H53" s="17">
        <f>G53*0.0287</f>
        <v>1865.5</v>
      </c>
      <c r="I53" s="36">
        <v>4427.58</v>
      </c>
      <c r="J53" s="17">
        <f>G53*0.0304</f>
        <v>1976</v>
      </c>
      <c r="K53" s="35">
        <v>275</v>
      </c>
      <c r="L53" s="18">
        <f t="shared" ref="L53" si="10">H53+I53+J53+K53</f>
        <v>8544.08</v>
      </c>
      <c r="M53" s="17">
        <f t="shared" ref="M53" si="11">+G53-L53</f>
        <v>56455.92</v>
      </c>
    </row>
    <row r="54" spans="1:13" x14ac:dyDescent="0.25">
      <c r="A54" s="9">
        <v>46</v>
      </c>
      <c r="B54" t="s">
        <v>35</v>
      </c>
      <c r="C54" t="s">
        <v>427</v>
      </c>
      <c r="D54" s="4" t="s">
        <v>428</v>
      </c>
      <c r="E54" s="4" t="s">
        <v>230</v>
      </c>
      <c r="F54" t="s">
        <v>153</v>
      </c>
      <c r="G54" s="17">
        <v>76000</v>
      </c>
      <c r="H54" s="17">
        <f t="shared" ref="H54" si="12">G54*0.0287</f>
        <v>2181.1999999999998</v>
      </c>
      <c r="I54" s="43">
        <v>6497.56</v>
      </c>
      <c r="J54" s="17">
        <f t="shared" ref="J54" si="13">G54*0.0304</f>
        <v>2310.4</v>
      </c>
      <c r="K54" s="35">
        <v>145</v>
      </c>
      <c r="L54" s="18">
        <f t="shared" si="8"/>
        <v>11134.16</v>
      </c>
      <c r="M54" s="17">
        <f t="shared" si="4"/>
        <v>64865.84</v>
      </c>
    </row>
    <row r="55" spans="1:13" x14ac:dyDescent="0.25">
      <c r="A55" s="9">
        <v>47</v>
      </c>
      <c r="B55" t="s">
        <v>463</v>
      </c>
      <c r="C55" t="s">
        <v>427</v>
      </c>
      <c r="D55" t="s">
        <v>466</v>
      </c>
      <c r="E55" s="4" t="s">
        <v>231</v>
      </c>
      <c r="F55" t="s">
        <v>153</v>
      </c>
      <c r="G55" s="17">
        <v>65000</v>
      </c>
      <c r="H55" s="17">
        <f>G55*0.0287</f>
        <v>1865.5</v>
      </c>
      <c r="I55" s="43">
        <v>0</v>
      </c>
      <c r="J55" s="17">
        <f>G55*0.0304</f>
        <v>1976</v>
      </c>
      <c r="K55" s="35">
        <v>25</v>
      </c>
      <c r="L55" s="18">
        <f t="shared" si="8"/>
        <v>3866.5</v>
      </c>
      <c r="M55" s="17">
        <f t="shared" si="4"/>
        <v>61133.5</v>
      </c>
    </row>
    <row r="56" spans="1:13" x14ac:dyDescent="0.25">
      <c r="A56" s="9">
        <v>48</v>
      </c>
      <c r="B56" t="s">
        <v>487</v>
      </c>
      <c r="C56" t="s">
        <v>427</v>
      </c>
      <c r="D56" t="s">
        <v>466</v>
      </c>
      <c r="E56" s="4" t="s">
        <v>230</v>
      </c>
      <c r="F56" t="s">
        <v>153</v>
      </c>
      <c r="G56" s="17">
        <v>65000</v>
      </c>
      <c r="H56" s="17">
        <f>G56*0.0287</f>
        <v>1865.5</v>
      </c>
      <c r="I56" s="36">
        <v>4084.48</v>
      </c>
      <c r="J56" s="17">
        <f>G56*0.0304</f>
        <v>1976</v>
      </c>
      <c r="K56" s="35">
        <v>1740.46</v>
      </c>
      <c r="L56" s="18">
        <f t="shared" si="8"/>
        <v>9666.44</v>
      </c>
      <c r="M56" s="17">
        <f t="shared" si="4"/>
        <v>55333.56</v>
      </c>
    </row>
    <row r="57" spans="1:13" x14ac:dyDescent="0.25">
      <c r="A57" s="9">
        <v>49</v>
      </c>
      <c r="B57" t="s">
        <v>17</v>
      </c>
      <c r="C57" t="s">
        <v>210</v>
      </c>
      <c r="D57" t="s">
        <v>429</v>
      </c>
      <c r="E57" s="4" t="s">
        <v>230</v>
      </c>
      <c r="F57" t="s">
        <v>153</v>
      </c>
      <c r="G57" s="35">
        <v>110000</v>
      </c>
      <c r="H57" s="17">
        <f>G57*0.0287</f>
        <v>3157</v>
      </c>
      <c r="I57" s="43">
        <v>14028.75</v>
      </c>
      <c r="J57" s="17">
        <f>G57*0.0304</f>
        <v>3344</v>
      </c>
      <c r="K57" s="35">
        <v>8715.32</v>
      </c>
      <c r="L57" s="18">
        <f t="shared" si="8"/>
        <v>29245.07</v>
      </c>
      <c r="M57" s="17">
        <f t="shared" ref="M57:M89" si="14">+G57-L57</f>
        <v>80754.929999999993</v>
      </c>
    </row>
    <row r="58" spans="1:13" x14ac:dyDescent="0.25">
      <c r="A58" s="9">
        <v>50</v>
      </c>
      <c r="B58" t="s">
        <v>355</v>
      </c>
      <c r="C58" t="s">
        <v>210</v>
      </c>
      <c r="D58" t="s">
        <v>350</v>
      </c>
      <c r="E58" s="4" t="s">
        <v>230</v>
      </c>
      <c r="F58" t="s">
        <v>154</v>
      </c>
      <c r="G58" s="17">
        <v>66000</v>
      </c>
      <c r="H58" s="17">
        <f t="shared" si="2"/>
        <v>1894.2</v>
      </c>
      <c r="I58" s="43">
        <v>4615.76</v>
      </c>
      <c r="J58" s="17">
        <f t="shared" si="3"/>
        <v>2006.4</v>
      </c>
      <c r="K58" s="35">
        <v>7903.72</v>
      </c>
      <c r="L58" s="18">
        <f t="shared" si="8"/>
        <v>16420.080000000002</v>
      </c>
      <c r="M58" s="17">
        <f t="shared" si="14"/>
        <v>49579.92</v>
      </c>
    </row>
    <row r="59" spans="1:13" x14ac:dyDescent="0.25">
      <c r="A59" s="9">
        <v>51</v>
      </c>
      <c r="B59" s="7" t="s">
        <v>293</v>
      </c>
      <c r="C59" t="s">
        <v>210</v>
      </c>
      <c r="D59" s="7" t="s">
        <v>350</v>
      </c>
      <c r="E59" s="26" t="s">
        <v>230</v>
      </c>
      <c r="F59" t="s">
        <v>153</v>
      </c>
      <c r="G59" s="29">
        <v>65000</v>
      </c>
      <c r="H59" s="17">
        <f t="shared" si="2"/>
        <v>1865.5</v>
      </c>
      <c r="I59" s="36">
        <v>4427.58</v>
      </c>
      <c r="J59" s="17">
        <f t="shared" si="3"/>
        <v>1976</v>
      </c>
      <c r="K59" s="35">
        <v>2295</v>
      </c>
      <c r="L59" s="18">
        <f t="shared" si="8"/>
        <v>10564.08</v>
      </c>
      <c r="M59" s="17">
        <f t="shared" si="14"/>
        <v>54435.92</v>
      </c>
    </row>
    <row r="60" spans="1:13" x14ac:dyDescent="0.25">
      <c r="A60" s="9">
        <v>52</v>
      </c>
      <c r="B60" s="7" t="s">
        <v>336</v>
      </c>
      <c r="C60" t="s">
        <v>210</v>
      </c>
      <c r="D60" s="7" t="s">
        <v>350</v>
      </c>
      <c r="E60" s="26" t="s">
        <v>230</v>
      </c>
      <c r="F60" t="s">
        <v>153</v>
      </c>
      <c r="G60" s="29">
        <v>65000</v>
      </c>
      <c r="H60" s="17">
        <f t="shared" si="2"/>
        <v>1865.5</v>
      </c>
      <c r="I60" s="36">
        <v>4084.48</v>
      </c>
      <c r="J60" s="17">
        <f t="shared" si="3"/>
        <v>1976</v>
      </c>
      <c r="K60" s="18">
        <v>4375.26</v>
      </c>
      <c r="L60" s="18">
        <f t="shared" si="8"/>
        <v>12301.24</v>
      </c>
      <c r="M60" s="17">
        <f t="shared" si="14"/>
        <v>52698.76</v>
      </c>
    </row>
    <row r="61" spans="1:13" x14ac:dyDescent="0.25">
      <c r="A61" s="9">
        <v>53</v>
      </c>
      <c r="B61" t="s">
        <v>16</v>
      </c>
      <c r="C61" t="s">
        <v>431</v>
      </c>
      <c r="D61" s="8" t="s">
        <v>430</v>
      </c>
      <c r="E61" s="4" t="s">
        <v>230</v>
      </c>
      <c r="F61" t="s">
        <v>153</v>
      </c>
      <c r="G61" s="35">
        <v>110000</v>
      </c>
      <c r="H61" s="17">
        <f t="shared" si="2"/>
        <v>3157</v>
      </c>
      <c r="I61" s="36">
        <v>14028.75</v>
      </c>
      <c r="J61" s="17">
        <f t="shared" si="3"/>
        <v>3344</v>
      </c>
      <c r="K61" s="35">
        <v>18861.080000000002</v>
      </c>
      <c r="L61" s="18">
        <f t="shared" si="8"/>
        <v>39390.83</v>
      </c>
      <c r="M61" s="17">
        <f t="shared" si="14"/>
        <v>70609.17</v>
      </c>
    </row>
    <row r="62" spans="1:13" x14ac:dyDescent="0.25">
      <c r="A62" s="9">
        <v>54</v>
      </c>
      <c r="B62" t="s">
        <v>149</v>
      </c>
      <c r="C62" t="s">
        <v>211</v>
      </c>
      <c r="D62" t="s">
        <v>309</v>
      </c>
      <c r="E62" s="4" t="s">
        <v>230</v>
      </c>
      <c r="F62" t="s">
        <v>154</v>
      </c>
      <c r="G62" s="35">
        <v>76000</v>
      </c>
      <c r="H62" s="17">
        <f t="shared" si="2"/>
        <v>2181.1999999999998</v>
      </c>
      <c r="I62" s="43">
        <v>6154.46</v>
      </c>
      <c r="J62" s="17">
        <f t="shared" si="3"/>
        <v>2310.4</v>
      </c>
      <c r="K62" s="35">
        <v>1990.46</v>
      </c>
      <c r="L62" s="18">
        <f t="shared" si="8"/>
        <v>12636.52</v>
      </c>
      <c r="M62" s="17">
        <f t="shared" si="14"/>
        <v>63363.48</v>
      </c>
    </row>
    <row r="63" spans="1:13" x14ac:dyDescent="0.25">
      <c r="A63" s="9">
        <v>55</v>
      </c>
      <c r="B63" t="s">
        <v>250</v>
      </c>
      <c r="C63" t="s">
        <v>211</v>
      </c>
      <c r="D63" t="s">
        <v>351</v>
      </c>
      <c r="E63" s="4" t="s">
        <v>230</v>
      </c>
      <c r="F63" t="s">
        <v>153</v>
      </c>
      <c r="G63" s="35">
        <v>65000</v>
      </c>
      <c r="H63" s="17">
        <f t="shared" si="2"/>
        <v>1865.5</v>
      </c>
      <c r="I63" s="36">
        <v>3741.39</v>
      </c>
      <c r="J63" s="17">
        <f t="shared" si="3"/>
        <v>1976</v>
      </c>
      <c r="K63" s="35">
        <v>15992.4</v>
      </c>
      <c r="L63" s="18">
        <f t="shared" si="8"/>
        <v>23575.29</v>
      </c>
      <c r="M63" s="17">
        <f t="shared" si="14"/>
        <v>41424.71</v>
      </c>
    </row>
    <row r="64" spans="1:13" x14ac:dyDescent="0.25">
      <c r="A64" s="9">
        <v>56</v>
      </c>
      <c r="B64" t="s">
        <v>25</v>
      </c>
      <c r="C64" s="4" t="s">
        <v>223</v>
      </c>
      <c r="D64" s="4" t="s">
        <v>185</v>
      </c>
      <c r="E64" s="4" t="s">
        <v>231</v>
      </c>
      <c r="F64" s="5" t="s">
        <v>154</v>
      </c>
      <c r="G64" s="17">
        <v>89500</v>
      </c>
      <c r="H64" s="17">
        <f t="shared" si="2"/>
        <v>2568.65</v>
      </c>
      <c r="I64" s="43">
        <v>9635.51</v>
      </c>
      <c r="J64" s="17">
        <f t="shared" si="3"/>
        <v>2720.8</v>
      </c>
      <c r="K64" s="18">
        <v>25</v>
      </c>
      <c r="L64" s="18">
        <f t="shared" si="8"/>
        <v>14949.96</v>
      </c>
      <c r="M64" s="17">
        <f t="shared" si="14"/>
        <v>74550.039999999994</v>
      </c>
    </row>
    <row r="65" spans="1:395" x14ac:dyDescent="0.25">
      <c r="A65" s="9">
        <v>57</v>
      </c>
      <c r="B65" t="s">
        <v>24</v>
      </c>
      <c r="C65" s="4" t="s">
        <v>223</v>
      </c>
      <c r="D65" t="s">
        <v>386</v>
      </c>
      <c r="E65" s="4" t="s">
        <v>231</v>
      </c>
      <c r="F65" t="s">
        <v>153</v>
      </c>
      <c r="G65" s="36">
        <v>47000</v>
      </c>
      <c r="H65" s="17">
        <f t="shared" si="2"/>
        <v>1348.9</v>
      </c>
      <c r="I65" s="35">
        <v>915.96</v>
      </c>
      <c r="J65" s="17">
        <f t="shared" si="3"/>
        <v>1428.8</v>
      </c>
      <c r="K65" s="35">
        <v>3605.92</v>
      </c>
      <c r="L65" s="18">
        <f t="shared" si="8"/>
        <v>7299.58</v>
      </c>
      <c r="M65" s="27">
        <f t="shared" si="14"/>
        <v>39700.42</v>
      </c>
    </row>
    <row r="66" spans="1:395" x14ac:dyDescent="0.25">
      <c r="A66" s="9">
        <v>58</v>
      </c>
      <c r="B66" t="s">
        <v>274</v>
      </c>
      <c r="C66" s="4" t="s">
        <v>223</v>
      </c>
      <c r="D66" s="4" t="s">
        <v>406</v>
      </c>
      <c r="E66" s="4" t="s">
        <v>231</v>
      </c>
      <c r="F66" t="s">
        <v>153</v>
      </c>
      <c r="G66" s="17">
        <v>140000</v>
      </c>
      <c r="H66" s="17">
        <f t="shared" si="2"/>
        <v>4018</v>
      </c>
      <c r="I66" s="36">
        <v>21514.37</v>
      </c>
      <c r="J66" s="17">
        <f t="shared" si="3"/>
        <v>4256</v>
      </c>
      <c r="K66" s="35">
        <v>12425</v>
      </c>
      <c r="L66" s="18">
        <f t="shared" si="8"/>
        <v>42213.37</v>
      </c>
      <c r="M66" s="17">
        <f t="shared" si="14"/>
        <v>97786.63</v>
      </c>
    </row>
    <row r="67" spans="1:395" x14ac:dyDescent="0.25">
      <c r="A67" s="9">
        <v>59</v>
      </c>
      <c r="B67" t="s">
        <v>26</v>
      </c>
      <c r="C67" s="4" t="s">
        <v>223</v>
      </c>
      <c r="D67" t="s">
        <v>386</v>
      </c>
      <c r="E67" s="4" t="s">
        <v>230</v>
      </c>
      <c r="F67" t="s">
        <v>153</v>
      </c>
      <c r="G67" s="35">
        <v>50000</v>
      </c>
      <c r="H67" s="17">
        <f t="shared" si="2"/>
        <v>1435</v>
      </c>
      <c r="I67" s="35">
        <v>1082.04</v>
      </c>
      <c r="J67" s="17">
        <f t="shared" si="3"/>
        <v>1520</v>
      </c>
      <c r="K67" s="35">
        <v>5461.38</v>
      </c>
      <c r="L67" s="18">
        <f t="shared" si="8"/>
        <v>9498.42</v>
      </c>
      <c r="M67" s="17">
        <f t="shared" si="14"/>
        <v>40501.58</v>
      </c>
    </row>
    <row r="68" spans="1:395" x14ac:dyDescent="0.25">
      <c r="A68" s="9">
        <v>60</v>
      </c>
      <c r="B68" t="s">
        <v>357</v>
      </c>
      <c r="C68" s="4" t="s">
        <v>223</v>
      </c>
      <c r="D68" t="s">
        <v>395</v>
      </c>
      <c r="E68" s="4" t="s">
        <v>230</v>
      </c>
      <c r="F68" t="s">
        <v>154</v>
      </c>
      <c r="G68" s="35">
        <v>44000</v>
      </c>
      <c r="H68" s="17">
        <f t="shared" si="2"/>
        <v>1262.8</v>
      </c>
      <c r="I68" s="35">
        <v>1007.19</v>
      </c>
      <c r="J68" s="17">
        <f t="shared" si="3"/>
        <v>1337.6</v>
      </c>
      <c r="K68" s="18">
        <v>175</v>
      </c>
      <c r="L68" s="18">
        <f t="shared" si="8"/>
        <v>3782.59</v>
      </c>
      <c r="M68" s="17">
        <f t="shared" si="14"/>
        <v>40217.410000000003</v>
      </c>
    </row>
    <row r="69" spans="1:395" x14ac:dyDescent="0.25">
      <c r="A69" s="9">
        <v>61</v>
      </c>
      <c r="B69" t="s">
        <v>394</v>
      </c>
      <c r="C69" s="4" t="s">
        <v>223</v>
      </c>
      <c r="D69" t="s">
        <v>156</v>
      </c>
      <c r="E69" s="4" t="s">
        <v>230</v>
      </c>
      <c r="F69" t="s">
        <v>154</v>
      </c>
      <c r="G69" s="18">
        <v>35000</v>
      </c>
      <c r="H69" s="17">
        <f t="shared" si="2"/>
        <v>1004.5</v>
      </c>
      <c r="I69" s="18">
        <v>0</v>
      </c>
      <c r="J69" s="17">
        <f t="shared" si="3"/>
        <v>1064</v>
      </c>
      <c r="K69" s="18">
        <v>175</v>
      </c>
      <c r="L69" s="18">
        <f t="shared" si="8"/>
        <v>2243.5</v>
      </c>
      <c r="M69" s="17">
        <f t="shared" si="14"/>
        <v>32756.5</v>
      </c>
    </row>
    <row r="70" spans="1:395" x14ac:dyDescent="0.25">
      <c r="A70" s="9">
        <v>62</v>
      </c>
      <c r="B70" t="s">
        <v>494</v>
      </c>
      <c r="C70" s="4" t="s">
        <v>495</v>
      </c>
      <c r="D70" t="s">
        <v>156</v>
      </c>
      <c r="E70" s="4" t="s">
        <v>230</v>
      </c>
      <c r="F70" t="s">
        <v>154</v>
      </c>
      <c r="G70" s="18">
        <v>45000</v>
      </c>
      <c r="H70" s="17">
        <f t="shared" si="2"/>
        <v>1291.5</v>
      </c>
      <c r="I70" s="18">
        <v>1148.33</v>
      </c>
      <c r="J70" s="17">
        <f t="shared" si="3"/>
        <v>1368</v>
      </c>
      <c r="K70" s="18">
        <v>25</v>
      </c>
      <c r="L70" s="18">
        <f t="shared" si="8"/>
        <v>3832.83</v>
      </c>
      <c r="M70" s="17">
        <f t="shared" si="14"/>
        <v>41167.17</v>
      </c>
    </row>
    <row r="71" spans="1:395" s="7" customFormat="1" x14ac:dyDescent="0.25">
      <c r="A71" s="9">
        <v>63</v>
      </c>
      <c r="B71" t="s">
        <v>340</v>
      </c>
      <c r="C71" t="s">
        <v>214</v>
      </c>
      <c r="D71" t="s">
        <v>339</v>
      </c>
      <c r="E71" s="4" t="s">
        <v>231</v>
      </c>
      <c r="F71" t="s">
        <v>154</v>
      </c>
      <c r="G71" s="17">
        <v>55000</v>
      </c>
      <c r="H71" s="17">
        <f t="shared" si="2"/>
        <v>1578.5</v>
      </c>
      <c r="I71" s="36">
        <v>2559.6799999999998</v>
      </c>
      <c r="J71" s="17">
        <f t="shared" si="3"/>
        <v>1672</v>
      </c>
      <c r="K71" s="35">
        <v>2925</v>
      </c>
      <c r="L71" s="18">
        <f t="shared" si="8"/>
        <v>8735.18</v>
      </c>
      <c r="M71" s="29">
        <f t="shared" si="14"/>
        <v>46264.82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</row>
    <row r="72" spans="1:395" s="7" customFormat="1" x14ac:dyDescent="0.25">
      <c r="A72" s="9">
        <v>64</v>
      </c>
      <c r="B72" s="7" t="s">
        <v>215</v>
      </c>
      <c r="C72" t="s">
        <v>214</v>
      </c>
      <c r="D72" s="7" t="s">
        <v>43</v>
      </c>
      <c r="E72" s="26" t="s">
        <v>230</v>
      </c>
      <c r="F72" t="s">
        <v>154</v>
      </c>
      <c r="G72" s="29">
        <v>25000</v>
      </c>
      <c r="H72" s="17">
        <f t="shared" si="2"/>
        <v>717.5</v>
      </c>
      <c r="I72" s="43">
        <v>0</v>
      </c>
      <c r="J72" s="17">
        <f t="shared" si="3"/>
        <v>760</v>
      </c>
      <c r="K72" s="35">
        <v>9161.77</v>
      </c>
      <c r="L72" s="18">
        <f t="shared" si="8"/>
        <v>10639.27</v>
      </c>
      <c r="M72" s="17">
        <f t="shared" si="14"/>
        <v>14360.73</v>
      </c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</row>
    <row r="73" spans="1:395" x14ac:dyDescent="0.25">
      <c r="A73" s="9">
        <v>65</v>
      </c>
      <c r="B73" t="s">
        <v>338</v>
      </c>
      <c r="C73" t="s">
        <v>214</v>
      </c>
      <c r="D73" t="s">
        <v>156</v>
      </c>
      <c r="E73" s="26" t="s">
        <v>230</v>
      </c>
      <c r="F73" t="s">
        <v>154</v>
      </c>
      <c r="G73" s="35">
        <v>35000</v>
      </c>
      <c r="H73" s="17">
        <f t="shared" si="2"/>
        <v>1004.5</v>
      </c>
      <c r="I73" s="43">
        <v>0</v>
      </c>
      <c r="J73" s="17">
        <f t="shared" si="3"/>
        <v>1064</v>
      </c>
      <c r="K73" s="18">
        <v>2500</v>
      </c>
      <c r="L73" s="18">
        <f t="shared" si="8"/>
        <v>4568.5</v>
      </c>
      <c r="M73" s="17">
        <f t="shared" si="14"/>
        <v>30431.5</v>
      </c>
    </row>
    <row r="74" spans="1:395" x14ac:dyDescent="0.25">
      <c r="A74" s="9">
        <v>66</v>
      </c>
      <c r="B74" t="s">
        <v>414</v>
      </c>
      <c r="C74" t="s">
        <v>214</v>
      </c>
      <c r="D74" s="7" t="s">
        <v>43</v>
      </c>
      <c r="E74" s="26" t="s">
        <v>230</v>
      </c>
      <c r="F74" t="s">
        <v>154</v>
      </c>
      <c r="G74" s="18">
        <v>25000</v>
      </c>
      <c r="H74" s="17">
        <f t="shared" si="2"/>
        <v>717.5</v>
      </c>
      <c r="I74" s="43">
        <v>0</v>
      </c>
      <c r="J74" s="17">
        <f t="shared" si="3"/>
        <v>760</v>
      </c>
      <c r="K74" s="18">
        <v>25</v>
      </c>
      <c r="L74" s="18">
        <f t="shared" si="8"/>
        <v>1502.5</v>
      </c>
      <c r="M74" s="17">
        <f t="shared" si="14"/>
        <v>23497.5</v>
      </c>
    </row>
    <row r="75" spans="1:395" x14ac:dyDescent="0.25">
      <c r="A75" s="9">
        <v>67</v>
      </c>
      <c r="B75" t="s">
        <v>441</v>
      </c>
      <c r="C75" t="s">
        <v>214</v>
      </c>
      <c r="D75" t="s">
        <v>156</v>
      </c>
      <c r="E75" s="26" t="s">
        <v>231</v>
      </c>
      <c r="F75" t="s">
        <v>154</v>
      </c>
      <c r="G75" s="35">
        <v>40000</v>
      </c>
      <c r="H75" s="17">
        <f t="shared" si="2"/>
        <v>1148</v>
      </c>
      <c r="I75" s="36">
        <v>442.65</v>
      </c>
      <c r="J75" s="17">
        <f t="shared" si="3"/>
        <v>1216</v>
      </c>
      <c r="K75" s="35">
        <v>25</v>
      </c>
      <c r="L75" s="18">
        <f t="shared" si="8"/>
        <v>2831.65</v>
      </c>
      <c r="M75" s="17">
        <f t="shared" si="14"/>
        <v>37168.35</v>
      </c>
    </row>
    <row r="76" spans="1:395" x14ac:dyDescent="0.25">
      <c r="A76" s="9">
        <v>68</v>
      </c>
      <c r="B76" t="s">
        <v>37</v>
      </c>
      <c r="C76" t="s">
        <v>36</v>
      </c>
      <c r="D76" t="s">
        <v>457</v>
      </c>
      <c r="E76" s="4" t="s">
        <v>230</v>
      </c>
      <c r="F76" t="s">
        <v>154</v>
      </c>
      <c r="G76" s="17">
        <v>25000</v>
      </c>
      <c r="H76" s="17">
        <f t="shared" si="2"/>
        <v>717.5</v>
      </c>
      <c r="I76" s="43">
        <v>0</v>
      </c>
      <c r="J76" s="17">
        <f t="shared" si="3"/>
        <v>760</v>
      </c>
      <c r="K76" s="17">
        <v>275</v>
      </c>
      <c r="L76" s="18">
        <f t="shared" ref="L76:L107" si="15">H76+I76+J76+K76</f>
        <v>1752.5</v>
      </c>
      <c r="M76" s="17">
        <f t="shared" si="14"/>
        <v>23247.5</v>
      </c>
    </row>
    <row r="77" spans="1:395" x14ac:dyDescent="0.25">
      <c r="A77" s="9">
        <v>69</v>
      </c>
      <c r="B77" t="s">
        <v>29</v>
      </c>
      <c r="C77" t="s">
        <v>36</v>
      </c>
      <c r="D77" t="s">
        <v>30</v>
      </c>
      <c r="E77" s="4" t="s">
        <v>231</v>
      </c>
      <c r="F77" t="s">
        <v>153</v>
      </c>
      <c r="G77" s="17">
        <v>24150</v>
      </c>
      <c r="H77" s="17">
        <f t="shared" si="2"/>
        <v>693.11</v>
      </c>
      <c r="I77" s="43">
        <v>0</v>
      </c>
      <c r="J77" s="17">
        <f t="shared" si="3"/>
        <v>734.16</v>
      </c>
      <c r="K77" s="17">
        <v>225</v>
      </c>
      <c r="L77" s="18">
        <f t="shared" si="15"/>
        <v>1652.27</v>
      </c>
      <c r="M77" s="17">
        <f t="shared" si="14"/>
        <v>22497.73</v>
      </c>
    </row>
    <row r="78" spans="1:395" x14ac:dyDescent="0.25">
      <c r="A78" s="9">
        <v>70</v>
      </c>
      <c r="B78" t="s">
        <v>38</v>
      </c>
      <c r="C78" t="s">
        <v>36</v>
      </c>
      <c r="D78" t="s">
        <v>39</v>
      </c>
      <c r="E78" s="4" t="s">
        <v>231</v>
      </c>
      <c r="F78" t="s">
        <v>153</v>
      </c>
      <c r="G78" s="35">
        <v>25000</v>
      </c>
      <c r="H78" s="17">
        <f t="shared" si="2"/>
        <v>717.5</v>
      </c>
      <c r="I78" s="43">
        <v>0</v>
      </c>
      <c r="J78" s="17">
        <f t="shared" si="3"/>
        <v>760</v>
      </c>
      <c r="K78" s="18">
        <v>4275</v>
      </c>
      <c r="L78" s="18">
        <f t="shared" si="15"/>
        <v>5752.5</v>
      </c>
      <c r="M78" s="17">
        <f t="shared" si="14"/>
        <v>19247.5</v>
      </c>
    </row>
    <row r="79" spans="1:395" x14ac:dyDescent="0.25">
      <c r="A79" s="9">
        <v>71</v>
      </c>
      <c r="B79" t="s">
        <v>40</v>
      </c>
      <c r="C79" t="s">
        <v>36</v>
      </c>
      <c r="D79" t="s">
        <v>156</v>
      </c>
      <c r="E79" s="4" t="s">
        <v>230</v>
      </c>
      <c r="F79" t="s">
        <v>154</v>
      </c>
      <c r="G79" s="17">
        <v>35000</v>
      </c>
      <c r="H79" s="17">
        <f t="shared" si="2"/>
        <v>1004.5</v>
      </c>
      <c r="I79" s="43">
        <v>0</v>
      </c>
      <c r="J79" s="17">
        <f t="shared" si="3"/>
        <v>1064</v>
      </c>
      <c r="K79" s="18">
        <v>2796.63</v>
      </c>
      <c r="L79" s="18">
        <f t="shared" si="15"/>
        <v>4865.13</v>
      </c>
      <c r="M79" s="17">
        <f t="shared" si="14"/>
        <v>30134.87</v>
      </c>
    </row>
    <row r="80" spans="1:395" x14ac:dyDescent="0.25">
      <c r="A80" s="9">
        <v>72</v>
      </c>
      <c r="B80" t="s">
        <v>41</v>
      </c>
      <c r="C80" t="s">
        <v>36</v>
      </c>
      <c r="D80" t="s">
        <v>42</v>
      </c>
      <c r="E80" s="4" t="s">
        <v>230</v>
      </c>
      <c r="F80" t="s">
        <v>154</v>
      </c>
      <c r="G80" s="17">
        <v>18700</v>
      </c>
      <c r="H80" s="17">
        <f t="shared" si="2"/>
        <v>536.69000000000005</v>
      </c>
      <c r="I80" s="43">
        <v>0</v>
      </c>
      <c r="J80" s="17">
        <f t="shared" si="3"/>
        <v>568.48</v>
      </c>
      <c r="K80" s="17">
        <v>125</v>
      </c>
      <c r="L80" s="18">
        <f t="shared" si="15"/>
        <v>1230.17</v>
      </c>
      <c r="M80" s="17">
        <f t="shared" si="14"/>
        <v>17469.830000000002</v>
      </c>
    </row>
    <row r="81" spans="1:395" x14ac:dyDescent="0.25">
      <c r="A81" s="9">
        <v>73</v>
      </c>
      <c r="B81" t="s">
        <v>216</v>
      </c>
      <c r="C81" t="s">
        <v>36</v>
      </c>
      <c r="D81" t="s">
        <v>39</v>
      </c>
      <c r="E81" s="4" t="s">
        <v>231</v>
      </c>
      <c r="F81" t="s">
        <v>154</v>
      </c>
      <c r="G81" s="17">
        <v>25000</v>
      </c>
      <c r="H81" s="17">
        <f t="shared" si="2"/>
        <v>717.5</v>
      </c>
      <c r="I81" s="43">
        <v>0</v>
      </c>
      <c r="J81" s="17">
        <f t="shared" si="3"/>
        <v>760</v>
      </c>
      <c r="K81" s="18">
        <v>2535.0100000000002</v>
      </c>
      <c r="L81" s="18">
        <f t="shared" si="15"/>
        <v>4012.51</v>
      </c>
      <c r="M81" s="17">
        <f t="shared" si="14"/>
        <v>20987.49</v>
      </c>
    </row>
    <row r="82" spans="1:395" x14ac:dyDescent="0.25">
      <c r="A82" s="9">
        <v>74</v>
      </c>
      <c r="B82" t="s">
        <v>281</v>
      </c>
      <c r="C82" t="s">
        <v>36</v>
      </c>
      <c r="D82" t="s">
        <v>156</v>
      </c>
      <c r="E82" s="4" t="s">
        <v>230</v>
      </c>
      <c r="F82" t="s">
        <v>153</v>
      </c>
      <c r="G82" s="35">
        <v>25000</v>
      </c>
      <c r="H82" s="17">
        <f t="shared" si="2"/>
        <v>717.5</v>
      </c>
      <c r="I82" s="43">
        <v>0</v>
      </c>
      <c r="J82" s="17">
        <f t="shared" si="3"/>
        <v>760</v>
      </c>
      <c r="K82" s="18">
        <v>9478.82</v>
      </c>
      <c r="L82" s="18">
        <f t="shared" si="15"/>
        <v>10956.32</v>
      </c>
      <c r="M82" s="17">
        <f t="shared" si="14"/>
        <v>14043.68</v>
      </c>
    </row>
    <row r="83" spans="1:395" x14ac:dyDescent="0.25">
      <c r="A83" s="9">
        <v>75</v>
      </c>
      <c r="B83" s="7" t="s">
        <v>239</v>
      </c>
      <c r="C83" s="7" t="s">
        <v>272</v>
      </c>
      <c r="D83" s="7" t="s">
        <v>400</v>
      </c>
      <c r="E83" s="26" t="s">
        <v>230</v>
      </c>
      <c r="F83" t="s">
        <v>153</v>
      </c>
      <c r="G83" s="39">
        <v>65000</v>
      </c>
      <c r="H83" s="17">
        <f t="shared" ref="H83:H146" si="16">G83*0.0287</f>
        <v>1865.5</v>
      </c>
      <c r="I83" s="36">
        <v>4084.48</v>
      </c>
      <c r="J83" s="17">
        <f t="shared" ref="J83:J147" si="17">G83*0.0304</f>
        <v>1976</v>
      </c>
      <c r="K83" s="20">
        <v>3740.46</v>
      </c>
      <c r="L83" s="20">
        <f t="shared" si="15"/>
        <v>11666.44</v>
      </c>
      <c r="M83" s="29">
        <f t="shared" si="14"/>
        <v>53333.56</v>
      </c>
    </row>
    <row r="84" spans="1:395" s="1" customFormat="1" x14ac:dyDescent="0.25">
      <c r="A84" s="9">
        <v>76</v>
      </c>
      <c r="B84" s="7" t="s">
        <v>329</v>
      </c>
      <c r="C84" t="s">
        <v>272</v>
      </c>
      <c r="D84" s="7" t="s">
        <v>300</v>
      </c>
      <c r="E84" s="4" t="s">
        <v>230</v>
      </c>
      <c r="F84" t="s">
        <v>153</v>
      </c>
      <c r="G84" s="35">
        <v>47000</v>
      </c>
      <c r="H84" s="17">
        <f t="shared" si="16"/>
        <v>1348.9</v>
      </c>
      <c r="I84" s="36">
        <v>1430.6</v>
      </c>
      <c r="J84" s="17">
        <f t="shared" si="17"/>
        <v>1428.8</v>
      </c>
      <c r="K84" s="35">
        <v>3370</v>
      </c>
      <c r="L84" s="18">
        <f t="shared" si="15"/>
        <v>7578.3</v>
      </c>
      <c r="M84" s="17">
        <f t="shared" si="14"/>
        <v>39421.699999999997</v>
      </c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</row>
    <row r="85" spans="1:395" x14ac:dyDescent="0.25">
      <c r="A85" s="9">
        <v>77</v>
      </c>
      <c r="B85" t="s">
        <v>44</v>
      </c>
      <c r="C85" t="s">
        <v>272</v>
      </c>
      <c r="D85" t="s">
        <v>156</v>
      </c>
      <c r="E85" s="4" t="s">
        <v>231</v>
      </c>
      <c r="F85" t="s">
        <v>154</v>
      </c>
      <c r="G85" s="17">
        <v>35000</v>
      </c>
      <c r="H85" s="17">
        <f t="shared" si="16"/>
        <v>1004.5</v>
      </c>
      <c r="I85" s="43">
        <v>0</v>
      </c>
      <c r="J85" s="17">
        <f t="shared" si="17"/>
        <v>1064</v>
      </c>
      <c r="K85" s="35">
        <v>2275</v>
      </c>
      <c r="L85" s="18">
        <f t="shared" si="15"/>
        <v>4343.5</v>
      </c>
      <c r="M85" s="17">
        <f t="shared" si="14"/>
        <v>30656.5</v>
      </c>
    </row>
    <row r="86" spans="1:395" s="7" customFormat="1" x14ac:dyDescent="0.25">
      <c r="A86" s="9">
        <v>78</v>
      </c>
      <c r="B86" t="s">
        <v>46</v>
      </c>
      <c r="C86" t="s">
        <v>278</v>
      </c>
      <c r="D86" t="s">
        <v>45</v>
      </c>
      <c r="E86" s="4" t="s">
        <v>230</v>
      </c>
      <c r="F86" t="s">
        <v>154</v>
      </c>
      <c r="G86" s="17">
        <v>20000</v>
      </c>
      <c r="H86" s="17">
        <f t="shared" si="16"/>
        <v>574</v>
      </c>
      <c r="I86" s="43">
        <v>0</v>
      </c>
      <c r="J86" s="17">
        <f t="shared" si="17"/>
        <v>608</v>
      </c>
      <c r="K86" s="35">
        <v>355</v>
      </c>
      <c r="L86" s="18">
        <f t="shared" si="15"/>
        <v>1537</v>
      </c>
      <c r="M86" s="17">
        <f t="shared" si="14"/>
        <v>18463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</row>
    <row r="87" spans="1:395" x14ac:dyDescent="0.25">
      <c r="A87" s="9">
        <v>79</v>
      </c>
      <c r="B87" t="s">
        <v>47</v>
      </c>
      <c r="C87" t="s">
        <v>278</v>
      </c>
      <c r="D87" t="s">
        <v>59</v>
      </c>
      <c r="E87" s="4" t="s">
        <v>231</v>
      </c>
      <c r="F87" t="s">
        <v>154</v>
      </c>
      <c r="G87" s="17">
        <v>25000</v>
      </c>
      <c r="H87" s="17">
        <f t="shared" si="16"/>
        <v>717.5</v>
      </c>
      <c r="I87" s="43">
        <v>0</v>
      </c>
      <c r="J87" s="17">
        <f t="shared" si="17"/>
        <v>760</v>
      </c>
      <c r="K87" s="35">
        <v>315</v>
      </c>
      <c r="L87" s="18">
        <f t="shared" si="15"/>
        <v>1792.5</v>
      </c>
      <c r="M87" s="17">
        <f t="shared" si="14"/>
        <v>23207.5</v>
      </c>
    </row>
    <row r="88" spans="1:395" x14ac:dyDescent="0.25">
      <c r="A88" s="9">
        <v>80</v>
      </c>
      <c r="B88" t="s">
        <v>48</v>
      </c>
      <c r="C88" t="s">
        <v>278</v>
      </c>
      <c r="D88" t="s">
        <v>45</v>
      </c>
      <c r="E88" s="4" t="s">
        <v>230</v>
      </c>
      <c r="F88" t="s">
        <v>153</v>
      </c>
      <c r="G88" s="17">
        <v>20000</v>
      </c>
      <c r="H88" s="17">
        <f t="shared" si="16"/>
        <v>574</v>
      </c>
      <c r="I88" s="43">
        <v>0</v>
      </c>
      <c r="J88" s="17">
        <f t="shared" si="17"/>
        <v>608</v>
      </c>
      <c r="K88" s="35">
        <v>7656.88</v>
      </c>
      <c r="L88" s="18">
        <f t="shared" si="15"/>
        <v>8838.8799999999992</v>
      </c>
      <c r="M88" s="17">
        <f t="shared" si="14"/>
        <v>11161.12</v>
      </c>
    </row>
    <row r="89" spans="1:395" x14ac:dyDescent="0.25">
      <c r="A89" s="9">
        <v>81</v>
      </c>
      <c r="B89" t="s">
        <v>191</v>
      </c>
      <c r="C89" t="s">
        <v>278</v>
      </c>
      <c r="D89" s="4" t="s">
        <v>45</v>
      </c>
      <c r="E89" s="4" t="s">
        <v>230</v>
      </c>
      <c r="F89" s="5" t="s">
        <v>154</v>
      </c>
      <c r="G89" s="35">
        <v>20000</v>
      </c>
      <c r="H89" s="17">
        <f t="shared" si="16"/>
        <v>574</v>
      </c>
      <c r="I89" s="43">
        <v>0</v>
      </c>
      <c r="J89" s="17">
        <f t="shared" si="17"/>
        <v>608</v>
      </c>
      <c r="K89" s="35">
        <v>175</v>
      </c>
      <c r="L89" s="18">
        <f t="shared" si="15"/>
        <v>1357</v>
      </c>
      <c r="M89" s="17">
        <f t="shared" si="14"/>
        <v>18643</v>
      </c>
    </row>
    <row r="90" spans="1:395" x14ac:dyDescent="0.25">
      <c r="A90" s="9">
        <v>82</v>
      </c>
      <c r="B90" t="s">
        <v>49</v>
      </c>
      <c r="C90" t="s">
        <v>278</v>
      </c>
      <c r="D90" t="s">
        <v>50</v>
      </c>
      <c r="E90" s="4" t="s">
        <v>230</v>
      </c>
      <c r="F90" t="s">
        <v>153</v>
      </c>
      <c r="G90" s="35">
        <v>55000</v>
      </c>
      <c r="H90" s="17">
        <f t="shared" si="16"/>
        <v>1578.5</v>
      </c>
      <c r="I90" s="36">
        <v>2559.6799999999998</v>
      </c>
      <c r="J90" s="17">
        <f t="shared" si="17"/>
        <v>1672</v>
      </c>
      <c r="K90" s="18">
        <v>275</v>
      </c>
      <c r="L90" s="18">
        <f t="shared" si="15"/>
        <v>6085.18</v>
      </c>
      <c r="M90" s="17">
        <f>G90-L90</f>
        <v>48914.82</v>
      </c>
    </row>
    <row r="91" spans="1:395" x14ac:dyDescent="0.25">
      <c r="A91" s="9">
        <v>83</v>
      </c>
      <c r="B91" t="s">
        <v>51</v>
      </c>
      <c r="C91" t="s">
        <v>278</v>
      </c>
      <c r="D91" t="s">
        <v>52</v>
      </c>
      <c r="E91" s="4" t="s">
        <v>231</v>
      </c>
      <c r="F91" t="s">
        <v>154</v>
      </c>
      <c r="G91" s="17">
        <v>20000</v>
      </c>
      <c r="H91" s="17">
        <f t="shared" si="16"/>
        <v>574</v>
      </c>
      <c r="I91" s="43">
        <v>0</v>
      </c>
      <c r="J91" s="17">
        <f t="shared" si="17"/>
        <v>608</v>
      </c>
      <c r="K91" s="18">
        <v>1275</v>
      </c>
      <c r="L91" s="18">
        <f t="shared" si="15"/>
        <v>2457</v>
      </c>
      <c r="M91" s="17">
        <f t="shared" ref="M91:M124" si="18">+G91-L91</f>
        <v>17543</v>
      </c>
    </row>
    <row r="92" spans="1:395" x14ac:dyDescent="0.25">
      <c r="A92" s="9">
        <v>84</v>
      </c>
      <c r="B92" t="s">
        <v>139</v>
      </c>
      <c r="C92" t="s">
        <v>278</v>
      </c>
      <c r="D92" t="s">
        <v>138</v>
      </c>
      <c r="E92" s="4" t="s">
        <v>231</v>
      </c>
      <c r="F92" t="s">
        <v>154</v>
      </c>
      <c r="G92" s="35">
        <v>29000</v>
      </c>
      <c r="H92" s="17">
        <f t="shared" si="16"/>
        <v>832.3</v>
      </c>
      <c r="I92" s="43">
        <v>0</v>
      </c>
      <c r="J92" s="17">
        <f t="shared" si="17"/>
        <v>881.6</v>
      </c>
      <c r="K92" s="35">
        <v>175</v>
      </c>
      <c r="L92" s="18">
        <f t="shared" si="15"/>
        <v>1888.9</v>
      </c>
      <c r="M92" s="17">
        <f t="shared" si="18"/>
        <v>27111.1</v>
      </c>
    </row>
    <row r="93" spans="1:395" x14ac:dyDescent="0.25">
      <c r="A93" s="9">
        <v>85</v>
      </c>
      <c r="B93" t="s">
        <v>240</v>
      </c>
      <c r="C93" t="s">
        <v>278</v>
      </c>
      <c r="D93" t="s">
        <v>45</v>
      </c>
      <c r="E93" s="4" t="s">
        <v>230</v>
      </c>
      <c r="F93" t="s">
        <v>153</v>
      </c>
      <c r="G93" s="17">
        <v>20000</v>
      </c>
      <c r="H93" s="17">
        <f t="shared" si="16"/>
        <v>574</v>
      </c>
      <c r="I93" s="43">
        <v>0</v>
      </c>
      <c r="J93" s="17">
        <f t="shared" si="17"/>
        <v>608</v>
      </c>
      <c r="K93" s="18">
        <v>275</v>
      </c>
      <c r="L93" s="18">
        <f t="shared" si="15"/>
        <v>1457</v>
      </c>
      <c r="M93" s="17">
        <f t="shared" si="18"/>
        <v>18543</v>
      </c>
    </row>
    <row r="94" spans="1:395" x14ac:dyDescent="0.25">
      <c r="A94" s="9">
        <v>86</v>
      </c>
      <c r="B94" t="s">
        <v>54</v>
      </c>
      <c r="C94" t="s">
        <v>278</v>
      </c>
      <c r="D94" t="s">
        <v>296</v>
      </c>
      <c r="E94" s="4" t="s">
        <v>231</v>
      </c>
      <c r="F94" t="s">
        <v>153</v>
      </c>
      <c r="G94" s="17">
        <v>23467.5</v>
      </c>
      <c r="H94" s="17">
        <f t="shared" si="16"/>
        <v>673.52</v>
      </c>
      <c r="I94" s="43">
        <v>0</v>
      </c>
      <c r="J94" s="17">
        <f t="shared" si="17"/>
        <v>713.41</v>
      </c>
      <c r="K94" s="17">
        <v>250</v>
      </c>
      <c r="L94" s="18">
        <f t="shared" si="15"/>
        <v>1636.93</v>
      </c>
      <c r="M94" s="17">
        <f t="shared" si="18"/>
        <v>21830.57</v>
      </c>
    </row>
    <row r="95" spans="1:395" x14ac:dyDescent="0.25">
      <c r="A95" s="9">
        <v>87</v>
      </c>
      <c r="B95" t="s">
        <v>55</v>
      </c>
      <c r="C95" t="s">
        <v>278</v>
      </c>
      <c r="D95" s="7" t="s">
        <v>401</v>
      </c>
      <c r="E95" s="4" t="s">
        <v>230</v>
      </c>
      <c r="F95" t="s">
        <v>154</v>
      </c>
      <c r="G95" s="17">
        <v>23500</v>
      </c>
      <c r="H95" s="17">
        <f t="shared" si="16"/>
        <v>674.45</v>
      </c>
      <c r="I95" s="43">
        <v>0</v>
      </c>
      <c r="J95" s="17">
        <f t="shared" si="17"/>
        <v>714.4</v>
      </c>
      <c r="K95" s="17">
        <v>275</v>
      </c>
      <c r="L95" s="18">
        <f t="shared" si="15"/>
        <v>1663.85</v>
      </c>
      <c r="M95" s="17">
        <f t="shared" si="18"/>
        <v>21836.15</v>
      </c>
    </row>
    <row r="96" spans="1:395" x14ac:dyDescent="0.25">
      <c r="A96" s="9">
        <v>88</v>
      </c>
      <c r="B96" t="s">
        <v>57</v>
      </c>
      <c r="C96" t="s">
        <v>278</v>
      </c>
      <c r="D96" t="s">
        <v>45</v>
      </c>
      <c r="E96" s="4" t="s">
        <v>230</v>
      </c>
      <c r="F96" t="s">
        <v>154</v>
      </c>
      <c r="G96" s="17">
        <v>20000</v>
      </c>
      <c r="H96" s="17">
        <f t="shared" si="16"/>
        <v>574</v>
      </c>
      <c r="I96" s="43">
        <v>0</v>
      </c>
      <c r="J96" s="17">
        <f t="shared" si="17"/>
        <v>608</v>
      </c>
      <c r="K96" s="35">
        <v>1990.46</v>
      </c>
      <c r="L96" s="18">
        <f t="shared" si="15"/>
        <v>3172.46</v>
      </c>
      <c r="M96" s="17">
        <f t="shared" si="18"/>
        <v>16827.54</v>
      </c>
    </row>
    <row r="97" spans="1:395" x14ac:dyDescent="0.25">
      <c r="A97" s="9">
        <v>89</v>
      </c>
      <c r="B97" t="s">
        <v>58</v>
      </c>
      <c r="C97" t="s">
        <v>278</v>
      </c>
      <c r="D97" t="s">
        <v>59</v>
      </c>
      <c r="E97" s="4" t="s">
        <v>231</v>
      </c>
      <c r="F97" t="s">
        <v>154</v>
      </c>
      <c r="G97" s="35">
        <v>25000</v>
      </c>
      <c r="H97" s="17">
        <f t="shared" si="16"/>
        <v>717.5</v>
      </c>
      <c r="I97" s="43">
        <v>0</v>
      </c>
      <c r="J97" s="17">
        <f t="shared" si="17"/>
        <v>760</v>
      </c>
      <c r="K97" s="35">
        <v>275</v>
      </c>
      <c r="L97" s="18">
        <f t="shared" si="15"/>
        <v>1752.5</v>
      </c>
      <c r="M97" s="17">
        <f t="shared" si="18"/>
        <v>23247.5</v>
      </c>
    </row>
    <row r="98" spans="1:395" x14ac:dyDescent="0.25">
      <c r="A98" s="9">
        <v>90</v>
      </c>
      <c r="B98" t="s">
        <v>301</v>
      </c>
      <c r="C98" t="s">
        <v>278</v>
      </c>
      <c r="D98" t="s">
        <v>328</v>
      </c>
      <c r="E98" s="4" t="s">
        <v>231</v>
      </c>
      <c r="F98" s="28" t="s">
        <v>154</v>
      </c>
      <c r="G98" s="35">
        <v>40000</v>
      </c>
      <c r="H98" s="17">
        <f t="shared" si="16"/>
        <v>1148</v>
      </c>
      <c r="I98" s="36">
        <v>442.65</v>
      </c>
      <c r="J98" s="17">
        <f t="shared" si="17"/>
        <v>1216</v>
      </c>
      <c r="K98" s="35">
        <v>355</v>
      </c>
      <c r="L98" s="18">
        <f t="shared" si="15"/>
        <v>3161.65</v>
      </c>
      <c r="M98" s="17">
        <f t="shared" si="18"/>
        <v>36838.35</v>
      </c>
    </row>
    <row r="99" spans="1:395" x14ac:dyDescent="0.25">
      <c r="A99" s="9">
        <v>91</v>
      </c>
      <c r="B99" t="s">
        <v>187</v>
      </c>
      <c r="C99" t="s">
        <v>278</v>
      </c>
      <c r="D99" s="4" t="s">
        <v>45</v>
      </c>
      <c r="E99" s="4" t="s">
        <v>230</v>
      </c>
      <c r="F99" s="5" t="s">
        <v>154</v>
      </c>
      <c r="G99" s="19">
        <v>20000</v>
      </c>
      <c r="H99" s="17">
        <f t="shared" si="16"/>
        <v>574</v>
      </c>
      <c r="I99" s="43">
        <v>0</v>
      </c>
      <c r="J99" s="17">
        <f t="shared" si="17"/>
        <v>608</v>
      </c>
      <c r="K99" s="35">
        <v>275</v>
      </c>
      <c r="L99" s="18">
        <f t="shared" si="15"/>
        <v>1457</v>
      </c>
      <c r="M99" s="17">
        <f t="shared" si="18"/>
        <v>18543</v>
      </c>
    </row>
    <row r="100" spans="1:395" x14ac:dyDescent="0.25">
      <c r="A100" s="9">
        <v>92</v>
      </c>
      <c r="B100" t="s">
        <v>164</v>
      </c>
      <c r="C100" t="s">
        <v>278</v>
      </c>
      <c r="D100" t="s">
        <v>52</v>
      </c>
      <c r="E100" s="4" t="s">
        <v>231</v>
      </c>
      <c r="F100" t="s">
        <v>154</v>
      </c>
      <c r="G100" s="35">
        <v>20000</v>
      </c>
      <c r="H100" s="17">
        <f t="shared" si="16"/>
        <v>574</v>
      </c>
      <c r="I100" s="43">
        <v>0</v>
      </c>
      <c r="J100" s="17">
        <f t="shared" si="17"/>
        <v>608</v>
      </c>
      <c r="K100" s="18">
        <v>3364.37</v>
      </c>
      <c r="L100" s="18">
        <f t="shared" si="15"/>
        <v>4546.37</v>
      </c>
      <c r="M100" s="27">
        <f t="shared" si="18"/>
        <v>15453.63</v>
      </c>
    </row>
    <row r="101" spans="1:395" x14ac:dyDescent="0.25">
      <c r="A101" s="9">
        <v>93</v>
      </c>
      <c r="B101" t="s">
        <v>150</v>
      </c>
      <c r="C101" t="s">
        <v>278</v>
      </c>
      <c r="D101" t="s">
        <v>59</v>
      </c>
      <c r="E101" s="4" t="s">
        <v>231</v>
      </c>
      <c r="F101" t="s">
        <v>154</v>
      </c>
      <c r="G101" s="35">
        <v>25000</v>
      </c>
      <c r="H101" s="17">
        <f t="shared" si="16"/>
        <v>717.5</v>
      </c>
      <c r="I101" s="43">
        <v>0</v>
      </c>
      <c r="J101" s="17">
        <f t="shared" si="17"/>
        <v>760</v>
      </c>
      <c r="K101" s="35">
        <v>10835.51</v>
      </c>
      <c r="L101" s="18">
        <f t="shared" si="15"/>
        <v>12313.01</v>
      </c>
      <c r="M101" s="17">
        <f t="shared" si="18"/>
        <v>12686.99</v>
      </c>
    </row>
    <row r="102" spans="1:395" x14ac:dyDescent="0.25">
      <c r="A102" s="9">
        <v>94</v>
      </c>
      <c r="B102" t="s">
        <v>163</v>
      </c>
      <c r="C102" t="s">
        <v>278</v>
      </c>
      <c r="D102" t="s">
        <v>59</v>
      </c>
      <c r="E102" s="4" t="s">
        <v>231</v>
      </c>
      <c r="F102" t="s">
        <v>154</v>
      </c>
      <c r="G102" s="35">
        <v>25000</v>
      </c>
      <c r="H102" s="17">
        <f t="shared" si="16"/>
        <v>717.5</v>
      </c>
      <c r="I102" s="43">
        <v>0</v>
      </c>
      <c r="J102" s="17">
        <f t="shared" si="17"/>
        <v>760</v>
      </c>
      <c r="K102" s="35">
        <v>435</v>
      </c>
      <c r="L102" s="18">
        <f t="shared" si="15"/>
        <v>1912.5</v>
      </c>
      <c r="M102" s="17">
        <f t="shared" si="18"/>
        <v>23087.5</v>
      </c>
    </row>
    <row r="103" spans="1:395" x14ac:dyDescent="0.25">
      <c r="A103" s="9">
        <v>95</v>
      </c>
      <c r="B103" t="s">
        <v>56</v>
      </c>
      <c r="C103" t="s">
        <v>278</v>
      </c>
      <c r="D103" t="s">
        <v>45</v>
      </c>
      <c r="E103" s="4" t="s">
        <v>230</v>
      </c>
      <c r="F103" t="s">
        <v>153</v>
      </c>
      <c r="G103" s="35">
        <v>20000</v>
      </c>
      <c r="H103" s="17">
        <f t="shared" si="16"/>
        <v>574</v>
      </c>
      <c r="I103" s="43">
        <v>0</v>
      </c>
      <c r="J103" s="17">
        <f t="shared" si="17"/>
        <v>608</v>
      </c>
      <c r="K103" s="35">
        <v>2430.56</v>
      </c>
      <c r="L103" s="18">
        <f t="shared" si="15"/>
        <v>3612.56</v>
      </c>
      <c r="M103" s="17">
        <f t="shared" si="18"/>
        <v>16387.439999999999</v>
      </c>
    </row>
    <row r="104" spans="1:395" x14ac:dyDescent="0.25">
      <c r="A104" s="9">
        <v>96</v>
      </c>
      <c r="B104" t="s">
        <v>356</v>
      </c>
      <c r="C104" t="s">
        <v>278</v>
      </c>
      <c r="D104" t="s">
        <v>160</v>
      </c>
      <c r="E104" s="4" t="s">
        <v>231</v>
      </c>
      <c r="F104" t="s">
        <v>154</v>
      </c>
      <c r="G104" s="19">
        <v>47000</v>
      </c>
      <c r="H104" s="17">
        <f t="shared" si="16"/>
        <v>1348.9</v>
      </c>
      <c r="I104" s="18">
        <v>1430.6</v>
      </c>
      <c r="J104" s="17">
        <f t="shared" si="17"/>
        <v>1428.8</v>
      </c>
      <c r="K104" s="35">
        <v>4959.25</v>
      </c>
      <c r="L104" s="18">
        <f t="shared" si="15"/>
        <v>9167.5499999999993</v>
      </c>
      <c r="M104" s="17">
        <f t="shared" si="18"/>
        <v>37832.449999999997</v>
      </c>
    </row>
    <row r="105" spans="1:395" x14ac:dyDescent="0.25">
      <c r="A105" s="9">
        <v>97</v>
      </c>
      <c r="B105" t="s">
        <v>266</v>
      </c>
      <c r="C105" t="s">
        <v>278</v>
      </c>
      <c r="D105" t="s">
        <v>59</v>
      </c>
      <c r="E105" s="4" t="s">
        <v>231</v>
      </c>
      <c r="F105" s="28" t="s">
        <v>154</v>
      </c>
      <c r="G105" s="19">
        <v>36000</v>
      </c>
      <c r="H105" s="17">
        <f t="shared" si="16"/>
        <v>1033.2</v>
      </c>
      <c r="I105" s="43">
        <v>0</v>
      </c>
      <c r="J105" s="17">
        <f t="shared" si="17"/>
        <v>1094.4000000000001</v>
      </c>
      <c r="K105" s="18">
        <v>175</v>
      </c>
      <c r="L105" s="18">
        <f t="shared" si="15"/>
        <v>2302.6</v>
      </c>
      <c r="M105" s="17">
        <f t="shared" si="18"/>
        <v>33697.4</v>
      </c>
    </row>
    <row r="106" spans="1:395" x14ac:dyDescent="0.25">
      <c r="A106" s="9">
        <v>98</v>
      </c>
      <c r="B106" t="s">
        <v>267</v>
      </c>
      <c r="C106" t="s">
        <v>278</v>
      </c>
      <c r="D106" t="s">
        <v>296</v>
      </c>
      <c r="E106" s="4" t="s">
        <v>231</v>
      </c>
      <c r="F106" t="s">
        <v>154</v>
      </c>
      <c r="G106" s="19">
        <v>25000</v>
      </c>
      <c r="H106" s="17">
        <f t="shared" si="16"/>
        <v>717.5</v>
      </c>
      <c r="I106" s="43">
        <v>0</v>
      </c>
      <c r="J106" s="17">
        <f t="shared" si="17"/>
        <v>760</v>
      </c>
      <c r="K106" s="35">
        <v>175</v>
      </c>
      <c r="L106" s="18">
        <f t="shared" si="15"/>
        <v>1652.5</v>
      </c>
      <c r="M106" s="17">
        <f t="shared" si="18"/>
        <v>23347.5</v>
      </c>
    </row>
    <row r="107" spans="1:395" x14ac:dyDescent="0.25">
      <c r="A107" s="9">
        <v>99</v>
      </c>
      <c r="B107" s="8" t="s">
        <v>335</v>
      </c>
      <c r="C107" t="s">
        <v>278</v>
      </c>
      <c r="D107" t="s">
        <v>402</v>
      </c>
      <c r="E107" s="4" t="s">
        <v>230</v>
      </c>
      <c r="F107" t="s">
        <v>154</v>
      </c>
      <c r="G107" s="35">
        <v>26000</v>
      </c>
      <c r="H107" s="17">
        <f t="shared" si="16"/>
        <v>746.2</v>
      </c>
      <c r="I107" s="43">
        <v>0</v>
      </c>
      <c r="J107" s="17">
        <f t="shared" si="17"/>
        <v>790.4</v>
      </c>
      <c r="K107" s="18">
        <v>25</v>
      </c>
      <c r="L107" s="18">
        <f t="shared" si="15"/>
        <v>1561.6</v>
      </c>
      <c r="M107" s="27">
        <f t="shared" si="18"/>
        <v>24438.400000000001</v>
      </c>
    </row>
    <row r="108" spans="1:395" s="7" customFormat="1" x14ac:dyDescent="0.25">
      <c r="A108" s="9">
        <v>100</v>
      </c>
      <c r="B108" t="s">
        <v>295</v>
      </c>
      <c r="C108" t="s">
        <v>278</v>
      </c>
      <c r="D108" t="s">
        <v>296</v>
      </c>
      <c r="E108" s="4" t="s">
        <v>231</v>
      </c>
      <c r="F108" t="s">
        <v>154</v>
      </c>
      <c r="G108" s="19">
        <v>25000</v>
      </c>
      <c r="H108" s="17">
        <f t="shared" si="16"/>
        <v>717.5</v>
      </c>
      <c r="I108" s="43">
        <v>0</v>
      </c>
      <c r="J108" s="17">
        <f t="shared" si="17"/>
        <v>760</v>
      </c>
      <c r="K108" s="18">
        <v>175</v>
      </c>
      <c r="L108" s="18">
        <f t="shared" ref="L108:L141" si="19">H108+I108+J108+K108</f>
        <v>1652.5</v>
      </c>
      <c r="M108" s="17">
        <f t="shared" si="18"/>
        <v>23347.5</v>
      </c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</row>
    <row r="109" spans="1:395" x14ac:dyDescent="0.25">
      <c r="A109" s="9">
        <v>101</v>
      </c>
      <c r="B109" t="s">
        <v>297</v>
      </c>
      <c r="C109" t="s">
        <v>278</v>
      </c>
      <c r="D109" t="s">
        <v>59</v>
      </c>
      <c r="E109" s="4" t="s">
        <v>231</v>
      </c>
      <c r="F109" t="s">
        <v>154</v>
      </c>
      <c r="G109" s="19">
        <v>25000</v>
      </c>
      <c r="H109" s="17">
        <f t="shared" si="16"/>
        <v>717.5</v>
      </c>
      <c r="I109" s="43">
        <v>0</v>
      </c>
      <c r="J109" s="17">
        <f t="shared" si="17"/>
        <v>760</v>
      </c>
      <c r="K109" s="35">
        <v>175</v>
      </c>
      <c r="L109" s="18">
        <f t="shared" si="19"/>
        <v>1652.5</v>
      </c>
      <c r="M109" s="17">
        <f t="shared" si="18"/>
        <v>23347.5</v>
      </c>
    </row>
    <row r="110" spans="1:395" x14ac:dyDescent="0.25">
      <c r="A110" s="9">
        <v>102</v>
      </c>
      <c r="B110" t="s">
        <v>320</v>
      </c>
      <c r="C110" t="s">
        <v>278</v>
      </c>
      <c r="D110" t="s">
        <v>59</v>
      </c>
      <c r="E110" s="4" t="s">
        <v>231</v>
      </c>
      <c r="F110" t="s">
        <v>154</v>
      </c>
      <c r="G110" s="19">
        <v>25000</v>
      </c>
      <c r="H110" s="17">
        <f t="shared" si="16"/>
        <v>717.5</v>
      </c>
      <c r="I110" s="43">
        <v>0</v>
      </c>
      <c r="J110" s="17">
        <f t="shared" si="17"/>
        <v>760</v>
      </c>
      <c r="K110" s="35">
        <v>25</v>
      </c>
      <c r="L110" s="18">
        <f t="shared" si="19"/>
        <v>1502.5</v>
      </c>
      <c r="M110" s="17">
        <f t="shared" si="18"/>
        <v>23497.5</v>
      </c>
    </row>
    <row r="111" spans="1:395" x14ac:dyDescent="0.25">
      <c r="A111" s="9">
        <v>103</v>
      </c>
      <c r="B111" t="s">
        <v>321</v>
      </c>
      <c r="C111" t="s">
        <v>278</v>
      </c>
      <c r="D111" t="s">
        <v>146</v>
      </c>
      <c r="E111" s="4" t="s">
        <v>231</v>
      </c>
      <c r="F111" t="s">
        <v>154</v>
      </c>
      <c r="G111" s="19">
        <v>25000</v>
      </c>
      <c r="H111" s="17">
        <f t="shared" si="16"/>
        <v>717.5</v>
      </c>
      <c r="I111" s="43">
        <v>0</v>
      </c>
      <c r="J111" s="17">
        <f t="shared" si="17"/>
        <v>760</v>
      </c>
      <c r="K111" s="19">
        <v>25</v>
      </c>
      <c r="L111" s="18">
        <f t="shared" si="19"/>
        <v>1502.5</v>
      </c>
      <c r="M111" s="17">
        <f t="shared" si="18"/>
        <v>23497.5</v>
      </c>
    </row>
    <row r="112" spans="1:395" x14ac:dyDescent="0.25">
      <c r="A112" s="9">
        <v>104</v>
      </c>
      <c r="B112" t="s">
        <v>341</v>
      </c>
      <c r="C112" t="s">
        <v>278</v>
      </c>
      <c r="D112" t="s">
        <v>45</v>
      </c>
      <c r="E112" s="4" t="s">
        <v>230</v>
      </c>
      <c r="F112" t="s">
        <v>154</v>
      </c>
      <c r="G112" s="18">
        <v>20000</v>
      </c>
      <c r="H112" s="17">
        <f t="shared" si="16"/>
        <v>574</v>
      </c>
      <c r="I112" s="43">
        <v>0</v>
      </c>
      <c r="J112" s="17">
        <f t="shared" si="17"/>
        <v>608</v>
      </c>
      <c r="K112" s="35">
        <v>4907.68</v>
      </c>
      <c r="L112" s="18">
        <f t="shared" si="19"/>
        <v>6089.68</v>
      </c>
      <c r="M112" s="17">
        <f t="shared" si="18"/>
        <v>13910.32</v>
      </c>
    </row>
    <row r="113" spans="1:395" s="13" customFormat="1" x14ac:dyDescent="0.25">
      <c r="A113" s="9">
        <v>105</v>
      </c>
      <c r="B113" t="s">
        <v>342</v>
      </c>
      <c r="C113" t="s">
        <v>278</v>
      </c>
      <c r="D113" t="s">
        <v>45</v>
      </c>
      <c r="E113" s="4" t="s">
        <v>230</v>
      </c>
      <c r="F113" t="s">
        <v>154</v>
      </c>
      <c r="G113" s="35">
        <v>20000</v>
      </c>
      <c r="H113" s="17">
        <f t="shared" si="16"/>
        <v>574</v>
      </c>
      <c r="I113" s="43">
        <v>0</v>
      </c>
      <c r="J113" s="17">
        <f t="shared" si="17"/>
        <v>608</v>
      </c>
      <c r="K113" s="18">
        <v>175</v>
      </c>
      <c r="L113" s="18">
        <f t="shared" si="19"/>
        <v>1357</v>
      </c>
      <c r="M113" s="17">
        <f t="shared" si="18"/>
        <v>18643</v>
      </c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</row>
    <row r="114" spans="1:395" x14ac:dyDescent="0.25">
      <c r="A114" s="9">
        <v>106</v>
      </c>
      <c r="B114" t="s">
        <v>392</v>
      </c>
      <c r="C114" t="s">
        <v>278</v>
      </c>
      <c r="D114" t="s">
        <v>393</v>
      </c>
      <c r="E114" s="4" t="s">
        <v>231</v>
      </c>
      <c r="F114" t="s">
        <v>154</v>
      </c>
      <c r="G114" s="18">
        <v>20000</v>
      </c>
      <c r="H114" s="17">
        <f t="shared" si="16"/>
        <v>574</v>
      </c>
      <c r="I114" s="43">
        <v>0</v>
      </c>
      <c r="J114" s="17">
        <f t="shared" si="17"/>
        <v>608</v>
      </c>
      <c r="K114" s="18">
        <v>25</v>
      </c>
      <c r="L114" s="18">
        <f t="shared" si="19"/>
        <v>1207</v>
      </c>
      <c r="M114" s="17">
        <f t="shared" si="18"/>
        <v>18793</v>
      </c>
    </row>
    <row r="115" spans="1:395" x14ac:dyDescent="0.25">
      <c r="A115" s="9">
        <v>107</v>
      </c>
      <c r="B115" t="s">
        <v>415</v>
      </c>
      <c r="C115" t="s">
        <v>278</v>
      </c>
      <c r="D115" t="s">
        <v>45</v>
      </c>
      <c r="E115" s="4" t="s">
        <v>230</v>
      </c>
      <c r="F115" t="s">
        <v>154</v>
      </c>
      <c r="G115" s="18">
        <v>20000</v>
      </c>
      <c r="H115" s="17">
        <f t="shared" si="16"/>
        <v>574</v>
      </c>
      <c r="I115" s="43">
        <v>0</v>
      </c>
      <c r="J115" s="17">
        <f t="shared" si="17"/>
        <v>608</v>
      </c>
      <c r="K115" s="35">
        <v>3455.92</v>
      </c>
      <c r="L115" s="18">
        <f t="shared" si="19"/>
        <v>4637.92</v>
      </c>
      <c r="M115" s="17">
        <f t="shared" si="18"/>
        <v>15362.08</v>
      </c>
    </row>
    <row r="116" spans="1:395" x14ac:dyDescent="0.25">
      <c r="A116" s="9">
        <v>108</v>
      </c>
      <c r="B116" t="s">
        <v>416</v>
      </c>
      <c r="C116" t="s">
        <v>278</v>
      </c>
      <c r="D116" t="s">
        <v>156</v>
      </c>
      <c r="E116" s="4" t="s">
        <v>230</v>
      </c>
      <c r="F116" t="s">
        <v>154</v>
      </c>
      <c r="G116" s="18">
        <v>35000</v>
      </c>
      <c r="H116" s="17">
        <f t="shared" si="16"/>
        <v>1004.5</v>
      </c>
      <c r="I116" s="43">
        <v>0</v>
      </c>
      <c r="J116" s="17">
        <f t="shared" si="17"/>
        <v>1064</v>
      </c>
      <c r="K116" s="35">
        <v>1740.46</v>
      </c>
      <c r="L116" s="18">
        <f t="shared" si="19"/>
        <v>3808.96</v>
      </c>
      <c r="M116" s="17">
        <f t="shared" si="18"/>
        <v>31191.040000000001</v>
      </c>
    </row>
    <row r="117" spans="1:395" x14ac:dyDescent="0.25">
      <c r="A117" s="9">
        <v>109</v>
      </c>
      <c r="B117" t="s">
        <v>417</v>
      </c>
      <c r="C117" t="s">
        <v>278</v>
      </c>
      <c r="D117" t="s">
        <v>418</v>
      </c>
      <c r="E117" s="4" t="s">
        <v>230</v>
      </c>
      <c r="F117" t="s">
        <v>154</v>
      </c>
      <c r="G117" s="18">
        <v>45000</v>
      </c>
      <c r="H117" s="17">
        <f t="shared" si="16"/>
        <v>1291.5</v>
      </c>
      <c r="I117" s="43">
        <v>1148.33</v>
      </c>
      <c r="J117" s="17">
        <f t="shared" si="17"/>
        <v>1368</v>
      </c>
      <c r="K117" s="18">
        <v>25</v>
      </c>
      <c r="L117" s="18">
        <f t="shared" si="19"/>
        <v>3832.83</v>
      </c>
      <c r="M117" s="17">
        <f t="shared" si="18"/>
        <v>41167.17</v>
      </c>
    </row>
    <row r="118" spans="1:395" x14ac:dyDescent="0.25">
      <c r="A118" s="9">
        <v>110</v>
      </c>
      <c r="B118" t="s">
        <v>455</v>
      </c>
      <c r="C118" t="s">
        <v>278</v>
      </c>
      <c r="D118" t="s">
        <v>393</v>
      </c>
      <c r="E118" s="4" t="s">
        <v>231</v>
      </c>
      <c r="F118" t="s">
        <v>154</v>
      </c>
      <c r="G118" s="18">
        <v>20000</v>
      </c>
      <c r="H118" s="17">
        <f t="shared" si="16"/>
        <v>574</v>
      </c>
      <c r="I118" s="43"/>
      <c r="J118" s="17">
        <f t="shared" si="17"/>
        <v>608</v>
      </c>
      <c r="K118" s="18">
        <v>25</v>
      </c>
      <c r="L118" s="18">
        <f>H118+I118+J118+K118</f>
        <v>1207</v>
      </c>
      <c r="M118" s="17">
        <f t="shared" si="18"/>
        <v>18793</v>
      </c>
    </row>
    <row r="119" spans="1:395" x14ac:dyDescent="0.25">
      <c r="A119" s="9">
        <v>111</v>
      </c>
      <c r="B119" t="s">
        <v>501</v>
      </c>
      <c r="C119" t="s">
        <v>278</v>
      </c>
      <c r="D119" t="s">
        <v>45</v>
      </c>
      <c r="E119" s="4" t="s">
        <v>230</v>
      </c>
      <c r="F119" t="s">
        <v>154</v>
      </c>
      <c r="G119" s="18">
        <v>20000</v>
      </c>
      <c r="H119" s="17">
        <f t="shared" si="16"/>
        <v>574</v>
      </c>
      <c r="I119" s="43">
        <v>0</v>
      </c>
      <c r="J119" s="17">
        <f t="shared" si="17"/>
        <v>608</v>
      </c>
      <c r="K119" s="18">
        <v>25</v>
      </c>
      <c r="L119" s="18">
        <f>H119+I119+J119+K119</f>
        <v>1207</v>
      </c>
      <c r="M119" s="17">
        <f>+G119-L119</f>
        <v>18793</v>
      </c>
    </row>
    <row r="120" spans="1:395" x14ac:dyDescent="0.25">
      <c r="A120" s="9">
        <v>112</v>
      </c>
      <c r="B120" t="s">
        <v>502</v>
      </c>
      <c r="C120" t="s">
        <v>278</v>
      </c>
      <c r="D120" t="s">
        <v>160</v>
      </c>
      <c r="E120" s="4" t="s">
        <v>231</v>
      </c>
      <c r="F120" t="s">
        <v>154</v>
      </c>
      <c r="G120" s="18">
        <v>40000</v>
      </c>
      <c r="H120" s="17">
        <f t="shared" si="16"/>
        <v>1148</v>
      </c>
      <c r="I120" s="43">
        <v>442.65</v>
      </c>
      <c r="J120" s="17">
        <f t="shared" si="17"/>
        <v>1216</v>
      </c>
      <c r="K120" s="18">
        <v>25</v>
      </c>
      <c r="L120" s="18">
        <f>H120+I120+J120+K120</f>
        <v>2831.65</v>
      </c>
      <c r="M120" s="17">
        <f>+G120-L120</f>
        <v>37168.35</v>
      </c>
    </row>
    <row r="121" spans="1:395" x14ac:dyDescent="0.25">
      <c r="A121" s="9">
        <v>113</v>
      </c>
      <c r="B121" t="s">
        <v>503</v>
      </c>
      <c r="C121" t="s">
        <v>278</v>
      </c>
      <c r="D121" t="s">
        <v>393</v>
      </c>
      <c r="E121" s="4" t="s">
        <v>231</v>
      </c>
      <c r="F121" t="s">
        <v>154</v>
      </c>
      <c r="G121" s="18">
        <v>20000</v>
      </c>
      <c r="H121" s="17">
        <f t="shared" si="16"/>
        <v>574</v>
      </c>
      <c r="I121" s="43"/>
      <c r="J121" s="17">
        <f t="shared" si="17"/>
        <v>608</v>
      </c>
      <c r="K121" s="18">
        <v>25</v>
      </c>
      <c r="L121" s="18">
        <f>H121+I121+J121+K121</f>
        <v>1207</v>
      </c>
      <c r="M121" s="17">
        <f>+G121-L121</f>
        <v>18793</v>
      </c>
    </row>
    <row r="122" spans="1:395" x14ac:dyDescent="0.25">
      <c r="A122" s="9">
        <v>114</v>
      </c>
      <c r="B122" t="s">
        <v>161</v>
      </c>
      <c r="C122" t="s">
        <v>278</v>
      </c>
      <c r="D122" t="s">
        <v>138</v>
      </c>
      <c r="E122" s="4" t="s">
        <v>231</v>
      </c>
      <c r="F122" t="s">
        <v>154</v>
      </c>
      <c r="G122" s="17">
        <v>29000</v>
      </c>
      <c r="H122" s="17">
        <f t="shared" si="16"/>
        <v>832.3</v>
      </c>
      <c r="I122" s="43">
        <v>0</v>
      </c>
      <c r="J122" s="17">
        <f t="shared" si="17"/>
        <v>881.6</v>
      </c>
      <c r="K122" s="18">
        <v>175</v>
      </c>
      <c r="L122" s="18">
        <f t="shared" si="19"/>
        <v>1888.9</v>
      </c>
      <c r="M122" s="17">
        <f>+G122-L122</f>
        <v>27111.1</v>
      </c>
    </row>
    <row r="123" spans="1:395" x14ac:dyDescent="0.25">
      <c r="A123" s="9">
        <v>115</v>
      </c>
      <c r="B123" s="4" t="s">
        <v>184</v>
      </c>
      <c r="C123" s="4" t="s">
        <v>287</v>
      </c>
      <c r="D123" s="4" t="s">
        <v>14</v>
      </c>
      <c r="E123" s="4" t="s">
        <v>230</v>
      </c>
      <c r="F123" t="s">
        <v>154</v>
      </c>
      <c r="G123" s="17">
        <v>36000</v>
      </c>
      <c r="H123" s="17">
        <f t="shared" si="16"/>
        <v>1033.2</v>
      </c>
      <c r="I123" s="43">
        <v>0</v>
      </c>
      <c r="J123" s="17">
        <f t="shared" si="17"/>
        <v>1094.4000000000001</v>
      </c>
      <c r="K123" s="35">
        <v>175</v>
      </c>
      <c r="L123" s="18">
        <f>H123+I123+J123+K123</f>
        <v>2302.6</v>
      </c>
      <c r="M123" s="17">
        <f t="shared" si="18"/>
        <v>33697.4</v>
      </c>
    </row>
    <row r="124" spans="1:395" x14ac:dyDescent="0.25">
      <c r="A124" s="9">
        <v>116</v>
      </c>
      <c r="B124" t="s">
        <v>183</v>
      </c>
      <c r="C124" s="4" t="s">
        <v>287</v>
      </c>
      <c r="D124" s="26" t="s">
        <v>362</v>
      </c>
      <c r="E124" s="4" t="s">
        <v>230</v>
      </c>
      <c r="F124" t="s">
        <v>154</v>
      </c>
      <c r="G124" s="17">
        <v>60000</v>
      </c>
      <c r="H124" s="17">
        <f t="shared" si="16"/>
        <v>1722</v>
      </c>
      <c r="I124" s="36">
        <v>3486.68</v>
      </c>
      <c r="J124" s="17">
        <f t="shared" si="17"/>
        <v>1824</v>
      </c>
      <c r="K124" s="19">
        <v>175</v>
      </c>
      <c r="L124" s="18">
        <f t="shared" si="19"/>
        <v>7207.68</v>
      </c>
      <c r="M124" s="17">
        <f t="shared" si="18"/>
        <v>52792.32</v>
      </c>
    </row>
    <row r="125" spans="1:395" x14ac:dyDescent="0.25">
      <c r="A125" s="9">
        <v>117</v>
      </c>
      <c r="B125" t="s">
        <v>140</v>
      </c>
      <c r="C125" s="4" t="s">
        <v>287</v>
      </c>
      <c r="D125" s="4" t="s">
        <v>363</v>
      </c>
      <c r="E125" s="4" t="s">
        <v>230</v>
      </c>
      <c r="F125" t="s">
        <v>154</v>
      </c>
      <c r="G125" s="35">
        <v>50000</v>
      </c>
      <c r="H125" s="17">
        <f t="shared" si="16"/>
        <v>1435</v>
      </c>
      <c r="I125" s="35">
        <v>1596.68</v>
      </c>
      <c r="J125" s="17">
        <f t="shared" si="17"/>
        <v>1520</v>
      </c>
      <c r="K125" s="35">
        <v>6372.89</v>
      </c>
      <c r="L125" s="18">
        <f t="shared" si="19"/>
        <v>10924.57</v>
      </c>
      <c r="M125" s="17">
        <f t="shared" ref="M125:M149" si="20">+G125-L125</f>
        <v>39075.43</v>
      </c>
    </row>
    <row r="126" spans="1:395" x14ac:dyDescent="0.25">
      <c r="A126" s="9">
        <v>118</v>
      </c>
      <c r="B126" s="4" t="s">
        <v>270</v>
      </c>
      <c r="C126" s="4" t="s">
        <v>287</v>
      </c>
      <c r="D126" s="4" t="s">
        <v>363</v>
      </c>
      <c r="E126" s="4" t="s">
        <v>231</v>
      </c>
      <c r="F126" t="s">
        <v>153</v>
      </c>
      <c r="G126" s="35">
        <v>50000</v>
      </c>
      <c r="H126" s="17">
        <f t="shared" si="16"/>
        <v>1435</v>
      </c>
      <c r="I126" s="36">
        <v>1854</v>
      </c>
      <c r="J126" s="17">
        <f t="shared" si="17"/>
        <v>1520</v>
      </c>
      <c r="K126" s="35">
        <v>2734.36</v>
      </c>
      <c r="L126" s="18">
        <f t="shared" si="19"/>
        <v>7543.36</v>
      </c>
      <c r="M126" s="17">
        <f t="shared" si="20"/>
        <v>42456.639999999999</v>
      </c>
    </row>
    <row r="127" spans="1:395" x14ac:dyDescent="0.25">
      <c r="A127" s="9">
        <v>119</v>
      </c>
      <c r="B127" s="4" t="s">
        <v>334</v>
      </c>
      <c r="C127" s="4" t="s">
        <v>287</v>
      </c>
      <c r="D127" s="4" t="s">
        <v>362</v>
      </c>
      <c r="E127" s="4" t="s">
        <v>230</v>
      </c>
      <c r="F127" t="s">
        <v>153</v>
      </c>
      <c r="G127" s="29">
        <v>56000</v>
      </c>
      <c r="H127" s="17">
        <f t="shared" si="16"/>
        <v>1607.2</v>
      </c>
      <c r="I127" s="36">
        <v>2733.96</v>
      </c>
      <c r="J127" s="17">
        <f t="shared" si="17"/>
        <v>1702.4</v>
      </c>
      <c r="K127" s="19">
        <v>4075</v>
      </c>
      <c r="L127" s="18">
        <f t="shared" si="19"/>
        <v>10118.56</v>
      </c>
      <c r="M127" s="17">
        <f t="shared" si="20"/>
        <v>45881.440000000002</v>
      </c>
    </row>
    <row r="128" spans="1:395" x14ac:dyDescent="0.25">
      <c r="A128" s="9">
        <v>120</v>
      </c>
      <c r="B128" s="4" t="s">
        <v>346</v>
      </c>
      <c r="C128" s="4" t="s">
        <v>287</v>
      </c>
      <c r="D128" s="4" t="s">
        <v>156</v>
      </c>
      <c r="E128" s="4" t="s">
        <v>230</v>
      </c>
      <c r="F128" s="4" t="s">
        <v>154</v>
      </c>
      <c r="G128" s="29">
        <v>37000</v>
      </c>
      <c r="H128" s="17">
        <f t="shared" si="16"/>
        <v>1061.9000000000001</v>
      </c>
      <c r="I128" s="43">
        <v>0</v>
      </c>
      <c r="J128" s="17">
        <f t="shared" si="17"/>
        <v>1124.8</v>
      </c>
      <c r="K128" s="18">
        <v>4600</v>
      </c>
      <c r="L128" s="18">
        <f t="shared" si="19"/>
        <v>6786.7</v>
      </c>
      <c r="M128" s="17">
        <f t="shared" si="20"/>
        <v>30213.3</v>
      </c>
    </row>
    <row r="129" spans="1:395" x14ac:dyDescent="0.25">
      <c r="A129" s="9">
        <v>121</v>
      </c>
      <c r="B129" s="4" t="s">
        <v>142</v>
      </c>
      <c r="C129" s="4" t="s">
        <v>217</v>
      </c>
      <c r="D129" s="4" t="s">
        <v>289</v>
      </c>
      <c r="E129" s="4" t="s">
        <v>230</v>
      </c>
      <c r="F129" s="4" t="s">
        <v>154</v>
      </c>
      <c r="G129" s="17">
        <v>50000</v>
      </c>
      <c r="H129" s="17">
        <f t="shared" si="16"/>
        <v>1435</v>
      </c>
      <c r="I129" s="36">
        <v>1854</v>
      </c>
      <c r="J129" s="17">
        <f t="shared" si="17"/>
        <v>1520</v>
      </c>
      <c r="K129" s="17">
        <v>315</v>
      </c>
      <c r="L129" s="18">
        <f t="shared" si="19"/>
        <v>5124</v>
      </c>
      <c r="M129" s="17">
        <f t="shared" si="20"/>
        <v>44876</v>
      </c>
    </row>
    <row r="130" spans="1:395" x14ac:dyDescent="0.25">
      <c r="A130" s="9">
        <v>122</v>
      </c>
      <c r="B130" s="4" t="s">
        <v>284</v>
      </c>
      <c r="C130" s="4" t="s">
        <v>217</v>
      </c>
      <c r="D130" s="4" t="s">
        <v>403</v>
      </c>
      <c r="E130" s="4" t="s">
        <v>231</v>
      </c>
      <c r="F130" t="s">
        <v>153</v>
      </c>
      <c r="G130" s="17">
        <v>133000</v>
      </c>
      <c r="H130" s="17">
        <f t="shared" si="16"/>
        <v>3817.1</v>
      </c>
      <c r="I130" s="36">
        <v>19867.79</v>
      </c>
      <c r="J130" s="17">
        <f t="shared" si="17"/>
        <v>4043.2</v>
      </c>
      <c r="K130" s="17">
        <v>25</v>
      </c>
      <c r="L130" s="18">
        <f t="shared" si="19"/>
        <v>27753.09</v>
      </c>
      <c r="M130" s="17">
        <f t="shared" si="20"/>
        <v>105246.91</v>
      </c>
    </row>
    <row r="131" spans="1:395" x14ac:dyDescent="0.25">
      <c r="A131" s="9">
        <v>123</v>
      </c>
      <c r="B131" s="4" t="s">
        <v>32</v>
      </c>
      <c r="C131" s="4" t="s">
        <v>306</v>
      </c>
      <c r="D131" s="4" t="s">
        <v>379</v>
      </c>
      <c r="E131" s="4" t="s">
        <v>230</v>
      </c>
      <c r="F131" s="4" t="s">
        <v>154</v>
      </c>
      <c r="G131" s="17">
        <v>50000</v>
      </c>
      <c r="H131" s="17">
        <f t="shared" si="16"/>
        <v>1435</v>
      </c>
      <c r="I131" s="36">
        <v>1854</v>
      </c>
      <c r="J131" s="17">
        <f t="shared" si="17"/>
        <v>1520</v>
      </c>
      <c r="K131" s="35">
        <v>3223.05</v>
      </c>
      <c r="L131" s="18">
        <f t="shared" si="19"/>
        <v>8032.05</v>
      </c>
      <c r="M131" s="17">
        <f t="shared" si="20"/>
        <v>41967.95</v>
      </c>
    </row>
    <row r="132" spans="1:395" x14ac:dyDescent="0.25">
      <c r="A132" s="9">
        <v>124</v>
      </c>
      <c r="B132" s="4" t="s">
        <v>277</v>
      </c>
      <c r="C132" s="4" t="s">
        <v>276</v>
      </c>
      <c r="D132" s="4" t="s">
        <v>432</v>
      </c>
      <c r="E132" s="4" t="s">
        <v>230</v>
      </c>
      <c r="F132" t="s">
        <v>153</v>
      </c>
      <c r="G132" s="18">
        <v>65000</v>
      </c>
      <c r="H132" s="17">
        <f t="shared" si="16"/>
        <v>1865.5</v>
      </c>
      <c r="I132" s="35">
        <v>4084.48</v>
      </c>
      <c r="J132" s="17">
        <f t="shared" si="17"/>
        <v>1976</v>
      </c>
      <c r="K132" s="35">
        <v>1840.46</v>
      </c>
      <c r="L132" s="18">
        <f t="shared" si="19"/>
        <v>9766.44</v>
      </c>
      <c r="M132" s="17">
        <f t="shared" si="20"/>
        <v>55233.56</v>
      </c>
    </row>
    <row r="133" spans="1:395" x14ac:dyDescent="0.25">
      <c r="A133" s="9">
        <v>125</v>
      </c>
      <c r="B133" s="4" t="s">
        <v>31</v>
      </c>
      <c r="C133" s="4" t="s">
        <v>218</v>
      </c>
      <c r="D133" s="4" t="s">
        <v>384</v>
      </c>
      <c r="E133" s="4" t="s">
        <v>230</v>
      </c>
      <c r="F133" t="s">
        <v>153</v>
      </c>
      <c r="G133" s="35">
        <v>57000</v>
      </c>
      <c r="H133" s="17">
        <f t="shared" si="16"/>
        <v>1635.9</v>
      </c>
      <c r="I133" s="36">
        <v>2584.63</v>
      </c>
      <c r="J133" s="17">
        <f t="shared" si="17"/>
        <v>1732.8</v>
      </c>
      <c r="K133" s="35">
        <v>2110.46</v>
      </c>
      <c r="L133" s="18">
        <f t="shared" si="19"/>
        <v>8063.79</v>
      </c>
      <c r="M133" s="27">
        <f t="shared" si="20"/>
        <v>48936.21</v>
      </c>
    </row>
    <row r="134" spans="1:395" x14ac:dyDescent="0.25">
      <c r="A134" s="9">
        <v>126</v>
      </c>
      <c r="B134" s="4" t="s">
        <v>33</v>
      </c>
      <c r="C134" s="4" t="s">
        <v>218</v>
      </c>
      <c r="D134" s="4" t="s">
        <v>193</v>
      </c>
      <c r="E134" s="4" t="s">
        <v>231</v>
      </c>
      <c r="F134" t="s">
        <v>153</v>
      </c>
      <c r="G134" s="35">
        <v>57000</v>
      </c>
      <c r="H134" s="17">
        <f t="shared" si="16"/>
        <v>1635.9</v>
      </c>
      <c r="I134" s="36">
        <v>2922.14</v>
      </c>
      <c r="J134" s="17">
        <f t="shared" si="17"/>
        <v>1732.8</v>
      </c>
      <c r="K134" s="35">
        <v>1315</v>
      </c>
      <c r="L134" s="18">
        <f t="shared" si="19"/>
        <v>7605.84</v>
      </c>
      <c r="M134" s="17">
        <f t="shared" si="20"/>
        <v>49394.16</v>
      </c>
    </row>
    <row r="135" spans="1:395" s="7" customFormat="1" x14ac:dyDescent="0.25">
      <c r="A135" s="9">
        <v>127</v>
      </c>
      <c r="B135" s="4" t="s">
        <v>245</v>
      </c>
      <c r="C135" t="s">
        <v>218</v>
      </c>
      <c r="D135" s="4" t="s">
        <v>404</v>
      </c>
      <c r="E135" s="4" t="s">
        <v>230</v>
      </c>
      <c r="F135" t="s">
        <v>153</v>
      </c>
      <c r="G135" s="17">
        <v>110000</v>
      </c>
      <c r="H135" s="17">
        <f t="shared" si="16"/>
        <v>3157</v>
      </c>
      <c r="I135" s="27">
        <v>14457.62</v>
      </c>
      <c r="J135" s="17">
        <f t="shared" si="17"/>
        <v>3344</v>
      </c>
      <c r="K135" s="17">
        <v>25</v>
      </c>
      <c r="L135" s="18">
        <f t="shared" si="19"/>
        <v>20983.62</v>
      </c>
      <c r="M135" s="17">
        <f t="shared" si="20"/>
        <v>89016.38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x14ac:dyDescent="0.25">
      <c r="A136" s="9">
        <v>128</v>
      </c>
      <c r="B136" s="7" t="s">
        <v>246</v>
      </c>
      <c r="C136" s="7" t="s">
        <v>219</v>
      </c>
      <c r="D136" s="7" t="s">
        <v>156</v>
      </c>
      <c r="E136" s="26" t="s">
        <v>230</v>
      </c>
      <c r="F136" t="s">
        <v>153</v>
      </c>
      <c r="G136" s="35">
        <v>26250</v>
      </c>
      <c r="H136" s="17">
        <f t="shared" si="16"/>
        <v>753.38</v>
      </c>
      <c r="I136" s="43">
        <v>0</v>
      </c>
      <c r="J136" s="17">
        <f t="shared" si="17"/>
        <v>798</v>
      </c>
      <c r="K136" s="35">
        <v>8985.27</v>
      </c>
      <c r="L136" s="18">
        <f t="shared" si="19"/>
        <v>10536.65</v>
      </c>
      <c r="M136" s="17">
        <f t="shared" si="20"/>
        <v>15713.35</v>
      </c>
    </row>
    <row r="137" spans="1:395" x14ac:dyDescent="0.25">
      <c r="A137" s="9">
        <v>129</v>
      </c>
      <c r="B137" t="s">
        <v>162</v>
      </c>
      <c r="C137" s="4" t="s">
        <v>219</v>
      </c>
      <c r="D137" s="7" t="s">
        <v>156</v>
      </c>
      <c r="E137" s="4" t="s">
        <v>230</v>
      </c>
      <c r="F137" t="s">
        <v>154</v>
      </c>
      <c r="G137" s="35">
        <v>40000</v>
      </c>
      <c r="H137" s="17">
        <f t="shared" si="16"/>
        <v>1148</v>
      </c>
      <c r="I137" s="35">
        <v>442.65</v>
      </c>
      <c r="J137" s="17">
        <f t="shared" si="17"/>
        <v>1216</v>
      </c>
      <c r="K137" s="35">
        <v>2815.7</v>
      </c>
      <c r="L137" s="18">
        <f t="shared" si="19"/>
        <v>5622.35</v>
      </c>
      <c r="M137" s="17">
        <f t="shared" si="20"/>
        <v>34377.65</v>
      </c>
    </row>
    <row r="138" spans="1:395" x14ac:dyDescent="0.25">
      <c r="A138" s="9">
        <v>130</v>
      </c>
      <c r="B138" t="s">
        <v>23</v>
      </c>
      <c r="C138" s="7" t="s">
        <v>220</v>
      </c>
      <c r="D138" s="4" t="s">
        <v>405</v>
      </c>
      <c r="E138" s="4" t="s">
        <v>231</v>
      </c>
      <c r="F138" t="s">
        <v>153</v>
      </c>
      <c r="G138" s="35">
        <v>105000</v>
      </c>
      <c r="H138" s="17">
        <f t="shared" si="16"/>
        <v>3013.5</v>
      </c>
      <c r="I138" s="36">
        <v>13281.49</v>
      </c>
      <c r="J138" s="17">
        <f t="shared" si="17"/>
        <v>3192</v>
      </c>
      <c r="K138" s="35">
        <v>275</v>
      </c>
      <c r="L138" s="18">
        <f t="shared" si="19"/>
        <v>19761.990000000002</v>
      </c>
      <c r="M138" s="17">
        <f t="shared" si="20"/>
        <v>85238.01</v>
      </c>
    </row>
    <row r="139" spans="1:395" x14ac:dyDescent="0.25">
      <c r="A139" s="9">
        <v>131</v>
      </c>
      <c r="B139" t="s">
        <v>492</v>
      </c>
      <c r="C139" s="7" t="s">
        <v>220</v>
      </c>
      <c r="D139" t="s">
        <v>156</v>
      </c>
      <c r="E139" s="4" t="s">
        <v>230</v>
      </c>
      <c r="F139" s="28" t="s">
        <v>154</v>
      </c>
      <c r="G139" s="35">
        <v>35000</v>
      </c>
      <c r="H139" s="17">
        <f t="shared" si="16"/>
        <v>1004.5</v>
      </c>
      <c r="I139" s="43">
        <v>0</v>
      </c>
      <c r="J139" s="17">
        <f t="shared" si="17"/>
        <v>1064</v>
      </c>
      <c r="K139" s="35">
        <v>4925</v>
      </c>
      <c r="L139" s="18">
        <f t="shared" si="19"/>
        <v>6993.5</v>
      </c>
      <c r="M139" s="17">
        <f t="shared" si="20"/>
        <v>28006.5</v>
      </c>
    </row>
    <row r="140" spans="1:395" x14ac:dyDescent="0.25">
      <c r="A140" s="9">
        <v>132</v>
      </c>
      <c r="B140" t="s">
        <v>493</v>
      </c>
      <c r="C140" s="7" t="s">
        <v>220</v>
      </c>
      <c r="D140" t="s">
        <v>156</v>
      </c>
      <c r="E140" s="4" t="s">
        <v>231</v>
      </c>
      <c r="F140" s="28" t="s">
        <v>154</v>
      </c>
      <c r="G140" s="35">
        <v>45000</v>
      </c>
      <c r="H140" s="17">
        <f t="shared" si="16"/>
        <v>1291.5</v>
      </c>
      <c r="I140" s="35">
        <v>1148.33</v>
      </c>
      <c r="J140" s="17">
        <f t="shared" si="17"/>
        <v>1368</v>
      </c>
      <c r="K140" s="35">
        <v>25</v>
      </c>
      <c r="L140" s="18">
        <f t="shared" si="19"/>
        <v>3832.83</v>
      </c>
      <c r="M140" s="17">
        <f t="shared" si="20"/>
        <v>41167.17</v>
      </c>
    </row>
    <row r="141" spans="1:395" x14ac:dyDescent="0.25">
      <c r="A141" s="9">
        <v>133</v>
      </c>
      <c r="B141" t="s">
        <v>190</v>
      </c>
      <c r="C141" t="s">
        <v>221</v>
      </c>
      <c r="D141" s="4" t="s">
        <v>366</v>
      </c>
      <c r="E141" s="4" t="s">
        <v>231</v>
      </c>
      <c r="F141" s="28" t="s">
        <v>154</v>
      </c>
      <c r="G141" s="17">
        <v>90000</v>
      </c>
      <c r="H141" s="17">
        <f t="shared" si="16"/>
        <v>2583</v>
      </c>
      <c r="I141" s="27">
        <v>9753.1200000000008</v>
      </c>
      <c r="J141" s="17">
        <f t="shared" si="17"/>
        <v>2736</v>
      </c>
      <c r="K141" s="17">
        <v>175</v>
      </c>
      <c r="L141" s="18">
        <f t="shared" si="19"/>
        <v>15247.12</v>
      </c>
      <c r="M141" s="17">
        <f t="shared" si="20"/>
        <v>74752.88</v>
      </c>
    </row>
    <row r="142" spans="1:395" x14ac:dyDescent="0.25">
      <c r="A142" s="9">
        <v>134</v>
      </c>
      <c r="B142" t="s">
        <v>271</v>
      </c>
      <c r="C142" t="s">
        <v>221</v>
      </c>
      <c r="D142" s="4" t="s">
        <v>412</v>
      </c>
      <c r="E142" s="4" t="s">
        <v>231</v>
      </c>
      <c r="F142" t="s">
        <v>153</v>
      </c>
      <c r="G142" s="35">
        <v>140000</v>
      </c>
      <c r="H142" s="17">
        <f t="shared" si="16"/>
        <v>4018</v>
      </c>
      <c r="I142" s="36">
        <v>20656.64</v>
      </c>
      <c r="J142" s="17">
        <f t="shared" si="17"/>
        <v>4256</v>
      </c>
      <c r="K142" s="35">
        <v>3455.92</v>
      </c>
      <c r="L142" s="18">
        <f t="shared" ref="L142:L156" si="21">H142+I142+J142+K142</f>
        <v>32386.560000000001</v>
      </c>
      <c r="M142" s="17">
        <f t="shared" si="20"/>
        <v>107613.44</v>
      </c>
    </row>
    <row r="143" spans="1:395" s="1" customFormat="1" x14ac:dyDescent="0.25">
      <c r="A143" s="9">
        <v>135</v>
      </c>
      <c r="B143" s="10" t="s">
        <v>247</v>
      </c>
      <c r="C143" t="s">
        <v>480</v>
      </c>
      <c r="D143" s="10" t="s">
        <v>385</v>
      </c>
      <c r="E143" s="40" t="s">
        <v>231</v>
      </c>
      <c r="F143" s="10" t="s">
        <v>154</v>
      </c>
      <c r="G143" s="30">
        <v>50000</v>
      </c>
      <c r="H143" s="17">
        <f t="shared" si="16"/>
        <v>1435</v>
      </c>
      <c r="I143" s="35">
        <v>1854</v>
      </c>
      <c r="J143" s="17">
        <f t="shared" si="17"/>
        <v>1520</v>
      </c>
      <c r="K143" s="35">
        <v>1275</v>
      </c>
      <c r="L143" s="18">
        <f t="shared" si="21"/>
        <v>6084</v>
      </c>
      <c r="M143" s="17">
        <f t="shared" si="20"/>
        <v>43916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</row>
    <row r="144" spans="1:395" x14ac:dyDescent="0.25">
      <c r="A144" s="9">
        <v>136</v>
      </c>
      <c r="B144" s="10" t="s">
        <v>248</v>
      </c>
      <c r="C144" t="s">
        <v>480</v>
      </c>
      <c r="D144" s="10" t="s">
        <v>385</v>
      </c>
      <c r="E144" s="40" t="s">
        <v>231</v>
      </c>
      <c r="F144" s="10" t="s">
        <v>233</v>
      </c>
      <c r="G144" s="30">
        <v>50000</v>
      </c>
      <c r="H144" s="17">
        <f t="shared" si="16"/>
        <v>1435</v>
      </c>
      <c r="I144" s="36">
        <v>1854</v>
      </c>
      <c r="J144" s="17">
        <f t="shared" si="17"/>
        <v>1520</v>
      </c>
      <c r="K144" s="35">
        <v>1275</v>
      </c>
      <c r="L144" s="18">
        <f t="shared" si="21"/>
        <v>6084</v>
      </c>
      <c r="M144" s="17">
        <f t="shared" si="20"/>
        <v>43916</v>
      </c>
    </row>
    <row r="145" spans="1:395" s="1" customFormat="1" x14ac:dyDescent="0.25">
      <c r="A145" s="9">
        <v>137</v>
      </c>
      <c r="B145" s="8" t="s">
        <v>21</v>
      </c>
      <c r="C145" s="8" t="s">
        <v>222</v>
      </c>
      <c r="D145" t="s">
        <v>348</v>
      </c>
      <c r="E145" s="4" t="s">
        <v>231</v>
      </c>
      <c r="F145" t="s">
        <v>153</v>
      </c>
      <c r="G145" s="39">
        <v>50000</v>
      </c>
      <c r="H145" s="17">
        <f t="shared" si="16"/>
        <v>1435</v>
      </c>
      <c r="I145" s="36">
        <v>1596.68</v>
      </c>
      <c r="J145" s="17">
        <f t="shared" si="17"/>
        <v>1520</v>
      </c>
      <c r="K145" s="35">
        <v>2035.46</v>
      </c>
      <c r="L145" s="35">
        <v>6587.14</v>
      </c>
      <c r="M145" s="29">
        <f t="shared" si="20"/>
        <v>43412.86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</row>
    <row r="146" spans="1:395" s="1" customFormat="1" x14ac:dyDescent="0.25">
      <c r="A146" s="9">
        <v>138</v>
      </c>
      <c r="B146" t="s">
        <v>22</v>
      </c>
      <c r="C146" s="8" t="s">
        <v>222</v>
      </c>
      <c r="D146" t="s">
        <v>348</v>
      </c>
      <c r="E146" s="4" t="s">
        <v>231</v>
      </c>
      <c r="F146" t="s">
        <v>154</v>
      </c>
      <c r="G146" s="17">
        <v>50000</v>
      </c>
      <c r="H146" s="17">
        <f t="shared" si="16"/>
        <v>1435</v>
      </c>
      <c r="I146" s="36">
        <v>1854</v>
      </c>
      <c r="J146" s="17">
        <f t="shared" si="17"/>
        <v>1520</v>
      </c>
      <c r="K146" s="35">
        <v>175</v>
      </c>
      <c r="L146" s="18">
        <f t="shared" si="21"/>
        <v>4984</v>
      </c>
      <c r="M146" s="17">
        <f t="shared" si="20"/>
        <v>45016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9">
        <v>139</v>
      </c>
      <c r="B147" t="s">
        <v>20</v>
      </c>
      <c r="C147" s="8" t="s">
        <v>222</v>
      </c>
      <c r="D147" t="s">
        <v>349</v>
      </c>
      <c r="E147" s="4" t="s">
        <v>231</v>
      </c>
      <c r="F147" t="s">
        <v>153</v>
      </c>
      <c r="G147" s="35">
        <v>91000</v>
      </c>
      <c r="H147" s="17">
        <f t="shared" ref="H147:H202" si="22">G147*0.0287</f>
        <v>2611.6999999999998</v>
      </c>
      <c r="I147" s="43">
        <v>9130.61</v>
      </c>
      <c r="J147" s="17">
        <f t="shared" si="17"/>
        <v>2766.4</v>
      </c>
      <c r="K147" s="18">
        <v>3555.92</v>
      </c>
      <c r="L147" s="18">
        <f t="shared" si="21"/>
        <v>18064.63</v>
      </c>
      <c r="M147" s="17">
        <f t="shared" si="20"/>
        <v>72935.37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x14ac:dyDescent="0.25">
      <c r="A148" s="9">
        <v>140</v>
      </c>
      <c r="B148" t="s">
        <v>121</v>
      </c>
      <c r="C148" t="s">
        <v>475</v>
      </c>
      <c r="D148" t="s">
        <v>481</v>
      </c>
      <c r="E148" s="4" t="s">
        <v>230</v>
      </c>
      <c r="F148" t="s">
        <v>154</v>
      </c>
      <c r="G148" s="35">
        <v>140000</v>
      </c>
      <c r="H148" s="17">
        <f>G148*0.0287</f>
        <v>4018</v>
      </c>
      <c r="I148" s="18">
        <v>20656.64</v>
      </c>
      <c r="J148" s="17">
        <f>G148*0.0304</f>
        <v>4256</v>
      </c>
      <c r="K148" s="18">
        <v>3455.92</v>
      </c>
      <c r="L148" s="18">
        <f t="shared" si="21"/>
        <v>32386.560000000001</v>
      </c>
      <c r="M148" s="17">
        <f t="shared" si="20"/>
        <v>107613.44</v>
      </c>
    </row>
    <row r="149" spans="1:395" s="11" customFormat="1" x14ac:dyDescent="0.25">
      <c r="A149" s="9">
        <v>141</v>
      </c>
      <c r="B149" t="s">
        <v>433</v>
      </c>
      <c r="C149" s="4" t="s">
        <v>212</v>
      </c>
      <c r="D149" t="s">
        <v>65</v>
      </c>
      <c r="E149" s="4" t="s">
        <v>231</v>
      </c>
      <c r="F149" t="s">
        <v>154</v>
      </c>
      <c r="G149" s="17">
        <v>75000</v>
      </c>
      <c r="H149" s="17">
        <f t="shared" si="22"/>
        <v>2152.5</v>
      </c>
      <c r="I149" s="18">
        <v>6309.38</v>
      </c>
      <c r="J149" s="17">
        <f t="shared" ref="J149:J206" si="23">G149*0.0304</f>
        <v>2280</v>
      </c>
      <c r="K149" s="18">
        <v>7318.67</v>
      </c>
      <c r="L149" s="18">
        <f t="shared" si="21"/>
        <v>18060.55</v>
      </c>
      <c r="M149" s="17">
        <f t="shared" si="20"/>
        <v>56939.45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1" customFormat="1" x14ac:dyDescent="0.25">
      <c r="A150" s="9">
        <v>142</v>
      </c>
      <c r="B150" t="s">
        <v>109</v>
      </c>
      <c r="C150" s="4" t="s">
        <v>212</v>
      </c>
      <c r="D150" t="s">
        <v>299</v>
      </c>
      <c r="E150" s="4" t="s">
        <v>230</v>
      </c>
      <c r="F150" t="s">
        <v>154</v>
      </c>
      <c r="G150" s="17">
        <v>65000</v>
      </c>
      <c r="H150" s="17">
        <f t="shared" ref="H150" si="24">G150*0.0287</f>
        <v>1865.5</v>
      </c>
      <c r="I150" s="35">
        <v>4427.58</v>
      </c>
      <c r="J150" s="17">
        <f t="shared" ref="J150" si="25">G150*0.0304</f>
        <v>1976</v>
      </c>
      <c r="K150" s="35">
        <v>2335</v>
      </c>
      <c r="L150" s="18">
        <f t="shared" ref="L150" si="26">H150+I150+J150+K150</f>
        <v>10604.08</v>
      </c>
      <c r="M150" s="17">
        <f t="shared" ref="M150" si="27">+G150-L150</f>
        <v>54395.92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1" customFormat="1" x14ac:dyDescent="0.25">
      <c r="A151" s="9">
        <v>143</v>
      </c>
      <c r="B151" t="s">
        <v>111</v>
      </c>
      <c r="C151" s="4" t="s">
        <v>212</v>
      </c>
      <c r="D151" t="s">
        <v>299</v>
      </c>
      <c r="E151" s="4" t="s">
        <v>230</v>
      </c>
      <c r="F151" t="s">
        <v>154</v>
      </c>
      <c r="G151" s="17">
        <v>65000</v>
      </c>
      <c r="H151" s="17">
        <f t="shared" si="22"/>
        <v>1865.5</v>
      </c>
      <c r="I151" s="35">
        <v>4427.58</v>
      </c>
      <c r="J151" s="17">
        <f t="shared" si="23"/>
        <v>1976</v>
      </c>
      <c r="K151" s="35">
        <v>2355</v>
      </c>
      <c r="L151" s="18">
        <f t="shared" si="21"/>
        <v>10624.08</v>
      </c>
      <c r="M151" s="17">
        <f t="shared" ref="M151" si="28">+G151-L151</f>
        <v>54375.92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1" customFormat="1" x14ac:dyDescent="0.25">
      <c r="A152" s="9">
        <v>144</v>
      </c>
      <c r="B152" t="s">
        <v>382</v>
      </c>
      <c r="C152" s="4" t="s">
        <v>212</v>
      </c>
      <c r="D152" t="s">
        <v>156</v>
      </c>
      <c r="E152" s="4" t="s">
        <v>230</v>
      </c>
      <c r="F152" t="s">
        <v>154</v>
      </c>
      <c r="G152" s="18">
        <v>46000</v>
      </c>
      <c r="H152" s="17">
        <f t="shared" si="22"/>
        <v>1320.2</v>
      </c>
      <c r="I152" s="35">
        <v>1289.46</v>
      </c>
      <c r="J152" s="17">
        <f t="shared" si="23"/>
        <v>1398.4</v>
      </c>
      <c r="K152" s="18">
        <v>275</v>
      </c>
      <c r="L152" s="18">
        <f t="shared" si="21"/>
        <v>4283.0600000000004</v>
      </c>
      <c r="M152" s="17">
        <f>G152-L152</f>
        <v>41716.94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ht="17.25" customHeight="1" x14ac:dyDescent="0.25">
      <c r="A153" s="9">
        <v>145</v>
      </c>
      <c r="B153" t="s">
        <v>176</v>
      </c>
      <c r="C153" s="4" t="s">
        <v>212</v>
      </c>
      <c r="D153" t="s">
        <v>156</v>
      </c>
      <c r="E153" s="4" t="s">
        <v>231</v>
      </c>
      <c r="F153" t="s">
        <v>154</v>
      </c>
      <c r="G153" s="17">
        <v>33000</v>
      </c>
      <c r="H153" s="17">
        <f t="shared" si="22"/>
        <v>947.1</v>
      </c>
      <c r="I153" s="18">
        <v>0</v>
      </c>
      <c r="J153" s="17">
        <f t="shared" si="23"/>
        <v>1003.2</v>
      </c>
      <c r="K153" s="35">
        <v>3349.95</v>
      </c>
      <c r="L153" s="35">
        <v>5300.25</v>
      </c>
      <c r="M153" s="17">
        <f t="shared" ref="M153:M182" si="29">+G153-L153</f>
        <v>27699.75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x14ac:dyDescent="0.25">
      <c r="A154" s="9">
        <v>146</v>
      </c>
      <c r="B154" t="s">
        <v>67</v>
      </c>
      <c r="C154" s="4" t="s">
        <v>212</v>
      </c>
      <c r="D154" t="s">
        <v>10</v>
      </c>
      <c r="E154" s="4" t="s">
        <v>231</v>
      </c>
      <c r="F154" t="s">
        <v>153</v>
      </c>
      <c r="G154" s="27">
        <v>47000</v>
      </c>
      <c r="H154" s="17">
        <f t="shared" si="22"/>
        <v>1348.9</v>
      </c>
      <c r="I154" s="35">
        <v>1430.6</v>
      </c>
      <c r="J154" s="17">
        <f t="shared" si="23"/>
        <v>1428.8</v>
      </c>
      <c r="K154" s="27">
        <v>175</v>
      </c>
      <c r="L154" s="18">
        <f t="shared" si="21"/>
        <v>4383.3</v>
      </c>
      <c r="M154" s="27">
        <f t="shared" si="29"/>
        <v>42616.7</v>
      </c>
    </row>
    <row r="155" spans="1:395" x14ac:dyDescent="0.25">
      <c r="A155" s="9">
        <v>147</v>
      </c>
      <c r="B155" t="s">
        <v>159</v>
      </c>
      <c r="C155" t="s">
        <v>454</v>
      </c>
      <c r="D155" t="s">
        <v>156</v>
      </c>
      <c r="E155" s="4" t="s">
        <v>231</v>
      </c>
      <c r="F155" t="s">
        <v>154</v>
      </c>
      <c r="G155" s="35">
        <v>45000</v>
      </c>
      <c r="H155" s="17">
        <f t="shared" ref="H155" si="30">G155*0.0287</f>
        <v>1291.5</v>
      </c>
      <c r="I155" s="35">
        <v>891.01</v>
      </c>
      <c r="J155" s="35">
        <v>1368</v>
      </c>
      <c r="K155" s="35">
        <v>8569.5499999999993</v>
      </c>
      <c r="L155" s="18">
        <f t="shared" si="21"/>
        <v>12120.06</v>
      </c>
      <c r="M155" s="17">
        <f t="shared" si="29"/>
        <v>32879.94</v>
      </c>
    </row>
    <row r="156" spans="1:395" x14ac:dyDescent="0.25">
      <c r="A156" s="9">
        <v>148</v>
      </c>
      <c r="B156" t="s">
        <v>256</v>
      </c>
      <c r="C156" s="4" t="s">
        <v>213</v>
      </c>
      <c r="D156" t="s">
        <v>387</v>
      </c>
      <c r="E156" s="4" t="s">
        <v>230</v>
      </c>
      <c r="F156" t="s">
        <v>154</v>
      </c>
      <c r="G156" s="17">
        <v>36000</v>
      </c>
      <c r="H156" s="17">
        <f t="shared" si="22"/>
        <v>1033.2</v>
      </c>
      <c r="I156" s="18">
        <v>0</v>
      </c>
      <c r="J156" s="17">
        <f t="shared" si="23"/>
        <v>1094.4000000000001</v>
      </c>
      <c r="K156" s="35">
        <v>3521.24</v>
      </c>
      <c r="L156" s="18">
        <f t="shared" si="21"/>
        <v>5648.84</v>
      </c>
      <c r="M156" s="17">
        <f>+G156-L156</f>
        <v>30351.16</v>
      </c>
    </row>
    <row r="157" spans="1:395" x14ac:dyDescent="0.25">
      <c r="A157" s="9">
        <v>149</v>
      </c>
      <c r="B157" t="s">
        <v>113</v>
      </c>
      <c r="C157" s="4" t="s">
        <v>213</v>
      </c>
      <c r="D157" t="s">
        <v>387</v>
      </c>
      <c r="E157" s="4" t="s">
        <v>231</v>
      </c>
      <c r="F157" t="s">
        <v>154</v>
      </c>
      <c r="G157" s="17">
        <v>36000</v>
      </c>
      <c r="H157" s="17">
        <f t="shared" si="22"/>
        <v>1033.2</v>
      </c>
      <c r="I157" s="18">
        <v>0</v>
      </c>
      <c r="J157" s="17">
        <f t="shared" si="23"/>
        <v>1094.4000000000001</v>
      </c>
      <c r="K157" s="18">
        <v>5856.57</v>
      </c>
      <c r="L157" s="18">
        <f>H157+J157+K157</f>
        <v>7984.17</v>
      </c>
      <c r="M157" s="17">
        <f t="shared" si="29"/>
        <v>28015.83</v>
      </c>
    </row>
    <row r="158" spans="1:395" x14ac:dyDescent="0.25">
      <c r="A158" s="9">
        <v>150</v>
      </c>
      <c r="B158" t="s">
        <v>114</v>
      </c>
      <c r="C158" s="4" t="s">
        <v>213</v>
      </c>
      <c r="D158" t="s">
        <v>387</v>
      </c>
      <c r="E158" s="4" t="s">
        <v>230</v>
      </c>
      <c r="F158" t="s">
        <v>154</v>
      </c>
      <c r="G158" s="35">
        <v>36000</v>
      </c>
      <c r="H158" s="17">
        <f t="shared" si="22"/>
        <v>1033.2</v>
      </c>
      <c r="I158" s="18">
        <v>0</v>
      </c>
      <c r="J158" s="17">
        <f t="shared" si="23"/>
        <v>1094.4000000000001</v>
      </c>
      <c r="K158" s="18">
        <v>5010.46</v>
      </c>
      <c r="L158" s="18">
        <f t="shared" ref="L158:L169" si="31">H158+I158+J158+K158</f>
        <v>7138.06</v>
      </c>
      <c r="M158" s="17">
        <f t="shared" si="29"/>
        <v>28861.94</v>
      </c>
    </row>
    <row r="159" spans="1:395" x14ac:dyDescent="0.25">
      <c r="A159" s="9">
        <v>151</v>
      </c>
      <c r="B159" t="s">
        <v>115</v>
      </c>
      <c r="C159" s="4" t="s">
        <v>213</v>
      </c>
      <c r="D159" t="s">
        <v>387</v>
      </c>
      <c r="E159" s="4" t="s">
        <v>231</v>
      </c>
      <c r="F159" t="s">
        <v>154</v>
      </c>
      <c r="G159" s="35">
        <v>55000</v>
      </c>
      <c r="H159" s="17">
        <f t="shared" si="22"/>
        <v>1578.5</v>
      </c>
      <c r="I159" s="35">
        <v>2302.36</v>
      </c>
      <c r="J159" s="17">
        <f t="shared" si="23"/>
        <v>1672</v>
      </c>
      <c r="K159" s="18">
        <v>3890.46</v>
      </c>
      <c r="L159" s="18">
        <f t="shared" si="31"/>
        <v>9443.32</v>
      </c>
      <c r="M159" s="17">
        <f t="shared" si="29"/>
        <v>45556.68</v>
      </c>
    </row>
    <row r="160" spans="1:395" x14ac:dyDescent="0.25">
      <c r="A160" s="9">
        <v>152</v>
      </c>
      <c r="B160" t="s">
        <v>152</v>
      </c>
      <c r="C160" s="4" t="s">
        <v>116</v>
      </c>
      <c r="D160" t="s">
        <v>367</v>
      </c>
      <c r="E160" s="4" t="s">
        <v>231</v>
      </c>
      <c r="F160" t="s">
        <v>154</v>
      </c>
      <c r="G160" s="35">
        <v>55000</v>
      </c>
      <c r="H160" s="17">
        <f t="shared" si="22"/>
        <v>1578.5</v>
      </c>
      <c r="I160" s="35">
        <v>2302.36</v>
      </c>
      <c r="J160" s="17">
        <f t="shared" si="23"/>
        <v>1672</v>
      </c>
      <c r="K160" s="18">
        <v>1890.46</v>
      </c>
      <c r="L160" s="18">
        <f t="shared" si="31"/>
        <v>7443.32</v>
      </c>
      <c r="M160" s="27">
        <f t="shared" si="29"/>
        <v>47556.68</v>
      </c>
    </row>
    <row r="161" spans="1:395" s="7" customFormat="1" x14ac:dyDescent="0.25">
      <c r="A161" s="9">
        <v>153</v>
      </c>
      <c r="B161" t="s">
        <v>117</v>
      </c>
      <c r="C161" s="4" t="s">
        <v>116</v>
      </c>
      <c r="D161" t="s">
        <v>112</v>
      </c>
      <c r="E161" s="4" t="s">
        <v>231</v>
      </c>
      <c r="F161" t="s">
        <v>154</v>
      </c>
      <c r="G161" s="17">
        <v>55000</v>
      </c>
      <c r="H161" s="17">
        <f t="shared" si="22"/>
        <v>1578.5</v>
      </c>
      <c r="I161" s="35">
        <v>2559.6799999999998</v>
      </c>
      <c r="J161" s="17">
        <f t="shared" si="23"/>
        <v>1672</v>
      </c>
      <c r="K161" s="18">
        <v>715</v>
      </c>
      <c r="L161" s="18">
        <f t="shared" si="31"/>
        <v>6525.18</v>
      </c>
      <c r="M161" s="17">
        <f t="shared" si="29"/>
        <v>48474.82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x14ac:dyDescent="0.25">
      <c r="A162" s="9">
        <v>154</v>
      </c>
      <c r="B162" t="s">
        <v>120</v>
      </c>
      <c r="C162" s="4" t="s">
        <v>116</v>
      </c>
      <c r="D162" t="s">
        <v>118</v>
      </c>
      <c r="E162" s="4" t="s">
        <v>231</v>
      </c>
      <c r="F162" t="s">
        <v>154</v>
      </c>
      <c r="G162" s="17">
        <v>55000</v>
      </c>
      <c r="H162" s="17">
        <f t="shared" si="22"/>
        <v>1578.5</v>
      </c>
      <c r="I162" s="35">
        <v>2559.6799999999998</v>
      </c>
      <c r="J162" s="17">
        <f t="shared" si="23"/>
        <v>1672</v>
      </c>
      <c r="K162" s="18">
        <v>315</v>
      </c>
      <c r="L162" s="18">
        <f t="shared" si="31"/>
        <v>6125.18</v>
      </c>
      <c r="M162" s="27">
        <f t="shared" si="29"/>
        <v>48874.82</v>
      </c>
    </row>
    <row r="163" spans="1:395" x14ac:dyDescent="0.25">
      <c r="A163" s="9">
        <v>155</v>
      </c>
      <c r="B163" t="s">
        <v>358</v>
      </c>
      <c r="C163" s="4" t="s">
        <v>116</v>
      </c>
      <c r="D163" t="s">
        <v>298</v>
      </c>
      <c r="E163" s="4" t="s">
        <v>230</v>
      </c>
      <c r="F163" t="s">
        <v>154</v>
      </c>
      <c r="G163" s="35">
        <v>41000</v>
      </c>
      <c r="H163" s="17">
        <f t="shared" si="22"/>
        <v>1176.7</v>
      </c>
      <c r="I163" s="35">
        <v>326.47000000000003</v>
      </c>
      <c r="J163" s="17">
        <f t="shared" si="23"/>
        <v>1246.4000000000001</v>
      </c>
      <c r="K163" s="18">
        <v>1890.46</v>
      </c>
      <c r="L163" s="18">
        <f t="shared" si="31"/>
        <v>4640.03</v>
      </c>
      <c r="M163" s="17">
        <f t="shared" si="29"/>
        <v>36359.97</v>
      </c>
    </row>
    <row r="164" spans="1:395" x14ac:dyDescent="0.25">
      <c r="A164" s="9">
        <v>156</v>
      </c>
      <c r="B164" t="s">
        <v>258</v>
      </c>
      <c r="C164" s="4" t="s">
        <v>116</v>
      </c>
      <c r="D164" t="s">
        <v>110</v>
      </c>
      <c r="E164" s="4" t="s">
        <v>230</v>
      </c>
      <c r="F164" t="s">
        <v>154</v>
      </c>
      <c r="G164" s="35">
        <v>61000</v>
      </c>
      <c r="H164" s="17">
        <f t="shared" si="22"/>
        <v>1750.7</v>
      </c>
      <c r="I164" s="35">
        <v>3674.86</v>
      </c>
      <c r="J164" s="17">
        <f t="shared" si="23"/>
        <v>1854.4</v>
      </c>
      <c r="K164" s="35">
        <v>13396.68</v>
      </c>
      <c r="L164" s="18">
        <f t="shared" si="31"/>
        <v>20676.64</v>
      </c>
      <c r="M164" s="17">
        <f t="shared" si="29"/>
        <v>40323.360000000001</v>
      </c>
    </row>
    <row r="165" spans="1:395" x14ac:dyDescent="0.25">
      <c r="A165" s="9">
        <v>157</v>
      </c>
      <c r="B165" t="s">
        <v>259</v>
      </c>
      <c r="C165" s="4" t="s">
        <v>116</v>
      </c>
      <c r="D165" t="s">
        <v>367</v>
      </c>
      <c r="E165" s="4" t="s">
        <v>231</v>
      </c>
      <c r="F165" t="s">
        <v>154</v>
      </c>
      <c r="G165" s="35">
        <v>55000</v>
      </c>
      <c r="H165" s="17">
        <f t="shared" si="22"/>
        <v>1578.5</v>
      </c>
      <c r="I165" s="35">
        <v>2045.04</v>
      </c>
      <c r="J165" s="17">
        <f t="shared" si="23"/>
        <v>1672</v>
      </c>
      <c r="K165" s="18">
        <v>3605.92</v>
      </c>
      <c r="L165" s="18">
        <f t="shared" si="31"/>
        <v>8901.4599999999991</v>
      </c>
      <c r="M165" s="17">
        <f t="shared" si="29"/>
        <v>46098.54</v>
      </c>
    </row>
    <row r="166" spans="1:395" x14ac:dyDescent="0.25">
      <c r="A166" s="9">
        <v>158</v>
      </c>
      <c r="B166" t="s">
        <v>443</v>
      </c>
      <c r="C166" s="4" t="s">
        <v>116</v>
      </c>
      <c r="D166" t="s">
        <v>112</v>
      </c>
      <c r="E166" s="4" t="s">
        <v>231</v>
      </c>
      <c r="F166" t="s">
        <v>154</v>
      </c>
      <c r="G166" s="17">
        <v>55000</v>
      </c>
      <c r="H166" s="17">
        <f t="shared" si="22"/>
        <v>1578.5</v>
      </c>
      <c r="I166" s="35">
        <v>2559.6799999999998</v>
      </c>
      <c r="J166" s="17">
        <f t="shared" si="23"/>
        <v>1672</v>
      </c>
      <c r="K166" s="35">
        <v>1196.1099999999999</v>
      </c>
      <c r="L166" s="18">
        <f t="shared" si="31"/>
        <v>7006.29</v>
      </c>
      <c r="M166" s="17">
        <f t="shared" si="29"/>
        <v>47993.71</v>
      </c>
    </row>
    <row r="167" spans="1:395" x14ac:dyDescent="0.25">
      <c r="A167" s="9">
        <v>159</v>
      </c>
      <c r="B167" t="s">
        <v>257</v>
      </c>
      <c r="C167" s="4" t="s">
        <v>116</v>
      </c>
      <c r="D167" t="s">
        <v>112</v>
      </c>
      <c r="E167" s="4" t="s">
        <v>231</v>
      </c>
      <c r="F167" t="s">
        <v>154</v>
      </c>
      <c r="G167" s="17">
        <v>55000</v>
      </c>
      <c r="H167" s="17">
        <f t="shared" ref="H167" si="32">G167*0.0287</f>
        <v>1578.5</v>
      </c>
      <c r="I167" s="35">
        <v>2559.6799999999998</v>
      </c>
      <c r="J167" s="17">
        <f t="shared" si="23"/>
        <v>1672</v>
      </c>
      <c r="K167" s="35">
        <v>175</v>
      </c>
      <c r="L167" s="18">
        <f t="shared" si="31"/>
        <v>5985.18</v>
      </c>
      <c r="M167" s="17">
        <f t="shared" si="29"/>
        <v>49014.82</v>
      </c>
    </row>
    <row r="168" spans="1:395" x14ac:dyDescent="0.25">
      <c r="A168" s="9">
        <v>160</v>
      </c>
      <c r="B168" t="s">
        <v>175</v>
      </c>
      <c r="C168" s="4" t="s">
        <v>116</v>
      </c>
      <c r="D168" t="s">
        <v>367</v>
      </c>
      <c r="E168" s="4" t="s">
        <v>230</v>
      </c>
      <c r="F168" t="s">
        <v>154</v>
      </c>
      <c r="G168" s="35">
        <v>55000</v>
      </c>
      <c r="H168" s="17">
        <f t="shared" si="22"/>
        <v>1578.5</v>
      </c>
      <c r="I168" s="35">
        <v>2302.36</v>
      </c>
      <c r="J168" s="17">
        <f t="shared" si="23"/>
        <v>1672</v>
      </c>
      <c r="K168" s="35">
        <v>2790.46</v>
      </c>
      <c r="L168" s="18">
        <f t="shared" si="31"/>
        <v>8343.32</v>
      </c>
      <c r="M168" s="17">
        <f t="shared" si="29"/>
        <v>46656.68</v>
      </c>
    </row>
    <row r="169" spans="1:395" x14ac:dyDescent="0.25">
      <c r="A169" s="9">
        <v>161</v>
      </c>
      <c r="B169" t="s">
        <v>177</v>
      </c>
      <c r="C169" s="4" t="s">
        <v>116</v>
      </c>
      <c r="D169" t="s">
        <v>156</v>
      </c>
      <c r="E169" s="4" t="s">
        <v>231</v>
      </c>
      <c r="F169" t="s">
        <v>154</v>
      </c>
      <c r="G169" s="35">
        <v>33000</v>
      </c>
      <c r="H169" s="17">
        <f t="shared" si="22"/>
        <v>947.1</v>
      </c>
      <c r="I169" s="18">
        <v>0</v>
      </c>
      <c r="J169" s="17">
        <f t="shared" si="23"/>
        <v>1003.2</v>
      </c>
      <c r="K169" s="35">
        <v>3605.92</v>
      </c>
      <c r="L169" s="18">
        <f t="shared" si="31"/>
        <v>5556.22</v>
      </c>
      <c r="M169" s="17">
        <f t="shared" si="29"/>
        <v>27443.78</v>
      </c>
    </row>
    <row r="170" spans="1:395" x14ac:dyDescent="0.25">
      <c r="A170" s="9">
        <v>162</v>
      </c>
      <c r="B170" t="s">
        <v>179</v>
      </c>
      <c r="C170" s="4" t="s">
        <v>116</v>
      </c>
      <c r="D170" t="s">
        <v>388</v>
      </c>
      <c r="E170" s="4" t="s">
        <v>230</v>
      </c>
      <c r="F170" t="s">
        <v>154</v>
      </c>
      <c r="G170" s="17">
        <v>46000</v>
      </c>
      <c r="H170" s="17">
        <f t="shared" si="22"/>
        <v>1320.2</v>
      </c>
      <c r="I170" s="35">
        <v>1032.1400000000001</v>
      </c>
      <c r="J170" s="17">
        <f t="shared" si="23"/>
        <v>1398.4</v>
      </c>
      <c r="K170" s="18">
        <v>6559.35</v>
      </c>
      <c r="L170" s="35">
        <v>10310.09</v>
      </c>
      <c r="M170" s="17">
        <f t="shared" si="29"/>
        <v>35689.910000000003</v>
      </c>
    </row>
    <row r="171" spans="1:395" x14ac:dyDescent="0.25">
      <c r="A171" s="9">
        <v>163</v>
      </c>
      <c r="B171" s="7" t="s">
        <v>178</v>
      </c>
      <c r="C171" s="4" t="s">
        <v>116</v>
      </c>
      <c r="D171" s="7" t="s">
        <v>388</v>
      </c>
      <c r="E171" s="26" t="s">
        <v>231</v>
      </c>
      <c r="F171" s="7" t="s">
        <v>154</v>
      </c>
      <c r="G171" s="29">
        <v>46000</v>
      </c>
      <c r="H171" s="17">
        <f t="shared" ref="H171" si="33">G171*0.0287</f>
        <v>1320.2</v>
      </c>
      <c r="I171" s="35">
        <v>1289.46</v>
      </c>
      <c r="J171" s="17">
        <f t="shared" si="23"/>
        <v>1398.4</v>
      </c>
      <c r="K171" s="35">
        <v>175</v>
      </c>
      <c r="L171" s="18">
        <f t="shared" ref="L171:L202" si="34">H171+I171+J171+K171</f>
        <v>4183.0600000000004</v>
      </c>
      <c r="M171" s="17">
        <f t="shared" si="29"/>
        <v>41816.94</v>
      </c>
    </row>
    <row r="172" spans="1:395" x14ac:dyDescent="0.25">
      <c r="A172" s="9">
        <v>164</v>
      </c>
      <c r="B172" s="8" t="s">
        <v>305</v>
      </c>
      <c r="C172" s="8" t="s">
        <v>64</v>
      </c>
      <c r="D172" s="8" t="s">
        <v>63</v>
      </c>
      <c r="E172" s="25" t="s">
        <v>231</v>
      </c>
      <c r="F172" t="s">
        <v>153</v>
      </c>
      <c r="G172" s="33">
        <v>200000</v>
      </c>
      <c r="H172" s="33">
        <f t="shared" si="22"/>
        <v>5740</v>
      </c>
      <c r="I172" s="42">
        <v>35677.08</v>
      </c>
      <c r="J172" s="42">
        <v>5883.16</v>
      </c>
      <c r="K172" s="42">
        <v>25</v>
      </c>
      <c r="L172" s="42">
        <f t="shared" si="34"/>
        <v>47325.24</v>
      </c>
      <c r="M172" s="33">
        <f t="shared" si="29"/>
        <v>152674.76</v>
      </c>
    </row>
    <row r="173" spans="1:395" x14ac:dyDescent="0.25">
      <c r="A173" s="9">
        <v>165</v>
      </c>
      <c r="B173" t="s">
        <v>275</v>
      </c>
      <c r="C173" t="s">
        <v>66</v>
      </c>
      <c r="D173" t="s">
        <v>13</v>
      </c>
      <c r="E173" s="4" t="s">
        <v>230</v>
      </c>
      <c r="F173" t="s">
        <v>154</v>
      </c>
      <c r="G173" s="17">
        <v>41000</v>
      </c>
      <c r="H173" s="17">
        <f t="shared" si="22"/>
        <v>1176.7</v>
      </c>
      <c r="I173" s="35">
        <v>583.79</v>
      </c>
      <c r="J173" s="17">
        <f t="shared" si="23"/>
        <v>1246.4000000000001</v>
      </c>
      <c r="K173" s="18">
        <v>1200</v>
      </c>
      <c r="L173" s="18">
        <f t="shared" si="34"/>
        <v>4206.8900000000003</v>
      </c>
      <c r="M173" s="17">
        <f t="shared" si="29"/>
        <v>36793.11</v>
      </c>
    </row>
    <row r="174" spans="1:395" x14ac:dyDescent="0.25">
      <c r="A174" s="9">
        <v>166</v>
      </c>
      <c r="B174" t="s">
        <v>166</v>
      </c>
      <c r="C174" t="s">
        <v>66</v>
      </c>
      <c r="D174" t="s">
        <v>165</v>
      </c>
      <c r="E174" s="4" t="s">
        <v>231</v>
      </c>
      <c r="F174" t="s">
        <v>154</v>
      </c>
      <c r="G174" s="17">
        <v>41000</v>
      </c>
      <c r="H174" s="17">
        <f t="shared" si="22"/>
        <v>1176.7</v>
      </c>
      <c r="I174" s="35">
        <v>583.79</v>
      </c>
      <c r="J174" s="17">
        <f t="shared" si="23"/>
        <v>1246.4000000000001</v>
      </c>
      <c r="K174" s="17">
        <v>175</v>
      </c>
      <c r="L174" s="18">
        <f t="shared" si="34"/>
        <v>3181.89</v>
      </c>
      <c r="M174" s="17">
        <f t="shared" si="29"/>
        <v>37818.11</v>
      </c>
    </row>
    <row r="175" spans="1:395" x14ac:dyDescent="0.25">
      <c r="A175" s="9">
        <v>167</v>
      </c>
      <c r="B175" t="s">
        <v>167</v>
      </c>
      <c r="C175" t="s">
        <v>66</v>
      </c>
      <c r="D175" t="s">
        <v>69</v>
      </c>
      <c r="E175" s="4" t="s">
        <v>230</v>
      </c>
      <c r="F175" t="s">
        <v>154</v>
      </c>
      <c r="G175" s="17">
        <v>36000</v>
      </c>
      <c r="H175" s="17">
        <f t="shared" si="22"/>
        <v>1033.2</v>
      </c>
      <c r="I175" s="18">
        <v>0</v>
      </c>
      <c r="J175" s="17">
        <f t="shared" si="23"/>
        <v>1094.4000000000001</v>
      </c>
      <c r="K175" s="35">
        <v>6010.62</v>
      </c>
      <c r="L175" s="18">
        <f t="shared" si="34"/>
        <v>8138.22</v>
      </c>
      <c r="M175" s="17">
        <f t="shared" si="29"/>
        <v>27861.78</v>
      </c>
    </row>
    <row r="176" spans="1:395" x14ac:dyDescent="0.25">
      <c r="A176" s="9">
        <v>168</v>
      </c>
      <c r="B176" t="s">
        <v>141</v>
      </c>
      <c r="C176" t="s">
        <v>66</v>
      </c>
      <c r="D176" t="s">
        <v>69</v>
      </c>
      <c r="E176" s="4" t="s">
        <v>230</v>
      </c>
      <c r="F176" t="s">
        <v>154</v>
      </c>
      <c r="G176" s="35">
        <v>41000</v>
      </c>
      <c r="H176" s="17">
        <f t="shared" si="22"/>
        <v>1176.7</v>
      </c>
      <c r="I176" s="35">
        <v>326.47000000000003</v>
      </c>
      <c r="J176" s="17">
        <f t="shared" si="23"/>
        <v>1246.4000000000001</v>
      </c>
      <c r="K176" s="18">
        <v>1890.46</v>
      </c>
      <c r="L176" s="18">
        <f t="shared" si="34"/>
        <v>4640.03</v>
      </c>
      <c r="M176" s="17">
        <f t="shared" si="29"/>
        <v>36359.97</v>
      </c>
    </row>
    <row r="177" spans="1:395" x14ac:dyDescent="0.25">
      <c r="A177" s="9">
        <v>169</v>
      </c>
      <c r="B177" t="s">
        <v>70</v>
      </c>
      <c r="C177" s="4" t="s">
        <v>290</v>
      </c>
      <c r="D177" s="7" t="s">
        <v>489</v>
      </c>
      <c r="E177" s="4" t="s">
        <v>230</v>
      </c>
      <c r="F177" t="s">
        <v>153</v>
      </c>
      <c r="G177" s="35">
        <v>101000</v>
      </c>
      <c r="H177" s="17">
        <f t="shared" si="22"/>
        <v>2898.7</v>
      </c>
      <c r="I177" s="35">
        <v>11482.86</v>
      </c>
      <c r="J177" s="17">
        <f t="shared" si="23"/>
        <v>3070.4</v>
      </c>
      <c r="K177" s="35">
        <v>3605.92</v>
      </c>
      <c r="L177" s="18">
        <f t="shared" si="34"/>
        <v>21057.88</v>
      </c>
      <c r="M177" s="17">
        <f t="shared" si="29"/>
        <v>79942.12</v>
      </c>
    </row>
    <row r="178" spans="1:395" x14ac:dyDescent="0.25">
      <c r="A178" s="9">
        <v>170</v>
      </c>
      <c r="B178" t="s">
        <v>312</v>
      </c>
      <c r="C178" s="7" t="s">
        <v>307</v>
      </c>
      <c r="D178" s="7" t="s">
        <v>458</v>
      </c>
      <c r="E178" s="26" t="s">
        <v>230</v>
      </c>
      <c r="F178" t="s">
        <v>153</v>
      </c>
      <c r="G178" s="35">
        <v>101000</v>
      </c>
      <c r="H178" s="17">
        <f t="shared" si="22"/>
        <v>2898.7</v>
      </c>
      <c r="I178" s="18">
        <v>11911.73</v>
      </c>
      <c r="J178" s="17">
        <f t="shared" si="23"/>
        <v>3070.4</v>
      </c>
      <c r="K178" s="18">
        <v>2750.46</v>
      </c>
      <c r="L178" s="18">
        <f t="shared" si="34"/>
        <v>20631.29</v>
      </c>
      <c r="M178" s="17">
        <f t="shared" si="29"/>
        <v>80368.710000000006</v>
      </c>
    </row>
    <row r="179" spans="1:395" s="12" customFormat="1" x14ac:dyDescent="0.25">
      <c r="A179" s="9">
        <v>171</v>
      </c>
      <c r="B179" t="s">
        <v>206</v>
      </c>
      <c r="C179" t="s">
        <v>71</v>
      </c>
      <c r="D179" t="s">
        <v>156</v>
      </c>
      <c r="E179" s="4" t="s">
        <v>230</v>
      </c>
      <c r="F179" t="s">
        <v>154</v>
      </c>
      <c r="G179" s="35">
        <v>45000</v>
      </c>
      <c r="H179" s="17">
        <f t="shared" si="22"/>
        <v>1291.5</v>
      </c>
      <c r="I179" s="35">
        <v>891.01</v>
      </c>
      <c r="J179" s="17">
        <f t="shared" si="23"/>
        <v>1368</v>
      </c>
      <c r="K179" s="18">
        <v>1740.46</v>
      </c>
      <c r="L179" s="18">
        <f t="shared" si="34"/>
        <v>5290.97</v>
      </c>
      <c r="M179" s="17">
        <f t="shared" si="29"/>
        <v>39709.03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  <c r="NB179"/>
      <c r="NC179"/>
      <c r="ND179"/>
      <c r="NE179"/>
      <c r="NF179"/>
      <c r="NG179"/>
      <c r="NH179"/>
      <c r="NI179"/>
      <c r="NJ179"/>
      <c r="NK179"/>
      <c r="NL179"/>
      <c r="NM179"/>
      <c r="NN179"/>
      <c r="NO179"/>
      <c r="NP179"/>
      <c r="NQ179"/>
      <c r="NR179"/>
      <c r="NS179"/>
      <c r="NT179"/>
      <c r="NU179"/>
      <c r="NV179"/>
      <c r="NW179"/>
      <c r="NX179"/>
      <c r="NY179"/>
      <c r="NZ179"/>
      <c r="OA179"/>
      <c r="OB179"/>
      <c r="OC179"/>
      <c r="OD179"/>
      <c r="OE179"/>
    </row>
    <row r="180" spans="1:395" x14ac:dyDescent="0.25">
      <c r="A180" s="9">
        <v>172</v>
      </c>
      <c r="B180" t="s">
        <v>282</v>
      </c>
      <c r="C180" t="s">
        <v>71</v>
      </c>
      <c r="D180" t="s">
        <v>434</v>
      </c>
      <c r="E180" s="4" t="s">
        <v>231</v>
      </c>
      <c r="F180" t="s">
        <v>154</v>
      </c>
      <c r="G180" s="17">
        <v>133000</v>
      </c>
      <c r="H180" s="17">
        <f t="shared" si="22"/>
        <v>3817.1</v>
      </c>
      <c r="I180" s="17">
        <v>19867.79</v>
      </c>
      <c r="J180" s="17">
        <f t="shared" si="23"/>
        <v>4043.2</v>
      </c>
      <c r="K180" s="17">
        <v>25</v>
      </c>
      <c r="L180" s="18">
        <f t="shared" si="34"/>
        <v>27753.09</v>
      </c>
      <c r="M180" s="17">
        <f t="shared" si="29"/>
        <v>105246.91</v>
      </c>
    </row>
    <row r="181" spans="1:395" x14ac:dyDescent="0.25">
      <c r="A181" s="9">
        <v>173</v>
      </c>
      <c r="B181" t="s">
        <v>504</v>
      </c>
      <c r="C181" t="s">
        <v>71</v>
      </c>
      <c r="D181" t="s">
        <v>505</v>
      </c>
      <c r="E181" s="4" t="s">
        <v>231</v>
      </c>
      <c r="F181" t="s">
        <v>153</v>
      </c>
      <c r="G181" s="17">
        <v>85000</v>
      </c>
      <c r="H181" s="17">
        <f t="shared" si="22"/>
        <v>2439.5</v>
      </c>
      <c r="I181" s="35">
        <v>8148.13</v>
      </c>
      <c r="J181" s="17">
        <f t="shared" si="23"/>
        <v>2584</v>
      </c>
      <c r="K181" s="35">
        <v>1740.46</v>
      </c>
      <c r="L181" s="18">
        <f>H181+I181+J181+K181</f>
        <v>14912.09</v>
      </c>
      <c r="M181" s="17">
        <f>+G181-L181</f>
        <v>70087.91</v>
      </c>
    </row>
    <row r="182" spans="1:395" x14ac:dyDescent="0.25">
      <c r="A182" s="9">
        <v>174</v>
      </c>
      <c r="B182" t="s">
        <v>76</v>
      </c>
      <c r="C182" s="4" t="s">
        <v>196</v>
      </c>
      <c r="D182" t="s">
        <v>483</v>
      </c>
      <c r="E182" s="4" t="s">
        <v>230</v>
      </c>
      <c r="F182" t="s">
        <v>153</v>
      </c>
      <c r="G182" s="17">
        <v>95000</v>
      </c>
      <c r="H182" s="17">
        <f t="shared" si="22"/>
        <v>2726.5</v>
      </c>
      <c r="I182" s="35">
        <v>10929.24</v>
      </c>
      <c r="J182" s="17">
        <f t="shared" si="23"/>
        <v>2888</v>
      </c>
      <c r="K182" s="17">
        <v>125</v>
      </c>
      <c r="L182" s="18">
        <f t="shared" si="34"/>
        <v>16668.740000000002</v>
      </c>
      <c r="M182" s="17">
        <f t="shared" si="29"/>
        <v>78331.259999999995</v>
      </c>
    </row>
    <row r="183" spans="1:395" x14ac:dyDescent="0.25">
      <c r="A183" s="9">
        <v>175</v>
      </c>
      <c r="B183" t="s">
        <v>77</v>
      </c>
      <c r="C183" s="4" t="s">
        <v>196</v>
      </c>
      <c r="D183" t="s">
        <v>483</v>
      </c>
      <c r="E183" s="4" t="s">
        <v>230</v>
      </c>
      <c r="F183" t="s">
        <v>153</v>
      </c>
      <c r="G183" s="35">
        <v>95000</v>
      </c>
      <c r="H183" s="17">
        <f t="shared" si="22"/>
        <v>2726.5</v>
      </c>
      <c r="I183" s="35">
        <v>10500.38</v>
      </c>
      <c r="J183" s="17">
        <f t="shared" si="23"/>
        <v>2888</v>
      </c>
      <c r="K183" s="18">
        <v>1740.46</v>
      </c>
      <c r="L183" s="18">
        <f t="shared" si="34"/>
        <v>17855.34</v>
      </c>
      <c r="M183" s="17">
        <f t="shared" ref="M183:M216" si="35">+G183-L183</f>
        <v>77144.66</v>
      </c>
    </row>
    <row r="184" spans="1:395" x14ac:dyDescent="0.25">
      <c r="A184" s="9">
        <v>176</v>
      </c>
      <c r="B184" t="s">
        <v>78</v>
      </c>
      <c r="C184" s="4" t="s">
        <v>196</v>
      </c>
      <c r="D184" t="s">
        <v>368</v>
      </c>
      <c r="E184" s="4" t="s">
        <v>231</v>
      </c>
      <c r="F184" t="s">
        <v>153</v>
      </c>
      <c r="G184" s="17">
        <v>60000</v>
      </c>
      <c r="H184" s="17">
        <f t="shared" si="22"/>
        <v>1722</v>
      </c>
      <c r="I184" s="35">
        <v>3486.68</v>
      </c>
      <c r="J184" s="17">
        <f t="shared" si="23"/>
        <v>1824</v>
      </c>
      <c r="K184" s="35">
        <v>709.8</v>
      </c>
      <c r="L184" s="18">
        <f t="shared" si="34"/>
        <v>7742.48</v>
      </c>
      <c r="M184" s="17">
        <f t="shared" si="35"/>
        <v>52257.52</v>
      </c>
    </row>
    <row r="185" spans="1:395" x14ac:dyDescent="0.25">
      <c r="A185" s="9">
        <v>177</v>
      </c>
      <c r="B185" t="s">
        <v>199</v>
      </c>
      <c r="C185" s="4" t="s">
        <v>196</v>
      </c>
      <c r="D185" t="s">
        <v>352</v>
      </c>
      <c r="E185" s="4" t="s">
        <v>230</v>
      </c>
      <c r="F185" t="s">
        <v>153</v>
      </c>
      <c r="G185" s="17">
        <v>38000</v>
      </c>
      <c r="H185" s="17">
        <f t="shared" si="22"/>
        <v>1090.5999999999999</v>
      </c>
      <c r="I185" s="35">
        <v>160.38</v>
      </c>
      <c r="J185" s="17">
        <f t="shared" si="23"/>
        <v>1155.2</v>
      </c>
      <c r="K185" s="17">
        <v>25</v>
      </c>
      <c r="L185" s="18">
        <f t="shared" si="34"/>
        <v>2431.1799999999998</v>
      </c>
      <c r="M185" s="17">
        <f t="shared" si="35"/>
        <v>35568.82</v>
      </c>
    </row>
    <row r="186" spans="1:395" x14ac:dyDescent="0.25">
      <c r="A186" s="9">
        <v>178</v>
      </c>
      <c r="B186" t="s">
        <v>197</v>
      </c>
      <c r="C186" s="4" t="s">
        <v>196</v>
      </c>
      <c r="D186" t="s">
        <v>407</v>
      </c>
      <c r="E186" s="4" t="s">
        <v>230</v>
      </c>
      <c r="F186" t="s">
        <v>154</v>
      </c>
      <c r="G186" s="17">
        <v>106500</v>
      </c>
      <c r="H186" s="17">
        <f t="shared" si="22"/>
        <v>3056.55</v>
      </c>
      <c r="I186" s="17">
        <v>13634.33</v>
      </c>
      <c r="J186" s="17">
        <f t="shared" si="23"/>
        <v>3237.6</v>
      </c>
      <c r="K186" s="35">
        <v>2076.1</v>
      </c>
      <c r="L186" s="18">
        <f t="shared" si="34"/>
        <v>22004.58</v>
      </c>
      <c r="M186" s="17">
        <f t="shared" si="35"/>
        <v>84495.42</v>
      </c>
    </row>
    <row r="187" spans="1:395" s="13" customFormat="1" x14ac:dyDescent="0.25">
      <c r="A187" s="9">
        <v>179</v>
      </c>
      <c r="B187" t="s">
        <v>79</v>
      </c>
      <c r="C187" s="4" t="s">
        <v>359</v>
      </c>
      <c r="D187" t="s">
        <v>156</v>
      </c>
      <c r="E187" s="4" t="s">
        <v>230</v>
      </c>
      <c r="F187" t="s">
        <v>153</v>
      </c>
      <c r="G187" s="17">
        <v>45000</v>
      </c>
      <c r="H187" s="17">
        <f t="shared" si="22"/>
        <v>1291.5</v>
      </c>
      <c r="I187" s="35">
        <v>1148.33</v>
      </c>
      <c r="J187" s="17">
        <f t="shared" si="23"/>
        <v>1368</v>
      </c>
      <c r="K187" s="35">
        <v>275</v>
      </c>
      <c r="L187" s="18">
        <f t="shared" si="34"/>
        <v>4082.83</v>
      </c>
      <c r="M187" s="17">
        <f t="shared" si="35"/>
        <v>40917.17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x14ac:dyDescent="0.25">
      <c r="A188" s="9">
        <v>180</v>
      </c>
      <c r="B188" t="s">
        <v>80</v>
      </c>
      <c r="C188" s="4" t="s">
        <v>359</v>
      </c>
      <c r="D188" t="s">
        <v>484</v>
      </c>
      <c r="E188" s="4" t="s">
        <v>231</v>
      </c>
      <c r="F188" t="s">
        <v>153</v>
      </c>
      <c r="G188" s="17">
        <v>75000</v>
      </c>
      <c r="H188" s="17">
        <f t="shared" si="22"/>
        <v>2152.5</v>
      </c>
      <c r="I188" s="35">
        <v>6309.38</v>
      </c>
      <c r="J188" s="17">
        <f t="shared" si="23"/>
        <v>2280</v>
      </c>
      <c r="K188" s="17">
        <v>295</v>
      </c>
      <c r="L188" s="18">
        <f t="shared" si="34"/>
        <v>11036.88</v>
      </c>
      <c r="M188" s="17">
        <f t="shared" si="35"/>
        <v>63963.12</v>
      </c>
    </row>
    <row r="189" spans="1:395" x14ac:dyDescent="0.25">
      <c r="A189" s="9">
        <v>181</v>
      </c>
      <c r="B189" t="s">
        <v>74</v>
      </c>
      <c r="C189" s="4" t="s">
        <v>359</v>
      </c>
      <c r="D189" t="s">
        <v>444</v>
      </c>
      <c r="E189" s="4" t="s">
        <v>230</v>
      </c>
      <c r="F189" t="s">
        <v>154</v>
      </c>
      <c r="G189" s="17">
        <v>106000</v>
      </c>
      <c r="H189" s="17">
        <f>G189*0.0287</f>
        <v>3042.2</v>
      </c>
      <c r="I189" s="35">
        <v>13516.72</v>
      </c>
      <c r="J189" s="17">
        <f>G189*0.0304</f>
        <v>3222.4</v>
      </c>
      <c r="K189" s="35">
        <v>175</v>
      </c>
      <c r="L189" s="18">
        <f>H189+I189+J189+K189</f>
        <v>19956.32</v>
      </c>
      <c r="M189" s="17">
        <f>+G189-L189</f>
        <v>86043.68</v>
      </c>
    </row>
    <row r="190" spans="1:395" x14ac:dyDescent="0.25">
      <c r="A190" s="9">
        <v>182</v>
      </c>
      <c r="B190" t="s">
        <v>75</v>
      </c>
      <c r="C190" s="4" t="s">
        <v>359</v>
      </c>
      <c r="D190" t="s">
        <v>440</v>
      </c>
      <c r="E190" s="4" t="s">
        <v>230</v>
      </c>
      <c r="F190" t="s">
        <v>153</v>
      </c>
      <c r="G190" s="18">
        <v>65000</v>
      </c>
      <c r="H190" s="17">
        <f t="shared" si="22"/>
        <v>1865.5</v>
      </c>
      <c r="I190" s="35">
        <v>4427.58</v>
      </c>
      <c r="J190" s="17">
        <f t="shared" si="23"/>
        <v>1976</v>
      </c>
      <c r="K190" s="18">
        <v>665</v>
      </c>
      <c r="L190" s="18">
        <f t="shared" si="34"/>
        <v>8934.08</v>
      </c>
      <c r="M190" s="17">
        <f t="shared" si="35"/>
        <v>56065.919999999998</v>
      </c>
    </row>
    <row r="191" spans="1:395" x14ac:dyDescent="0.25">
      <c r="A191" s="9">
        <v>183</v>
      </c>
      <c r="B191" t="s">
        <v>268</v>
      </c>
      <c r="C191" s="4" t="s">
        <v>359</v>
      </c>
      <c r="D191" t="s">
        <v>65</v>
      </c>
      <c r="E191" s="4" t="s">
        <v>231</v>
      </c>
      <c r="F191" t="s">
        <v>154</v>
      </c>
      <c r="G191" s="17">
        <v>47000</v>
      </c>
      <c r="H191" s="17">
        <f t="shared" si="22"/>
        <v>1348.9</v>
      </c>
      <c r="I191" s="35">
        <v>1430.6</v>
      </c>
      <c r="J191" s="17">
        <f t="shared" si="23"/>
        <v>1428.8</v>
      </c>
      <c r="K191" s="35">
        <v>715</v>
      </c>
      <c r="L191" s="18">
        <f t="shared" si="34"/>
        <v>4923.3</v>
      </c>
      <c r="M191" s="17">
        <f t="shared" si="35"/>
        <v>42076.7</v>
      </c>
    </row>
    <row r="192" spans="1:395" x14ac:dyDescent="0.25">
      <c r="A192" s="9">
        <v>184</v>
      </c>
      <c r="B192" t="s">
        <v>73</v>
      </c>
      <c r="C192" s="4" t="s">
        <v>359</v>
      </c>
      <c r="D192" t="s">
        <v>156</v>
      </c>
      <c r="E192" s="4" t="s">
        <v>231</v>
      </c>
      <c r="F192" t="s">
        <v>154</v>
      </c>
      <c r="G192" s="17">
        <v>32000</v>
      </c>
      <c r="H192" s="17">
        <f t="shared" si="22"/>
        <v>918.4</v>
      </c>
      <c r="I192" s="18">
        <v>0</v>
      </c>
      <c r="J192" s="17">
        <f t="shared" si="23"/>
        <v>972.8</v>
      </c>
      <c r="K192" s="35">
        <v>3366.83</v>
      </c>
      <c r="L192" s="18">
        <f t="shared" si="34"/>
        <v>5258.03</v>
      </c>
      <c r="M192" s="17">
        <f t="shared" si="35"/>
        <v>26741.97</v>
      </c>
    </row>
    <row r="193" spans="1:395" x14ac:dyDescent="0.25">
      <c r="A193" s="9">
        <v>185</v>
      </c>
      <c r="B193" t="s">
        <v>243</v>
      </c>
      <c r="C193" t="s">
        <v>359</v>
      </c>
      <c r="D193" t="s">
        <v>14</v>
      </c>
      <c r="E193" s="4" t="s">
        <v>230</v>
      </c>
      <c r="F193" t="s">
        <v>153</v>
      </c>
      <c r="G193" s="17">
        <v>36000</v>
      </c>
      <c r="H193" s="17">
        <f t="shared" si="22"/>
        <v>1033.2</v>
      </c>
      <c r="I193" s="18">
        <v>0</v>
      </c>
      <c r="J193" s="17">
        <f t="shared" si="23"/>
        <v>1094.4000000000001</v>
      </c>
      <c r="K193" s="17">
        <v>815</v>
      </c>
      <c r="L193" s="18">
        <f t="shared" si="34"/>
        <v>2942.6</v>
      </c>
      <c r="M193" s="17">
        <f t="shared" si="35"/>
        <v>33057.4</v>
      </c>
    </row>
    <row r="194" spans="1:395" x14ac:dyDescent="0.25">
      <c r="A194" s="9">
        <v>186</v>
      </c>
      <c r="B194" t="s">
        <v>168</v>
      </c>
      <c r="C194" t="s">
        <v>359</v>
      </c>
      <c r="D194" t="s">
        <v>308</v>
      </c>
      <c r="E194" s="4" t="s">
        <v>230</v>
      </c>
      <c r="F194" t="s">
        <v>154</v>
      </c>
      <c r="G194" s="17">
        <v>41000</v>
      </c>
      <c r="H194" s="17">
        <f t="shared" si="22"/>
        <v>1176.7</v>
      </c>
      <c r="I194" s="35">
        <v>583.79</v>
      </c>
      <c r="J194" s="17">
        <f t="shared" si="23"/>
        <v>1246.4000000000001</v>
      </c>
      <c r="K194" s="35">
        <v>275</v>
      </c>
      <c r="L194" s="18">
        <f t="shared" si="34"/>
        <v>3281.89</v>
      </c>
      <c r="M194" s="17">
        <f t="shared" si="35"/>
        <v>37718.11</v>
      </c>
    </row>
    <row r="195" spans="1:395" x14ac:dyDescent="0.25">
      <c r="A195" s="9">
        <v>187</v>
      </c>
      <c r="B195" t="s">
        <v>151</v>
      </c>
      <c r="C195" t="s">
        <v>459</v>
      </c>
      <c r="D195" t="s">
        <v>369</v>
      </c>
      <c r="E195" s="4" t="s">
        <v>230</v>
      </c>
      <c r="F195" t="s">
        <v>154</v>
      </c>
      <c r="G195" s="17">
        <v>65000</v>
      </c>
      <c r="H195" s="17">
        <f t="shared" si="22"/>
        <v>1865.5</v>
      </c>
      <c r="I195" s="35">
        <v>4427.58</v>
      </c>
      <c r="J195" s="17">
        <f t="shared" si="23"/>
        <v>1976</v>
      </c>
      <c r="K195" s="35">
        <v>1013</v>
      </c>
      <c r="L195" s="18">
        <f t="shared" si="34"/>
        <v>9282.08</v>
      </c>
      <c r="M195" s="17">
        <f t="shared" si="35"/>
        <v>55717.919999999998</v>
      </c>
    </row>
    <row r="196" spans="1:395" s="12" customFormat="1" x14ac:dyDescent="0.25">
      <c r="A196" s="9">
        <v>188</v>
      </c>
      <c r="B196" t="s">
        <v>72</v>
      </c>
      <c r="C196" t="s">
        <v>459</v>
      </c>
      <c r="D196" t="s">
        <v>497</v>
      </c>
      <c r="E196" s="4" t="s">
        <v>230</v>
      </c>
      <c r="F196" t="s">
        <v>153</v>
      </c>
      <c r="G196" s="35">
        <v>81000</v>
      </c>
      <c r="H196" s="17">
        <f>G196*0.0287</f>
        <v>2324.6999999999998</v>
      </c>
      <c r="I196" s="18">
        <v>7636.09</v>
      </c>
      <c r="J196" s="17">
        <f>G196*0.0304</f>
        <v>2462.4</v>
      </c>
      <c r="K196" s="18">
        <v>275</v>
      </c>
      <c r="L196" s="18">
        <f>H196+I196+J196+K196</f>
        <v>12698.19</v>
      </c>
      <c r="M196" s="17">
        <f>+G196-L196</f>
        <v>68301.81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6" customFormat="1" x14ac:dyDescent="0.25">
      <c r="A197" s="9">
        <v>189</v>
      </c>
      <c r="B197" t="s">
        <v>241</v>
      </c>
      <c r="C197" t="s">
        <v>147</v>
      </c>
      <c r="D197" t="s">
        <v>435</v>
      </c>
      <c r="E197" s="4" t="s">
        <v>230</v>
      </c>
      <c r="F197" t="s">
        <v>154</v>
      </c>
      <c r="G197" s="17">
        <v>36000</v>
      </c>
      <c r="H197" s="17">
        <f t="shared" si="22"/>
        <v>1033.2</v>
      </c>
      <c r="I197" s="18">
        <v>0</v>
      </c>
      <c r="J197" s="17">
        <f t="shared" si="23"/>
        <v>1094.4000000000001</v>
      </c>
      <c r="K197" s="35">
        <v>3075</v>
      </c>
      <c r="L197" s="18">
        <f t="shared" si="34"/>
        <v>5202.6000000000004</v>
      </c>
      <c r="M197" s="17">
        <f t="shared" si="35"/>
        <v>30797.4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x14ac:dyDescent="0.25">
      <c r="A198" s="9">
        <v>190</v>
      </c>
      <c r="B198" s="4" t="s">
        <v>201</v>
      </c>
      <c r="C198" t="s">
        <v>147</v>
      </c>
      <c r="D198" s="4" t="s">
        <v>156</v>
      </c>
      <c r="E198" s="4" t="s">
        <v>230</v>
      </c>
      <c r="F198" s="5" t="s">
        <v>154</v>
      </c>
      <c r="G198" s="17">
        <v>32000</v>
      </c>
      <c r="H198" s="17">
        <f t="shared" si="22"/>
        <v>918.4</v>
      </c>
      <c r="I198" s="18">
        <v>0</v>
      </c>
      <c r="J198" s="17">
        <f t="shared" si="23"/>
        <v>972.8</v>
      </c>
      <c r="K198" s="35">
        <v>8926.6299999999992</v>
      </c>
      <c r="L198" s="18">
        <f t="shared" si="34"/>
        <v>10817.83</v>
      </c>
      <c r="M198" s="17">
        <f t="shared" si="35"/>
        <v>21182.17</v>
      </c>
    </row>
    <row r="199" spans="1:395" x14ac:dyDescent="0.25">
      <c r="A199" s="9">
        <v>191</v>
      </c>
      <c r="B199" s="4" t="s">
        <v>143</v>
      </c>
      <c r="C199" t="s">
        <v>147</v>
      </c>
      <c r="D199" s="4" t="s">
        <v>460</v>
      </c>
      <c r="E199" s="4" t="s">
        <v>231</v>
      </c>
      <c r="F199" s="5" t="s">
        <v>154</v>
      </c>
      <c r="G199" s="17">
        <v>65000</v>
      </c>
      <c r="H199" s="17">
        <f t="shared" si="22"/>
        <v>1865.5</v>
      </c>
      <c r="I199" s="35">
        <v>4427.58</v>
      </c>
      <c r="J199" s="17">
        <f t="shared" si="23"/>
        <v>1976</v>
      </c>
      <c r="K199" s="35">
        <v>1618.3</v>
      </c>
      <c r="L199" s="18">
        <f t="shared" si="34"/>
        <v>9887.3799999999992</v>
      </c>
      <c r="M199" s="17">
        <f t="shared" si="35"/>
        <v>55112.62</v>
      </c>
    </row>
    <row r="200" spans="1:395" x14ac:dyDescent="0.25">
      <c r="A200" s="9">
        <v>192</v>
      </c>
      <c r="B200" t="s">
        <v>27</v>
      </c>
      <c r="C200" t="s">
        <v>361</v>
      </c>
      <c r="D200" t="s">
        <v>156</v>
      </c>
      <c r="E200" s="4" t="s">
        <v>230</v>
      </c>
      <c r="F200" t="s">
        <v>153</v>
      </c>
      <c r="G200" s="35">
        <v>32000</v>
      </c>
      <c r="H200" s="17">
        <f t="shared" si="22"/>
        <v>918.4</v>
      </c>
      <c r="I200" s="18">
        <v>0</v>
      </c>
      <c r="J200" s="17">
        <f t="shared" si="23"/>
        <v>972.8</v>
      </c>
      <c r="K200" s="35">
        <v>12161.61</v>
      </c>
      <c r="L200" s="18">
        <f t="shared" si="34"/>
        <v>14052.81</v>
      </c>
      <c r="M200" s="17">
        <f t="shared" si="35"/>
        <v>17947.189999999999</v>
      </c>
    </row>
    <row r="201" spans="1:395" x14ac:dyDescent="0.25">
      <c r="A201" s="9">
        <v>193</v>
      </c>
      <c r="B201" t="s">
        <v>81</v>
      </c>
      <c r="C201" s="4" t="s">
        <v>227</v>
      </c>
      <c r="D201" t="s">
        <v>370</v>
      </c>
      <c r="E201" s="4" t="s">
        <v>230</v>
      </c>
      <c r="F201" t="s">
        <v>154</v>
      </c>
      <c r="G201" s="17">
        <v>65000</v>
      </c>
      <c r="H201" s="17">
        <f t="shared" si="22"/>
        <v>1865.5</v>
      </c>
      <c r="I201" s="35">
        <v>4427.58</v>
      </c>
      <c r="J201" s="17">
        <f t="shared" si="23"/>
        <v>1976</v>
      </c>
      <c r="K201" s="35">
        <v>859.8</v>
      </c>
      <c r="L201" s="18">
        <f t="shared" si="34"/>
        <v>9128.8799999999992</v>
      </c>
      <c r="M201" s="17">
        <f t="shared" si="35"/>
        <v>55871.12</v>
      </c>
    </row>
    <row r="202" spans="1:395" x14ac:dyDescent="0.25">
      <c r="A202" s="9">
        <v>194</v>
      </c>
      <c r="B202" t="s">
        <v>158</v>
      </c>
      <c r="C202" s="4" t="s">
        <v>227</v>
      </c>
      <c r="D202" t="s">
        <v>371</v>
      </c>
      <c r="E202" s="4" t="s">
        <v>231</v>
      </c>
      <c r="F202" t="s">
        <v>154</v>
      </c>
      <c r="G202" s="17">
        <v>40000</v>
      </c>
      <c r="H202" s="17">
        <f t="shared" si="22"/>
        <v>1148</v>
      </c>
      <c r="I202" s="18">
        <v>0</v>
      </c>
      <c r="J202" s="17">
        <f t="shared" si="23"/>
        <v>1216</v>
      </c>
      <c r="K202" s="35">
        <v>1890.46</v>
      </c>
      <c r="L202" s="18">
        <f t="shared" si="34"/>
        <v>4254.46</v>
      </c>
      <c r="M202" s="17">
        <f t="shared" si="35"/>
        <v>35745.54</v>
      </c>
    </row>
    <row r="203" spans="1:395" x14ac:dyDescent="0.25">
      <c r="A203" s="9">
        <v>195</v>
      </c>
      <c r="B203" t="s">
        <v>171</v>
      </c>
      <c r="C203" s="4" t="s">
        <v>227</v>
      </c>
      <c r="D203" t="s">
        <v>156</v>
      </c>
      <c r="E203" s="4" t="s">
        <v>230</v>
      </c>
      <c r="F203" t="s">
        <v>154</v>
      </c>
      <c r="G203" s="17">
        <v>30000</v>
      </c>
      <c r="H203" s="17">
        <f t="shared" ref="H203:H268" si="36">G203*0.0287</f>
        <v>861</v>
      </c>
      <c r="I203" s="18">
        <v>0</v>
      </c>
      <c r="J203" s="17">
        <f t="shared" si="23"/>
        <v>912</v>
      </c>
      <c r="K203" s="18">
        <v>1890.46</v>
      </c>
      <c r="L203" s="18">
        <f t="shared" ref="L203:L234" si="37">H203+I203+J203+K203</f>
        <v>3663.46</v>
      </c>
      <c r="M203" s="17">
        <f t="shared" si="35"/>
        <v>26336.54</v>
      </c>
    </row>
    <row r="204" spans="1:395" x14ac:dyDescent="0.25">
      <c r="A204" s="9">
        <v>196</v>
      </c>
      <c r="B204" t="s">
        <v>170</v>
      </c>
      <c r="C204" s="4" t="s">
        <v>227</v>
      </c>
      <c r="D204" t="s">
        <v>498</v>
      </c>
      <c r="E204" s="4" t="s">
        <v>230</v>
      </c>
      <c r="F204" t="s">
        <v>154</v>
      </c>
      <c r="G204" s="17">
        <v>40000</v>
      </c>
      <c r="H204" s="17">
        <f t="shared" si="36"/>
        <v>1148</v>
      </c>
      <c r="I204" s="35">
        <v>253.83</v>
      </c>
      <c r="J204" s="17">
        <f t="shared" si="23"/>
        <v>1216</v>
      </c>
      <c r="K204" s="17">
        <v>275</v>
      </c>
      <c r="L204" s="18">
        <f t="shared" si="37"/>
        <v>2892.83</v>
      </c>
      <c r="M204" s="17">
        <f t="shared" si="35"/>
        <v>37107.17</v>
      </c>
    </row>
    <row r="205" spans="1:395" s="2" customFormat="1" x14ac:dyDescent="0.25">
      <c r="A205" s="9">
        <v>197</v>
      </c>
      <c r="B205" t="s">
        <v>95</v>
      </c>
      <c r="C205" t="s">
        <v>269</v>
      </c>
      <c r="D205" t="s">
        <v>34</v>
      </c>
      <c r="E205" s="4" t="s">
        <v>230</v>
      </c>
      <c r="F205" t="s">
        <v>154</v>
      </c>
      <c r="G205" s="17">
        <v>19800</v>
      </c>
      <c r="H205" s="17">
        <f t="shared" si="36"/>
        <v>568.26</v>
      </c>
      <c r="I205" s="18">
        <v>0</v>
      </c>
      <c r="J205" s="17">
        <f t="shared" si="23"/>
        <v>601.91999999999996</v>
      </c>
      <c r="K205" s="17">
        <v>25</v>
      </c>
      <c r="L205" s="18">
        <f t="shared" si="37"/>
        <v>1195.18</v>
      </c>
      <c r="M205" s="17">
        <f t="shared" si="35"/>
        <v>18604.82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x14ac:dyDescent="0.25">
      <c r="A206" s="9">
        <v>198</v>
      </c>
      <c r="B206" t="s">
        <v>378</v>
      </c>
      <c r="C206" t="s">
        <v>269</v>
      </c>
      <c r="D206" t="s">
        <v>380</v>
      </c>
      <c r="E206" s="4" t="s">
        <v>231</v>
      </c>
      <c r="F206" t="s">
        <v>154</v>
      </c>
      <c r="G206" s="17">
        <v>65000</v>
      </c>
      <c r="H206" s="17">
        <f>G206*0.0287</f>
        <v>1865.5</v>
      </c>
      <c r="I206" s="35">
        <v>4427.58</v>
      </c>
      <c r="J206" s="17">
        <f t="shared" si="23"/>
        <v>1976</v>
      </c>
      <c r="K206" s="17">
        <v>275</v>
      </c>
      <c r="L206" s="18">
        <f t="shared" si="37"/>
        <v>8544.08</v>
      </c>
      <c r="M206" s="17">
        <f t="shared" si="35"/>
        <v>56455.92</v>
      </c>
    </row>
    <row r="207" spans="1:395" x14ac:dyDescent="0.25">
      <c r="A207" s="9">
        <v>199</v>
      </c>
      <c r="B207" t="s">
        <v>186</v>
      </c>
      <c r="C207" t="s">
        <v>269</v>
      </c>
      <c r="D207" s="4" t="s">
        <v>156</v>
      </c>
      <c r="E207" s="4" t="s">
        <v>231</v>
      </c>
      <c r="F207" s="28" t="s">
        <v>154</v>
      </c>
      <c r="G207" s="27">
        <v>30000</v>
      </c>
      <c r="H207" s="17">
        <f>G207*0.0287</f>
        <v>861</v>
      </c>
      <c r="I207" s="18">
        <v>0</v>
      </c>
      <c r="J207" s="17">
        <f t="shared" ref="J207:J267" si="38">G207*0.0304</f>
        <v>912</v>
      </c>
      <c r="K207" s="32">
        <v>175</v>
      </c>
      <c r="L207" s="18">
        <f t="shared" si="37"/>
        <v>1948</v>
      </c>
      <c r="M207" s="17">
        <f t="shared" si="35"/>
        <v>28052</v>
      </c>
    </row>
    <row r="208" spans="1:395" x14ac:dyDescent="0.25">
      <c r="A208" s="9">
        <v>200</v>
      </c>
      <c r="B208" t="s">
        <v>157</v>
      </c>
      <c r="C208" s="4" t="s">
        <v>228</v>
      </c>
      <c r="D208" t="s">
        <v>313</v>
      </c>
      <c r="E208" s="4" t="s">
        <v>230</v>
      </c>
      <c r="F208" t="s">
        <v>154</v>
      </c>
      <c r="G208" s="17">
        <v>55000</v>
      </c>
      <c r="H208" s="17">
        <f t="shared" si="36"/>
        <v>1578.5</v>
      </c>
      <c r="I208" s="35">
        <v>2559.6799999999998</v>
      </c>
      <c r="J208" s="17">
        <f t="shared" si="38"/>
        <v>1672</v>
      </c>
      <c r="K208" s="17">
        <v>175</v>
      </c>
      <c r="L208" s="18">
        <f t="shared" si="37"/>
        <v>5985.18</v>
      </c>
      <c r="M208" s="17">
        <f t="shared" si="35"/>
        <v>49014.82</v>
      </c>
    </row>
    <row r="209" spans="1:395" x14ac:dyDescent="0.25">
      <c r="A209" s="9">
        <v>201</v>
      </c>
      <c r="B209" t="s">
        <v>169</v>
      </c>
      <c r="C209" s="4" t="s">
        <v>228</v>
      </c>
      <c r="D209" t="s">
        <v>156</v>
      </c>
      <c r="E209" s="4" t="s">
        <v>231</v>
      </c>
      <c r="F209" t="s">
        <v>154</v>
      </c>
      <c r="G209" s="17">
        <v>30000</v>
      </c>
      <c r="H209" s="17">
        <f t="shared" si="36"/>
        <v>861</v>
      </c>
      <c r="I209" s="18">
        <v>0</v>
      </c>
      <c r="J209" s="17">
        <f t="shared" si="38"/>
        <v>912</v>
      </c>
      <c r="K209" s="17">
        <v>175</v>
      </c>
      <c r="L209" s="18">
        <f t="shared" si="37"/>
        <v>1948</v>
      </c>
      <c r="M209" s="17">
        <f t="shared" si="35"/>
        <v>28052</v>
      </c>
    </row>
    <row r="210" spans="1:395" s="2" customFormat="1" x14ac:dyDescent="0.25">
      <c r="A210" s="9">
        <v>202</v>
      </c>
      <c r="B210" t="s">
        <v>83</v>
      </c>
      <c r="C210" s="4" t="s">
        <v>228</v>
      </c>
      <c r="D210" t="s">
        <v>313</v>
      </c>
      <c r="E210" s="4" t="s">
        <v>230</v>
      </c>
      <c r="F210" t="s">
        <v>153</v>
      </c>
      <c r="G210" s="17">
        <v>40000</v>
      </c>
      <c r="H210" s="17">
        <f t="shared" si="36"/>
        <v>1148</v>
      </c>
      <c r="I210" s="18">
        <v>0</v>
      </c>
      <c r="J210" s="17">
        <f t="shared" si="38"/>
        <v>1216</v>
      </c>
      <c r="K210" s="19">
        <v>1362.5</v>
      </c>
      <c r="L210" s="18">
        <f t="shared" si="37"/>
        <v>3726.5</v>
      </c>
      <c r="M210" s="17">
        <f t="shared" si="35"/>
        <v>36273.5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x14ac:dyDescent="0.25">
      <c r="A211" s="9">
        <v>203</v>
      </c>
      <c r="B211" t="s">
        <v>144</v>
      </c>
      <c r="C211" s="4" t="s">
        <v>229</v>
      </c>
      <c r="D211" t="s">
        <v>372</v>
      </c>
      <c r="E211" s="4" t="s">
        <v>230</v>
      </c>
      <c r="F211" t="s">
        <v>154</v>
      </c>
      <c r="G211" s="17">
        <v>40000</v>
      </c>
      <c r="H211" s="17">
        <f t="shared" si="36"/>
        <v>1148</v>
      </c>
      <c r="I211" s="35">
        <v>442.65</v>
      </c>
      <c r="J211" s="17">
        <f t="shared" si="38"/>
        <v>1216</v>
      </c>
      <c r="K211" s="27">
        <v>275</v>
      </c>
      <c r="L211" s="18">
        <f t="shared" si="37"/>
        <v>3081.65</v>
      </c>
      <c r="M211" s="17">
        <f t="shared" si="35"/>
        <v>36918.35</v>
      </c>
    </row>
    <row r="212" spans="1:395" x14ac:dyDescent="0.25">
      <c r="A212" s="9">
        <v>204</v>
      </c>
      <c r="B212" t="s">
        <v>174</v>
      </c>
      <c r="C212" s="4" t="s">
        <v>229</v>
      </c>
      <c r="D212" t="s">
        <v>372</v>
      </c>
      <c r="E212" s="4" t="s">
        <v>230</v>
      </c>
      <c r="F212" t="s">
        <v>154</v>
      </c>
      <c r="G212" s="35">
        <v>40000</v>
      </c>
      <c r="H212" s="17">
        <f t="shared" si="36"/>
        <v>1148</v>
      </c>
      <c r="I212" s="35">
        <v>253.83</v>
      </c>
      <c r="J212" s="17">
        <f t="shared" si="38"/>
        <v>1216</v>
      </c>
      <c r="K212" s="18">
        <v>4417.6000000000004</v>
      </c>
      <c r="L212" s="35">
        <v>7035.43</v>
      </c>
      <c r="M212" s="17">
        <f t="shared" si="35"/>
        <v>32964.57</v>
      </c>
    </row>
    <row r="213" spans="1:395" x14ac:dyDescent="0.25">
      <c r="A213" s="9">
        <v>205</v>
      </c>
      <c r="B213" t="s">
        <v>180</v>
      </c>
      <c r="C213" s="4" t="s">
        <v>229</v>
      </c>
      <c r="D213" t="s">
        <v>372</v>
      </c>
      <c r="E213" s="4" t="s">
        <v>230</v>
      </c>
      <c r="F213" t="s">
        <v>154</v>
      </c>
      <c r="G213" s="35">
        <v>47000</v>
      </c>
      <c r="H213" s="17">
        <f t="shared" si="36"/>
        <v>1348.9</v>
      </c>
      <c r="I213" s="35">
        <v>1173.28</v>
      </c>
      <c r="J213" s="17">
        <f t="shared" si="38"/>
        <v>1428.8</v>
      </c>
      <c r="K213" s="18">
        <v>1890.46</v>
      </c>
      <c r="L213" s="18">
        <f t="shared" si="37"/>
        <v>5841.44</v>
      </c>
      <c r="M213" s="17">
        <f t="shared" si="35"/>
        <v>41158.559999999998</v>
      </c>
    </row>
    <row r="214" spans="1:395" x14ac:dyDescent="0.25">
      <c r="A214" s="9">
        <v>206</v>
      </c>
      <c r="B214" t="s">
        <v>96</v>
      </c>
      <c r="C214" s="4" t="s">
        <v>229</v>
      </c>
      <c r="D214" t="s">
        <v>372</v>
      </c>
      <c r="E214" s="4" t="s">
        <v>231</v>
      </c>
      <c r="F214" t="s">
        <v>153</v>
      </c>
      <c r="G214" s="35">
        <v>40000</v>
      </c>
      <c r="H214" s="17">
        <f t="shared" si="36"/>
        <v>1148</v>
      </c>
      <c r="I214" s="18">
        <v>0</v>
      </c>
      <c r="J214" s="17">
        <f t="shared" si="38"/>
        <v>1216</v>
      </c>
      <c r="K214" s="35">
        <v>2050.46</v>
      </c>
      <c r="L214" s="18">
        <f t="shared" si="37"/>
        <v>4414.46</v>
      </c>
      <c r="M214" s="17">
        <f t="shared" si="35"/>
        <v>35585.54</v>
      </c>
    </row>
    <row r="215" spans="1:395" x14ac:dyDescent="0.25">
      <c r="A215" s="9">
        <v>207</v>
      </c>
      <c r="B215" t="s">
        <v>88</v>
      </c>
      <c r="C215" s="4" t="s">
        <v>229</v>
      </c>
      <c r="D215" t="s">
        <v>372</v>
      </c>
      <c r="E215" s="4" t="s">
        <v>230</v>
      </c>
      <c r="F215" t="s">
        <v>153</v>
      </c>
      <c r="G215" s="17">
        <v>40000</v>
      </c>
      <c r="H215" s="17">
        <f t="shared" si="36"/>
        <v>1148</v>
      </c>
      <c r="I215" s="18">
        <v>0</v>
      </c>
      <c r="J215" s="17">
        <f t="shared" si="38"/>
        <v>1216</v>
      </c>
      <c r="K215" s="27">
        <v>335</v>
      </c>
      <c r="L215" s="18">
        <f t="shared" si="37"/>
        <v>2699</v>
      </c>
      <c r="M215" s="17">
        <f t="shared" si="35"/>
        <v>37301</v>
      </c>
    </row>
    <row r="216" spans="1:395" x14ac:dyDescent="0.25">
      <c r="A216" s="9">
        <v>208</v>
      </c>
      <c r="B216" t="s">
        <v>93</v>
      </c>
      <c r="C216" s="4" t="s">
        <v>229</v>
      </c>
      <c r="D216" t="s">
        <v>94</v>
      </c>
      <c r="E216" s="4" t="s">
        <v>231</v>
      </c>
      <c r="F216" t="s">
        <v>154</v>
      </c>
      <c r="G216" s="17">
        <v>19580</v>
      </c>
      <c r="H216" s="17">
        <f t="shared" si="36"/>
        <v>561.95000000000005</v>
      </c>
      <c r="I216" s="18">
        <v>0</v>
      </c>
      <c r="J216" s="17">
        <f t="shared" si="38"/>
        <v>595.23</v>
      </c>
      <c r="K216" s="27">
        <v>145</v>
      </c>
      <c r="L216" s="18">
        <f t="shared" si="37"/>
        <v>1302.18</v>
      </c>
      <c r="M216" s="17">
        <f t="shared" si="35"/>
        <v>18277.82</v>
      </c>
    </row>
    <row r="217" spans="1:395" x14ac:dyDescent="0.25">
      <c r="A217" s="9">
        <v>209</v>
      </c>
      <c r="B217" t="s">
        <v>53</v>
      </c>
      <c r="C217" s="4" t="s">
        <v>229</v>
      </c>
      <c r="D217" t="s">
        <v>156</v>
      </c>
      <c r="E217" s="4" t="s">
        <v>230</v>
      </c>
      <c r="F217" t="s">
        <v>153</v>
      </c>
      <c r="G217" s="17">
        <v>35000</v>
      </c>
      <c r="H217" s="17">
        <f t="shared" si="36"/>
        <v>1004.5</v>
      </c>
      <c r="I217" s="18">
        <v>0</v>
      </c>
      <c r="J217" s="17">
        <f t="shared" si="38"/>
        <v>1064</v>
      </c>
      <c r="K217" s="27">
        <v>295</v>
      </c>
      <c r="L217" s="18">
        <f t="shared" si="37"/>
        <v>2363.5</v>
      </c>
      <c r="M217" s="17">
        <f t="shared" ref="M217:M248" si="39">+G217-L217</f>
        <v>32636.5</v>
      </c>
    </row>
    <row r="218" spans="1:395" x14ac:dyDescent="0.25">
      <c r="A218" s="9">
        <v>210</v>
      </c>
      <c r="B218" t="s">
        <v>89</v>
      </c>
      <c r="C218" s="4" t="s">
        <v>229</v>
      </c>
      <c r="D218" t="s">
        <v>156</v>
      </c>
      <c r="E218" s="4" t="s">
        <v>230</v>
      </c>
      <c r="F218" t="s">
        <v>153</v>
      </c>
      <c r="G218" s="17">
        <v>40000</v>
      </c>
      <c r="H218" s="17">
        <f t="shared" si="36"/>
        <v>1148</v>
      </c>
      <c r="I218" s="17">
        <v>442.65</v>
      </c>
      <c r="J218" s="17">
        <f t="shared" si="38"/>
        <v>1216</v>
      </c>
      <c r="K218" s="19">
        <v>295</v>
      </c>
      <c r="L218" s="18">
        <f t="shared" si="37"/>
        <v>3101.65</v>
      </c>
      <c r="M218" s="17">
        <f t="shared" si="39"/>
        <v>36898.35</v>
      </c>
    </row>
    <row r="219" spans="1:395" x14ac:dyDescent="0.25">
      <c r="A219" s="9">
        <v>211</v>
      </c>
      <c r="B219" s="7" t="s">
        <v>86</v>
      </c>
      <c r="C219" s="4" t="s">
        <v>302</v>
      </c>
      <c r="D219" t="s">
        <v>421</v>
      </c>
      <c r="E219" s="4" t="s">
        <v>231</v>
      </c>
      <c r="F219" t="s">
        <v>154</v>
      </c>
      <c r="G219" s="17">
        <v>82000</v>
      </c>
      <c r="H219" s="17">
        <f t="shared" si="36"/>
        <v>2353.4</v>
      </c>
      <c r="I219" s="17">
        <v>7871.32</v>
      </c>
      <c r="J219" s="17">
        <f t="shared" si="38"/>
        <v>2492.8000000000002</v>
      </c>
      <c r="K219" s="17">
        <v>275</v>
      </c>
      <c r="L219" s="18">
        <f t="shared" si="37"/>
        <v>12992.52</v>
      </c>
      <c r="M219" s="17">
        <f t="shared" si="39"/>
        <v>69007.48</v>
      </c>
    </row>
    <row r="220" spans="1:395" x14ac:dyDescent="0.25">
      <c r="A220" s="9">
        <v>212</v>
      </c>
      <c r="B220" t="s">
        <v>87</v>
      </c>
      <c r="C220" s="4" t="s">
        <v>302</v>
      </c>
      <c r="D220" t="s">
        <v>408</v>
      </c>
      <c r="E220" s="4" t="s">
        <v>230</v>
      </c>
      <c r="F220" t="s">
        <v>154</v>
      </c>
      <c r="G220" s="17">
        <v>50000</v>
      </c>
      <c r="H220" s="17">
        <f t="shared" ref="H220" si="40">G220*0.0287</f>
        <v>1435</v>
      </c>
      <c r="I220" s="35">
        <v>1854</v>
      </c>
      <c r="J220" s="17">
        <f t="shared" ref="J220" si="41">G220*0.0304</f>
        <v>1520</v>
      </c>
      <c r="K220" s="17">
        <v>275</v>
      </c>
      <c r="L220" s="18">
        <f t="shared" ref="L220" si="42">H220+I220+J220+K220</f>
        <v>5084</v>
      </c>
      <c r="M220" s="17">
        <f t="shared" ref="M220" si="43">+G220-L220</f>
        <v>44916</v>
      </c>
    </row>
    <row r="221" spans="1:395" x14ac:dyDescent="0.25">
      <c r="A221" s="9">
        <v>213</v>
      </c>
      <c r="B221" t="s">
        <v>198</v>
      </c>
      <c r="C221" s="4" t="s">
        <v>302</v>
      </c>
      <c r="D221" t="s">
        <v>422</v>
      </c>
      <c r="E221" s="4" t="s">
        <v>231</v>
      </c>
      <c r="F221" t="s">
        <v>154</v>
      </c>
      <c r="G221" s="19">
        <v>100000</v>
      </c>
      <c r="H221" s="17">
        <f t="shared" si="36"/>
        <v>2870</v>
      </c>
      <c r="I221" s="19">
        <v>12105.37</v>
      </c>
      <c r="J221" s="17">
        <f t="shared" si="38"/>
        <v>3040</v>
      </c>
      <c r="K221" s="35">
        <v>175</v>
      </c>
      <c r="L221" s="18">
        <f t="shared" si="37"/>
        <v>18190.37</v>
      </c>
      <c r="M221" s="17">
        <f t="shared" si="39"/>
        <v>81809.63</v>
      </c>
    </row>
    <row r="222" spans="1:395" x14ac:dyDescent="0.25">
      <c r="A222" s="9">
        <v>214</v>
      </c>
      <c r="B222" s="7" t="s">
        <v>85</v>
      </c>
      <c r="C222" s="4" t="s">
        <v>302</v>
      </c>
      <c r="D222" t="s">
        <v>374</v>
      </c>
      <c r="E222" s="4" t="s">
        <v>231</v>
      </c>
      <c r="F222" t="s">
        <v>153</v>
      </c>
      <c r="G222" s="17">
        <v>50000</v>
      </c>
      <c r="H222" s="17">
        <f t="shared" si="36"/>
        <v>1435</v>
      </c>
      <c r="I222" s="35">
        <v>1854</v>
      </c>
      <c r="J222" s="17">
        <f t="shared" si="38"/>
        <v>1520</v>
      </c>
      <c r="K222" s="35">
        <v>7155.67</v>
      </c>
      <c r="L222" s="18">
        <f t="shared" si="37"/>
        <v>11964.67</v>
      </c>
      <c r="M222" s="17">
        <f t="shared" si="39"/>
        <v>38035.33</v>
      </c>
    </row>
    <row r="223" spans="1:395" x14ac:dyDescent="0.25">
      <c r="A223" s="9">
        <v>215</v>
      </c>
      <c r="B223" t="s">
        <v>327</v>
      </c>
      <c r="C223" s="4" t="s">
        <v>302</v>
      </c>
      <c r="D223" t="s">
        <v>408</v>
      </c>
      <c r="E223" s="4" t="s">
        <v>231</v>
      </c>
      <c r="F223" t="s">
        <v>154</v>
      </c>
      <c r="G223" s="17">
        <v>50000</v>
      </c>
      <c r="H223" s="17">
        <f t="shared" si="36"/>
        <v>1435</v>
      </c>
      <c r="I223" s="35">
        <v>1854</v>
      </c>
      <c r="J223" s="17">
        <f t="shared" si="38"/>
        <v>1520</v>
      </c>
      <c r="K223" s="17">
        <v>175</v>
      </c>
      <c r="L223" s="18">
        <f t="shared" si="37"/>
        <v>4984</v>
      </c>
      <c r="M223" s="17">
        <f t="shared" si="39"/>
        <v>45016</v>
      </c>
    </row>
    <row r="224" spans="1:395" x14ac:dyDescent="0.25">
      <c r="A224" s="9">
        <v>216</v>
      </c>
      <c r="B224" t="s">
        <v>145</v>
      </c>
      <c r="C224" s="4" t="s">
        <v>302</v>
      </c>
      <c r="D224" t="s">
        <v>408</v>
      </c>
      <c r="E224" s="4" t="s">
        <v>230</v>
      </c>
      <c r="F224" t="s">
        <v>154</v>
      </c>
      <c r="G224" s="17">
        <v>50000</v>
      </c>
      <c r="H224" s="17">
        <f t="shared" si="36"/>
        <v>1435</v>
      </c>
      <c r="I224" s="35">
        <v>1854</v>
      </c>
      <c r="J224" s="17">
        <f t="shared" si="38"/>
        <v>1520</v>
      </c>
      <c r="K224" s="17">
        <v>275</v>
      </c>
      <c r="L224" s="18">
        <f t="shared" si="37"/>
        <v>5084</v>
      </c>
      <c r="M224" s="17">
        <f t="shared" si="39"/>
        <v>44916</v>
      </c>
    </row>
    <row r="225" spans="1:13" x14ac:dyDescent="0.25">
      <c r="A225" s="9">
        <v>217</v>
      </c>
      <c r="B225" t="s">
        <v>84</v>
      </c>
      <c r="C225" s="4" t="s">
        <v>302</v>
      </c>
      <c r="D225" t="s">
        <v>374</v>
      </c>
      <c r="E225" s="4" t="s">
        <v>231</v>
      </c>
      <c r="F225" t="s">
        <v>154</v>
      </c>
      <c r="G225" s="35">
        <v>50000</v>
      </c>
      <c r="H225" s="17">
        <f t="shared" si="36"/>
        <v>1435</v>
      </c>
      <c r="I225" s="35">
        <v>1596.68</v>
      </c>
      <c r="J225" s="17">
        <f t="shared" si="38"/>
        <v>1520</v>
      </c>
      <c r="K225" s="35">
        <v>3390.46</v>
      </c>
      <c r="L225" s="18">
        <f t="shared" si="37"/>
        <v>7942.14</v>
      </c>
      <c r="M225" s="17">
        <f t="shared" si="39"/>
        <v>42057.86</v>
      </c>
    </row>
    <row r="226" spans="1:13" x14ac:dyDescent="0.25">
      <c r="A226" s="9">
        <v>218</v>
      </c>
      <c r="B226" t="s">
        <v>173</v>
      </c>
      <c r="C226" s="4" t="s">
        <v>302</v>
      </c>
      <c r="D226" t="s">
        <v>374</v>
      </c>
      <c r="E226" s="4" t="s">
        <v>230</v>
      </c>
      <c r="F226" t="s">
        <v>154</v>
      </c>
      <c r="G226" s="17">
        <v>47000</v>
      </c>
      <c r="H226" s="17">
        <f t="shared" si="36"/>
        <v>1348.9</v>
      </c>
      <c r="I226" s="35">
        <v>1430.6</v>
      </c>
      <c r="J226" s="17">
        <f t="shared" si="38"/>
        <v>1428.8</v>
      </c>
      <c r="K226" s="17">
        <v>315</v>
      </c>
      <c r="L226" s="18">
        <f t="shared" si="37"/>
        <v>4523.3</v>
      </c>
      <c r="M226" s="17">
        <f t="shared" si="39"/>
        <v>42476.7</v>
      </c>
    </row>
    <row r="227" spans="1:13" x14ac:dyDescent="0.25">
      <c r="A227" s="9">
        <v>219</v>
      </c>
      <c r="B227" t="s">
        <v>172</v>
      </c>
      <c r="C227" s="4" t="s">
        <v>302</v>
      </c>
      <c r="D227" t="s">
        <v>374</v>
      </c>
      <c r="E227" s="4" t="s">
        <v>230</v>
      </c>
      <c r="F227" t="s">
        <v>154</v>
      </c>
      <c r="G227" s="17">
        <v>47000</v>
      </c>
      <c r="H227" s="17">
        <f t="shared" si="36"/>
        <v>1348.9</v>
      </c>
      <c r="I227" s="35">
        <v>1430.6</v>
      </c>
      <c r="J227" s="17">
        <f t="shared" si="38"/>
        <v>1428.8</v>
      </c>
      <c r="K227" s="17">
        <v>515</v>
      </c>
      <c r="L227" s="18">
        <f t="shared" si="37"/>
        <v>4723.3</v>
      </c>
      <c r="M227" s="17">
        <f t="shared" si="39"/>
        <v>42276.7</v>
      </c>
    </row>
    <row r="228" spans="1:13" x14ac:dyDescent="0.25">
      <c r="A228" s="9">
        <v>220</v>
      </c>
      <c r="B228" t="s">
        <v>82</v>
      </c>
      <c r="C228" s="4" t="s">
        <v>302</v>
      </c>
      <c r="D228" t="s">
        <v>373</v>
      </c>
      <c r="E228" s="4" t="s">
        <v>230</v>
      </c>
      <c r="F228" t="s">
        <v>154</v>
      </c>
      <c r="G228" s="17">
        <v>75000</v>
      </c>
      <c r="H228" s="17">
        <f t="shared" si="36"/>
        <v>2152.5</v>
      </c>
      <c r="I228" s="18">
        <v>6309.38</v>
      </c>
      <c r="J228" s="17">
        <f t="shared" si="38"/>
        <v>2280</v>
      </c>
      <c r="K228" s="17">
        <v>2325</v>
      </c>
      <c r="L228" s="18">
        <f t="shared" si="37"/>
        <v>13066.88</v>
      </c>
      <c r="M228" s="17">
        <f t="shared" si="39"/>
        <v>61933.120000000003</v>
      </c>
    </row>
    <row r="229" spans="1:13" x14ac:dyDescent="0.25">
      <c r="A229" s="9">
        <v>221</v>
      </c>
      <c r="B229" t="s">
        <v>137</v>
      </c>
      <c r="C229" s="7" t="s">
        <v>292</v>
      </c>
      <c r="D229" t="s">
        <v>445</v>
      </c>
      <c r="E229" s="4" t="s">
        <v>231</v>
      </c>
      <c r="F229" t="s">
        <v>154</v>
      </c>
      <c r="G229" s="17">
        <v>125000</v>
      </c>
      <c r="H229" s="17">
        <f t="shared" si="36"/>
        <v>3587.5</v>
      </c>
      <c r="I229" s="18">
        <v>17985.990000000002</v>
      </c>
      <c r="J229" s="17">
        <f t="shared" si="38"/>
        <v>3800</v>
      </c>
      <c r="K229" s="35">
        <v>5175</v>
      </c>
      <c r="L229" s="18">
        <f t="shared" si="37"/>
        <v>30548.49</v>
      </c>
      <c r="M229" s="17">
        <f t="shared" si="39"/>
        <v>94451.51</v>
      </c>
    </row>
    <row r="230" spans="1:13" x14ac:dyDescent="0.25">
      <c r="A230" s="9">
        <v>222</v>
      </c>
      <c r="B230" t="s">
        <v>476</v>
      </c>
      <c r="C230" t="s">
        <v>477</v>
      </c>
      <c r="D230" s="4" t="s">
        <v>482</v>
      </c>
      <c r="E230" s="4" t="s">
        <v>231</v>
      </c>
      <c r="F230" t="s">
        <v>153</v>
      </c>
      <c r="G230" s="17">
        <v>38000</v>
      </c>
      <c r="H230" s="17">
        <f t="shared" si="36"/>
        <v>1090.5999999999999</v>
      </c>
      <c r="I230" s="35">
        <v>160.38</v>
      </c>
      <c r="J230" s="17">
        <f t="shared" si="38"/>
        <v>1155.2</v>
      </c>
      <c r="K230" s="35">
        <v>165</v>
      </c>
      <c r="L230" s="18">
        <f t="shared" si="37"/>
        <v>2571.1799999999998</v>
      </c>
      <c r="M230" s="17">
        <f t="shared" si="39"/>
        <v>35428.82</v>
      </c>
    </row>
    <row r="231" spans="1:13" x14ac:dyDescent="0.25">
      <c r="A231" s="9">
        <v>223</v>
      </c>
      <c r="B231" t="s">
        <v>91</v>
      </c>
      <c r="C231" s="4" t="s">
        <v>360</v>
      </c>
      <c r="D231" t="s">
        <v>436</v>
      </c>
      <c r="E231" s="4" t="s">
        <v>230</v>
      </c>
      <c r="F231" t="s">
        <v>153</v>
      </c>
      <c r="G231" s="17">
        <v>40000</v>
      </c>
      <c r="H231" s="17">
        <f t="shared" si="36"/>
        <v>1148</v>
      </c>
      <c r="I231" s="18">
        <v>0</v>
      </c>
      <c r="J231" s="17">
        <f t="shared" si="38"/>
        <v>1216</v>
      </c>
      <c r="K231" s="17">
        <v>125</v>
      </c>
      <c r="L231" s="18">
        <f t="shared" si="37"/>
        <v>2489</v>
      </c>
      <c r="M231" s="17">
        <f t="shared" si="39"/>
        <v>37511</v>
      </c>
    </row>
    <row r="232" spans="1:13" x14ac:dyDescent="0.25">
      <c r="A232" s="9">
        <v>224</v>
      </c>
      <c r="B232" t="s">
        <v>92</v>
      </c>
      <c r="C232" s="4" t="s">
        <v>360</v>
      </c>
      <c r="D232" t="s">
        <v>436</v>
      </c>
      <c r="E232" s="4" t="s">
        <v>230</v>
      </c>
      <c r="F232" t="s">
        <v>154</v>
      </c>
      <c r="G232" s="17">
        <v>40000</v>
      </c>
      <c r="H232" s="17">
        <f t="shared" si="36"/>
        <v>1148</v>
      </c>
      <c r="I232" s="35">
        <v>442.65</v>
      </c>
      <c r="J232" s="17">
        <f t="shared" si="38"/>
        <v>1216</v>
      </c>
      <c r="K232" s="17">
        <v>125</v>
      </c>
      <c r="L232" s="18">
        <f t="shared" si="37"/>
        <v>2931.65</v>
      </c>
      <c r="M232" s="17">
        <f t="shared" si="39"/>
        <v>37068.35</v>
      </c>
    </row>
    <row r="233" spans="1:13" x14ac:dyDescent="0.25">
      <c r="A233" s="9">
        <v>225</v>
      </c>
      <c r="B233" t="s">
        <v>234</v>
      </c>
      <c r="C233" s="4" t="s">
        <v>360</v>
      </c>
      <c r="D233" t="s">
        <v>375</v>
      </c>
      <c r="E233" s="4" t="s">
        <v>231</v>
      </c>
      <c r="F233" t="s">
        <v>154</v>
      </c>
      <c r="G233" s="17">
        <v>93000</v>
      </c>
      <c r="H233" s="17">
        <f t="shared" si="36"/>
        <v>2669.1</v>
      </c>
      <c r="I233" s="17">
        <v>10458.790000000001</v>
      </c>
      <c r="J233" s="17">
        <f t="shared" si="38"/>
        <v>2827.2</v>
      </c>
      <c r="K233" s="17">
        <v>25</v>
      </c>
      <c r="L233" s="18">
        <f t="shared" si="37"/>
        <v>15980.09</v>
      </c>
      <c r="M233" s="17">
        <f t="shared" si="39"/>
        <v>77019.91</v>
      </c>
    </row>
    <row r="234" spans="1:13" x14ac:dyDescent="0.25">
      <c r="A234" s="9">
        <v>226</v>
      </c>
      <c r="B234" t="s">
        <v>192</v>
      </c>
      <c r="C234" s="4" t="s">
        <v>360</v>
      </c>
      <c r="D234" t="s">
        <v>376</v>
      </c>
      <c r="E234" s="4" t="s">
        <v>231</v>
      </c>
      <c r="F234" t="s">
        <v>154</v>
      </c>
      <c r="G234" s="17">
        <v>70000</v>
      </c>
      <c r="H234" s="17">
        <f t="shared" si="36"/>
        <v>2009</v>
      </c>
      <c r="I234" s="18">
        <v>5368.48</v>
      </c>
      <c r="J234" s="17">
        <f t="shared" si="38"/>
        <v>2128</v>
      </c>
      <c r="K234" s="17">
        <v>175</v>
      </c>
      <c r="L234" s="18">
        <f t="shared" si="37"/>
        <v>9680.48</v>
      </c>
      <c r="M234" s="17">
        <f t="shared" si="39"/>
        <v>60319.519999999997</v>
      </c>
    </row>
    <row r="235" spans="1:13" x14ac:dyDescent="0.25">
      <c r="A235" s="9">
        <v>227</v>
      </c>
      <c r="B235" t="s">
        <v>317</v>
      </c>
      <c r="C235" t="s">
        <v>224</v>
      </c>
      <c r="D235" t="s">
        <v>409</v>
      </c>
      <c r="E235" s="4" t="s">
        <v>230</v>
      </c>
      <c r="F235" t="s">
        <v>153</v>
      </c>
      <c r="G235" s="17">
        <v>185000</v>
      </c>
      <c r="H235" s="17">
        <f t="shared" si="36"/>
        <v>5309.5</v>
      </c>
      <c r="I235" s="35">
        <v>32099.49</v>
      </c>
      <c r="J235" s="17">
        <f t="shared" si="38"/>
        <v>5624</v>
      </c>
      <c r="K235" s="19">
        <v>4965</v>
      </c>
      <c r="L235" s="18">
        <f t="shared" ref="L235:L265" si="44">H235+I235+J235+K235</f>
        <v>47997.99</v>
      </c>
      <c r="M235" s="17">
        <f t="shared" si="39"/>
        <v>137002.01</v>
      </c>
    </row>
    <row r="236" spans="1:13" x14ac:dyDescent="0.25">
      <c r="A236" s="9">
        <v>228</v>
      </c>
      <c r="B236" t="s">
        <v>107</v>
      </c>
      <c r="C236" t="s">
        <v>224</v>
      </c>
      <c r="D236" t="s">
        <v>14</v>
      </c>
      <c r="E236" s="4" t="s">
        <v>230</v>
      </c>
      <c r="F236" t="s">
        <v>153</v>
      </c>
      <c r="G236" s="17">
        <v>32000</v>
      </c>
      <c r="H236" s="17">
        <f t="shared" si="36"/>
        <v>918.4</v>
      </c>
      <c r="I236" s="18">
        <v>0</v>
      </c>
      <c r="J236" s="17">
        <f t="shared" si="38"/>
        <v>972.8</v>
      </c>
      <c r="K236" s="17">
        <v>275</v>
      </c>
      <c r="L236" s="18">
        <f t="shared" si="44"/>
        <v>2166.1999999999998</v>
      </c>
      <c r="M236" s="17">
        <f t="shared" si="39"/>
        <v>29833.8</v>
      </c>
    </row>
    <row r="237" spans="1:13" x14ac:dyDescent="0.25">
      <c r="A237" s="9">
        <v>229</v>
      </c>
      <c r="B237" t="s">
        <v>315</v>
      </c>
      <c r="C237" t="s">
        <v>224</v>
      </c>
      <c r="D237" t="s">
        <v>207</v>
      </c>
      <c r="E237" s="4" t="s">
        <v>231</v>
      </c>
      <c r="F237" t="s">
        <v>153</v>
      </c>
      <c r="G237" s="17">
        <v>50000</v>
      </c>
      <c r="H237" s="17">
        <f t="shared" si="36"/>
        <v>1435</v>
      </c>
      <c r="I237" s="35">
        <v>1854</v>
      </c>
      <c r="J237" s="17">
        <f t="shared" si="38"/>
        <v>1520</v>
      </c>
      <c r="K237" s="17">
        <v>275</v>
      </c>
      <c r="L237" s="18">
        <f t="shared" si="44"/>
        <v>5084</v>
      </c>
      <c r="M237" s="17">
        <f t="shared" si="39"/>
        <v>44916</v>
      </c>
    </row>
    <row r="238" spans="1:13" x14ac:dyDescent="0.25">
      <c r="A238" s="9">
        <v>230</v>
      </c>
      <c r="B238" t="s">
        <v>381</v>
      </c>
      <c r="C238" t="s">
        <v>225</v>
      </c>
      <c r="D238" t="s">
        <v>377</v>
      </c>
      <c r="E238" s="4" t="s">
        <v>230</v>
      </c>
      <c r="F238" t="s">
        <v>154</v>
      </c>
      <c r="G238" s="17">
        <v>32000</v>
      </c>
      <c r="H238" s="17">
        <f t="shared" si="36"/>
        <v>918.4</v>
      </c>
      <c r="I238" s="18">
        <v>0</v>
      </c>
      <c r="J238" s="17">
        <f t="shared" si="38"/>
        <v>972.8</v>
      </c>
      <c r="K238" s="35">
        <v>1655</v>
      </c>
      <c r="L238" s="18">
        <f t="shared" si="44"/>
        <v>3546.2</v>
      </c>
      <c r="M238" s="17">
        <f t="shared" si="39"/>
        <v>28453.8</v>
      </c>
    </row>
    <row r="239" spans="1:13" x14ac:dyDescent="0.25">
      <c r="A239" s="9">
        <v>231</v>
      </c>
      <c r="B239" t="s">
        <v>98</v>
      </c>
      <c r="C239" t="s">
        <v>225</v>
      </c>
      <c r="D239" t="s">
        <v>446</v>
      </c>
      <c r="E239" s="4" t="s">
        <v>231</v>
      </c>
      <c r="F239" t="s">
        <v>153</v>
      </c>
      <c r="G239" s="17">
        <v>120000</v>
      </c>
      <c r="H239" s="17">
        <f t="shared" si="36"/>
        <v>3444</v>
      </c>
      <c r="I239" s="17">
        <v>16809.87</v>
      </c>
      <c r="J239" s="17">
        <f t="shared" si="38"/>
        <v>3648</v>
      </c>
      <c r="K239" s="17">
        <v>25</v>
      </c>
      <c r="L239" s="18">
        <f t="shared" si="44"/>
        <v>23926.87</v>
      </c>
      <c r="M239" s="17">
        <f t="shared" si="39"/>
        <v>96073.13</v>
      </c>
    </row>
    <row r="240" spans="1:13" x14ac:dyDescent="0.25">
      <c r="A240" s="9">
        <v>232</v>
      </c>
      <c r="B240" t="s">
        <v>316</v>
      </c>
      <c r="C240" t="s">
        <v>225</v>
      </c>
      <c r="D240" t="s">
        <v>437</v>
      </c>
      <c r="E240" s="4" t="s">
        <v>230</v>
      </c>
      <c r="F240" t="s">
        <v>153</v>
      </c>
      <c r="G240" s="35">
        <v>47000</v>
      </c>
      <c r="H240" s="17">
        <f t="shared" si="36"/>
        <v>1348.9</v>
      </c>
      <c r="I240" s="18">
        <v>915.96</v>
      </c>
      <c r="J240" s="17">
        <f t="shared" si="38"/>
        <v>1428.8</v>
      </c>
      <c r="K240" s="18">
        <v>3745.92</v>
      </c>
      <c r="L240" s="18">
        <f t="shared" si="44"/>
        <v>7439.58</v>
      </c>
      <c r="M240" s="17">
        <f t="shared" si="39"/>
        <v>39560.42</v>
      </c>
    </row>
    <row r="241" spans="1:395" x14ac:dyDescent="0.25">
      <c r="A241" s="9">
        <v>233</v>
      </c>
      <c r="B241" t="s">
        <v>136</v>
      </c>
      <c r="C241" s="4" t="s">
        <v>226</v>
      </c>
      <c r="D241" t="s">
        <v>249</v>
      </c>
      <c r="E241" s="4" t="s">
        <v>230</v>
      </c>
      <c r="F241" t="s">
        <v>153</v>
      </c>
      <c r="G241" s="35">
        <v>75000</v>
      </c>
      <c r="H241" s="17">
        <f t="shared" si="36"/>
        <v>2152.5</v>
      </c>
      <c r="I241" s="18">
        <v>5623.19</v>
      </c>
      <c r="J241" s="17">
        <f t="shared" si="38"/>
        <v>2280</v>
      </c>
      <c r="K241" s="18">
        <v>5205.92</v>
      </c>
      <c r="L241" s="18">
        <f t="shared" si="44"/>
        <v>15261.61</v>
      </c>
      <c r="M241" s="17">
        <f t="shared" si="39"/>
        <v>59738.39</v>
      </c>
    </row>
    <row r="242" spans="1:395" s="7" customFormat="1" x14ac:dyDescent="0.25">
      <c r="A242" s="9">
        <v>234</v>
      </c>
      <c r="B242" t="s">
        <v>100</v>
      </c>
      <c r="C242" s="4" t="s">
        <v>226</v>
      </c>
      <c r="D242" t="s">
        <v>101</v>
      </c>
      <c r="E242" s="4" t="s">
        <v>231</v>
      </c>
      <c r="F242" t="s">
        <v>153</v>
      </c>
      <c r="G242" s="17">
        <v>32000</v>
      </c>
      <c r="H242" s="17">
        <f t="shared" si="36"/>
        <v>918.4</v>
      </c>
      <c r="I242" s="18">
        <v>0</v>
      </c>
      <c r="J242" s="17">
        <f t="shared" si="38"/>
        <v>972.8</v>
      </c>
      <c r="K242" s="17">
        <v>125</v>
      </c>
      <c r="L242" s="18">
        <f t="shared" si="44"/>
        <v>2016.2</v>
      </c>
      <c r="M242" s="17">
        <f t="shared" si="39"/>
        <v>29983.8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x14ac:dyDescent="0.25">
      <c r="A243" s="9">
        <v>235</v>
      </c>
      <c r="B243" t="s">
        <v>102</v>
      </c>
      <c r="C243" s="4" t="s">
        <v>226</v>
      </c>
      <c r="D243" t="s">
        <v>97</v>
      </c>
      <c r="E243" s="4" t="s">
        <v>230</v>
      </c>
      <c r="F243" t="s">
        <v>154</v>
      </c>
      <c r="G243" s="17">
        <v>13420</v>
      </c>
      <c r="H243" s="17">
        <f t="shared" si="36"/>
        <v>385.15</v>
      </c>
      <c r="I243" s="18">
        <v>0</v>
      </c>
      <c r="J243" s="17">
        <f t="shared" si="38"/>
        <v>407.97</v>
      </c>
      <c r="K243" s="17">
        <v>125</v>
      </c>
      <c r="L243" s="18">
        <f t="shared" si="44"/>
        <v>918.12</v>
      </c>
      <c r="M243" s="17">
        <f t="shared" si="39"/>
        <v>12501.88</v>
      </c>
    </row>
    <row r="244" spans="1:395" s="1" customFormat="1" x14ac:dyDescent="0.25">
      <c r="A244" s="9">
        <v>236</v>
      </c>
      <c r="B244" t="s">
        <v>99</v>
      </c>
      <c r="C244" s="4" t="s">
        <v>226</v>
      </c>
      <c r="D244" t="s">
        <v>314</v>
      </c>
      <c r="E244" s="4" t="s">
        <v>230</v>
      </c>
      <c r="F244" t="s">
        <v>153</v>
      </c>
      <c r="G244" s="17">
        <v>47000</v>
      </c>
      <c r="H244" s="17">
        <f t="shared" si="36"/>
        <v>1348.9</v>
      </c>
      <c r="I244" s="35">
        <v>1430.6</v>
      </c>
      <c r="J244" s="17">
        <f t="shared" si="38"/>
        <v>1428.8</v>
      </c>
      <c r="K244" s="17">
        <v>275</v>
      </c>
      <c r="L244" s="18">
        <f t="shared" si="44"/>
        <v>4483.3</v>
      </c>
      <c r="M244" s="17">
        <f t="shared" si="39"/>
        <v>42516.7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9">
        <v>237</v>
      </c>
      <c r="B245" t="s">
        <v>68</v>
      </c>
      <c r="C245" s="4" t="s">
        <v>226</v>
      </c>
      <c r="D245" t="s">
        <v>451</v>
      </c>
      <c r="E245" s="4" t="s">
        <v>230</v>
      </c>
      <c r="F245" t="s">
        <v>153</v>
      </c>
      <c r="G245" s="17">
        <v>75000</v>
      </c>
      <c r="H245" s="17">
        <f t="shared" ref="H245" si="45">G245*0.0287</f>
        <v>2152.5</v>
      </c>
      <c r="I245" s="35">
        <v>6309.38</v>
      </c>
      <c r="J245" s="17">
        <f t="shared" si="38"/>
        <v>2280</v>
      </c>
      <c r="K245" s="35">
        <v>125</v>
      </c>
      <c r="L245" s="18">
        <f t="shared" si="44"/>
        <v>10866.88</v>
      </c>
      <c r="M245" s="17">
        <f t="shared" si="39"/>
        <v>64133.120000000003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9">
        <v>238</v>
      </c>
      <c r="B246" t="s">
        <v>104</v>
      </c>
      <c r="C246" s="4" t="s">
        <v>280</v>
      </c>
      <c r="D246" t="s">
        <v>410</v>
      </c>
      <c r="E246" s="4" t="s">
        <v>231</v>
      </c>
      <c r="F246" t="s">
        <v>153</v>
      </c>
      <c r="G246" s="35">
        <v>110000</v>
      </c>
      <c r="H246" s="17">
        <f t="shared" si="36"/>
        <v>3157</v>
      </c>
      <c r="I246" s="35">
        <v>14028.75</v>
      </c>
      <c r="J246" s="17">
        <f t="shared" si="38"/>
        <v>3344</v>
      </c>
      <c r="K246" s="18">
        <v>1840.46</v>
      </c>
      <c r="L246" s="18">
        <f t="shared" si="44"/>
        <v>22370.21</v>
      </c>
      <c r="M246" s="17">
        <f t="shared" si="39"/>
        <v>87629.79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x14ac:dyDescent="0.25">
      <c r="A247" s="9">
        <v>239</v>
      </c>
      <c r="B247" t="s">
        <v>103</v>
      </c>
      <c r="C247" s="4" t="s">
        <v>280</v>
      </c>
      <c r="D247" t="s">
        <v>437</v>
      </c>
      <c r="E247" s="4" t="s">
        <v>230</v>
      </c>
      <c r="F247" t="s">
        <v>153</v>
      </c>
      <c r="G247" s="17">
        <v>47000</v>
      </c>
      <c r="H247" s="17">
        <f t="shared" si="36"/>
        <v>1348.9</v>
      </c>
      <c r="I247" s="35">
        <v>1430.6</v>
      </c>
      <c r="J247" s="17">
        <f t="shared" si="38"/>
        <v>1428.8</v>
      </c>
      <c r="K247" s="17">
        <v>315</v>
      </c>
      <c r="L247" s="18">
        <f t="shared" si="44"/>
        <v>4523.3</v>
      </c>
      <c r="M247" s="17">
        <f t="shared" si="39"/>
        <v>42476.7</v>
      </c>
    </row>
    <row r="248" spans="1:395" x14ac:dyDescent="0.25">
      <c r="A248" s="9">
        <v>240</v>
      </c>
      <c r="B248" t="s">
        <v>304</v>
      </c>
      <c r="C248" s="8" t="s">
        <v>303</v>
      </c>
      <c r="D248" t="s">
        <v>461</v>
      </c>
      <c r="E248" s="26" t="s">
        <v>230</v>
      </c>
      <c r="F248" t="s">
        <v>153</v>
      </c>
      <c r="G248" s="17">
        <v>140000</v>
      </c>
      <c r="H248" s="17">
        <f t="shared" si="36"/>
        <v>4018</v>
      </c>
      <c r="I248" s="18">
        <v>21514.37</v>
      </c>
      <c r="J248" s="17">
        <f t="shared" si="38"/>
        <v>4256</v>
      </c>
      <c r="K248" s="18">
        <v>25</v>
      </c>
      <c r="L248" s="18">
        <f t="shared" si="44"/>
        <v>29813.37</v>
      </c>
      <c r="M248" s="17">
        <f t="shared" si="39"/>
        <v>110186.63</v>
      </c>
    </row>
    <row r="249" spans="1:395" x14ac:dyDescent="0.25">
      <c r="A249" s="9">
        <v>241</v>
      </c>
      <c r="B249" t="s">
        <v>28</v>
      </c>
      <c r="C249" s="8" t="s">
        <v>303</v>
      </c>
      <c r="D249" t="s">
        <v>156</v>
      </c>
      <c r="E249" s="4" t="s">
        <v>230</v>
      </c>
      <c r="F249" t="s">
        <v>153</v>
      </c>
      <c r="G249" s="35">
        <v>32000</v>
      </c>
      <c r="H249" s="17">
        <f t="shared" si="36"/>
        <v>918.4</v>
      </c>
      <c r="I249" s="18">
        <v>0</v>
      </c>
      <c r="J249" s="17">
        <f t="shared" si="38"/>
        <v>972.8</v>
      </c>
      <c r="K249" s="18">
        <v>3705.92</v>
      </c>
      <c r="L249" s="18">
        <f t="shared" si="44"/>
        <v>5597.12</v>
      </c>
      <c r="M249" s="17">
        <f t="shared" ref="M249:M272" si="46">+G249-L249</f>
        <v>26402.880000000001</v>
      </c>
    </row>
    <row r="250" spans="1:395" x14ac:dyDescent="0.25">
      <c r="A250" s="9">
        <v>242</v>
      </c>
      <c r="B250" t="s">
        <v>438</v>
      </c>
      <c r="C250" s="7" t="s">
        <v>279</v>
      </c>
      <c r="D250" t="s">
        <v>156</v>
      </c>
      <c r="E250" s="4" t="s">
        <v>230</v>
      </c>
      <c r="F250" t="s">
        <v>154</v>
      </c>
      <c r="G250" s="17">
        <v>35000</v>
      </c>
      <c r="H250" s="17">
        <f t="shared" si="36"/>
        <v>1004.5</v>
      </c>
      <c r="I250" s="17">
        <v>0</v>
      </c>
      <c r="J250" s="17">
        <f t="shared" si="38"/>
        <v>1064</v>
      </c>
      <c r="K250" s="17">
        <v>175</v>
      </c>
      <c r="L250" s="18">
        <f t="shared" si="44"/>
        <v>2243.5</v>
      </c>
      <c r="M250" s="17">
        <f t="shared" si="46"/>
        <v>32756.5</v>
      </c>
    </row>
    <row r="251" spans="1:395" x14ac:dyDescent="0.25">
      <c r="A251" s="9">
        <v>243</v>
      </c>
      <c r="B251" t="s">
        <v>413</v>
      </c>
      <c r="C251" s="7" t="s">
        <v>279</v>
      </c>
      <c r="D251" t="s">
        <v>156</v>
      </c>
      <c r="E251" s="4" t="s">
        <v>230</v>
      </c>
      <c r="F251" t="s">
        <v>154</v>
      </c>
      <c r="G251" s="18">
        <v>40000</v>
      </c>
      <c r="H251" s="17">
        <f t="shared" si="36"/>
        <v>1148</v>
      </c>
      <c r="I251" s="18">
        <v>442.65</v>
      </c>
      <c r="J251" s="17">
        <f t="shared" si="38"/>
        <v>1216</v>
      </c>
      <c r="K251" s="17">
        <v>25</v>
      </c>
      <c r="L251" s="18">
        <f t="shared" si="44"/>
        <v>2831.65</v>
      </c>
      <c r="M251" s="17">
        <f t="shared" si="46"/>
        <v>37168.35</v>
      </c>
    </row>
    <row r="252" spans="1:395" x14ac:dyDescent="0.25">
      <c r="A252" s="9">
        <v>244</v>
      </c>
      <c r="B252" s="8" t="s">
        <v>105</v>
      </c>
      <c r="C252" s="8" t="s">
        <v>263</v>
      </c>
      <c r="D252" s="8" t="s">
        <v>265</v>
      </c>
      <c r="E252" s="25" t="s">
        <v>230</v>
      </c>
      <c r="F252" t="s">
        <v>153</v>
      </c>
      <c r="G252" s="18">
        <v>60000</v>
      </c>
      <c r="H252" s="17">
        <f t="shared" ref="H252:H253" si="47">G252*0.0287</f>
        <v>1722</v>
      </c>
      <c r="I252" s="35">
        <v>3486.68</v>
      </c>
      <c r="J252" s="17">
        <f t="shared" ref="J252:J253" si="48">G252*0.0304</f>
        <v>1824</v>
      </c>
      <c r="K252" s="18">
        <v>9307.2999999999993</v>
      </c>
      <c r="L252" s="18">
        <f t="shared" ref="L252:L253" si="49">H252+I252+J252+K252</f>
        <v>16339.98</v>
      </c>
      <c r="M252" s="17">
        <f t="shared" ref="M252:M253" si="50">+G252-L252</f>
        <v>43660.02</v>
      </c>
    </row>
    <row r="253" spans="1:395" x14ac:dyDescent="0.25">
      <c r="A253" s="9">
        <v>245</v>
      </c>
      <c r="B253" s="8" t="s">
        <v>273</v>
      </c>
      <c r="C253" s="8" t="s">
        <v>263</v>
      </c>
      <c r="D253" s="8" t="s">
        <v>265</v>
      </c>
      <c r="E253" s="25" t="s">
        <v>230</v>
      </c>
      <c r="F253" t="s">
        <v>153</v>
      </c>
      <c r="G253" s="33">
        <v>95000</v>
      </c>
      <c r="H253" s="17">
        <f t="shared" si="47"/>
        <v>2726.5</v>
      </c>
      <c r="I253" s="18">
        <v>10929.24</v>
      </c>
      <c r="J253" s="17">
        <f t="shared" si="48"/>
        <v>2888</v>
      </c>
      <c r="K253" s="18">
        <v>25</v>
      </c>
      <c r="L253" s="18">
        <f t="shared" si="49"/>
        <v>16568.740000000002</v>
      </c>
      <c r="M253" s="17">
        <f t="shared" si="50"/>
        <v>78431.259999999995</v>
      </c>
    </row>
    <row r="254" spans="1:395" x14ac:dyDescent="0.25">
      <c r="A254" s="9">
        <v>246</v>
      </c>
      <c r="B254" t="s">
        <v>478</v>
      </c>
      <c r="C254" s="8" t="s">
        <v>263</v>
      </c>
      <c r="D254" s="8" t="s">
        <v>265</v>
      </c>
      <c r="E254" s="25" t="s">
        <v>230</v>
      </c>
      <c r="F254" t="s">
        <v>153</v>
      </c>
      <c r="G254" s="33">
        <v>65000</v>
      </c>
      <c r="H254" s="17">
        <f t="shared" si="36"/>
        <v>1865.5</v>
      </c>
      <c r="I254" s="35">
        <v>4427.58</v>
      </c>
      <c r="J254" s="17">
        <f t="shared" si="38"/>
        <v>1976</v>
      </c>
      <c r="K254" s="19">
        <v>175</v>
      </c>
      <c r="L254" s="18">
        <f t="shared" si="44"/>
        <v>8444.08</v>
      </c>
      <c r="M254" s="17">
        <f t="shared" si="46"/>
        <v>56555.92</v>
      </c>
    </row>
    <row r="255" spans="1:395" ht="17.25" customHeight="1" x14ac:dyDescent="0.25">
      <c r="A255" s="9">
        <v>247</v>
      </c>
      <c r="B255" t="s">
        <v>473</v>
      </c>
      <c r="C255" s="8" t="s">
        <v>263</v>
      </c>
      <c r="D255" t="s">
        <v>474</v>
      </c>
      <c r="E255" s="25" t="s">
        <v>230</v>
      </c>
      <c r="F255" t="s">
        <v>153</v>
      </c>
      <c r="G255" s="18">
        <v>65000</v>
      </c>
      <c r="H255" s="17">
        <f t="shared" si="36"/>
        <v>1865.5</v>
      </c>
      <c r="I255" s="18">
        <v>4427.58</v>
      </c>
      <c r="J255" s="17">
        <f t="shared" si="38"/>
        <v>1976</v>
      </c>
      <c r="K255" s="35">
        <v>1355.29</v>
      </c>
      <c r="L255" s="18">
        <f t="shared" si="44"/>
        <v>9624.3700000000008</v>
      </c>
      <c r="M255" s="17">
        <f t="shared" si="46"/>
        <v>55375.63</v>
      </c>
    </row>
    <row r="256" spans="1:395" ht="17.25" customHeight="1" x14ac:dyDescent="0.25">
      <c r="A256" s="9">
        <v>248</v>
      </c>
      <c r="B256" t="s">
        <v>471</v>
      </c>
      <c r="C256" t="s">
        <v>285</v>
      </c>
      <c r="D256" t="s">
        <v>472</v>
      </c>
      <c r="E256" s="4" t="s">
        <v>230</v>
      </c>
      <c r="F256" t="s">
        <v>153</v>
      </c>
      <c r="G256" s="17">
        <v>65000</v>
      </c>
      <c r="H256" s="17">
        <f t="shared" ref="H256" si="51">G256*0.0287</f>
        <v>1865.5</v>
      </c>
      <c r="I256" s="35">
        <v>4427.58</v>
      </c>
      <c r="J256" s="17">
        <f t="shared" ref="J256" si="52">G256*0.0304</f>
        <v>1976</v>
      </c>
      <c r="K256" s="17">
        <v>175</v>
      </c>
      <c r="L256" s="18">
        <f t="shared" ref="L256" si="53">H256+I256+J256+K256</f>
        <v>8444.08</v>
      </c>
      <c r="M256" s="17">
        <f t="shared" ref="M256" si="54">+G256-L256</f>
        <v>56555.92</v>
      </c>
    </row>
    <row r="257" spans="1:395" s="15" customFormat="1" x14ac:dyDescent="0.25">
      <c r="A257" s="9">
        <v>249</v>
      </c>
      <c r="B257" t="s">
        <v>462</v>
      </c>
      <c r="C257" t="s">
        <v>285</v>
      </c>
      <c r="D257" t="s">
        <v>286</v>
      </c>
      <c r="E257" s="4" t="s">
        <v>230</v>
      </c>
      <c r="F257" t="s">
        <v>154</v>
      </c>
      <c r="G257" s="17">
        <v>76000</v>
      </c>
      <c r="H257" s="17">
        <f t="shared" si="36"/>
        <v>2181.1999999999998</v>
      </c>
      <c r="I257" s="18">
        <v>6497.56</v>
      </c>
      <c r="J257" s="17">
        <f t="shared" si="38"/>
        <v>2310.4</v>
      </c>
      <c r="K257" s="17">
        <v>175</v>
      </c>
      <c r="L257" s="18">
        <f t="shared" si="44"/>
        <v>11164.16</v>
      </c>
      <c r="M257" s="17">
        <f t="shared" si="46"/>
        <v>64835.839999999997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15" customFormat="1" x14ac:dyDescent="0.25">
      <c r="A258" s="9">
        <v>250</v>
      </c>
      <c r="B258" t="s">
        <v>470</v>
      </c>
      <c r="C258" t="s">
        <v>285</v>
      </c>
      <c r="D258" t="s">
        <v>472</v>
      </c>
      <c r="E258" s="4" t="s">
        <v>230</v>
      </c>
      <c r="F258" t="s">
        <v>153</v>
      </c>
      <c r="G258" s="17">
        <v>65000</v>
      </c>
      <c r="H258" s="17">
        <f t="shared" si="36"/>
        <v>1865.5</v>
      </c>
      <c r="I258" s="35">
        <v>4427.58</v>
      </c>
      <c r="J258" s="17">
        <f t="shared" si="38"/>
        <v>1976</v>
      </c>
      <c r="K258" s="17">
        <v>175</v>
      </c>
      <c r="L258" s="18">
        <f t="shared" si="44"/>
        <v>8444.08</v>
      </c>
      <c r="M258" s="17">
        <f t="shared" si="46"/>
        <v>56555.92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x14ac:dyDescent="0.25">
      <c r="A259" s="9">
        <v>251</v>
      </c>
      <c r="B259" t="s">
        <v>467</v>
      </c>
      <c r="C259" t="s">
        <v>469</v>
      </c>
      <c r="D259" t="s">
        <v>468</v>
      </c>
      <c r="E259" s="4" t="s">
        <v>230</v>
      </c>
      <c r="F259" t="s">
        <v>153</v>
      </c>
      <c r="G259" s="17">
        <v>65000</v>
      </c>
      <c r="H259" s="17">
        <f>G259*0.0287</f>
        <v>1865.5</v>
      </c>
      <c r="I259" s="18">
        <v>4427.58</v>
      </c>
      <c r="J259" s="17">
        <f>G259*0.0304</f>
        <v>1976</v>
      </c>
      <c r="K259" s="17">
        <v>25</v>
      </c>
      <c r="L259" s="18">
        <f t="shared" si="44"/>
        <v>8294.08</v>
      </c>
      <c r="M259" s="17">
        <f t="shared" si="46"/>
        <v>56705.919999999998</v>
      </c>
    </row>
    <row r="260" spans="1:395" x14ac:dyDescent="0.25">
      <c r="A260" s="9">
        <v>252</v>
      </c>
      <c r="B260" t="s">
        <v>108</v>
      </c>
      <c r="C260" s="4" t="s">
        <v>242</v>
      </c>
      <c r="D260" s="38" t="s">
        <v>353</v>
      </c>
      <c r="E260" s="4" t="s">
        <v>230</v>
      </c>
      <c r="F260" t="s">
        <v>153</v>
      </c>
      <c r="G260" s="17">
        <v>65000</v>
      </c>
      <c r="H260" s="17">
        <f t="shared" si="36"/>
        <v>1865.5</v>
      </c>
      <c r="I260" s="18">
        <v>4427.58</v>
      </c>
      <c r="J260" s="17">
        <f t="shared" si="38"/>
        <v>1976</v>
      </c>
      <c r="K260" s="35">
        <v>25</v>
      </c>
      <c r="L260" s="18">
        <f t="shared" si="44"/>
        <v>8294.08</v>
      </c>
      <c r="M260" s="17">
        <f t="shared" si="46"/>
        <v>56705.919999999998</v>
      </c>
    </row>
    <row r="261" spans="1:395" x14ac:dyDescent="0.25">
      <c r="A261" s="9">
        <v>253</v>
      </c>
      <c r="B261" t="s">
        <v>106</v>
      </c>
      <c r="C261" s="4" t="s">
        <v>242</v>
      </c>
      <c r="D261" t="s">
        <v>34</v>
      </c>
      <c r="E261" s="4" t="s">
        <v>230</v>
      </c>
      <c r="F261" t="s">
        <v>154</v>
      </c>
      <c r="G261" s="17">
        <v>10000</v>
      </c>
      <c r="H261" s="17">
        <f t="shared" si="36"/>
        <v>287</v>
      </c>
      <c r="I261" s="17">
        <v>0</v>
      </c>
      <c r="J261" s="17">
        <f t="shared" si="38"/>
        <v>304</v>
      </c>
      <c r="K261" s="17">
        <v>25</v>
      </c>
      <c r="L261" s="18">
        <f t="shared" si="44"/>
        <v>616</v>
      </c>
      <c r="M261" s="17">
        <f t="shared" si="46"/>
        <v>9384</v>
      </c>
    </row>
    <row r="262" spans="1:395" s="12" customFormat="1" x14ac:dyDescent="0.25">
      <c r="A262" s="9">
        <v>254</v>
      </c>
      <c r="B262" t="s">
        <v>283</v>
      </c>
      <c r="C262" s="4" t="s">
        <v>242</v>
      </c>
      <c r="D262" t="s">
        <v>45</v>
      </c>
      <c r="E262" s="4" t="s">
        <v>231</v>
      </c>
      <c r="F262" t="s">
        <v>153</v>
      </c>
      <c r="G262" s="17">
        <v>10000</v>
      </c>
      <c r="H262" s="17">
        <f>G262*0.0287</f>
        <v>287</v>
      </c>
      <c r="I262" s="17">
        <v>0</v>
      </c>
      <c r="J262" s="17">
        <f t="shared" si="38"/>
        <v>304</v>
      </c>
      <c r="K262" s="17">
        <v>175</v>
      </c>
      <c r="L262" s="18">
        <f t="shared" si="44"/>
        <v>766</v>
      </c>
      <c r="M262" s="17">
        <f t="shared" si="46"/>
        <v>9234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5" customFormat="1" x14ac:dyDescent="0.25">
      <c r="A263" s="9">
        <v>255</v>
      </c>
      <c r="B263" t="s">
        <v>447</v>
      </c>
      <c r="C263" t="s">
        <v>448</v>
      </c>
      <c r="D263" t="s">
        <v>449</v>
      </c>
      <c r="E263" s="4" t="s">
        <v>230</v>
      </c>
      <c r="F263" t="s">
        <v>153</v>
      </c>
      <c r="G263" s="35">
        <v>65000</v>
      </c>
      <c r="H263" s="17">
        <f t="shared" si="36"/>
        <v>1865.5</v>
      </c>
      <c r="I263" s="35">
        <v>4427.58</v>
      </c>
      <c r="J263" s="17">
        <f t="shared" si="38"/>
        <v>1976</v>
      </c>
      <c r="K263" s="35">
        <v>2076.1</v>
      </c>
      <c r="L263" s="18">
        <f t="shared" si="44"/>
        <v>10345.18</v>
      </c>
      <c r="M263" s="17">
        <f t="shared" si="46"/>
        <v>54654.82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4" customFormat="1" x14ac:dyDescent="0.25">
      <c r="A264" s="9">
        <v>256</v>
      </c>
      <c r="B264" t="s">
        <v>260</v>
      </c>
      <c r="C264" t="s">
        <v>453</v>
      </c>
      <c r="D264" t="s">
        <v>423</v>
      </c>
      <c r="E264" s="4" t="s">
        <v>230</v>
      </c>
      <c r="F264" t="s">
        <v>154</v>
      </c>
      <c r="G264" s="17">
        <v>45000</v>
      </c>
      <c r="H264" s="17">
        <f t="shared" si="36"/>
        <v>1291.5</v>
      </c>
      <c r="I264" s="17">
        <v>1148.33</v>
      </c>
      <c r="J264" s="17">
        <f t="shared" si="38"/>
        <v>1368</v>
      </c>
      <c r="K264" s="17">
        <v>125</v>
      </c>
      <c r="L264" s="18">
        <f t="shared" si="44"/>
        <v>3932.83</v>
      </c>
      <c r="M264" s="17">
        <f t="shared" si="46"/>
        <v>41067.17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4" customFormat="1" x14ac:dyDescent="0.25">
      <c r="A265" s="9">
        <v>257</v>
      </c>
      <c r="B265" t="s">
        <v>261</v>
      </c>
      <c r="C265" t="s">
        <v>452</v>
      </c>
      <c r="D265" t="s">
        <v>347</v>
      </c>
      <c r="E265" s="4" t="s">
        <v>230</v>
      </c>
      <c r="F265" t="s">
        <v>154</v>
      </c>
      <c r="G265" s="35">
        <v>49000</v>
      </c>
      <c r="H265" s="17">
        <f t="shared" si="36"/>
        <v>1406.3</v>
      </c>
      <c r="I265" s="18">
        <v>0</v>
      </c>
      <c r="J265" s="17">
        <f t="shared" si="38"/>
        <v>1489.6</v>
      </c>
      <c r="K265" s="18">
        <v>1890.46</v>
      </c>
      <c r="L265" s="18">
        <f t="shared" si="44"/>
        <v>4786.3599999999997</v>
      </c>
      <c r="M265" s="17">
        <f t="shared" si="46"/>
        <v>44213.64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4" customFormat="1" x14ac:dyDescent="0.25">
      <c r="A266" s="9">
        <v>258</v>
      </c>
      <c r="B266" t="s">
        <v>262</v>
      </c>
      <c r="C266" t="s">
        <v>452</v>
      </c>
      <c r="D266" t="s">
        <v>354</v>
      </c>
      <c r="E266" s="4" t="s">
        <v>230</v>
      </c>
      <c r="F266" t="s">
        <v>153</v>
      </c>
      <c r="G266" s="17">
        <v>65000</v>
      </c>
      <c r="H266" s="17">
        <f t="shared" si="36"/>
        <v>1865.5</v>
      </c>
      <c r="I266" s="18">
        <v>4427.58</v>
      </c>
      <c r="J266" s="17">
        <f t="shared" si="38"/>
        <v>1976</v>
      </c>
      <c r="K266" s="35">
        <v>5207.01</v>
      </c>
      <c r="L266" s="18">
        <f t="shared" ref="L266:L272" si="55">H266+I266+J266+K266</f>
        <v>13476.09</v>
      </c>
      <c r="M266" s="17">
        <f t="shared" si="46"/>
        <v>51523.91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4" customFormat="1" x14ac:dyDescent="0.25">
      <c r="A267" s="9">
        <v>259</v>
      </c>
      <c r="B267" t="s">
        <v>62</v>
      </c>
      <c r="C267" t="s">
        <v>452</v>
      </c>
      <c r="D267" t="s">
        <v>499</v>
      </c>
      <c r="E267" s="4" t="s">
        <v>231</v>
      </c>
      <c r="F267" t="s">
        <v>154</v>
      </c>
      <c r="G267" s="17">
        <v>75000</v>
      </c>
      <c r="H267" s="17">
        <f t="shared" si="36"/>
        <v>2152.5</v>
      </c>
      <c r="I267" s="18">
        <v>6309.38</v>
      </c>
      <c r="J267" s="17">
        <f t="shared" si="38"/>
        <v>2280</v>
      </c>
      <c r="K267" s="35">
        <v>5681.19</v>
      </c>
      <c r="L267" s="18">
        <f t="shared" si="55"/>
        <v>16423.07</v>
      </c>
      <c r="M267" s="17">
        <f t="shared" si="46"/>
        <v>58576.93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4" customFormat="1" x14ac:dyDescent="0.25">
      <c r="A268" s="9">
        <v>260</v>
      </c>
      <c r="B268" t="s">
        <v>125</v>
      </c>
      <c r="C268" t="s">
        <v>452</v>
      </c>
      <c r="D268" t="s">
        <v>347</v>
      </c>
      <c r="E268" s="4" t="s">
        <v>231</v>
      </c>
      <c r="F268" t="s">
        <v>153</v>
      </c>
      <c r="G268" s="17">
        <v>50000</v>
      </c>
      <c r="H268" s="17">
        <f t="shared" si="36"/>
        <v>1435</v>
      </c>
      <c r="I268" s="35">
        <v>1854</v>
      </c>
      <c r="J268" s="17">
        <f t="shared" ref="J268:J272" si="56">G268*0.0304</f>
        <v>1520</v>
      </c>
      <c r="K268" s="18">
        <v>10154.66</v>
      </c>
      <c r="L268" s="18">
        <f t="shared" si="55"/>
        <v>14963.66</v>
      </c>
      <c r="M268" s="17">
        <f t="shared" si="46"/>
        <v>35036.339999999997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4" customFormat="1" x14ac:dyDescent="0.25">
      <c r="A269" s="9">
        <v>261</v>
      </c>
      <c r="B269" t="s">
        <v>195</v>
      </c>
      <c r="C269" t="s">
        <v>60</v>
      </c>
      <c r="D269" s="4" t="s">
        <v>411</v>
      </c>
      <c r="E269" s="4" t="s">
        <v>230</v>
      </c>
      <c r="F269" t="s">
        <v>154</v>
      </c>
      <c r="G269" s="17">
        <v>42000</v>
      </c>
      <c r="H269" s="17">
        <f t="shared" ref="H269:H272" si="57">G269*0.0287</f>
        <v>1205.4000000000001</v>
      </c>
      <c r="I269" s="17">
        <v>724.92</v>
      </c>
      <c r="J269" s="17">
        <f t="shared" si="56"/>
        <v>1276.8</v>
      </c>
      <c r="K269" s="17">
        <v>25</v>
      </c>
      <c r="L269" s="18">
        <f t="shared" si="55"/>
        <v>3232.12</v>
      </c>
      <c r="M269" s="17">
        <f t="shared" si="46"/>
        <v>38767.879999999997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5" customFormat="1" x14ac:dyDescent="0.25">
      <c r="A270" s="9">
        <v>262</v>
      </c>
      <c r="B270" t="s">
        <v>439</v>
      </c>
      <c r="C270" t="s">
        <v>60</v>
      </c>
      <c r="D270" t="s">
        <v>156</v>
      </c>
      <c r="E270" s="4" t="s">
        <v>230</v>
      </c>
      <c r="F270" t="s">
        <v>153</v>
      </c>
      <c r="G270" s="17">
        <v>35000</v>
      </c>
      <c r="H270" s="17">
        <f t="shared" si="57"/>
        <v>1004.5</v>
      </c>
      <c r="I270" s="17">
        <v>0</v>
      </c>
      <c r="J270" s="17">
        <f t="shared" si="56"/>
        <v>1064</v>
      </c>
      <c r="K270" s="17">
        <v>175</v>
      </c>
      <c r="L270" s="18">
        <f t="shared" si="55"/>
        <v>2243.5</v>
      </c>
      <c r="M270" s="17">
        <f t="shared" si="46"/>
        <v>32756.5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4" customFormat="1" x14ac:dyDescent="0.25">
      <c r="A271" s="9">
        <v>263</v>
      </c>
      <c r="B271" t="s">
        <v>343</v>
      </c>
      <c r="C271" t="s">
        <v>60</v>
      </c>
      <c r="D271" t="s">
        <v>156</v>
      </c>
      <c r="E271" s="4" t="s">
        <v>231</v>
      </c>
      <c r="F271" t="s">
        <v>154</v>
      </c>
      <c r="G271" s="31">
        <v>35000</v>
      </c>
      <c r="H271" s="17">
        <f t="shared" si="57"/>
        <v>1004.5</v>
      </c>
      <c r="I271" s="19">
        <v>0</v>
      </c>
      <c r="J271" s="17">
        <f t="shared" si="56"/>
        <v>1064</v>
      </c>
      <c r="K271" s="19">
        <v>25</v>
      </c>
      <c r="L271" s="18">
        <f t="shared" si="55"/>
        <v>2093.5</v>
      </c>
      <c r="M271" s="17">
        <f t="shared" si="46"/>
        <v>32906.5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1" customFormat="1" x14ac:dyDescent="0.25">
      <c r="A272" s="9">
        <v>264</v>
      </c>
      <c r="B272" t="s">
        <v>61</v>
      </c>
      <c r="C272" t="s">
        <v>419</v>
      </c>
      <c r="D272" t="s">
        <v>288</v>
      </c>
      <c r="E272" s="4" t="s">
        <v>230</v>
      </c>
      <c r="F272" t="s">
        <v>153</v>
      </c>
      <c r="G272" s="17">
        <v>101000</v>
      </c>
      <c r="H272" s="17">
        <f t="shared" si="57"/>
        <v>2898.7</v>
      </c>
      <c r="I272" s="17">
        <v>12340.59</v>
      </c>
      <c r="J272" s="17">
        <f t="shared" si="56"/>
        <v>3070.4</v>
      </c>
      <c r="K272" s="17">
        <v>175</v>
      </c>
      <c r="L272" s="18">
        <f t="shared" si="55"/>
        <v>18484.689999999999</v>
      </c>
      <c r="M272" s="17">
        <f t="shared" si="46"/>
        <v>82515.31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" customFormat="1" ht="15.75" x14ac:dyDescent="0.25">
      <c r="A273" s="9"/>
      <c r="B273" s="3" t="s">
        <v>496</v>
      </c>
      <c r="C273" s="3"/>
      <c r="D273" s="3"/>
      <c r="E273" s="41"/>
      <c r="F273" s="3"/>
      <c r="G273" s="37">
        <f>SUM(G9:G272)</f>
        <v>14795867.5</v>
      </c>
      <c r="H273" s="37">
        <f t="shared" ref="H273:I273" si="58">SUM(H9:H272)</f>
        <v>424641.41</v>
      </c>
      <c r="I273" s="37">
        <f t="shared" si="58"/>
        <v>1020570.31</v>
      </c>
      <c r="J273" s="37">
        <f>SUM(J9:J272)</f>
        <v>447272.69</v>
      </c>
      <c r="K273" s="37">
        <f>SUM(K9:K272)</f>
        <v>553850.75</v>
      </c>
      <c r="L273" s="37">
        <f>SUM(L9:L272)</f>
        <v>2446335.16</v>
      </c>
      <c r="M273" s="37">
        <f>SUM(M9:M272)</f>
        <v>12349532.34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5" customFormat="1" x14ac:dyDescent="0.25">
      <c r="A274" s="9"/>
      <c r="B274"/>
      <c r="C274" t="s">
        <v>326</v>
      </c>
      <c r="D274" s="9"/>
      <c r="E274" s="4"/>
      <c r="F274" s="18"/>
      <c r="G274" s="18"/>
      <c r="H274" s="18"/>
      <c r="I274" s="18"/>
      <c r="J274" s="18"/>
      <c r="K274" s="18"/>
      <c r="L274" s="18"/>
      <c r="M274" s="18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s="1" customFormat="1" x14ac:dyDescent="0.25">
      <c r="A275" s="9"/>
      <c r="B275"/>
      <c r="C275"/>
      <c r="D275"/>
      <c r="E275" s="4"/>
      <c r="F275"/>
      <c r="G275" s="45"/>
      <c r="H275" s="45"/>
      <c r="I275" s="45"/>
      <c r="J275" s="45"/>
      <c r="K275" s="45"/>
      <c r="L275" s="45"/>
      <c r="M275" s="4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</row>
    <row r="276" spans="1:395" x14ac:dyDescent="0.25">
      <c r="A276" s="9"/>
      <c r="G276" s="22"/>
      <c r="H276" s="22"/>
      <c r="I276" s="22"/>
      <c r="J276" s="22"/>
      <c r="K276" s="24"/>
      <c r="L276" s="22"/>
      <c r="M276" s="22"/>
    </row>
    <row r="277" spans="1:395" s="2" customFormat="1" x14ac:dyDescent="0.25">
      <c r="A277" s="9"/>
      <c r="B277"/>
      <c r="C277"/>
      <c r="D277"/>
      <c r="E277" s="4"/>
      <c r="F277"/>
      <c r="G277" s="18"/>
      <c r="H277" s="18"/>
      <c r="I277" s="18"/>
      <c r="J277" s="18"/>
      <c r="K277" s="18"/>
      <c r="L277" s="18"/>
      <c r="M277" s="18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</row>
    <row r="278" spans="1:395" x14ac:dyDescent="0.25">
      <c r="A278" s="9"/>
    </row>
    <row r="279" spans="1:395" ht="17.25" x14ac:dyDescent="0.25">
      <c r="A279" s="9"/>
      <c r="J279" s="22"/>
      <c r="K279" s="23"/>
    </row>
    <row r="280" spans="1:395" s="2" customFormat="1" x14ac:dyDescent="0.25">
      <c r="A280" s="9"/>
      <c r="B280"/>
      <c r="C280"/>
      <c r="D280" s="9"/>
      <c r="E280" s="4"/>
      <c r="F280" s="18"/>
      <c r="G280" s="18"/>
      <c r="H280" s="18"/>
      <c r="I280" s="18"/>
      <c r="J280" s="18"/>
      <c r="K280" s="18"/>
      <c r="L280" s="18"/>
      <c r="M280" s="18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</row>
    <row r="281" spans="1:395" s="2" customFormat="1" x14ac:dyDescent="0.25">
      <c r="A281" s="9"/>
      <c r="B281"/>
      <c r="C281"/>
      <c r="D281"/>
      <c r="E281" s="4"/>
      <c r="F281"/>
      <c r="G281" s="18"/>
      <c r="H281" s="18"/>
      <c r="I281" s="18"/>
      <c r="J281" s="18"/>
      <c r="K281" s="18"/>
      <c r="L281" s="18"/>
      <c r="M281" s="18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</row>
    <row r="282" spans="1:395" s="2" customFormat="1" x14ac:dyDescent="0.25">
      <c r="A282" s="9"/>
      <c r="B282"/>
      <c r="C282"/>
      <c r="D282"/>
      <c r="E282" s="4"/>
      <c r="F282"/>
      <c r="G282" s="18"/>
      <c r="H282" s="18"/>
      <c r="I282" s="18"/>
      <c r="J282" s="18"/>
      <c r="K282" s="18"/>
      <c r="L282" s="18"/>
      <c r="M282" s="18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  <c r="IU282"/>
      <c r="IV282"/>
      <c r="IW282"/>
      <c r="IX282"/>
      <c r="IY282"/>
      <c r="IZ282"/>
      <c r="JA282"/>
      <c r="JB282"/>
      <c r="JC282"/>
      <c r="JD282"/>
      <c r="JE282"/>
      <c r="JF282"/>
      <c r="JG282"/>
      <c r="JH282"/>
      <c r="JI282"/>
      <c r="JJ282"/>
      <c r="JK282"/>
      <c r="JL282"/>
      <c r="JM282"/>
      <c r="JN282"/>
      <c r="JO282"/>
      <c r="JP282"/>
      <c r="JQ282"/>
      <c r="JR282"/>
      <c r="JS282"/>
      <c r="JT282"/>
      <c r="JU282"/>
      <c r="JV282"/>
      <c r="JW282"/>
      <c r="JX282"/>
      <c r="JY282"/>
      <c r="JZ282"/>
      <c r="KA282"/>
      <c r="KB282"/>
      <c r="KC282"/>
      <c r="KD282"/>
      <c r="KE282"/>
      <c r="KF282"/>
      <c r="KG282"/>
      <c r="KH282"/>
      <c r="KI282"/>
      <c r="KJ282"/>
      <c r="KK282"/>
      <c r="KL282"/>
      <c r="KM282"/>
      <c r="KN282"/>
      <c r="KO282"/>
      <c r="KP282"/>
      <c r="KQ282"/>
      <c r="KR282"/>
      <c r="KS282"/>
      <c r="KT282"/>
      <c r="KU282"/>
      <c r="KV282"/>
      <c r="KW282"/>
      <c r="KX282"/>
      <c r="KY282"/>
      <c r="KZ282"/>
      <c r="LA282"/>
      <c r="LB282"/>
      <c r="LC282"/>
      <c r="LD282"/>
      <c r="LE282"/>
      <c r="LF282"/>
      <c r="LG282"/>
      <c r="LH282"/>
      <c r="LI282"/>
      <c r="LJ282"/>
      <c r="LK282"/>
      <c r="LL282"/>
      <c r="LM282"/>
      <c r="LN282"/>
      <c r="LO282"/>
      <c r="LP282"/>
      <c r="LQ282"/>
      <c r="LR282"/>
      <c r="LS282"/>
      <c r="LT282"/>
      <c r="LU282"/>
      <c r="LV282"/>
      <c r="LW282"/>
      <c r="LX282"/>
      <c r="LY282"/>
      <c r="LZ282"/>
      <c r="MA282"/>
      <c r="MB282"/>
      <c r="MC282"/>
      <c r="MD282"/>
      <c r="ME282"/>
      <c r="MF282"/>
      <c r="MG282"/>
      <c r="MH282"/>
      <c r="MI282"/>
      <c r="MJ282"/>
      <c r="MK282"/>
      <c r="ML282"/>
      <c r="MM282"/>
      <c r="MN282"/>
      <c r="MO282"/>
      <c r="MP282"/>
      <c r="MQ282"/>
      <c r="MR282"/>
      <c r="MS282"/>
      <c r="MT282"/>
      <c r="MU282"/>
      <c r="MV282"/>
      <c r="MW282"/>
      <c r="MX282"/>
      <c r="MY282"/>
      <c r="MZ282"/>
      <c r="NA282"/>
      <c r="NB282"/>
      <c r="NC282"/>
      <c r="ND282"/>
      <c r="NE282"/>
      <c r="NF282"/>
      <c r="NG282"/>
      <c r="NH282"/>
      <c r="NI282"/>
      <c r="NJ282"/>
      <c r="NK282"/>
      <c r="NL282"/>
      <c r="NM282"/>
      <c r="NN282"/>
      <c r="NO282"/>
      <c r="NP282"/>
      <c r="NQ282"/>
      <c r="NR282"/>
      <c r="NS282"/>
      <c r="NT282"/>
      <c r="NU282"/>
      <c r="NV282"/>
      <c r="NW282"/>
      <c r="NX282"/>
      <c r="NY282"/>
      <c r="NZ282"/>
      <c r="OA282"/>
      <c r="OB282"/>
      <c r="OC282"/>
      <c r="OD282"/>
      <c r="OE282"/>
    </row>
    <row r="283" spans="1:395" s="8" customFormat="1" x14ac:dyDescent="0.25">
      <c r="A283" s="9"/>
      <c r="B283"/>
      <c r="C283"/>
      <c r="D283"/>
      <c r="E283" s="4"/>
      <c r="F283"/>
      <c r="G283" s="18"/>
      <c r="H283" s="18"/>
      <c r="I283" s="18"/>
      <c r="J283" s="18"/>
      <c r="K283" s="18"/>
      <c r="L283" s="18"/>
      <c r="M283" s="18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</row>
    <row r="284" spans="1:395" x14ac:dyDescent="0.25">
      <c r="A284" s="9"/>
    </row>
    <row r="285" spans="1:395" x14ac:dyDescent="0.25">
      <c r="A285" s="9"/>
    </row>
    <row r="286" spans="1:395" s="16" customFormat="1" x14ac:dyDescent="0.25">
      <c r="A286"/>
      <c r="B286"/>
      <c r="C286"/>
      <c r="D286"/>
      <c r="E286" s="4"/>
      <c r="F286"/>
      <c r="G286" s="18"/>
      <c r="H286" s="18"/>
      <c r="I286" s="18"/>
      <c r="J286" s="18"/>
      <c r="K286" s="18"/>
      <c r="L286" s="18"/>
      <c r="M286" s="18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x14ac:dyDescent="0.25">
      <c r="A287" s="9"/>
    </row>
    <row r="290" spans="1:395" s="1" customFormat="1" ht="15" customHeight="1" x14ac:dyDescent="0.25">
      <c r="A290"/>
      <c r="B290"/>
      <c r="C290"/>
      <c r="D290"/>
      <c r="E290" s="4"/>
      <c r="F290"/>
      <c r="G290" s="18"/>
      <c r="H290" s="18"/>
      <c r="I290" s="18"/>
      <c r="J290" s="18"/>
      <c r="K290" s="18"/>
      <c r="L290" s="18"/>
      <c r="M290" s="18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1" customFormat="1" x14ac:dyDescent="0.25">
      <c r="A291"/>
      <c r="B291"/>
      <c r="C291"/>
      <c r="D291"/>
      <c r="E291" s="4"/>
      <c r="F291"/>
      <c r="G291" s="18"/>
      <c r="H291" s="18"/>
      <c r="I291" s="18"/>
      <c r="J291" s="18"/>
      <c r="K291" s="18"/>
      <c r="L291" s="18"/>
      <c r="M291" s="18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7" customFormat="1" x14ac:dyDescent="0.25">
      <c r="A292"/>
      <c r="B292"/>
      <c r="C292"/>
      <c r="D292"/>
      <c r="E292" s="4"/>
      <c r="F292"/>
      <c r="G292" s="18"/>
      <c r="H292" s="18"/>
      <c r="I292" s="18"/>
      <c r="J292" s="18"/>
      <c r="K292" s="18"/>
      <c r="L292" s="18"/>
      <c r="M292" s="18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</sheetData>
  <sortState xmlns:xlrd2="http://schemas.microsoft.com/office/spreadsheetml/2017/richdata2" ref="I7:M8">
    <sortCondition ref="M7:M8"/>
  </sortState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rintOptions horizontalCentered="1" verticalCentered="1"/>
  <pageMargins left="0.23622047244094491" right="0.23622047244094491" top="0.38" bottom="0.38" header="0.31496062992125984" footer="0.16"/>
  <pageSetup paperSize="5" scale="50" fitToHeight="0" orientation="landscape" r:id="rId1"/>
  <ignoredErrors>
    <ignoredError sqref="M90 M152 L15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2024-08-30T14:13:54Z</cp:lastPrinted>
  <dcterms:created xsi:type="dcterms:W3CDTF">2017-02-23T14:23:40Z</dcterms:created>
  <dcterms:modified xsi:type="dcterms:W3CDTF">2024-09-17T15:31:35Z</dcterms:modified>
</cp:coreProperties>
</file>