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V:\Arch-Piso-9\Proyectos ONE\DATOS CONTABLES 2025\OFICINA LIBRE ACCESO A LA INFORMACION 2025\PAGOS PROVEEDORES 2025\"/>
    </mc:Choice>
  </mc:AlternateContent>
  <xr:revisionPtr revIDLastSave="0" documentId="13_ncr:1_{AE3CBE43-D4AB-4997-841B-BB8B52A47564}" xr6:coauthVersionLast="47" xr6:coauthVersionMax="47" xr10:uidLastSave="{00000000-0000-0000-0000-000000000000}"/>
  <bookViews>
    <workbookView xWindow="-120" yWindow="-120" windowWidth="29040" windowHeight="15840" xr2:uid="{00000000-000D-0000-FFFF-FFFF00000000}"/>
  </bookViews>
  <sheets>
    <sheet name="PAGOS FACT PROV NOV.2025" sheetId="2" r:id="rId1"/>
    <sheet name="Hoja1" sheetId="4" r:id="rId2"/>
  </sheets>
  <externalReferences>
    <externalReference r:id="rId3"/>
    <externalReference r:id="rId4"/>
  </externalReferences>
  <definedNames>
    <definedName name="_xlnm._FilterDatabase" localSheetId="0" hidden="1">'PAGOS FACT PROV NOV.2025'!$A$7:$N$7</definedName>
    <definedName name="_xlnm.Print_Area" localSheetId="0">'PAGOS FACT PROV NOV.2025'!$B$1:$L$52</definedName>
    <definedName name="_xlnm.Print_Titles" localSheetId="0">'PAGOS FACT PROV NOV.2025'!$1:$7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2" l="1"/>
  <c r="J20" i="2"/>
  <c r="J35" i="2"/>
  <c r="J36" i="2"/>
  <c r="J37" i="2"/>
  <c r="J38" i="2"/>
  <c r="J39" i="2"/>
  <c r="J40" i="2"/>
  <c r="J41" i="2"/>
  <c r="J42" i="2"/>
  <c r="J43" i="2"/>
  <c r="J44" i="2"/>
  <c r="J45" i="2"/>
  <c r="J27" i="2"/>
  <c r="J28" i="2"/>
  <c r="J29" i="2"/>
  <c r="J30" i="2"/>
  <c r="J31" i="2"/>
  <c r="J32" i="2"/>
  <c r="J33" i="2"/>
  <c r="J34" i="2"/>
  <c r="J26" i="2"/>
  <c r="J22" i="2"/>
  <c r="J23" i="2"/>
  <c r="J24" i="2"/>
  <c r="J25" i="2"/>
  <c r="J21" i="2"/>
  <c r="J18" i="2"/>
  <c r="J19" i="2"/>
  <c r="J17" i="2"/>
  <c r="H46" i="2"/>
  <c r="J14" i="2"/>
  <c r="J15" i="2"/>
  <c r="J16" i="2"/>
  <c r="J11" i="2"/>
  <c r="J10" i="2"/>
  <c r="J9" i="2"/>
  <c r="J12" i="2"/>
  <c r="J13" i="2"/>
  <c r="H59" i="2"/>
  <c r="J8" i="2"/>
  <c r="J46" i="2" l="1"/>
  <c r="N50" i="2"/>
</calcChain>
</file>

<file path=xl/sharedStrings.xml><?xml version="1.0" encoding="utf-8"?>
<sst xmlns="http://schemas.openxmlformats.org/spreadsheetml/2006/main" count="245" uniqueCount="195">
  <si>
    <t>OFICINA NACIONAL DE ESTADÍSTICA (ONE)</t>
  </si>
  <si>
    <t>CANT.</t>
  </si>
  <si>
    <t>RNC</t>
  </si>
  <si>
    <t>CONCEPTO</t>
  </si>
  <si>
    <t>FACTURA NO. (NCF)</t>
  </si>
  <si>
    <t>FECHA FACTURA</t>
  </si>
  <si>
    <t>MONTO FACTURADO</t>
  </si>
  <si>
    <t>FECHA FIN FACTURA</t>
  </si>
  <si>
    <t>MONTO PAGADO A LA FECHA</t>
  </si>
  <si>
    <t>MONTO PENDIENTE</t>
  </si>
  <si>
    <t>ESTADO</t>
  </si>
  <si>
    <t>Completo</t>
  </si>
  <si>
    <t>TOTAL</t>
  </si>
  <si>
    <t>101618787</t>
  </si>
  <si>
    <t>101761581</t>
  </si>
  <si>
    <t>102017174</t>
  </si>
  <si>
    <t>401037272</t>
  </si>
  <si>
    <t>401516454</t>
  </si>
  <si>
    <t>101855681</t>
  </si>
  <si>
    <t>101108053</t>
  </si>
  <si>
    <t>101503939</t>
  </si>
  <si>
    <t>101820217</t>
  </si>
  <si>
    <t xml:space="preserve"> </t>
  </si>
  <si>
    <t>101512369</t>
  </si>
  <si>
    <t>101893931</t>
  </si>
  <si>
    <t>430056693</t>
  </si>
  <si>
    <t>Comercial Payan, SRL</t>
  </si>
  <si>
    <t>Planeta Azul, SA</t>
  </si>
  <si>
    <t>ACTUALIDADES V D SRL</t>
  </si>
  <si>
    <t>Altice Dominicana, SA</t>
  </si>
  <si>
    <t>MAPFRE Salud ARS, S.A.</t>
  </si>
  <si>
    <t>EMPRESA DISTRIBUIDORA DE ELECTRICIDAD DEL ESTE S A</t>
  </si>
  <si>
    <t>Liberty Networks Dominicana, SA</t>
  </si>
  <si>
    <t>Offitek, SRL</t>
  </si>
  <si>
    <t>HUMANO SEGUROS S A</t>
  </si>
  <si>
    <t>CORPORACION DEL ACUEDUCTO Y ALCANTARILLADO DE SANTO DOMINGO</t>
  </si>
  <si>
    <t>SEGURO NACIONAL DE SALUD</t>
  </si>
  <si>
    <t>GOBERNACION PROVINCIAL SANTIAGO</t>
  </si>
  <si>
    <t>COMPAÑIA IMPORTADORA K &amp;G  S .A</t>
  </si>
  <si>
    <t>Seguros Reservas, SA</t>
  </si>
  <si>
    <t>A.Z. Print Shop, SRL</t>
  </si>
  <si>
    <t>Obelca, SRL</t>
  </si>
  <si>
    <t>101157382</t>
  </si>
  <si>
    <t>101874503</t>
  </si>
  <si>
    <t>131407552</t>
  </si>
  <si>
    <t>132118881</t>
  </si>
  <si>
    <t>40228512097</t>
  </si>
  <si>
    <t>4875</t>
  </si>
  <si>
    <t>4719</t>
  </si>
  <si>
    <t>4873</t>
  </si>
  <si>
    <t>4918</t>
  </si>
  <si>
    <t>4779</t>
  </si>
  <si>
    <t>4887</t>
  </si>
  <si>
    <t>4890</t>
  </si>
  <si>
    <t>4598</t>
  </si>
  <si>
    <t>4455</t>
  </si>
  <si>
    <t>4775</t>
  </si>
  <si>
    <t>4683</t>
  </si>
  <si>
    <t>4725</t>
  </si>
  <si>
    <t>4682</t>
  </si>
  <si>
    <t>4695</t>
  </si>
  <si>
    <t>4804</t>
  </si>
  <si>
    <t>4454</t>
  </si>
  <si>
    <t>4871</t>
  </si>
  <si>
    <t>4721</t>
  </si>
  <si>
    <t>4573</t>
  </si>
  <si>
    <t>4883</t>
  </si>
  <si>
    <t>4904</t>
  </si>
  <si>
    <t>4686</t>
  </si>
  <si>
    <t>4895</t>
  </si>
  <si>
    <t>4878</t>
  </si>
  <si>
    <t>4916</t>
  </si>
  <si>
    <t>4900</t>
  </si>
  <si>
    <t>4877</t>
  </si>
  <si>
    <t>4769</t>
  </si>
  <si>
    <t>4867</t>
  </si>
  <si>
    <t>4912</t>
  </si>
  <si>
    <t>4770</t>
  </si>
  <si>
    <t>4908</t>
  </si>
  <si>
    <t>4913</t>
  </si>
  <si>
    <t>4512</t>
  </si>
  <si>
    <t>4456</t>
  </si>
  <si>
    <t>4723</t>
  </si>
  <si>
    <t>4514</t>
  </si>
  <si>
    <t>RAYSA FANNI DANIS SANDOVAL</t>
  </si>
  <si>
    <t>EDITORA DEL CARIBE C POR A</t>
  </si>
  <si>
    <t>Flow, SRL</t>
  </si>
  <si>
    <t>BURDIEZ Y COMPANIA, SRL</t>
  </si>
  <si>
    <t>GTG Industrial, SRL</t>
  </si>
  <si>
    <t>Solvex Dominicana, SRL</t>
  </si>
  <si>
    <t>Francis Tipico &amp; Gourmet, SRL</t>
  </si>
  <si>
    <t>JOV Automatizaciones y  Herrería, SRL</t>
  </si>
  <si>
    <t>Roman Paredes Industrial, SRL</t>
  </si>
  <si>
    <t>SILICIO TECHNOLOGY, EIRL</t>
  </si>
  <si>
    <t>Alcapo Designer SRL</t>
  </si>
  <si>
    <t>Suplidores De Insumos Múltiples SUPLIMUL SRL</t>
  </si>
  <si>
    <t>INVERSIONES FURO, EIRL</t>
  </si>
  <si>
    <t>Portafolio.Do, SRL</t>
  </si>
  <si>
    <t>VISAN GROUP, SRL</t>
  </si>
  <si>
    <t>00117027086</t>
  </si>
  <si>
    <t>101003561</t>
  </si>
  <si>
    <t>124014271</t>
  </si>
  <si>
    <t>130204926</t>
  </si>
  <si>
    <t>130297118</t>
  </si>
  <si>
    <t>130777845</t>
  </si>
  <si>
    <t>131205267</t>
  </si>
  <si>
    <t>131744761</t>
  </si>
  <si>
    <t>131846777</t>
  </si>
  <si>
    <t>132223098</t>
  </si>
  <si>
    <t>132634543</t>
  </si>
  <si>
    <t>132735201</t>
  </si>
  <si>
    <t>132902262</t>
  </si>
  <si>
    <t>133056208</t>
  </si>
  <si>
    <t>133208083</t>
  </si>
  <si>
    <t>PAGO ADQ. DE ORNAMENTOS NAVIDEÑOS (50 UD RAMAS ARTIFICIALES COLOR DORADO, 50 UD RAMAS CON CEREZOS, 50 UD FLORES DE PASCUA, 50 UD RAMAS CON PIÑONES Y 3 UD DE GUINALDA DE 8 PIES, PARA USO DE LA INSTITUCION, SEGUN O/D ONE-2025-00243 Y FACTURA ANEXA.</t>
  </si>
  <si>
    <t>PAGO SERVICIO RENOVACION DE SUSCRIPCION ANUAL DE PERIODICO PARA USO DE LA INSTITUCION, SEGUN O/S ONE-2025-00239 Y FACTURAV ANEXA</t>
  </si>
  <si>
    <t>PAGO SERVICIO DE ALQUILER DE DOS LOCALES PARA ALMACENAJE Y DOCUMENTOS DE LA INSTITUCION, CORRESPONDIENTE AL MES DE NOVIEMBRE/2025, SEGUN SOLICITUD PAGO, REGISTRO DE CONTRATO Y FACTURA  ANEXA.</t>
  </si>
  <si>
    <t>PAGO SERVICIO DE MANTENIMIENTO PREVENTIVO Y CORRECTIVO DE LA CAMIONETA  NISSAN FRONTIER, PLACA EL07617 DE LA INSTITUCION, SEGUN O/S ONE-2025-00279 Y FACTURA  ANEXA.</t>
  </si>
  <si>
    <t>PAGO ADQ. DE 95 BOTELLONES DE AGUA (SOLO LIQUIDO), PARA CONSUMO EN LA INSTITUCION, CORRESP. A LAS FACTURAS ANEXAS D/F. 06/11/2025 Y 12/11/2025, SEGUN O/C ONE-2025-00188</t>
  </si>
  <si>
    <t>PAGO  ADQ. DE MOBILIARIOS (1 MESA REDONDA DE REUNIONES PARA LA DIRECCION DE TECNOLOGIA, DE LA INSTITUCION, SEGUN O/C ONE-2025-00265 Y FACTURA ANEXA.</t>
  </si>
  <si>
    <t>PAGO ADQ. (4 UD DE SABANAS ELASTICAS MEDICAS, COLOR BLANCO, PARA EL DISPENSARIO MEDICO, DE LA INSTITUCION, SEGUN O/C ONE-2025-00263 Y FACTURA ANEXA.</t>
  </si>
  <si>
    <t>PAGO SERVICIO DE INTERNET PREMIUM PLUS 250 MBPS-50 MBPS PARA USO DE LA INSTITUCION, CORRESPONDIENTE AL MES DE NOVIEMBRE 2025, SEGUN SOLICITUD PAGO Y FACTURA  ANEXA.</t>
  </si>
  <si>
    <t>PAGO DE SERVICIO DE SALUD (MAPFRE SEGURO COMPLEMENTARIO) PARA EL PERSONAL DE ESTA INSTITUCION, CORRESPONDIENTE AL_x000D_
MES DE NOVIEMBRE DEL  2025, SEGUN SOLICITUD PAGO Y FACTURA ANEXA.</t>
  </si>
  <si>
    <t>PAGO SERVICIO DE ENERGIA ELECTRICA SEDE ONE, LOCALES ALQUILADOS, EQUIPOS TECNOLOGICOS, ELECTRODOMESTICOS Y LUMINARIAS, CORRESPONDIENTE AL PERIODO 18/10/2025 AL18/11/2025, SEGUN SOLICITUDES DE PAGO Y FACTURAS ANEXAS</t>
  </si>
  <si>
    <t>PAGO SERVICIO DE INTERNET BANDA ANCHA DE 100 MB, PARA SER UTILIZADO POR LA INSTITUCION, CORRESPONDIENTE AL MES DE NOVIEMBRE 2025, SEGUN SOLICITUD PAGO Y FACTURA  ANEXA.</t>
  </si>
  <si>
    <t>PAGO SERVICIO DE SEGURIDAD PERIMETRAL PARA EL FORTALECIMIENTO DE LA INFRAESTARUCTURA DE LAS COMUNICACIONES EN LA INSTITUCION, CONSUMO NOVIEMBRE DEL 2025, CONTRA PRESENTACION DE FACTURA, SEGUN REGISTRO DE CONTRATO BS-0004466-2025 Y ANEXOS.</t>
  </si>
  <si>
    <t>PAGO POLIZA No. 2-2-112-0045205, DE SEGURO CONTRA  ACCIDENTES COLECTIVOS PARA EL PERSONAL QUE PARTICIPARA EN LA ENCUESTA REGISTRO DE OFERTA Y EDIFICACIONES (ROE-2025-2) PERIODO 12/11/2025 HASTA 18/11/2025, SEGUN SOL. PAGO, FACTURA Y NOTA CREDITO ANEXAS.</t>
  </si>
  <si>
    <t>PAGO POLIZA No. 2-2-112-0045215 CORRESP. A  POLIZA DE SEGURO CONTRA  ACCIDENTES COLECTIVOS PARA EL PERSONAL QUE PARTICIPARA EN OPERATIVO EVALUACION MARCO DE MUESTREO 2025, PERIODO 18/11/2025 HASTA 15/12/2025, SEGUN SOL. PAGO Y FACTURA  ANEXA</t>
  </si>
  <si>
    <t>PAGO ADQUISICION DE ENRUTADORES ( ROUTER) DE RED, MODELO  ARCHERT AX23-CUS VER: 2.0, UN AÑO DE GARANTIA, SOLICITADO POR DIRECCION DE TECNOLOGIA DE LA INFORMACION Y COMUNICACION, SEGUN  OC-ONE-2025-00262Y FACTURA  ANEXA.</t>
  </si>
  <si>
    <t>PAGO DE SERVICIO DE SALUD (HUMANO SEGURO COMPLEMENTARIO) PARA EL PERSONAL DE ESTA INSTITUCION, CORRESPONDIENTE AL_x000D_
MES DE NOVIEMBRE DEL  2025, SEGUN SOLICITUD PAGO Y FACTURA ANEXA.</t>
  </si>
  <si>
    <t>PAGO ADQUISICION DE DOS CAUNTER DE OFICINA ( 1 PARA RECEPCION /1 PARA EL AREA DE SEGURIDAD DEL PISO 8), SEGUN OC-ONE-2025-00267 Y FACTURA  ANEXA.</t>
  </si>
  <si>
    <t>PAGO ADQ. DE (1) SILLON EJECUTIVO, EGONOMICO, ESPALDA  ALTO EN TELA DE MALL,  PARA USO DE LA DIRECCION DE TECNOLOGIA DE LA INSTITUCION, SEGUN O/C NO-ONE-2025-00266 Y FACTURA  ANEXA.</t>
  </si>
  <si>
    <t>PAGO AQD DE MATERIALES DIVERSOS E INSUMOS PARA USO DE LA INSTITUCION, SEGUN O/C NO-ONE-2025-00222 Y FACTURA  ANEXA.</t>
  </si>
  <si>
    <t>PAGO ADQ. DE SERVICIO DE ALMACENAMIENTO EN UNA PLATAFORMA  AZURE CON VIGENCIA DESDE 04/12/2025 AL 31/03/2026, SEGU REGISTRO DE CONTRATO BS-0012797-2025 Y FACTURA ANEXA</t>
  </si>
  <si>
    <t>PAGO SERVICIO DE CATERING Y ALMUERZO PARA 30 PERSONAS QUE PARTICIPARON EN LA REUNION ORDINARIA DEL COMITE TECNICO SECTORIAL DE CULTURA, REALIZADO EL DIA 04 DE NOVIEMBRE DEL 2025, SEGUN O/S ONE-2025-00245 Y FACTURA  ANEXA.</t>
  </si>
  <si>
    <t>PAGO SERVICIO  DE CARNETIZACION  A 359 COLABORADORES DE LA ONE, INCLUIDA TOMA DE FOTOGRAFIAS, DISEÑO E IMPRESION DE CARNETS EN PVC, SEGUN O/S-ONE-2025-00161 Y FACTURA  ANEXA.</t>
  </si>
  <si>
    <t>PAGO ADQUISICION DE BASE DE TV DE 65" PARA USO EN LA DIRECCION GENERAL, MONTAJE DEL TELEVISOR, TIPO DE ANCLAJE  AEREO (SUSPENDIDO) INSTALACION TECHO DE CONCRETO,  CON BRAZO DOBLE, SEGUN OC-ONE-2025-00197 Y FACTURA  ANEXA.</t>
  </si>
  <si>
    <t>PAGO ADQUISICION DE INSUMOS ELECTRICOS Y DE GENERACION PARA AIRES ACONDICIONADO (TRES MOTORES PARA CONDENSADOR 1/6 DE 1 EJE Y UN CAPACITOR DE MARCHA 5MFD 370V/450V), SEGUN OC-ONE-2025-00281) Y FACTURA  ANEXA.</t>
  </si>
  <si>
    <t>PAGO SERVICIOS DE LAVADO DE VEHICULOS DE LA INSTITUCION (04) CAMIONETAS Y (1) MINUBUS POR EL MES DE OCTUBRE 2025, SEGUN O/C ONE-2025-00121 Y FACTURA ANEXA</t>
  </si>
  <si>
    <t>PAGO RENOVACION  DE LICENCIAS INFORMATICAS (HOOTSUIT PROFESIONAL 1, Y NAGIOS ENTERPRISE EDITION)) UTILIZADAS EN LA INSTITUCION, CON RENOVACION  29 Y 31 OCTUBRE 2025 HASTA 29 Y 31 OCTUBRE 2026, SEGUN REGISTRO CONTRATO Y FACTURA  ANEXA.</t>
  </si>
  <si>
    <t>PAGO IMPRESION DE 50 TALONARIOS DE RECETARIO MEDICO 5.5 X 8.5 A BLANCO Y NEGRO DE  100 PAG. PARA SER UTILIZADO POR PERSONAL MEDICO DE LA INSTITUCION, SEGUN OC-ONE-2025-00273  Y FACTURA  ANEXA.</t>
  </si>
  <si>
    <t>PAGO ADQUISICION DE MEDICAMENTOS PARA  EL DEPARTAMENTO DE RECURSOS HUMANOS, SEGUN OC-ONE-2025-00261 Y FACTURA  ANEXA.</t>
  </si>
  <si>
    <t>PAGO  ADQUISICION DE PLANTAS ORNAMENTALES PARALA DIRECCION GENERAL ( DOS PALO DE  BRASIL, DOS PALMA RAFIAS Y UNA PLANTA TREPADORA TIPO POTOS), SEGUN OC-ONE-2025-00268 Y FACTURA  ANEXA.</t>
  </si>
  <si>
    <t>PAGO ADQUISICION UN TONER CANON T03 NEGRO Y 5 CAJAS  24 5/1 DE SEPARADORES DE CARPETA, SEGUN OC-ONE-2025-00255 Y FACTURA  ANEXA.</t>
  </si>
  <si>
    <t>PAGO ADQUISICION DE  DOS BASE DE TV CON RUEDAS, COMPATIBLES CON 65-75 PULGADAS, SOLICITADAS POR LA DIRECCION DE TECNOLOGIA, SEGUN OC-ONE-2025-00260 Y FACTURA  ANEXA.</t>
  </si>
  <si>
    <t>PAGO ADQUISICION DE MATERIALES Y SUMINISTROS DE LIMPIEZA E HIGIENE, PAPEL HIEGIENICO Y PAPEL TOALLA Y FUNDAS NEGRAS, PALITA RECOLECTORA DE BASURA, SEGUN OC-ONE-2025-00256  Y FACTURA  ANEXA.</t>
  </si>
  <si>
    <t>PAGO ADQUISICION DE SUMINISTRO PARA APOYO ADMINISTRATIVO (5 PAQ. DE PROTECTORES DE HOJAS PAQ. 100/1), SEGUN OC-ONE-2025-00254 Y  FACTURA   ANEXA.</t>
  </si>
  <si>
    <t>PAGO SERVICIO DE AGUA PARA USO DE LA INSTITUCION, CORRESPONDIENTE AL MES DE NOVIEMBRE DEL 2025, SEGUN SOLICITUD PAGO Y FACTURA  ANEXA.</t>
  </si>
  <si>
    <t>PAGO DE SERVICIO DE SALUD (SENASA SEGURO COMPLEMENTARIO) PARA EL PERSONAL DE ESTA INSTITUCION, CORRESPONDIENTE AL_x000D_
MES DE NOVIEMBRE DEL  2025, SEGUN SOLICITUD PAGO Y FACTURA ANEXA.</t>
  </si>
  <si>
    <t>2DO PAGO DEL 40% (CONTRA ENTREGA DEL PROD.1) SERVICIO DE PRODUCCION DE RECURSOS GRAFICOS Y MULTIMEDIA PARA PROGRAMAS FORMATIVOS DE LA ENE, SEGUN REGISTRO CONTRATO BS-0009403-2025 Y FACTURA ANEXA.</t>
  </si>
  <si>
    <t>PAGO MANTENIMIENTO DE AREA COMUN DEL EDIFICIO DE LA GOBERNACION PROVINCIAL DE SANTIAGO, CORRESP. AL MES DE NOVIEMBRE DEL 2025, SEGUN SOLICITUD PAGO Y FACTURA  ANEXA</t>
  </si>
  <si>
    <t>E450000019816</t>
  </si>
  <si>
    <t>E450000006121</t>
  </si>
  <si>
    <t>E450000001075</t>
  </si>
  <si>
    <t>E450000004362</t>
  </si>
  <si>
    <t>E450000018122</t>
  </si>
  <si>
    <t>B1500000383</t>
  </si>
  <si>
    <t>B1500005318</t>
  </si>
  <si>
    <t>B15000001005</t>
  </si>
  <si>
    <t>B1500001668</t>
  </si>
  <si>
    <t>B1500006699</t>
  </si>
  <si>
    <t>B1500000002</t>
  </si>
  <si>
    <t>E450000000056</t>
  </si>
  <si>
    <t>B1500000183</t>
  </si>
  <si>
    <t>B11500000411</t>
  </si>
  <si>
    <t>E450000008863</t>
  </si>
  <si>
    <t>E450000008963</t>
  </si>
  <si>
    <t>E450000001852</t>
  </si>
  <si>
    <t>B1500004433</t>
  </si>
  <si>
    <t>E450000000982</t>
  </si>
  <si>
    <t>E450000020609  E450000020774</t>
  </si>
  <si>
    <t>06 11/2025   12/11/20252</t>
  </si>
  <si>
    <t>9/12/2025   9/12/2025</t>
  </si>
  <si>
    <t>B1500002505</t>
  </si>
  <si>
    <t>E450000059222  E450000061828   E450000061870</t>
  </si>
  <si>
    <t>B1500000763</t>
  </si>
  <si>
    <t>B1500000409</t>
  </si>
  <si>
    <t>B1500000220</t>
  </si>
  <si>
    <t>E450000001844</t>
  </si>
  <si>
    <t>E450000000140</t>
  </si>
  <si>
    <t>B1500002504</t>
  </si>
  <si>
    <t>E45000000219</t>
  </si>
  <si>
    <t>B1500000040</t>
  </si>
  <si>
    <t>B1500000093</t>
  </si>
  <si>
    <t>B1500000122</t>
  </si>
  <si>
    <t>B1500000001</t>
  </si>
  <si>
    <t>B1500000003</t>
  </si>
  <si>
    <t>B1500000715</t>
  </si>
  <si>
    <t>RELACIÓN DE PAGO DE FACTURAS  PROVEEDORES DURANTE EL MES DE NOVIEMBRE  2025</t>
  </si>
  <si>
    <t>4736</t>
  </si>
  <si>
    <t>Alma De Campo , SRL</t>
  </si>
  <si>
    <t>133446529</t>
  </si>
  <si>
    <t>PAGO ADQUISICION DE PLANTAS ORNAMENTALES (SAMIA CULCA Y HELECHOS CON MACETEROS) PARA LA DIRECCION GENERAL, SEGUN OC-ONE-2025-00269 Y FACTURA  ANEXA.</t>
  </si>
  <si>
    <t>B1500000006</t>
  </si>
  <si>
    <t>Jorge Patricio Ruiz Guzmán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</si>
</sst>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4" x14ac:knownFonts="1">
    <font>
      <sz val="11"/>
      <color theme="1"/>
      <name val="Calibri"/>
      <family val="2"/>
      <scheme val="minor"/>
    </font>
    <font>
      <sz val="11"/>
      <color theme="1"/>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2"/>
      <color indexed="8"/>
      <name val="Calibri"/>
      <family val="2"/>
    </font>
    <font>
      <b/>
      <sz val="12"/>
      <color theme="1"/>
      <name val="Calibri"/>
      <family val="2"/>
      <scheme val="minor"/>
    </font>
    <font>
      <sz val="9"/>
      <color indexed="8"/>
      <name val="Calibri"/>
      <family val="2"/>
    </font>
    <font>
      <b/>
      <sz val="12"/>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cellStyleXfs>
  <cellXfs count="128">
    <xf numFmtId="0" fontId="0" fillId="0" borderId="0" xfId="0"/>
    <xf numFmtId="0" fontId="3" fillId="0" borderId="0" xfId="0" applyFont="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alignment wrapText="1"/>
    </xf>
    <xf numFmtId="0" fontId="4" fillId="0" borderId="0" xfId="0" applyFont="1"/>
    <xf numFmtId="164" fontId="4" fillId="0" borderId="0" xfId="0" applyNumberFormat="1" applyFont="1"/>
    <xf numFmtId="164" fontId="4" fillId="2" borderId="0" xfId="1" applyFont="1" applyFill="1" applyBorder="1"/>
    <xf numFmtId="164" fontId="4" fillId="2" borderId="0" xfId="1"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164" fontId="4" fillId="0" borderId="0" xfId="1" applyFont="1" applyBorder="1" applyAlignment="1">
      <alignment horizontal="center"/>
    </xf>
    <xf numFmtId="164" fontId="4" fillId="0" borderId="0" xfId="1" applyFont="1" applyBorder="1"/>
    <xf numFmtId="164" fontId="4" fillId="0" borderId="0" xfId="1" applyFont="1" applyFill="1" applyBorder="1"/>
    <xf numFmtId="164" fontId="4" fillId="0" borderId="0" xfId="1" applyFont="1"/>
    <xf numFmtId="0" fontId="4" fillId="3" borderId="0" xfId="0" applyFont="1" applyFill="1"/>
    <xf numFmtId="0" fontId="4" fillId="2" borderId="0" xfId="0" applyFont="1" applyFill="1" applyAlignment="1">
      <alignment horizontal="center" vertical="center"/>
    </xf>
    <xf numFmtId="0" fontId="5" fillId="0" borderId="1" xfId="1" applyNumberFormat="1" applyFont="1" applyFill="1" applyBorder="1"/>
    <xf numFmtId="164" fontId="0" fillId="0" borderId="0" xfId="1" applyFont="1"/>
    <xf numFmtId="49" fontId="8" fillId="0" borderId="0" xfId="0" applyNumberFormat="1" applyFont="1" applyAlignment="1">
      <alignment horizontal="left"/>
    </xf>
    <xf numFmtId="49" fontId="6" fillId="0" borderId="1" xfId="0" applyNumberFormat="1" applyFont="1" applyBorder="1" applyAlignment="1">
      <alignment horizontal="left" wrapText="1"/>
    </xf>
    <xf numFmtId="0" fontId="5" fillId="0" borderId="1" xfId="1" applyNumberFormat="1" applyFont="1" applyFill="1" applyBorder="1" applyAlignment="1">
      <alignment horizontal="center" vertical="center"/>
    </xf>
    <xf numFmtId="49" fontId="6" fillId="0" borderId="1" xfId="0" applyNumberFormat="1" applyFont="1" applyBorder="1" applyAlignment="1">
      <alignment horizontal="left"/>
    </xf>
    <xf numFmtId="49" fontId="6" fillId="0" borderId="1" xfId="0" applyNumberFormat="1" applyFont="1" applyFill="1" applyBorder="1" applyAlignment="1">
      <alignment horizontal="left" wrapText="1"/>
    </xf>
    <xf numFmtId="15" fontId="6" fillId="0" borderId="1" xfId="2" applyNumberFormat="1" applyFont="1" applyFill="1" applyBorder="1" applyAlignment="1">
      <alignment horizontal="center" wrapText="1"/>
    </xf>
    <xf numFmtId="15" fontId="6" fillId="0" borderId="1" xfId="2"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xf numFmtId="164" fontId="5" fillId="2" borderId="0" xfId="1" applyFont="1" applyFill="1" applyAlignment="1">
      <alignment horizontal="center"/>
    </xf>
    <xf numFmtId="164" fontId="5" fillId="2" borderId="0" xfId="1" applyFont="1" applyFill="1"/>
    <xf numFmtId="0" fontId="7" fillId="2" borderId="0" xfId="0" applyFont="1" applyFill="1" applyAlignment="1">
      <alignment horizontal="center"/>
    </xf>
    <xf numFmtId="164" fontId="7" fillId="2" borderId="0" xfId="1"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5" fillId="2" borderId="0" xfId="1" applyFont="1" applyFill="1" applyBorder="1" applyAlignment="1">
      <alignment horizontal="center" vertical="center"/>
    </xf>
    <xf numFmtId="164" fontId="5" fillId="2" borderId="0" xfId="1" applyFont="1" applyFill="1" applyBorder="1"/>
    <xf numFmtId="0" fontId="4" fillId="0" borderId="0" xfId="0" applyFont="1" applyFill="1"/>
    <xf numFmtId="164" fontId="6" fillId="0" borderId="1" xfId="1" applyFont="1" applyFill="1" applyBorder="1" applyAlignment="1">
      <alignment horizontal="right"/>
    </xf>
    <xf numFmtId="49" fontId="6" fillId="2" borderId="1" xfId="0" applyNumberFormat="1" applyFont="1" applyFill="1" applyBorder="1" applyAlignment="1">
      <alignment horizontal="left" wrapText="1"/>
    </xf>
    <xf numFmtId="15" fontId="6" fillId="2" borderId="1" xfId="2" applyNumberFormat="1" applyFont="1" applyFill="1" applyBorder="1" applyAlignment="1">
      <alignment horizontal="center" wrapText="1"/>
    </xf>
    <xf numFmtId="49" fontId="10" fillId="0" borderId="0" xfId="0" applyNumberFormat="1" applyFont="1" applyAlignment="1">
      <alignment horizontal="left"/>
    </xf>
    <xf numFmtId="0" fontId="4" fillId="0" borderId="0" xfId="0" applyFont="1" applyBorder="1"/>
    <xf numFmtId="0" fontId="5" fillId="2" borderId="1" xfId="0" applyFont="1" applyFill="1" applyBorder="1" applyAlignment="1">
      <alignment horizontal="center" vertical="center"/>
    </xf>
    <xf numFmtId="15" fontId="6" fillId="2" borderId="1" xfId="2" applyNumberFormat="1" applyFont="1" applyFill="1" applyBorder="1" applyAlignment="1">
      <alignment horizontal="center"/>
    </xf>
    <xf numFmtId="0" fontId="5" fillId="2" borderId="1" xfId="1" applyNumberFormat="1" applyFont="1" applyFill="1" applyBorder="1" applyAlignment="1">
      <alignment horizontal="center" vertical="center"/>
    </xf>
    <xf numFmtId="0" fontId="7" fillId="2" borderId="0" xfId="0" applyFont="1" applyFill="1" applyAlignment="1">
      <alignment horizontal="center" wrapText="1"/>
    </xf>
    <xf numFmtId="164" fontId="6" fillId="0" borderId="1" xfId="1" applyFont="1" applyBorder="1" applyAlignment="1">
      <alignment horizontal="right"/>
    </xf>
    <xf numFmtId="49" fontId="9" fillId="2" borderId="0" xfId="0" applyNumberFormat="1" applyFont="1" applyFill="1" applyBorder="1" applyAlignment="1">
      <alignment horizontal="left" vertical="center" wrapText="1"/>
    </xf>
    <xf numFmtId="49" fontId="11" fillId="0" borderId="0" xfId="0" applyNumberFormat="1" applyFont="1" applyAlignment="1">
      <alignment horizontal="left"/>
    </xf>
    <xf numFmtId="49" fontId="11" fillId="0" borderId="0" xfId="0" applyNumberFormat="1" applyFont="1" applyFill="1" applyAlignment="1">
      <alignment horizontal="left"/>
    </xf>
    <xf numFmtId="0" fontId="4" fillId="2" borderId="0" xfId="0" applyFont="1" applyFill="1"/>
    <xf numFmtId="164" fontId="4" fillId="2" borderId="0" xfId="0" applyNumberFormat="1" applyFont="1" applyFill="1"/>
    <xf numFmtId="0" fontId="5" fillId="2" borderId="0" xfId="0" applyFont="1" applyFill="1" applyBorder="1" applyAlignment="1">
      <alignment horizontal="left"/>
    </xf>
    <xf numFmtId="49" fontId="6" fillId="0" borderId="0" xfId="0" applyNumberFormat="1" applyFont="1" applyBorder="1" applyAlignment="1">
      <alignment horizontal="left"/>
    </xf>
    <xf numFmtId="49" fontId="12" fillId="0" borderId="0" xfId="0" applyNumberFormat="1" applyFont="1" applyAlignment="1">
      <alignment horizontal="left"/>
    </xf>
    <xf numFmtId="0" fontId="5" fillId="0" borderId="1" xfId="0" applyFont="1" applyFill="1" applyBorder="1" applyAlignment="1">
      <alignment horizontal="center" vertical="center"/>
    </xf>
    <xf numFmtId="49" fontId="8" fillId="4" borderId="0" xfId="0" applyNumberFormat="1" applyFont="1" applyFill="1" applyAlignment="1">
      <alignment horizontal="left"/>
    </xf>
    <xf numFmtId="49" fontId="6" fillId="0" borderId="1" xfId="0" applyNumberFormat="1" applyFont="1" applyFill="1" applyBorder="1" applyAlignment="1">
      <alignment horizontal="left"/>
    </xf>
    <xf numFmtId="164" fontId="6" fillId="2" borderId="1" xfId="1" applyFont="1" applyFill="1" applyBorder="1" applyAlignment="1">
      <alignment horizontal="right"/>
    </xf>
    <xf numFmtId="0" fontId="5" fillId="2" borderId="1" xfId="1" applyNumberFormat="1" applyFont="1" applyFill="1" applyBorder="1"/>
    <xf numFmtId="49" fontId="13" fillId="0" borderId="0" xfId="0" applyNumberFormat="1" applyFont="1" applyAlignment="1">
      <alignment horizontal="left"/>
    </xf>
    <xf numFmtId="49" fontId="13" fillId="4" borderId="0" xfId="0" applyNumberFormat="1" applyFont="1" applyFill="1" applyAlignment="1">
      <alignment horizontal="left"/>
    </xf>
    <xf numFmtId="0" fontId="4" fillId="5" borderId="0" xfId="0" applyFont="1" applyFill="1"/>
    <xf numFmtId="49" fontId="6" fillId="2" borderId="1" xfId="0" applyNumberFormat="1" applyFont="1" applyFill="1" applyBorder="1" applyAlignment="1">
      <alignment horizontal="left"/>
    </xf>
    <xf numFmtId="43" fontId="4" fillId="0" borderId="0" xfId="0" applyNumberFormat="1" applyFont="1"/>
    <xf numFmtId="0" fontId="7" fillId="2" borderId="3" xfId="0" applyFont="1" applyFill="1" applyBorder="1" applyAlignment="1">
      <alignment horizontal="center" vertical="center"/>
    </xf>
    <xf numFmtId="49" fontId="6" fillId="0" borderId="4" xfId="0" applyNumberFormat="1" applyFont="1" applyFill="1" applyBorder="1" applyAlignment="1">
      <alignment horizontal="left"/>
    </xf>
    <xf numFmtId="49" fontId="9" fillId="0" borderId="4" xfId="0" applyNumberFormat="1" applyFont="1" applyBorder="1" applyAlignment="1">
      <alignment horizontal="left"/>
    </xf>
    <xf numFmtId="49" fontId="6" fillId="2" borderId="4" xfId="0" applyNumberFormat="1" applyFont="1" applyFill="1" applyBorder="1" applyAlignment="1">
      <alignment horizontal="left" wrapText="1"/>
    </xf>
    <xf numFmtId="0" fontId="7" fillId="2" borderId="4" xfId="0" applyFont="1" applyFill="1" applyBorder="1" applyAlignment="1">
      <alignment horizontal="center" vertical="center" wrapText="1"/>
    </xf>
    <xf numFmtId="14" fontId="7" fillId="2" borderId="4" xfId="0" applyNumberFormat="1" applyFont="1" applyFill="1" applyBorder="1" applyAlignment="1">
      <alignment horizontal="center" vertical="center"/>
    </xf>
    <xf numFmtId="164" fontId="7" fillId="2" borderId="4" xfId="1" applyFont="1" applyFill="1" applyBorder="1" applyAlignment="1">
      <alignment horizontal="center" vertical="center"/>
    </xf>
    <xf numFmtId="164" fontId="9" fillId="0" borderId="4" xfId="1" applyFont="1" applyFill="1" applyBorder="1" applyAlignment="1">
      <alignment horizontal="right" vertical="center"/>
    </xf>
    <xf numFmtId="0" fontId="7" fillId="2" borderId="4" xfId="1" applyNumberFormat="1" applyFont="1" applyFill="1" applyBorder="1" applyAlignment="1">
      <alignment horizontal="center" vertical="center"/>
    </xf>
    <xf numFmtId="0" fontId="5" fillId="0" borderId="5" xfId="1" applyNumberFormat="1" applyFont="1" applyFill="1" applyBorder="1"/>
    <xf numFmtId="0" fontId="5" fillId="2" borderId="7" xfId="0" applyFont="1" applyFill="1" applyBorder="1" applyAlignment="1">
      <alignment horizontal="center" vertical="center"/>
    </xf>
    <xf numFmtId="49" fontId="6" fillId="2" borderId="7" xfId="0" applyNumberFormat="1" applyFont="1" applyFill="1" applyBorder="1" applyAlignment="1">
      <alignment horizontal="left" wrapText="1"/>
    </xf>
    <xf numFmtId="49" fontId="6" fillId="2" borderId="7" xfId="0" applyNumberFormat="1" applyFont="1" applyFill="1" applyBorder="1" applyAlignment="1">
      <alignment horizontal="left"/>
    </xf>
    <xf numFmtId="15" fontId="6" fillId="2" borderId="7" xfId="2" applyNumberFormat="1" applyFont="1" applyFill="1" applyBorder="1" applyAlignment="1">
      <alignment horizontal="center" wrapText="1"/>
    </xf>
    <xf numFmtId="164" fontId="6" fillId="2" borderId="7" xfId="1" applyFont="1" applyFill="1" applyBorder="1" applyAlignment="1">
      <alignment horizontal="right"/>
    </xf>
    <xf numFmtId="15" fontId="6" fillId="2" borderId="7" xfId="2" applyNumberFormat="1" applyFont="1" applyFill="1" applyBorder="1" applyAlignment="1">
      <alignment horizontal="center"/>
    </xf>
    <xf numFmtId="0" fontId="5" fillId="2" borderId="7" xfId="1" applyNumberFormat="1" applyFont="1" applyFill="1" applyBorder="1" applyAlignment="1">
      <alignment horizontal="center" vertical="center"/>
    </xf>
    <xf numFmtId="0" fontId="5" fillId="2" borderId="7" xfId="1" applyNumberFormat="1" applyFont="1" applyFill="1" applyBorder="1"/>
    <xf numFmtId="0" fontId="5" fillId="0" borderId="6" xfId="0" applyFont="1" applyFill="1" applyBorder="1" applyAlignment="1">
      <alignment horizontal="center" vertical="center"/>
    </xf>
    <xf numFmtId="49" fontId="6" fillId="0" borderId="6" xfId="0" applyNumberFormat="1" applyFont="1" applyFill="1" applyBorder="1" applyAlignment="1">
      <alignment horizontal="left" wrapText="1"/>
    </xf>
    <xf numFmtId="49" fontId="6" fillId="0" borderId="6" xfId="0" applyNumberFormat="1" applyFont="1" applyFill="1" applyBorder="1" applyAlignment="1">
      <alignment horizontal="left"/>
    </xf>
    <xf numFmtId="15" fontId="6" fillId="0" borderId="6" xfId="2" applyNumberFormat="1" applyFont="1" applyFill="1" applyBorder="1" applyAlignment="1">
      <alignment horizontal="center" wrapText="1"/>
    </xf>
    <xf numFmtId="164" fontId="6" fillId="0" borderId="6" xfId="1" applyFont="1" applyFill="1" applyBorder="1" applyAlignment="1">
      <alignment horizontal="right"/>
    </xf>
    <xf numFmtId="15" fontId="6" fillId="0" borderId="6" xfId="2" applyNumberFormat="1" applyFont="1" applyFill="1" applyBorder="1" applyAlignment="1">
      <alignment horizontal="center"/>
    </xf>
    <xf numFmtId="0" fontId="5" fillId="0" borderId="6" xfId="1" applyNumberFormat="1" applyFont="1" applyFill="1" applyBorder="1" applyAlignment="1">
      <alignment horizontal="center" vertical="center"/>
    </xf>
    <xf numFmtId="0" fontId="5" fillId="2" borderId="6" xfId="1" applyNumberFormat="1" applyFont="1" applyFill="1" applyBorder="1"/>
    <xf numFmtId="0" fontId="5" fillId="0" borderId="7" xfId="0" applyFont="1" applyFill="1" applyBorder="1" applyAlignment="1">
      <alignment horizontal="center" vertical="center"/>
    </xf>
    <xf numFmtId="49" fontId="6" fillId="0" borderId="7" xfId="0" applyNumberFormat="1" applyFont="1" applyFill="1" applyBorder="1" applyAlignment="1">
      <alignment horizontal="left" wrapText="1"/>
    </xf>
    <xf numFmtId="49" fontId="6" fillId="0" borderId="7" xfId="0" applyNumberFormat="1" applyFont="1" applyFill="1" applyBorder="1" applyAlignment="1">
      <alignment horizontal="left"/>
    </xf>
    <xf numFmtId="15" fontId="6" fillId="0" borderId="7" xfId="2" applyNumberFormat="1" applyFont="1" applyFill="1" applyBorder="1" applyAlignment="1">
      <alignment horizontal="center" wrapText="1"/>
    </xf>
    <xf numFmtId="164" fontId="6" fillId="0" borderId="7" xfId="1" applyFont="1" applyFill="1" applyBorder="1" applyAlignment="1">
      <alignment horizontal="right"/>
    </xf>
    <xf numFmtId="15" fontId="6" fillId="0" borderId="7" xfId="2" applyNumberFormat="1" applyFont="1" applyFill="1" applyBorder="1" applyAlignment="1">
      <alignment horizontal="center"/>
    </xf>
    <xf numFmtId="0" fontId="5" fillId="0" borderId="7" xfId="1" applyNumberFormat="1" applyFont="1" applyFill="1" applyBorder="1" applyAlignment="1">
      <alignment horizontal="center" vertical="center"/>
    </xf>
    <xf numFmtId="0" fontId="5" fillId="2" borderId="6" xfId="0" applyFont="1" applyFill="1" applyBorder="1" applyAlignment="1">
      <alignment horizontal="center" vertical="center"/>
    </xf>
    <xf numFmtId="49" fontId="6" fillId="0" borderId="6" xfId="0" applyNumberFormat="1" applyFont="1" applyBorder="1" applyAlignment="1">
      <alignment horizontal="left" wrapText="1"/>
    </xf>
    <xf numFmtId="49" fontId="6" fillId="0" borderId="6" xfId="0" applyNumberFormat="1" applyFont="1" applyBorder="1" applyAlignment="1">
      <alignment horizontal="left"/>
    </xf>
    <xf numFmtId="49" fontId="6" fillId="2" borderId="6" xfId="0" applyNumberFormat="1" applyFont="1" applyFill="1" applyBorder="1" applyAlignment="1">
      <alignment horizontal="left" wrapText="1"/>
    </xf>
    <xf numFmtId="15" fontId="6" fillId="2" borderId="6" xfId="2" applyNumberFormat="1" applyFont="1" applyFill="1" applyBorder="1" applyAlignment="1">
      <alignment horizontal="center" wrapText="1"/>
    </xf>
    <xf numFmtId="164" fontId="6" fillId="0" borderId="6" xfId="1" applyFont="1" applyBorder="1" applyAlignment="1">
      <alignment horizontal="right"/>
    </xf>
    <xf numFmtId="15" fontId="6" fillId="2" borderId="6" xfId="2" applyNumberFormat="1" applyFont="1" applyFill="1" applyBorder="1" applyAlignment="1">
      <alignment horizontal="center"/>
    </xf>
    <xf numFmtId="164" fontId="6" fillId="2" borderId="6" xfId="1" applyFont="1" applyFill="1" applyBorder="1" applyAlignment="1">
      <alignment horizontal="right"/>
    </xf>
    <xf numFmtId="0" fontId="5" fillId="2" borderId="6" xfId="1" applyNumberFormat="1" applyFont="1" applyFill="1" applyBorder="1" applyAlignment="1">
      <alignment horizontal="center" vertical="center"/>
    </xf>
    <xf numFmtId="49" fontId="13" fillId="6" borderId="0" xfId="0" applyNumberFormat="1" applyFont="1" applyFill="1" applyAlignment="1">
      <alignment horizontal="left"/>
    </xf>
    <xf numFmtId="0" fontId="5" fillId="2" borderId="2" xfId="0" applyFont="1" applyFill="1" applyBorder="1" applyAlignment="1">
      <alignment horizontal="center" vertical="center"/>
    </xf>
    <xf numFmtId="49" fontId="6" fillId="2" borderId="2" xfId="0" applyNumberFormat="1" applyFont="1" applyFill="1" applyBorder="1" applyAlignment="1">
      <alignment horizontal="left" wrapText="1"/>
    </xf>
    <xf numFmtId="15" fontId="6" fillId="2" borderId="2" xfId="2" applyNumberFormat="1" applyFont="1" applyFill="1" applyBorder="1" applyAlignment="1">
      <alignment horizontal="center" wrapText="1"/>
    </xf>
    <xf numFmtId="15" fontId="6" fillId="2" borderId="2" xfId="2" applyNumberFormat="1" applyFont="1" applyFill="1" applyBorder="1" applyAlignment="1">
      <alignment horizontal="center"/>
    </xf>
    <xf numFmtId="164" fontId="6" fillId="2" borderId="2" xfId="1" applyFont="1" applyFill="1" applyBorder="1" applyAlignment="1">
      <alignment horizontal="right"/>
    </xf>
    <xf numFmtId="0" fontId="5" fillId="2" borderId="2" xfId="1" applyNumberFormat="1" applyFont="1" applyFill="1" applyBorder="1" applyAlignment="1">
      <alignment horizontal="center" vertical="center"/>
    </xf>
    <xf numFmtId="0" fontId="5" fillId="2" borderId="2" xfId="1" applyNumberFormat="1" applyFont="1" applyFill="1" applyBorder="1"/>
    <xf numFmtId="49" fontId="6" fillId="0" borderId="7" xfId="0" applyNumberFormat="1" applyFont="1" applyBorder="1" applyAlignment="1">
      <alignment horizontal="left" wrapText="1"/>
    </xf>
    <xf numFmtId="49" fontId="6" fillId="0" borderId="7" xfId="0" applyNumberFormat="1" applyFont="1" applyBorder="1" applyAlignment="1">
      <alignment horizontal="left"/>
    </xf>
    <xf numFmtId="164" fontId="6" fillId="0" borderId="7" xfId="1" applyFont="1" applyBorder="1" applyAlignment="1">
      <alignment horizontal="right"/>
    </xf>
    <xf numFmtId="0" fontId="7" fillId="2" borderId="3" xfId="0" applyFont="1" applyFill="1" applyBorder="1" applyAlignment="1">
      <alignment horizontal="center" vertical="center" wrapText="1"/>
    </xf>
    <xf numFmtId="164" fontId="7" fillId="2" borderId="4" xfId="1" applyFont="1" applyFill="1" applyBorder="1" applyAlignment="1">
      <alignment horizontal="center" vertical="center" wrapText="1"/>
    </xf>
    <xf numFmtId="0" fontId="7" fillId="2" borderId="5" xfId="0" applyFont="1" applyFill="1" applyBorder="1" applyAlignment="1">
      <alignment horizontal="center" vertical="center" wrapText="1"/>
    </xf>
    <xf numFmtId="49" fontId="6" fillId="2" borderId="2" xfId="0" applyNumberFormat="1" applyFont="1" applyFill="1" applyBorder="1" applyAlignment="1">
      <alignment horizontal="left"/>
    </xf>
    <xf numFmtId="0" fontId="7" fillId="2" borderId="0" xfId="0" applyFont="1" applyFill="1" applyAlignment="1">
      <alignment horizontal="center" wrapText="1"/>
    </xf>
    <xf numFmtId="0" fontId="7" fillId="2" borderId="0" xfId="0" applyFont="1" applyFill="1" applyAlignment="1">
      <alignment horizontal="center"/>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10</xdr:col>
      <xdr:colOff>652648</xdr:colOff>
      <xdr:row>2</xdr:row>
      <xdr:rowOff>20039</xdr:rowOff>
    </xdr:from>
    <xdr:ext cx="876298" cy="484051"/>
    <xdr:pic>
      <xdr:nvPicPr>
        <xdr:cNvPr id="2" name="2 Imagen" descr="logo oficial de la O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0748" y="401039"/>
          <a:ext cx="876298" cy="4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1292679</xdr:colOff>
      <xdr:row>48</xdr:row>
      <xdr:rowOff>122464</xdr:rowOff>
    </xdr:from>
    <xdr:to>
      <xdr:col>5</xdr:col>
      <xdr:colOff>1139104</xdr:colOff>
      <xdr:row>51</xdr:row>
      <xdr:rowOff>231321</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19488" r="13333"/>
        <a:stretch/>
      </xdr:blipFill>
      <xdr:spPr>
        <a:xfrm>
          <a:off x="6504215" y="67559464"/>
          <a:ext cx="2567853" cy="843643"/>
        </a:xfrm>
        <a:prstGeom prst="rect">
          <a:avLst/>
        </a:prstGeom>
      </xdr:spPr>
    </xdr:pic>
    <xdr:clientData/>
  </xdr:twoCellAnchor>
  <xdr:twoCellAnchor editAs="oneCell">
    <xdr:from>
      <xdr:col>1</xdr:col>
      <xdr:colOff>381000</xdr:colOff>
      <xdr:row>0</xdr:row>
      <xdr:rowOff>0</xdr:rowOff>
    </xdr:from>
    <xdr:to>
      <xdr:col>2</xdr:col>
      <xdr:colOff>1780930</xdr:colOff>
      <xdr:row>4</xdr:row>
      <xdr:rowOff>163286</xdr:rowOff>
    </xdr:to>
    <xdr:pic>
      <xdr:nvPicPr>
        <xdr:cNvPr id="7" name="Imagen 6">
          <a:extLst>
            <a:ext uri="{FF2B5EF4-FFF2-40B4-BE49-F238E27FC236}">
              <a16:creationId xmlns:a16="http://schemas.microsoft.com/office/drawing/2014/main" id="{1DBFE0B5-2D0F-4374-8CCF-543BB2BD4B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0" y="0"/>
          <a:ext cx="1944216" cy="966107"/>
        </a:xfrm>
        <a:prstGeom prst="rect">
          <a:avLst/>
        </a:prstGeom>
      </xdr:spPr>
    </xdr:pic>
    <xdr:clientData/>
  </xdr:twoCellAnchor>
  <xdr:twoCellAnchor editAs="oneCell">
    <xdr:from>
      <xdr:col>2</xdr:col>
      <xdr:colOff>231322</xdr:colOff>
      <xdr:row>48</xdr:row>
      <xdr:rowOff>68036</xdr:rowOff>
    </xdr:from>
    <xdr:to>
      <xdr:col>2</xdr:col>
      <xdr:colOff>2536372</xdr:colOff>
      <xdr:row>51</xdr:row>
      <xdr:rowOff>118382</xdr:rowOff>
    </xdr:to>
    <xdr:pic>
      <xdr:nvPicPr>
        <xdr:cNvPr id="9" name="Imagen 8">
          <a:extLst>
            <a:ext uri="{FF2B5EF4-FFF2-40B4-BE49-F238E27FC236}">
              <a16:creationId xmlns:a16="http://schemas.microsoft.com/office/drawing/2014/main" id="{2B62A288-9950-4171-A3D2-D9C55746DE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6608" y="51856822"/>
          <a:ext cx="2305050" cy="785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48</xdr:row>
      <xdr:rowOff>27214</xdr:rowOff>
    </xdr:from>
    <xdr:to>
      <xdr:col>11</xdr:col>
      <xdr:colOff>312118</xdr:colOff>
      <xdr:row>51</xdr:row>
      <xdr:rowOff>283028</xdr:rowOff>
    </xdr:to>
    <xdr:pic>
      <xdr:nvPicPr>
        <xdr:cNvPr id="8" name="Imagen 7">
          <a:extLst>
            <a:ext uri="{FF2B5EF4-FFF2-40B4-BE49-F238E27FC236}">
              <a16:creationId xmlns:a16="http://schemas.microsoft.com/office/drawing/2014/main" id="{81BF8D1C-9572-49DA-89BB-5BBA97CA37A7}"/>
            </a:ext>
          </a:extLst>
        </xdr:cNvPr>
        <xdr:cNvPicPr>
          <a:picLocks noChangeAspect="1"/>
        </xdr:cNvPicPr>
      </xdr:nvPicPr>
      <xdr:blipFill>
        <a:blip xmlns:r="http://schemas.openxmlformats.org/officeDocument/2006/relationships" r:embed="rId5"/>
        <a:stretch>
          <a:fillRect/>
        </a:stretch>
      </xdr:blipFill>
      <xdr:spPr>
        <a:xfrm>
          <a:off x="12001500" y="67464214"/>
          <a:ext cx="346897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628650</xdr:colOff>
      <xdr:row>64</xdr:row>
      <xdr:rowOff>0</xdr:rowOff>
    </xdr:from>
    <xdr:to>
      <xdr:col>7</xdr:col>
      <xdr:colOff>590550</xdr:colOff>
      <xdr:row>70</xdr:row>
      <xdr:rowOff>82512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86200" y="12192000"/>
          <a:ext cx="2247900" cy="1225512"/>
        </a:xfrm>
        <a:prstGeom prst="rect">
          <a:avLst/>
        </a:prstGeom>
      </xdr:spPr>
    </xdr:pic>
    <xdr:clientData/>
  </xdr:twoCellAnchor>
  <xdr:twoCellAnchor editAs="oneCell">
    <xdr:from>
      <xdr:col>9</xdr:col>
      <xdr:colOff>323850</xdr:colOff>
      <xdr:row>63</xdr:row>
      <xdr:rowOff>133350</xdr:rowOff>
    </xdr:from>
    <xdr:to>
      <xdr:col>11</xdr:col>
      <xdr:colOff>638175</xdr:colOff>
      <xdr:row>71</xdr:row>
      <xdr:rowOff>40422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b="15343"/>
        <a:stretch/>
      </xdr:blipFill>
      <xdr:spPr>
        <a:xfrm>
          <a:off x="7391400" y="12134850"/>
          <a:ext cx="1838325" cy="1431072"/>
        </a:xfrm>
        <a:prstGeom prst="rect">
          <a:avLst/>
        </a:prstGeom>
      </xdr:spPr>
    </xdr:pic>
    <xdr:clientData/>
  </xdr:twoCellAnchor>
  <xdr:twoCellAnchor editAs="oneCell">
    <xdr:from>
      <xdr:col>1</xdr:col>
      <xdr:colOff>0</xdr:colOff>
      <xdr:row>65</xdr:row>
      <xdr:rowOff>0</xdr:rowOff>
    </xdr:from>
    <xdr:to>
      <xdr:col>3</xdr:col>
      <xdr:colOff>466725</xdr:colOff>
      <xdr:row>70</xdr:row>
      <xdr:rowOff>76200</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62" t="4886"/>
        <a:stretch/>
      </xdr:blipFill>
      <xdr:spPr bwMode="auto">
        <a:xfrm>
          <a:off x="762000" y="12382500"/>
          <a:ext cx="2105025" cy="10287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0</xdr:colOff>
      <xdr:row>77</xdr:row>
      <xdr:rowOff>0</xdr:rowOff>
    </xdr:from>
    <xdr:to>
      <xdr:col>4</xdr:col>
      <xdr:colOff>609600</xdr:colOff>
      <xdr:row>81</xdr:row>
      <xdr:rowOff>166720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1524000" y="14668500"/>
          <a:ext cx="2343150" cy="92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SIGEF%202025/EG001_00101573335_20251201090119_FHWbU-%20NOVIEMBRE%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rch-Piso-9\Proyectos%20ONE\DATOS%20CONTABLES%202025\OFICINA%20LIBRE%20ACCESO%20A%20LA%20INFORMACION%202025\PAGOS%20PROVEEDORES%202025\REPORTE%20SIGEF%202024\Copia%20de%20EG001_00101573335_20250210120940_DprwF%20ENERO%202025%20PAGOS%20PROVE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úmeroDocumento"/>
      <sheetName val="Definicion"/>
      <sheetName val="Hoja1"/>
    </sheetNames>
    <sheetDataSet>
      <sheetData sheetId="0"/>
      <sheetData sheetId="1"/>
      <sheetData sheetId="2">
        <row r="61">
          <cell r="F61">
            <v>3610933.26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úmeroDocumento"/>
      <sheetName val="Definicion"/>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P125"/>
  <sheetViews>
    <sheetView tabSelected="1" view="pageBreakPreview" zoomScale="70" zoomScaleNormal="70" zoomScaleSheetLayoutView="70" workbookViewId="0">
      <selection activeCell="C44" sqref="C44"/>
    </sheetView>
  </sheetViews>
  <sheetFormatPr baseColWidth="10" defaultColWidth="14.7109375" defaultRowHeight="12.75" x14ac:dyDescent="0.2"/>
  <cols>
    <col min="1" max="1" width="5.7109375" style="1" customWidth="1"/>
    <col min="2" max="2" width="8.140625" style="5" customWidth="1"/>
    <col min="3" max="3" width="48.5703125" style="5" customWidth="1"/>
    <col min="4" max="4" width="15.7109375" style="5" customWidth="1"/>
    <col min="5" max="5" width="40.85546875" style="11" customWidth="1"/>
    <col min="6" max="6" width="17.7109375" style="5" customWidth="1"/>
    <col min="7" max="7" width="14.5703125" style="5" customWidth="1"/>
    <col min="8" max="8" width="22.140625" style="16" customWidth="1"/>
    <col min="9" max="9" width="16.42578125" style="5" customWidth="1"/>
    <col min="10" max="10" width="22.7109375" style="16" customWidth="1"/>
    <col min="11" max="11" width="14.7109375" style="5" customWidth="1"/>
    <col min="12" max="12" width="11.28515625" style="5" customWidth="1"/>
    <col min="13" max="13" width="14.7109375" style="5"/>
    <col min="14" max="14" width="25.7109375" style="5" customWidth="1"/>
    <col min="15" max="16384" width="14.7109375" style="5"/>
  </cols>
  <sheetData>
    <row r="1" spans="1:15" ht="15.75" x14ac:dyDescent="0.25">
      <c r="B1" s="28"/>
      <c r="C1" s="29"/>
      <c r="D1" s="29"/>
      <c r="E1" s="30"/>
      <c r="F1" s="31"/>
      <c r="G1" s="28"/>
      <c r="H1" s="32"/>
      <c r="I1" s="28"/>
      <c r="J1" s="33"/>
      <c r="K1" s="33"/>
      <c r="L1" s="33"/>
    </row>
    <row r="2" spans="1:15" ht="15" customHeight="1" x14ac:dyDescent="0.25">
      <c r="B2" s="126" t="s">
        <v>0</v>
      </c>
      <c r="C2" s="126"/>
      <c r="D2" s="126"/>
      <c r="E2" s="126"/>
      <c r="F2" s="126"/>
      <c r="G2" s="126"/>
      <c r="H2" s="126"/>
      <c r="I2" s="126"/>
      <c r="J2" s="126"/>
      <c r="K2" s="126"/>
      <c r="L2" s="126"/>
    </row>
    <row r="3" spans="1:15" ht="15.75" x14ac:dyDescent="0.25">
      <c r="B3" s="127"/>
      <c r="C3" s="127"/>
      <c r="D3" s="127"/>
      <c r="E3" s="127"/>
      <c r="F3" s="127"/>
      <c r="G3" s="127"/>
      <c r="H3" s="127"/>
      <c r="I3" s="127"/>
      <c r="J3" s="127"/>
      <c r="K3" s="127"/>
      <c r="L3" s="127"/>
    </row>
    <row r="4" spans="1:15" ht="15.75" x14ac:dyDescent="0.25">
      <c r="B4" s="127" t="s">
        <v>188</v>
      </c>
      <c r="C4" s="127"/>
      <c r="D4" s="127"/>
      <c r="E4" s="127"/>
      <c r="F4" s="127"/>
      <c r="G4" s="127"/>
      <c r="H4" s="127"/>
      <c r="I4" s="127"/>
      <c r="J4" s="127"/>
      <c r="K4" s="127"/>
      <c r="L4" s="127"/>
    </row>
    <row r="5" spans="1:15" ht="15.75" x14ac:dyDescent="0.25">
      <c r="B5" s="34"/>
      <c r="C5" s="34"/>
      <c r="D5" s="34"/>
      <c r="E5" s="49"/>
      <c r="F5" s="34"/>
      <c r="G5" s="34"/>
      <c r="H5" s="35"/>
      <c r="I5" s="34"/>
      <c r="J5" s="35"/>
      <c r="K5" s="34"/>
      <c r="L5" s="34"/>
    </row>
    <row r="6" spans="1:15" ht="16.5" thickBot="1" x14ac:dyDescent="0.3">
      <c r="B6" s="28"/>
      <c r="C6" s="29"/>
      <c r="D6" s="29"/>
      <c r="E6" s="30"/>
      <c r="F6" s="31"/>
      <c r="G6" s="28"/>
      <c r="H6" s="32"/>
      <c r="I6" s="28"/>
      <c r="J6" s="33"/>
      <c r="K6" s="33"/>
      <c r="L6" s="33"/>
    </row>
    <row r="7" spans="1:15" ht="32.25" thickBot="1" x14ac:dyDescent="0.25">
      <c r="A7" s="44"/>
      <c r="B7" s="122" t="s">
        <v>1</v>
      </c>
      <c r="C7" s="73" t="s">
        <v>3</v>
      </c>
      <c r="D7" s="73" t="s">
        <v>2</v>
      </c>
      <c r="E7" s="73" t="s">
        <v>3</v>
      </c>
      <c r="F7" s="73" t="s">
        <v>4</v>
      </c>
      <c r="G7" s="73" t="s">
        <v>5</v>
      </c>
      <c r="H7" s="123" t="s">
        <v>6</v>
      </c>
      <c r="I7" s="73" t="s">
        <v>7</v>
      </c>
      <c r="J7" s="123" t="s">
        <v>8</v>
      </c>
      <c r="K7" s="73" t="s">
        <v>9</v>
      </c>
      <c r="L7" s="124" t="s">
        <v>10</v>
      </c>
    </row>
    <row r="8" spans="1:15" s="54" customFormat="1" ht="96" customHeight="1" x14ac:dyDescent="0.25">
      <c r="A8" s="64" t="s">
        <v>47</v>
      </c>
      <c r="B8" s="95">
        <v>1</v>
      </c>
      <c r="C8" s="119" t="s">
        <v>84</v>
      </c>
      <c r="D8" s="120" t="s">
        <v>99</v>
      </c>
      <c r="E8" s="119" t="s">
        <v>114</v>
      </c>
      <c r="F8" s="96" t="s">
        <v>163</v>
      </c>
      <c r="G8" s="98">
        <v>45975</v>
      </c>
      <c r="H8" s="121">
        <v>67401.600000000006</v>
      </c>
      <c r="I8" s="100">
        <v>46003</v>
      </c>
      <c r="J8" s="99">
        <f>+H8</f>
        <v>67401.600000000006</v>
      </c>
      <c r="K8" s="101"/>
      <c r="L8" s="86" t="s">
        <v>11</v>
      </c>
      <c r="N8" s="55"/>
      <c r="O8" s="54" t="s">
        <v>22</v>
      </c>
    </row>
    <row r="9" spans="1:15" s="17" customFormat="1" ht="75" customHeight="1" x14ac:dyDescent="0.25">
      <c r="A9" s="64" t="s">
        <v>48</v>
      </c>
      <c r="B9" s="59">
        <v>2</v>
      </c>
      <c r="C9" s="22" t="s">
        <v>85</v>
      </c>
      <c r="D9" s="24" t="s">
        <v>100</v>
      </c>
      <c r="E9" s="22" t="s">
        <v>115</v>
      </c>
      <c r="F9" s="25" t="s">
        <v>160</v>
      </c>
      <c r="G9" s="26">
        <v>45947</v>
      </c>
      <c r="H9" s="50">
        <v>6200</v>
      </c>
      <c r="I9" s="27">
        <v>45995</v>
      </c>
      <c r="J9" s="41">
        <f t="shared" ref="J9:J45" si="0">+H9</f>
        <v>6200</v>
      </c>
      <c r="K9" s="23"/>
      <c r="L9" s="63" t="s">
        <v>11</v>
      </c>
    </row>
    <row r="10" spans="1:15" s="40" customFormat="1" ht="125.25" customHeight="1" x14ac:dyDescent="0.25">
      <c r="A10" s="64" t="s">
        <v>49</v>
      </c>
      <c r="B10" s="59">
        <v>3</v>
      </c>
      <c r="C10" s="25" t="s">
        <v>26</v>
      </c>
      <c r="D10" s="61" t="s">
        <v>19</v>
      </c>
      <c r="E10" s="25" t="s">
        <v>116</v>
      </c>
      <c r="F10" s="25" t="s">
        <v>168</v>
      </c>
      <c r="G10" s="26">
        <v>45980</v>
      </c>
      <c r="H10" s="41">
        <v>84960</v>
      </c>
      <c r="I10" s="27">
        <v>46003</v>
      </c>
      <c r="J10" s="41">
        <f t="shared" si="0"/>
        <v>84960</v>
      </c>
      <c r="K10" s="23"/>
      <c r="L10" s="63" t="s">
        <v>11</v>
      </c>
    </row>
    <row r="11" spans="1:15" s="40" customFormat="1" ht="95.25" customHeight="1" x14ac:dyDescent="0.25">
      <c r="A11" s="64" t="s">
        <v>50</v>
      </c>
      <c r="B11" s="59">
        <v>4</v>
      </c>
      <c r="C11" s="25" t="s">
        <v>38</v>
      </c>
      <c r="D11" s="61" t="s">
        <v>42</v>
      </c>
      <c r="E11" s="25" t="s">
        <v>117</v>
      </c>
      <c r="F11" s="25" t="s">
        <v>169</v>
      </c>
      <c r="G11" s="26">
        <v>45979</v>
      </c>
      <c r="H11" s="41">
        <v>42900.01</v>
      </c>
      <c r="I11" s="27">
        <v>46004</v>
      </c>
      <c r="J11" s="41">
        <f t="shared" si="0"/>
        <v>42900.01</v>
      </c>
      <c r="K11" s="23"/>
      <c r="L11" s="63" t="s">
        <v>11</v>
      </c>
    </row>
    <row r="12" spans="1:15" s="17" customFormat="1" ht="95.25" customHeight="1" x14ac:dyDescent="0.25">
      <c r="A12" s="64" t="s">
        <v>51</v>
      </c>
      <c r="B12" s="59">
        <v>5</v>
      </c>
      <c r="C12" s="25" t="s">
        <v>27</v>
      </c>
      <c r="D12" s="61" t="s">
        <v>20</v>
      </c>
      <c r="E12" s="25" t="s">
        <v>118</v>
      </c>
      <c r="F12" s="25" t="s">
        <v>170</v>
      </c>
      <c r="G12" s="26" t="s">
        <v>171</v>
      </c>
      <c r="H12" s="41">
        <v>5700</v>
      </c>
      <c r="I12" s="26" t="s">
        <v>172</v>
      </c>
      <c r="J12" s="41">
        <f t="shared" si="0"/>
        <v>5700</v>
      </c>
      <c r="K12" s="23"/>
      <c r="L12" s="63" t="s">
        <v>11</v>
      </c>
    </row>
    <row r="13" spans="1:15" s="17" customFormat="1" ht="105" customHeight="1" x14ac:dyDescent="0.25">
      <c r="A13" s="64" t="s">
        <v>52</v>
      </c>
      <c r="B13" s="59">
        <v>6</v>
      </c>
      <c r="C13" s="25" t="s">
        <v>28</v>
      </c>
      <c r="D13" s="61" t="s">
        <v>23</v>
      </c>
      <c r="E13" s="25" t="s">
        <v>119</v>
      </c>
      <c r="F13" s="25" t="s">
        <v>173</v>
      </c>
      <c r="G13" s="26">
        <v>45979</v>
      </c>
      <c r="H13" s="41">
        <v>10679</v>
      </c>
      <c r="I13" s="27">
        <v>46004</v>
      </c>
      <c r="J13" s="41">
        <f t="shared" si="0"/>
        <v>10679</v>
      </c>
      <c r="K13" s="23"/>
      <c r="L13" s="63" t="s">
        <v>11</v>
      </c>
    </row>
    <row r="14" spans="1:15" s="17" customFormat="1" ht="113.25" customHeight="1" thickBot="1" x14ac:dyDescent="0.3">
      <c r="A14" s="64" t="s">
        <v>53</v>
      </c>
      <c r="B14" s="87">
        <v>7</v>
      </c>
      <c r="C14" s="88" t="s">
        <v>28</v>
      </c>
      <c r="D14" s="89" t="s">
        <v>23</v>
      </c>
      <c r="E14" s="88" t="s">
        <v>120</v>
      </c>
      <c r="F14" s="88" t="s">
        <v>180</v>
      </c>
      <c r="G14" s="90">
        <v>45979</v>
      </c>
      <c r="H14" s="91">
        <v>9440</v>
      </c>
      <c r="I14" s="92">
        <v>46004</v>
      </c>
      <c r="J14" s="91">
        <f t="shared" si="0"/>
        <v>9440</v>
      </c>
      <c r="K14" s="93"/>
      <c r="L14" s="94" t="s">
        <v>11</v>
      </c>
    </row>
    <row r="15" spans="1:15" s="17" customFormat="1" ht="99.75" customHeight="1" x14ac:dyDescent="0.25">
      <c r="A15" s="64" t="s">
        <v>54</v>
      </c>
      <c r="B15" s="79">
        <v>8</v>
      </c>
      <c r="C15" s="80" t="s">
        <v>29</v>
      </c>
      <c r="D15" s="81" t="s">
        <v>13</v>
      </c>
      <c r="E15" s="80" t="s">
        <v>121</v>
      </c>
      <c r="F15" s="80" t="s">
        <v>151</v>
      </c>
      <c r="G15" s="82">
        <v>45972</v>
      </c>
      <c r="H15" s="83">
        <v>41320.57</v>
      </c>
      <c r="I15" s="84">
        <v>45988</v>
      </c>
      <c r="J15" s="83">
        <f t="shared" si="0"/>
        <v>41320.57</v>
      </c>
      <c r="K15" s="85"/>
      <c r="L15" s="86" t="s">
        <v>11</v>
      </c>
    </row>
    <row r="16" spans="1:15" s="17" customFormat="1" ht="108.75" customHeight="1" x14ac:dyDescent="0.25">
      <c r="A16" s="64" t="s">
        <v>55</v>
      </c>
      <c r="B16" s="59">
        <v>9</v>
      </c>
      <c r="C16" s="22" t="s">
        <v>30</v>
      </c>
      <c r="D16" s="24" t="s">
        <v>14</v>
      </c>
      <c r="E16" s="22" t="s">
        <v>122</v>
      </c>
      <c r="F16" s="25" t="s">
        <v>153</v>
      </c>
      <c r="G16" s="26">
        <v>45937</v>
      </c>
      <c r="H16" s="50">
        <v>26118.74</v>
      </c>
      <c r="I16" s="27">
        <v>45979</v>
      </c>
      <c r="J16" s="41">
        <f t="shared" si="0"/>
        <v>26118.74</v>
      </c>
      <c r="K16" s="23"/>
      <c r="L16" s="63" t="s">
        <v>11</v>
      </c>
    </row>
    <row r="17" spans="1:12" s="17" customFormat="1" ht="119.25" customHeight="1" x14ac:dyDescent="0.25">
      <c r="A17" s="64" t="s">
        <v>56</v>
      </c>
      <c r="B17" s="59">
        <v>10</v>
      </c>
      <c r="C17" s="25" t="s">
        <v>31</v>
      </c>
      <c r="D17" s="61" t="s">
        <v>21</v>
      </c>
      <c r="E17" s="25" t="s">
        <v>123</v>
      </c>
      <c r="F17" s="25" t="s">
        <v>174</v>
      </c>
      <c r="G17" s="26">
        <v>45980</v>
      </c>
      <c r="H17" s="41">
        <v>626715.52</v>
      </c>
      <c r="I17" s="27">
        <v>46000</v>
      </c>
      <c r="J17" s="41">
        <f t="shared" si="0"/>
        <v>626715.52</v>
      </c>
      <c r="K17" s="23"/>
      <c r="L17" s="63" t="s">
        <v>11</v>
      </c>
    </row>
    <row r="18" spans="1:12" s="17" customFormat="1" ht="90" customHeight="1" x14ac:dyDescent="0.25">
      <c r="A18" s="64" t="s">
        <v>57</v>
      </c>
      <c r="B18" s="59">
        <v>11</v>
      </c>
      <c r="C18" s="25" t="s">
        <v>32</v>
      </c>
      <c r="D18" s="61" t="s">
        <v>18</v>
      </c>
      <c r="E18" s="25" t="s">
        <v>124</v>
      </c>
      <c r="F18" s="25" t="s">
        <v>178</v>
      </c>
      <c r="G18" s="26">
        <v>45962</v>
      </c>
      <c r="H18" s="41">
        <v>277025.13</v>
      </c>
      <c r="I18" s="27">
        <v>45993</v>
      </c>
      <c r="J18" s="41">
        <f t="shared" si="0"/>
        <v>277025.13</v>
      </c>
      <c r="K18" s="23"/>
      <c r="L18" s="63" t="s">
        <v>11</v>
      </c>
    </row>
    <row r="19" spans="1:12" s="17" customFormat="1" ht="144" customHeight="1" x14ac:dyDescent="0.25">
      <c r="A19" s="64" t="s">
        <v>58</v>
      </c>
      <c r="B19" s="46">
        <v>12</v>
      </c>
      <c r="C19" s="42" t="s">
        <v>32</v>
      </c>
      <c r="D19" s="67" t="s">
        <v>18</v>
      </c>
      <c r="E19" s="42" t="s">
        <v>125</v>
      </c>
      <c r="F19" s="42" t="s">
        <v>167</v>
      </c>
      <c r="G19" s="43">
        <v>45962</v>
      </c>
      <c r="H19" s="62">
        <v>186655.7</v>
      </c>
      <c r="I19" s="47">
        <v>45995</v>
      </c>
      <c r="J19" s="62">
        <f t="shared" si="0"/>
        <v>186655.7</v>
      </c>
      <c r="K19" s="48"/>
      <c r="L19" s="63" t="s">
        <v>11</v>
      </c>
    </row>
    <row r="20" spans="1:12" s="17" customFormat="1" ht="140.25" customHeight="1" x14ac:dyDescent="0.25">
      <c r="A20" s="64" t="s">
        <v>59</v>
      </c>
      <c r="B20" s="59">
        <v>13</v>
      </c>
      <c r="C20" s="22" t="s">
        <v>39</v>
      </c>
      <c r="D20" s="24" t="s">
        <v>43</v>
      </c>
      <c r="E20" s="22" t="s">
        <v>126</v>
      </c>
      <c r="F20" s="25" t="s">
        <v>165</v>
      </c>
      <c r="G20" s="26">
        <v>45967</v>
      </c>
      <c r="H20" s="50">
        <f>26741.09-248.46</f>
        <v>26492.63</v>
      </c>
      <c r="I20" s="27">
        <v>45996</v>
      </c>
      <c r="J20" s="41">
        <f t="shared" si="0"/>
        <v>26492.63</v>
      </c>
      <c r="K20" s="23"/>
      <c r="L20" s="63" t="s">
        <v>11</v>
      </c>
    </row>
    <row r="21" spans="1:12" s="17" customFormat="1" ht="156" customHeight="1" thickBot="1" x14ac:dyDescent="0.3">
      <c r="A21" s="64" t="s">
        <v>60</v>
      </c>
      <c r="B21" s="102">
        <v>14</v>
      </c>
      <c r="C21" s="103" t="s">
        <v>39</v>
      </c>
      <c r="D21" s="104" t="s">
        <v>43</v>
      </c>
      <c r="E21" s="103" t="s">
        <v>127</v>
      </c>
      <c r="F21" s="105" t="s">
        <v>166</v>
      </c>
      <c r="G21" s="106">
        <v>45975</v>
      </c>
      <c r="H21" s="107">
        <v>6491.98</v>
      </c>
      <c r="I21" s="108">
        <v>45993</v>
      </c>
      <c r="J21" s="109">
        <f t="shared" si="0"/>
        <v>6491.98</v>
      </c>
      <c r="K21" s="110"/>
      <c r="L21" s="94" t="s">
        <v>11</v>
      </c>
    </row>
    <row r="22" spans="1:12" s="17" customFormat="1" ht="126.75" customHeight="1" x14ac:dyDescent="0.25">
      <c r="A22" s="64" t="s">
        <v>61</v>
      </c>
      <c r="B22" s="95">
        <v>15</v>
      </c>
      <c r="C22" s="96" t="s">
        <v>33</v>
      </c>
      <c r="D22" s="97" t="s">
        <v>24</v>
      </c>
      <c r="E22" s="96" t="s">
        <v>128</v>
      </c>
      <c r="F22" s="96" t="s">
        <v>181</v>
      </c>
      <c r="G22" s="98">
        <v>45975</v>
      </c>
      <c r="H22" s="99">
        <v>4823.84</v>
      </c>
      <c r="I22" s="100">
        <v>46000</v>
      </c>
      <c r="J22" s="99">
        <f t="shared" si="0"/>
        <v>4823.84</v>
      </c>
      <c r="K22" s="101"/>
      <c r="L22" s="86" t="s">
        <v>11</v>
      </c>
    </row>
    <row r="23" spans="1:12" s="17" customFormat="1" ht="104.25" customHeight="1" x14ac:dyDescent="0.25">
      <c r="A23" s="64" t="s">
        <v>62</v>
      </c>
      <c r="B23" s="59">
        <v>16</v>
      </c>
      <c r="C23" s="22" t="s">
        <v>34</v>
      </c>
      <c r="D23" s="24" t="s">
        <v>15</v>
      </c>
      <c r="E23" s="22" t="s">
        <v>129</v>
      </c>
      <c r="F23" s="25" t="s">
        <v>152</v>
      </c>
      <c r="G23" s="26">
        <v>45962</v>
      </c>
      <c r="H23" s="50">
        <v>83409.240000000005</v>
      </c>
      <c r="I23" s="27">
        <v>45979</v>
      </c>
      <c r="J23" s="41">
        <f t="shared" si="0"/>
        <v>83409.240000000005</v>
      </c>
      <c r="K23" s="23"/>
      <c r="L23" s="63" t="s">
        <v>11</v>
      </c>
    </row>
    <row r="24" spans="1:12" s="17" customFormat="1" ht="85.5" customHeight="1" x14ac:dyDescent="0.25">
      <c r="A24" s="64" t="s">
        <v>63</v>
      </c>
      <c r="B24" s="59">
        <v>17</v>
      </c>
      <c r="C24" s="22" t="s">
        <v>86</v>
      </c>
      <c r="D24" s="24" t="s">
        <v>101</v>
      </c>
      <c r="E24" s="22" t="s">
        <v>130</v>
      </c>
      <c r="F24" s="25" t="s">
        <v>179</v>
      </c>
      <c r="G24" s="26">
        <v>45975</v>
      </c>
      <c r="H24" s="50">
        <v>65524.05</v>
      </c>
      <c r="I24" s="27">
        <v>46003</v>
      </c>
      <c r="J24" s="41">
        <f t="shared" si="0"/>
        <v>65524.05</v>
      </c>
      <c r="K24" s="23"/>
      <c r="L24" s="63" t="s">
        <v>11</v>
      </c>
    </row>
    <row r="25" spans="1:12" s="17" customFormat="1" ht="141.75" customHeight="1" x14ac:dyDescent="0.25">
      <c r="A25" s="64" t="s">
        <v>64</v>
      </c>
      <c r="B25" s="46">
        <v>18</v>
      </c>
      <c r="C25" s="22" t="s">
        <v>87</v>
      </c>
      <c r="D25" s="24" t="s">
        <v>102</v>
      </c>
      <c r="E25" s="22" t="s">
        <v>131</v>
      </c>
      <c r="F25" s="25" t="s">
        <v>162</v>
      </c>
      <c r="G25" s="26">
        <v>45973</v>
      </c>
      <c r="H25" s="50">
        <v>7500</v>
      </c>
      <c r="I25" s="27">
        <v>45995</v>
      </c>
      <c r="J25" s="41">
        <f t="shared" si="0"/>
        <v>7500</v>
      </c>
      <c r="K25" s="23"/>
      <c r="L25" s="63" t="s">
        <v>11</v>
      </c>
    </row>
    <row r="26" spans="1:12" s="17" customFormat="1" ht="94.5" customHeight="1" x14ac:dyDescent="0.25">
      <c r="A26" s="64" t="s">
        <v>65</v>
      </c>
      <c r="B26" s="59">
        <v>19</v>
      </c>
      <c r="C26" s="22" t="s">
        <v>88</v>
      </c>
      <c r="D26" s="24" t="s">
        <v>103</v>
      </c>
      <c r="E26" s="22" t="s">
        <v>132</v>
      </c>
      <c r="F26" s="25" t="s">
        <v>157</v>
      </c>
      <c r="G26" s="26">
        <v>45960</v>
      </c>
      <c r="H26" s="50">
        <v>51464.52</v>
      </c>
      <c r="I26" s="27">
        <v>45983</v>
      </c>
      <c r="J26" s="41">
        <f t="shared" si="0"/>
        <v>51464.52</v>
      </c>
      <c r="K26" s="23"/>
      <c r="L26" s="63" t="s">
        <v>11</v>
      </c>
    </row>
    <row r="27" spans="1:12" s="17" customFormat="1" ht="105" customHeight="1" thickBot="1" x14ac:dyDescent="0.3">
      <c r="A27" s="64" t="s">
        <v>66</v>
      </c>
      <c r="B27" s="87">
        <v>20</v>
      </c>
      <c r="C27" s="88" t="s">
        <v>89</v>
      </c>
      <c r="D27" s="89" t="s">
        <v>104</v>
      </c>
      <c r="E27" s="88" t="s">
        <v>133</v>
      </c>
      <c r="F27" s="88" t="s">
        <v>187</v>
      </c>
      <c r="G27" s="90">
        <v>45973</v>
      </c>
      <c r="H27" s="91">
        <v>198400</v>
      </c>
      <c r="I27" s="92">
        <v>46004</v>
      </c>
      <c r="J27" s="91">
        <f t="shared" si="0"/>
        <v>198400</v>
      </c>
      <c r="K27" s="93"/>
      <c r="L27" s="94" t="s">
        <v>11</v>
      </c>
    </row>
    <row r="28" spans="1:12" s="17" customFormat="1" ht="120" customHeight="1" x14ac:dyDescent="0.25">
      <c r="A28" s="64" t="s">
        <v>67</v>
      </c>
      <c r="B28" s="95">
        <v>21</v>
      </c>
      <c r="C28" s="96" t="s">
        <v>90</v>
      </c>
      <c r="D28" s="97" t="s">
        <v>105</v>
      </c>
      <c r="E28" s="96" t="s">
        <v>134</v>
      </c>
      <c r="F28" s="96" t="s">
        <v>175</v>
      </c>
      <c r="G28" s="98">
        <v>45985</v>
      </c>
      <c r="H28" s="99">
        <v>87272.8</v>
      </c>
      <c r="I28" s="100">
        <v>46004</v>
      </c>
      <c r="J28" s="99">
        <f t="shared" si="0"/>
        <v>87272.8</v>
      </c>
      <c r="K28" s="101"/>
      <c r="L28" s="86" t="s">
        <v>11</v>
      </c>
    </row>
    <row r="29" spans="1:12" s="17" customFormat="1" ht="91.5" customHeight="1" x14ac:dyDescent="0.25">
      <c r="A29" s="64" t="s">
        <v>68</v>
      </c>
      <c r="B29" s="46">
        <v>22</v>
      </c>
      <c r="C29" s="22" t="s">
        <v>40</v>
      </c>
      <c r="D29" s="24" t="s">
        <v>44</v>
      </c>
      <c r="E29" s="22" t="s">
        <v>135</v>
      </c>
      <c r="F29" s="42" t="s">
        <v>159</v>
      </c>
      <c r="G29" s="43">
        <v>45966</v>
      </c>
      <c r="H29" s="50">
        <v>189129.39</v>
      </c>
      <c r="I29" s="47">
        <v>45993</v>
      </c>
      <c r="J29" s="62">
        <f t="shared" si="0"/>
        <v>189129.39</v>
      </c>
      <c r="K29" s="48"/>
      <c r="L29" s="63" t="s">
        <v>11</v>
      </c>
    </row>
    <row r="30" spans="1:12" s="17" customFormat="1" ht="108.75" customHeight="1" x14ac:dyDescent="0.25">
      <c r="A30" s="64" t="s">
        <v>69</v>
      </c>
      <c r="B30" s="59">
        <v>23</v>
      </c>
      <c r="C30" s="25" t="s">
        <v>91</v>
      </c>
      <c r="D30" s="61" t="s">
        <v>106</v>
      </c>
      <c r="E30" s="25" t="s">
        <v>136</v>
      </c>
      <c r="F30" s="25" t="s">
        <v>176</v>
      </c>
      <c r="G30" s="26">
        <v>45979</v>
      </c>
      <c r="H30" s="41">
        <v>77408</v>
      </c>
      <c r="I30" s="27">
        <v>46004</v>
      </c>
      <c r="J30" s="41">
        <f t="shared" si="0"/>
        <v>77408</v>
      </c>
      <c r="K30" s="23"/>
      <c r="L30" s="63" t="s">
        <v>11</v>
      </c>
    </row>
    <row r="31" spans="1:12" s="17" customFormat="1" ht="120.75" customHeight="1" x14ac:dyDescent="0.25">
      <c r="A31" s="64" t="s">
        <v>70</v>
      </c>
      <c r="B31" s="59">
        <v>24</v>
      </c>
      <c r="C31" s="22" t="s">
        <v>92</v>
      </c>
      <c r="D31" s="24" t="s">
        <v>107</v>
      </c>
      <c r="E31" s="22" t="s">
        <v>137</v>
      </c>
      <c r="F31" s="25" t="s">
        <v>164</v>
      </c>
      <c r="G31" s="26">
        <v>45979</v>
      </c>
      <c r="H31" s="50">
        <v>23629.5</v>
      </c>
      <c r="I31" s="27">
        <v>46003</v>
      </c>
      <c r="J31" s="41">
        <f t="shared" si="0"/>
        <v>23629.5</v>
      </c>
      <c r="K31" s="23"/>
      <c r="L31" s="63" t="s">
        <v>11</v>
      </c>
    </row>
    <row r="32" spans="1:12" s="17" customFormat="1" ht="90.75" customHeight="1" x14ac:dyDescent="0.25">
      <c r="A32" s="64" t="s">
        <v>71</v>
      </c>
      <c r="B32" s="59">
        <v>25</v>
      </c>
      <c r="C32" s="22" t="s">
        <v>41</v>
      </c>
      <c r="D32" s="24" t="s">
        <v>45</v>
      </c>
      <c r="E32" s="22" t="s">
        <v>138</v>
      </c>
      <c r="F32" s="25" t="s">
        <v>158</v>
      </c>
      <c r="G32" s="26">
        <v>45979</v>
      </c>
      <c r="H32" s="50">
        <v>3905.8</v>
      </c>
      <c r="I32" s="27">
        <v>46004</v>
      </c>
      <c r="J32" s="41">
        <f t="shared" si="0"/>
        <v>3905.8</v>
      </c>
      <c r="K32" s="23"/>
      <c r="L32" s="63" t="s">
        <v>11</v>
      </c>
    </row>
    <row r="33" spans="1:14" s="17" customFormat="1" ht="123.75" customHeight="1" x14ac:dyDescent="0.25">
      <c r="A33" s="64" t="s">
        <v>72</v>
      </c>
      <c r="B33" s="59">
        <v>26</v>
      </c>
      <c r="C33" s="25" t="s">
        <v>93</v>
      </c>
      <c r="D33" s="61" t="s">
        <v>108</v>
      </c>
      <c r="E33" s="25" t="s">
        <v>139</v>
      </c>
      <c r="F33" s="25" t="s">
        <v>162</v>
      </c>
      <c r="G33" s="26">
        <v>45980</v>
      </c>
      <c r="H33" s="41">
        <v>412357</v>
      </c>
      <c r="I33" s="27">
        <v>46004</v>
      </c>
      <c r="J33" s="41">
        <f t="shared" si="0"/>
        <v>412357</v>
      </c>
      <c r="K33" s="23"/>
      <c r="L33" s="63" t="s">
        <v>11</v>
      </c>
    </row>
    <row r="34" spans="1:14" s="17" customFormat="1" ht="99.75" customHeight="1" thickBot="1" x14ac:dyDescent="0.3">
      <c r="A34" s="64" t="s">
        <v>73</v>
      </c>
      <c r="B34" s="87">
        <v>27</v>
      </c>
      <c r="C34" s="103" t="s">
        <v>94</v>
      </c>
      <c r="D34" s="104" t="s">
        <v>109</v>
      </c>
      <c r="E34" s="103" t="s">
        <v>140</v>
      </c>
      <c r="F34" s="88" t="s">
        <v>182</v>
      </c>
      <c r="G34" s="90">
        <v>45974</v>
      </c>
      <c r="H34" s="107">
        <v>13275</v>
      </c>
      <c r="I34" s="92">
        <v>46003</v>
      </c>
      <c r="J34" s="91">
        <f t="shared" si="0"/>
        <v>13275</v>
      </c>
      <c r="K34" s="93"/>
      <c r="L34" s="94" t="s">
        <v>11</v>
      </c>
    </row>
    <row r="35" spans="1:14" s="66" customFormat="1" ht="83.25" customHeight="1" x14ac:dyDescent="0.25">
      <c r="A35" s="64" t="s">
        <v>74</v>
      </c>
      <c r="B35" s="95">
        <v>28</v>
      </c>
      <c r="C35" s="96" t="s">
        <v>95</v>
      </c>
      <c r="D35" s="97" t="s">
        <v>110</v>
      </c>
      <c r="E35" s="96" t="s">
        <v>141</v>
      </c>
      <c r="F35" s="96" t="s">
        <v>183</v>
      </c>
      <c r="G35" s="98">
        <v>45974</v>
      </c>
      <c r="H35" s="99">
        <v>12073.8</v>
      </c>
      <c r="I35" s="100">
        <v>46000</v>
      </c>
      <c r="J35" s="99">
        <f t="shared" si="0"/>
        <v>12073.8</v>
      </c>
      <c r="K35" s="101"/>
      <c r="L35" s="86" t="s">
        <v>11</v>
      </c>
    </row>
    <row r="36" spans="1:14" s="17" customFormat="1" ht="113.25" customHeight="1" x14ac:dyDescent="0.25">
      <c r="A36" s="64" t="s">
        <v>75</v>
      </c>
      <c r="B36" s="59">
        <v>29</v>
      </c>
      <c r="C36" s="25" t="s">
        <v>96</v>
      </c>
      <c r="D36" s="61" t="s">
        <v>111</v>
      </c>
      <c r="E36" s="25" t="s">
        <v>142</v>
      </c>
      <c r="F36" s="25" t="s">
        <v>177</v>
      </c>
      <c r="G36" s="26">
        <v>45980</v>
      </c>
      <c r="H36" s="41">
        <v>22950</v>
      </c>
      <c r="I36" s="27">
        <v>46003</v>
      </c>
      <c r="J36" s="41">
        <f t="shared" si="0"/>
        <v>22950</v>
      </c>
      <c r="K36" s="23"/>
      <c r="L36" s="63" t="s">
        <v>11</v>
      </c>
    </row>
    <row r="37" spans="1:14" s="17" customFormat="1" ht="84" customHeight="1" x14ac:dyDescent="0.25">
      <c r="A37" s="64" t="s">
        <v>76</v>
      </c>
      <c r="B37" s="59">
        <v>30</v>
      </c>
      <c r="C37" s="25" t="s">
        <v>97</v>
      </c>
      <c r="D37" s="61" t="s">
        <v>112</v>
      </c>
      <c r="E37" s="25" t="s">
        <v>143</v>
      </c>
      <c r="F37" s="25" t="s">
        <v>184</v>
      </c>
      <c r="G37" s="26">
        <v>45985</v>
      </c>
      <c r="H37" s="41">
        <v>22634.76</v>
      </c>
      <c r="I37" s="27">
        <v>46004</v>
      </c>
      <c r="J37" s="41">
        <f t="shared" si="0"/>
        <v>22634.76</v>
      </c>
      <c r="K37" s="23"/>
      <c r="L37" s="63" t="s">
        <v>11</v>
      </c>
    </row>
    <row r="38" spans="1:14" s="17" customFormat="1" ht="94.5" customHeight="1" x14ac:dyDescent="0.25">
      <c r="A38" s="64" t="s">
        <v>77</v>
      </c>
      <c r="B38" s="59">
        <v>31</v>
      </c>
      <c r="C38" s="25" t="s">
        <v>98</v>
      </c>
      <c r="D38" s="61" t="s">
        <v>113</v>
      </c>
      <c r="E38" s="25" t="s">
        <v>144</v>
      </c>
      <c r="F38" s="25" t="s">
        <v>185</v>
      </c>
      <c r="G38" s="26">
        <v>45973</v>
      </c>
      <c r="H38" s="41">
        <v>42008</v>
      </c>
      <c r="I38" s="27">
        <v>46000</v>
      </c>
      <c r="J38" s="41">
        <f t="shared" si="0"/>
        <v>42008</v>
      </c>
      <c r="K38" s="23"/>
      <c r="L38" s="63" t="s">
        <v>11</v>
      </c>
    </row>
    <row r="39" spans="1:14" s="17" customFormat="1" ht="116.25" customHeight="1" x14ac:dyDescent="0.25">
      <c r="A39" s="64" t="s">
        <v>78</v>
      </c>
      <c r="B39" s="59">
        <v>32</v>
      </c>
      <c r="C39" s="25" t="s">
        <v>98</v>
      </c>
      <c r="D39" s="61" t="s">
        <v>113</v>
      </c>
      <c r="E39" s="25" t="s">
        <v>145</v>
      </c>
      <c r="F39" s="25" t="s">
        <v>186</v>
      </c>
      <c r="G39" s="26">
        <v>45981</v>
      </c>
      <c r="H39" s="41">
        <v>262108.91</v>
      </c>
      <c r="I39" s="27">
        <v>46004</v>
      </c>
      <c r="J39" s="41">
        <f t="shared" si="0"/>
        <v>262108.91</v>
      </c>
      <c r="K39" s="23"/>
      <c r="L39" s="63" t="s">
        <v>11</v>
      </c>
    </row>
    <row r="40" spans="1:14" s="17" customFormat="1" ht="97.5" customHeight="1" x14ac:dyDescent="0.25">
      <c r="A40" s="64" t="s">
        <v>79</v>
      </c>
      <c r="B40" s="59">
        <v>33</v>
      </c>
      <c r="C40" s="25" t="s">
        <v>98</v>
      </c>
      <c r="D40" s="61" t="s">
        <v>113</v>
      </c>
      <c r="E40" s="25" t="s">
        <v>146</v>
      </c>
      <c r="F40" s="25" t="s">
        <v>161</v>
      </c>
      <c r="G40" s="26">
        <v>45981</v>
      </c>
      <c r="H40" s="41">
        <v>892.67</v>
      </c>
      <c r="I40" s="27">
        <v>46004</v>
      </c>
      <c r="J40" s="41">
        <f t="shared" si="0"/>
        <v>892.67</v>
      </c>
      <c r="K40" s="23"/>
      <c r="L40" s="63" t="s">
        <v>11</v>
      </c>
    </row>
    <row r="41" spans="1:14" s="17" customFormat="1" ht="82.5" customHeight="1" thickBot="1" x14ac:dyDescent="0.3">
      <c r="A41" s="65" t="s">
        <v>80</v>
      </c>
      <c r="B41" s="87">
        <v>34</v>
      </c>
      <c r="C41" s="88" t="s">
        <v>35</v>
      </c>
      <c r="D41" s="89" t="s">
        <v>16</v>
      </c>
      <c r="E41" s="88" t="s">
        <v>147</v>
      </c>
      <c r="F41" s="88" t="s">
        <v>155</v>
      </c>
      <c r="G41" s="90">
        <v>45962</v>
      </c>
      <c r="H41" s="91">
        <v>6990</v>
      </c>
      <c r="I41" s="92">
        <v>45981</v>
      </c>
      <c r="J41" s="91">
        <f t="shared" si="0"/>
        <v>6990</v>
      </c>
      <c r="K41" s="93"/>
      <c r="L41" s="94" t="s">
        <v>11</v>
      </c>
    </row>
    <row r="42" spans="1:14" s="17" customFormat="1" ht="99.75" customHeight="1" x14ac:dyDescent="0.25">
      <c r="A42" s="65" t="s">
        <v>81</v>
      </c>
      <c r="B42" s="95">
        <v>35</v>
      </c>
      <c r="C42" s="96" t="s">
        <v>36</v>
      </c>
      <c r="D42" s="97" t="s">
        <v>17</v>
      </c>
      <c r="E42" s="96" t="s">
        <v>148</v>
      </c>
      <c r="F42" s="96" t="s">
        <v>154</v>
      </c>
      <c r="G42" s="98">
        <v>45957</v>
      </c>
      <c r="H42" s="99">
        <v>110503.1</v>
      </c>
      <c r="I42" s="100">
        <v>45979</v>
      </c>
      <c r="J42" s="99">
        <f t="shared" si="0"/>
        <v>110503.1</v>
      </c>
      <c r="K42" s="101"/>
      <c r="L42" s="86" t="s">
        <v>11</v>
      </c>
    </row>
    <row r="43" spans="1:14" s="17" customFormat="1" ht="102" customHeight="1" x14ac:dyDescent="0.25">
      <c r="A43" s="65" t="s">
        <v>82</v>
      </c>
      <c r="B43" s="59">
        <v>36</v>
      </c>
      <c r="C43" s="25" t="s">
        <v>194</v>
      </c>
      <c r="D43" s="61" t="s">
        <v>46</v>
      </c>
      <c r="E43" s="25" t="s">
        <v>149</v>
      </c>
      <c r="F43" s="25" t="s">
        <v>161</v>
      </c>
      <c r="G43" s="26">
        <v>45964</v>
      </c>
      <c r="H43" s="41">
        <v>480000</v>
      </c>
      <c r="I43" s="27">
        <v>45995</v>
      </c>
      <c r="J43" s="41">
        <f t="shared" si="0"/>
        <v>480000</v>
      </c>
      <c r="K43" s="23"/>
      <c r="L43" s="63" t="s">
        <v>11</v>
      </c>
    </row>
    <row r="44" spans="1:14" s="17" customFormat="1" ht="83.25" customHeight="1" x14ac:dyDescent="0.25">
      <c r="A44" s="65" t="s">
        <v>83</v>
      </c>
      <c r="B44" s="59">
        <v>37</v>
      </c>
      <c r="C44" s="25" t="s">
        <v>37</v>
      </c>
      <c r="D44" s="61" t="s">
        <v>25</v>
      </c>
      <c r="E44" s="25" t="s">
        <v>150</v>
      </c>
      <c r="F44" s="25" t="s">
        <v>156</v>
      </c>
      <c r="G44" s="26">
        <v>45965</v>
      </c>
      <c r="H44" s="41">
        <v>10000</v>
      </c>
      <c r="I44" s="27">
        <v>45981</v>
      </c>
      <c r="J44" s="41">
        <f t="shared" si="0"/>
        <v>10000</v>
      </c>
      <c r="K44" s="23"/>
      <c r="L44" s="19" t="s">
        <v>11</v>
      </c>
    </row>
    <row r="45" spans="1:14" s="17" customFormat="1" ht="64.5" customHeight="1" thickBot="1" x14ac:dyDescent="0.3">
      <c r="A45" s="111" t="s">
        <v>189</v>
      </c>
      <c r="B45" s="112">
        <v>38</v>
      </c>
      <c r="C45" s="125" t="s">
        <v>190</v>
      </c>
      <c r="D45" s="125" t="s">
        <v>191</v>
      </c>
      <c r="E45" s="113" t="s">
        <v>192</v>
      </c>
      <c r="F45" s="113" t="s">
        <v>193</v>
      </c>
      <c r="G45" s="114">
        <v>45978</v>
      </c>
      <c r="H45" s="116">
        <v>4572</v>
      </c>
      <c r="I45" s="115">
        <v>45996</v>
      </c>
      <c r="J45" s="116">
        <f t="shared" si="0"/>
        <v>4572</v>
      </c>
      <c r="K45" s="117"/>
      <c r="L45" s="118" t="s">
        <v>11</v>
      </c>
    </row>
    <row r="46" spans="1:14" ht="39" customHeight="1" thickBot="1" x14ac:dyDescent="0.3">
      <c r="A46" s="64"/>
      <c r="B46" s="69"/>
      <c r="C46" s="70"/>
      <c r="D46" s="71"/>
      <c r="E46" s="72"/>
      <c r="F46" s="73"/>
      <c r="G46" s="74" t="s">
        <v>12</v>
      </c>
      <c r="H46" s="75">
        <f>SUM(H8:H45)</f>
        <v>3610933.2599999993</v>
      </c>
      <c r="I46" s="74"/>
      <c r="J46" s="76">
        <f t="shared" ref="J46" si="1">+H46</f>
        <v>3610933.2599999993</v>
      </c>
      <c r="K46" s="77"/>
      <c r="L46" s="78"/>
      <c r="N46" s="6"/>
    </row>
    <row r="47" spans="1:14" ht="26.25" customHeight="1" x14ac:dyDescent="0.25">
      <c r="A47" s="64"/>
      <c r="B47" s="36"/>
      <c r="C47" s="53"/>
      <c r="D47" s="36"/>
      <c r="E47" s="51"/>
      <c r="F47" s="37"/>
      <c r="G47" s="36"/>
      <c r="H47" s="38"/>
      <c r="I47" s="36"/>
      <c r="J47" s="38"/>
      <c r="K47" s="38"/>
      <c r="L47" s="39"/>
      <c r="N47" s="6"/>
    </row>
    <row r="48" spans="1:14" ht="26.25" customHeight="1" x14ac:dyDescent="0.25">
      <c r="A48" s="64"/>
      <c r="B48" s="36"/>
      <c r="C48" s="57"/>
      <c r="D48" s="36"/>
      <c r="E48" s="30"/>
      <c r="F48" s="37"/>
      <c r="G48" s="36"/>
      <c r="H48" s="38"/>
      <c r="I48" s="36"/>
      <c r="J48" s="38"/>
      <c r="K48" s="38"/>
      <c r="L48" s="39"/>
      <c r="N48" s="6"/>
    </row>
    <row r="49" spans="1:16" ht="20.25" customHeight="1" x14ac:dyDescent="0.25">
      <c r="A49" s="64"/>
      <c r="B49" s="36"/>
      <c r="C49" s="56"/>
      <c r="D49" s="36"/>
      <c r="E49" s="30"/>
      <c r="F49" s="37"/>
      <c r="G49" s="36"/>
      <c r="H49" s="38"/>
      <c r="I49" s="36"/>
      <c r="J49" s="38"/>
      <c r="K49" s="38"/>
      <c r="L49" s="39"/>
      <c r="N49" s="6"/>
    </row>
    <row r="50" spans="1:16" ht="10.5" customHeight="1" x14ac:dyDescent="0.25">
      <c r="A50" s="64"/>
      <c r="B50" s="36"/>
      <c r="C50" s="29"/>
      <c r="D50" s="36"/>
      <c r="E50" s="30"/>
      <c r="F50" s="37"/>
      <c r="G50" s="36"/>
      <c r="H50" s="38"/>
      <c r="I50" s="36"/>
      <c r="J50" s="38"/>
      <c r="K50" s="38"/>
      <c r="L50" s="39"/>
      <c r="M50" s="16"/>
      <c r="N50" s="68">
        <f>+H46-[1]Hoja1!$F$61</f>
        <v>0</v>
      </c>
    </row>
    <row r="51" spans="1:16" ht="26.25" customHeight="1" x14ac:dyDescent="0.25">
      <c r="A51" s="65"/>
      <c r="B51" s="36"/>
      <c r="C51" s="29"/>
      <c r="D51" s="36"/>
      <c r="E51" s="30"/>
      <c r="F51" s="37"/>
      <c r="G51" s="36"/>
      <c r="H51" s="38"/>
      <c r="I51" s="36"/>
      <c r="J51" s="38"/>
      <c r="K51" s="38"/>
      <c r="L51" s="39"/>
      <c r="M51" s="16"/>
      <c r="N51" s="16"/>
    </row>
    <row r="52" spans="1:16" ht="26.25" customHeight="1" x14ac:dyDescent="0.25">
      <c r="A52" s="65"/>
      <c r="B52" s="36"/>
      <c r="C52" s="29"/>
      <c r="D52" s="36"/>
      <c r="E52" s="30"/>
      <c r="F52" s="37"/>
      <c r="G52" s="36"/>
      <c r="H52" s="38"/>
      <c r="I52" s="36"/>
      <c r="J52" s="38"/>
      <c r="K52" s="38"/>
      <c r="L52" s="39"/>
      <c r="M52" s="16"/>
      <c r="N52" s="16"/>
    </row>
    <row r="53" spans="1:16" ht="26.25" customHeight="1" x14ac:dyDescent="0.25">
      <c r="A53" s="65"/>
      <c r="B53" s="36"/>
      <c r="C53" s="29"/>
      <c r="D53" s="36"/>
      <c r="E53" s="30"/>
      <c r="F53" s="37"/>
      <c r="G53" s="36"/>
      <c r="H53" s="38"/>
      <c r="I53" s="36"/>
      <c r="J53" s="38"/>
      <c r="K53" s="38"/>
      <c r="L53" s="39"/>
    </row>
    <row r="54" spans="1:16" ht="26.25" customHeight="1" x14ac:dyDescent="0.25">
      <c r="A54" s="65"/>
      <c r="B54" s="18"/>
      <c r="C54" s="3"/>
      <c r="D54" s="18"/>
      <c r="E54" s="30"/>
      <c r="F54" s="4"/>
      <c r="G54" s="2"/>
      <c r="H54" s="8"/>
      <c r="I54" s="2"/>
      <c r="J54" s="7"/>
      <c r="K54" s="7"/>
      <c r="L54" s="7"/>
    </row>
    <row r="55" spans="1:16" ht="26.25" customHeight="1" x14ac:dyDescent="0.2">
      <c r="A55" s="21"/>
      <c r="B55" s="9"/>
      <c r="C55" s="10"/>
      <c r="D55" s="9"/>
      <c r="E55" s="4"/>
      <c r="F55" s="11"/>
      <c r="G55" s="12"/>
      <c r="H55" s="13"/>
      <c r="I55" s="12"/>
      <c r="J55" s="14"/>
      <c r="K55" s="15"/>
      <c r="L55" s="15"/>
    </row>
    <row r="56" spans="1:16" ht="26.25" customHeight="1" x14ac:dyDescent="0.2">
      <c r="A56" s="21"/>
      <c r="B56" s="9"/>
      <c r="C56" s="10"/>
      <c r="D56" s="9"/>
      <c r="F56" s="11"/>
      <c r="G56" s="12"/>
      <c r="H56" s="13"/>
      <c r="I56" s="12"/>
      <c r="J56" s="14"/>
      <c r="K56" s="15"/>
      <c r="L56" s="15"/>
    </row>
    <row r="57" spans="1:16" ht="26.25" customHeight="1" x14ac:dyDescent="0.2">
      <c r="A57" s="60"/>
      <c r="B57" s="9"/>
      <c r="C57" s="58"/>
      <c r="D57" s="9"/>
      <c r="F57" s="11"/>
      <c r="G57" s="12"/>
      <c r="H57" s="13"/>
      <c r="I57" s="12"/>
      <c r="J57" s="14"/>
      <c r="K57" s="15"/>
      <c r="L57" s="15"/>
    </row>
    <row r="58" spans="1:16" ht="26.25" customHeight="1" x14ac:dyDescent="0.2">
      <c r="A58" s="60"/>
      <c r="B58" s="9"/>
      <c r="C58" s="58"/>
      <c r="D58" s="9"/>
      <c r="F58" s="11"/>
      <c r="G58" s="12"/>
      <c r="H58" s="13"/>
      <c r="I58" s="12"/>
      <c r="K58" s="15"/>
      <c r="L58" s="15"/>
      <c r="O58" s="6"/>
      <c r="P58" s="45"/>
    </row>
    <row r="59" spans="1:16" ht="26.25" customHeight="1" x14ac:dyDescent="0.2">
      <c r="A59" s="60"/>
      <c r="B59" s="9"/>
      <c r="C59" s="58"/>
      <c r="D59" s="9"/>
      <c r="F59" s="11"/>
      <c r="G59" s="12"/>
      <c r="H59" s="13">
        <f>+[2]Hoja1!$F$30</f>
        <v>0</v>
      </c>
      <c r="I59" s="12"/>
      <c r="K59" s="15"/>
      <c r="L59" s="15"/>
      <c r="P59" s="16"/>
    </row>
    <row r="60" spans="1:16" ht="26.25" customHeight="1" x14ac:dyDescent="0.2">
      <c r="A60" s="60"/>
      <c r="B60" s="9"/>
      <c r="C60" s="58"/>
      <c r="D60" s="10"/>
      <c r="F60" s="11"/>
      <c r="G60" s="12"/>
      <c r="H60" s="13"/>
      <c r="I60" s="12"/>
      <c r="K60" s="15"/>
      <c r="L60" s="15"/>
    </row>
    <row r="61" spans="1:16" ht="26.25" customHeight="1" x14ac:dyDescent="0.2">
      <c r="A61" s="52"/>
      <c r="B61" s="9"/>
      <c r="C61" s="58"/>
      <c r="D61" s="10"/>
      <c r="F61" s="11"/>
      <c r="G61" s="12"/>
      <c r="H61" s="13"/>
      <c r="I61" s="12"/>
      <c r="K61" s="15"/>
      <c r="L61" s="15"/>
    </row>
    <row r="62" spans="1:16" ht="26.25" customHeight="1" x14ac:dyDescent="0.2">
      <c r="A62" s="52"/>
      <c r="B62" s="9"/>
      <c r="C62" s="58"/>
      <c r="D62" s="10"/>
      <c r="F62" s="11"/>
      <c r="G62" s="12"/>
      <c r="H62" s="13"/>
      <c r="I62" s="12"/>
      <c r="K62" s="15"/>
      <c r="L62" s="15"/>
    </row>
    <row r="63" spans="1:16" ht="26.25" customHeight="1" x14ac:dyDescent="0.2">
      <c r="A63" s="52"/>
      <c r="B63" s="9"/>
      <c r="C63" s="10"/>
      <c r="D63" s="10"/>
      <c r="F63" s="11"/>
      <c r="G63" s="12"/>
      <c r="H63" s="13"/>
      <c r="I63" s="12"/>
      <c r="K63" s="15"/>
      <c r="L63" s="15"/>
    </row>
    <row r="64" spans="1:16" ht="26.25" customHeight="1" x14ac:dyDescent="0.2">
      <c r="A64" s="52"/>
      <c r="B64" s="9"/>
      <c r="C64" s="10"/>
      <c r="D64" s="10"/>
      <c r="F64" s="11"/>
      <c r="G64" s="12"/>
      <c r="H64" s="13"/>
      <c r="I64" s="12"/>
      <c r="K64" s="15"/>
      <c r="L64" s="15"/>
    </row>
    <row r="65" spans="1:12" ht="26.25" customHeight="1" x14ac:dyDescent="0.2">
      <c r="A65" s="52"/>
      <c r="B65" s="9"/>
      <c r="C65" s="10"/>
      <c r="D65" s="10"/>
      <c r="F65" s="11"/>
      <c r="G65" s="12"/>
      <c r="H65" s="13"/>
      <c r="I65" s="12"/>
      <c r="K65" s="15"/>
      <c r="L65" s="15"/>
    </row>
    <row r="66" spans="1:12" ht="26.25" customHeight="1" x14ac:dyDescent="0.2">
      <c r="A66" s="52"/>
      <c r="B66" s="9"/>
      <c r="C66" s="10"/>
      <c r="D66" s="10"/>
      <c r="F66" s="11"/>
      <c r="G66" s="12"/>
      <c r="H66" s="13"/>
      <c r="I66" s="12"/>
      <c r="K66" s="15"/>
      <c r="L66" s="15"/>
    </row>
    <row r="67" spans="1:12" ht="26.25" customHeight="1" x14ac:dyDescent="0.2">
      <c r="A67" s="52"/>
      <c r="B67" s="9"/>
      <c r="C67" s="10"/>
      <c r="D67" s="10"/>
      <c r="F67" s="11"/>
      <c r="G67" s="12"/>
      <c r="H67" s="13"/>
      <c r="I67" s="12"/>
      <c r="K67" s="15"/>
      <c r="L67" s="15"/>
    </row>
    <row r="68" spans="1:12" ht="26.25" customHeight="1" x14ac:dyDescent="0.2">
      <c r="A68" s="52"/>
      <c r="B68" s="9"/>
      <c r="C68" s="10"/>
      <c r="D68" s="10"/>
      <c r="F68" s="11"/>
      <c r="G68" s="12"/>
      <c r="H68" s="13"/>
      <c r="I68" s="12"/>
      <c r="K68" s="15"/>
      <c r="L68" s="15"/>
    </row>
    <row r="69" spans="1:12" ht="26.25" customHeight="1" x14ac:dyDescent="0.2">
      <c r="A69" s="52"/>
      <c r="B69" s="9"/>
      <c r="C69" s="10"/>
      <c r="D69" s="10"/>
      <c r="F69" s="11"/>
      <c r="G69" s="12"/>
      <c r="H69" s="13"/>
      <c r="I69" s="12"/>
      <c r="K69" s="15"/>
      <c r="L69" s="15"/>
    </row>
    <row r="70" spans="1:12" ht="26.25" customHeight="1" x14ac:dyDescent="0.2">
      <c r="A70" s="52"/>
      <c r="B70" s="9"/>
      <c r="C70" s="10"/>
      <c r="D70" s="10"/>
      <c r="F70" s="11"/>
      <c r="G70" s="12"/>
      <c r="H70" s="13"/>
      <c r="I70" s="12"/>
      <c r="K70" s="15"/>
      <c r="L70" s="15"/>
    </row>
    <row r="71" spans="1:12" ht="26.25" customHeight="1" x14ac:dyDescent="0.2">
      <c r="A71" s="52"/>
      <c r="B71" s="9"/>
      <c r="C71" s="10"/>
      <c r="D71" s="10"/>
      <c r="F71" s="11"/>
      <c r="G71" s="12"/>
      <c r="H71" s="13"/>
      <c r="I71" s="12"/>
      <c r="K71" s="15"/>
      <c r="L71" s="15"/>
    </row>
    <row r="72" spans="1:12" ht="26.25" customHeight="1" x14ac:dyDescent="0.2">
      <c r="A72" s="52"/>
      <c r="B72" s="12"/>
      <c r="C72" s="10"/>
      <c r="D72" s="10"/>
      <c r="F72" s="11"/>
      <c r="G72" s="12"/>
      <c r="H72" s="13"/>
      <c r="I72" s="12"/>
      <c r="K72" s="15"/>
      <c r="L72" s="15"/>
    </row>
    <row r="73" spans="1:12" ht="26.25" customHeight="1" x14ac:dyDescent="0.2">
      <c r="A73" s="52"/>
      <c r="B73" s="12"/>
      <c r="C73" s="10"/>
      <c r="D73" s="10"/>
      <c r="F73" s="11"/>
      <c r="G73" s="12"/>
      <c r="H73" s="13"/>
      <c r="I73" s="12"/>
      <c r="K73" s="15"/>
      <c r="L73" s="15"/>
    </row>
    <row r="74" spans="1:12" ht="26.25" customHeight="1" x14ac:dyDescent="0.2">
      <c r="A74" s="52"/>
      <c r="B74" s="12"/>
      <c r="C74" s="10"/>
      <c r="D74" s="10"/>
      <c r="F74" s="11"/>
      <c r="G74" s="12"/>
      <c r="H74" s="13"/>
      <c r="I74" s="12"/>
      <c r="K74" s="15"/>
      <c r="L74" s="15"/>
    </row>
    <row r="75" spans="1:12" ht="26.25" customHeight="1" x14ac:dyDescent="0.2">
      <c r="A75" s="52"/>
      <c r="B75" s="12"/>
      <c r="C75" s="10"/>
      <c r="D75" s="10"/>
      <c r="F75" s="11"/>
      <c r="G75" s="12"/>
      <c r="H75" s="13"/>
      <c r="I75" s="12"/>
      <c r="K75" s="15"/>
      <c r="L75" s="15"/>
    </row>
    <row r="76" spans="1:12" ht="26.25" customHeight="1" x14ac:dyDescent="0.2">
      <c r="A76" s="52"/>
      <c r="B76" s="12"/>
      <c r="C76" s="10"/>
      <c r="D76" s="10"/>
      <c r="F76" s="11"/>
      <c r="G76" s="12"/>
      <c r="H76" s="13"/>
      <c r="I76" s="12"/>
      <c r="K76" s="15"/>
      <c r="L76" s="15"/>
    </row>
    <row r="77" spans="1:12" ht="26.25" customHeight="1" x14ac:dyDescent="0.2">
      <c r="A77" s="52"/>
      <c r="B77" s="12"/>
      <c r="C77" s="10"/>
      <c r="D77" s="10"/>
      <c r="F77" s="11"/>
      <c r="G77" s="12"/>
      <c r="H77" s="13"/>
      <c r="I77" s="12"/>
      <c r="K77" s="15"/>
      <c r="L77" s="15"/>
    </row>
    <row r="78" spans="1:12" ht="26.25" customHeight="1" x14ac:dyDescent="0.2">
      <c r="A78" s="52"/>
      <c r="B78" s="12"/>
      <c r="C78" s="10"/>
      <c r="D78" s="10"/>
      <c r="F78" s="11"/>
      <c r="G78" s="12"/>
      <c r="H78" s="13"/>
      <c r="I78" s="12"/>
      <c r="K78" s="15"/>
      <c r="L78" s="15"/>
    </row>
    <row r="79" spans="1:12" x14ac:dyDescent="0.2">
      <c r="A79" s="52"/>
    </row>
    <row r="80" spans="1:12" x14ac:dyDescent="0.2">
      <c r="A80" s="52"/>
    </row>
    <row r="81" spans="1:10" x14ac:dyDescent="0.2">
      <c r="A81" s="52"/>
    </row>
    <row r="82" spans="1:10" x14ac:dyDescent="0.2">
      <c r="A82" s="52"/>
    </row>
    <row r="83" spans="1:10" x14ac:dyDescent="0.2">
      <c r="A83" s="52"/>
    </row>
    <row r="84" spans="1:10" x14ac:dyDescent="0.2">
      <c r="A84" s="52"/>
    </row>
    <row r="85" spans="1:10" x14ac:dyDescent="0.2">
      <c r="A85" s="52"/>
    </row>
    <row r="86" spans="1:10" x14ac:dyDescent="0.2">
      <c r="A86" s="52"/>
    </row>
    <row r="87" spans="1:10" x14ac:dyDescent="0.2">
      <c r="A87" s="52"/>
    </row>
    <row r="88" spans="1:10" x14ac:dyDescent="0.2">
      <c r="A88" s="52"/>
    </row>
    <row r="89" spans="1:10" x14ac:dyDescent="0.2">
      <c r="A89" s="52"/>
    </row>
    <row r="90" spans="1:10" x14ac:dyDescent="0.2">
      <c r="A90" s="52"/>
      <c r="H90" s="5"/>
      <c r="J90" s="5"/>
    </row>
    <row r="91" spans="1:10" x14ac:dyDescent="0.2">
      <c r="A91" s="52"/>
    </row>
    <row r="92" spans="1:10" x14ac:dyDescent="0.2">
      <c r="A92" s="52"/>
    </row>
    <row r="93" spans="1:10" x14ac:dyDescent="0.2">
      <c r="A93" s="52"/>
    </row>
    <row r="94" spans="1:10" x14ac:dyDescent="0.2">
      <c r="A94" s="52"/>
    </row>
    <row r="95" spans="1:10" x14ac:dyDescent="0.2">
      <c r="A95" s="52"/>
    </row>
    <row r="96" spans="1:10"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21"/>
    </row>
    <row r="120" spans="1:1" x14ac:dyDescent="0.2">
      <c r="A120" s="21"/>
    </row>
    <row r="121" spans="1:1" x14ac:dyDescent="0.2">
      <c r="A121" s="21"/>
    </row>
    <row r="122" spans="1:1" x14ac:dyDescent="0.2">
      <c r="A122" s="21"/>
    </row>
    <row r="123" spans="1:1" x14ac:dyDescent="0.2">
      <c r="A123" s="21"/>
    </row>
    <row r="124" spans="1:1" x14ac:dyDescent="0.2">
      <c r="A124" s="21"/>
    </row>
    <row r="125" spans="1:1" x14ac:dyDescent="0.2">
      <c r="A125" s="21"/>
    </row>
  </sheetData>
  <mergeCells count="3">
    <mergeCell ref="B2:L2"/>
    <mergeCell ref="B3:L3"/>
    <mergeCell ref="B4:L4"/>
  </mergeCells>
  <pageMargins left="0.70866141732283461" right="0.70866141732283461" top="0.74803149606299213" bottom="0.74803149606299213" header="0.31496062992125984" footer="0.31496062992125984"/>
  <pageSetup scale="52" fitToHeight="0" orientation="landscape" r:id="rId1"/>
  <rowBreaks count="6" manualBreakCount="6">
    <brk id="14" min="1" max="11" man="1"/>
    <brk id="21" min="1" max="11" man="1"/>
    <brk id="27" min="1" max="11" man="1"/>
    <brk id="34" min="1" max="11" man="1"/>
    <brk id="41" min="1" max="11" man="1"/>
    <brk id="52"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O7"/>
  <sheetViews>
    <sheetView topLeftCell="A4" workbookViewId="0">
      <selection activeCell="I31" sqref="I31"/>
    </sheetView>
  </sheetViews>
  <sheetFormatPr baseColWidth="10" defaultRowHeight="15" x14ac:dyDescent="0.25"/>
  <cols>
    <col min="3" max="3" width="13.140625" customWidth="1"/>
    <col min="4" max="4" width="12.85546875" customWidth="1"/>
  </cols>
  <sheetData>
    <row r="7" spans="15:15" x14ac:dyDescent="0.25">
      <c r="O7" s="20"/>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PAGOS FACT PROV NOV.2025</vt:lpstr>
      <vt:lpstr>Hoja1</vt:lpstr>
      <vt:lpstr>'PAGOS FACT PROV NOV.2025'!Área_de_impresión</vt:lpstr>
      <vt:lpstr>'PAGOS FACT PROV NOV.2025'!Títulos_a_imprimir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Eudimar Diaz Araujo</dc:creator>
  <cp:lastModifiedBy>Alicia Germosén Mateo</cp:lastModifiedBy>
  <cp:lastPrinted>2025-12-08T15:15:38Z</cp:lastPrinted>
  <dcterms:created xsi:type="dcterms:W3CDTF">2022-04-19T19:11:37Z</dcterms:created>
  <dcterms:modified xsi:type="dcterms:W3CDTF">2025-12-09T19:26:43Z</dcterms:modified>
</cp:coreProperties>
</file>