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9\Nomina Contraloria\NOMINAS SASP 2026\PORTAL DE TRANSPARENCIA\FEBRERO\"/>
    </mc:Choice>
  </mc:AlternateContent>
  <xr:revisionPtr revIDLastSave="0" documentId="13_ncr:1_{0E539DF6-C190-4A8F-92EE-5F659D5783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S" sheetId="1" r:id="rId1"/>
  </sheets>
  <definedNames>
    <definedName name="_xlnm._FilterDatabase" localSheetId="0" hidden="1">FIJOS!$A$7:$M$264</definedName>
    <definedName name="_xlnm.Print_Area" localSheetId="0">FIJOS!$A$1:$M$332</definedName>
    <definedName name="_xlnm.Print_Titles" localSheetId="0">FIJOS!$1:$8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4" i="1" l="1"/>
  <c r="K264" i="1"/>
  <c r="G264" i="1"/>
  <c r="L64" i="1"/>
  <c r="M64" i="1" s="1"/>
  <c r="L65" i="1"/>
  <c r="M65" i="1" s="1"/>
  <c r="L127" i="1"/>
  <c r="M127" i="1" s="1"/>
  <c r="J16" i="1"/>
  <c r="H16" i="1"/>
  <c r="M113" i="1"/>
  <c r="M15" i="1"/>
  <c r="L14" i="1"/>
  <c r="M14" i="1" s="1"/>
  <c r="L119" i="1"/>
  <c r="M119" i="1" s="1"/>
  <c r="L135" i="1"/>
  <c r="M135" i="1" s="1"/>
  <c r="L164" i="1"/>
  <c r="M164" i="1" s="1"/>
  <c r="L124" i="1"/>
  <c r="M124" i="1" s="1"/>
  <c r="J81" i="1"/>
  <c r="H81" i="1"/>
  <c r="L75" i="1"/>
  <c r="L54" i="1"/>
  <c r="M51" i="1"/>
  <c r="H52" i="1"/>
  <c r="L52" i="1" s="1"/>
  <c r="M52" i="1" s="1"/>
  <c r="L187" i="1"/>
  <c r="M187" i="1" s="1"/>
  <c r="L16" i="1" l="1"/>
  <c r="M16" i="1" s="1"/>
  <c r="L81" i="1"/>
  <c r="M81" i="1" s="1"/>
  <c r="M123" i="1"/>
  <c r="M54" i="1" l="1"/>
  <c r="L57" i="1"/>
  <c r="L58" i="1"/>
  <c r="L59" i="1"/>
  <c r="L62" i="1"/>
  <c r="L66" i="1"/>
  <c r="L72" i="1"/>
  <c r="L73" i="1"/>
  <c r="L74" i="1"/>
  <c r="L76" i="1"/>
  <c r="L82" i="1"/>
  <c r="L89" i="1"/>
  <c r="M89" i="1" s="1"/>
  <c r="L90" i="1"/>
  <c r="L98" i="1"/>
  <c r="L108" i="1"/>
  <c r="L120" i="1"/>
  <c r="L121" i="1"/>
  <c r="L128" i="1"/>
  <c r="L131" i="1"/>
  <c r="L139" i="1"/>
  <c r="M139" i="1" s="1"/>
  <c r="L140" i="1"/>
  <c r="M140" i="1" s="1"/>
  <c r="L142" i="1"/>
  <c r="L143" i="1"/>
  <c r="L144" i="1"/>
  <c r="L145" i="1"/>
  <c r="L147" i="1"/>
  <c r="L149" i="1"/>
  <c r="L150" i="1"/>
  <c r="L151" i="1"/>
  <c r="L152" i="1"/>
  <c r="L153" i="1"/>
  <c r="L154" i="1"/>
  <c r="L155" i="1"/>
  <c r="L157" i="1"/>
  <c r="L159" i="1"/>
  <c r="L162" i="1"/>
  <c r="L165" i="1"/>
  <c r="L166" i="1"/>
  <c r="L167" i="1"/>
  <c r="L169" i="1"/>
  <c r="L170" i="1"/>
  <c r="L171" i="1"/>
  <c r="L174" i="1"/>
  <c r="L176" i="1"/>
  <c r="L177" i="1"/>
  <c r="L179" i="1"/>
  <c r="L181" i="1"/>
  <c r="L182" i="1"/>
  <c r="L183" i="1"/>
  <c r="L184" i="1"/>
  <c r="L185" i="1"/>
  <c r="L186" i="1"/>
  <c r="L188" i="1"/>
  <c r="L191" i="1"/>
  <c r="L192" i="1"/>
  <c r="L193" i="1"/>
  <c r="L194" i="1"/>
  <c r="L195" i="1"/>
  <c r="L197" i="1"/>
  <c r="L198" i="1"/>
  <c r="L199" i="1"/>
  <c r="L200" i="1"/>
  <c r="L204" i="1"/>
  <c r="L206" i="1"/>
  <c r="L209" i="1"/>
  <c r="L211" i="1"/>
  <c r="L212" i="1"/>
  <c r="L213" i="1"/>
  <c r="L214" i="1"/>
  <c r="L215" i="1"/>
  <c r="L217" i="1"/>
  <c r="L219" i="1"/>
  <c r="L221" i="1"/>
  <c r="L222" i="1"/>
  <c r="L225" i="1"/>
  <c r="L227" i="1"/>
  <c r="L228" i="1"/>
  <c r="L229" i="1"/>
  <c r="L230" i="1"/>
  <c r="L231" i="1"/>
  <c r="L232" i="1"/>
  <c r="L233" i="1"/>
  <c r="L235" i="1"/>
  <c r="L236" i="1"/>
  <c r="L237" i="1"/>
  <c r="L238" i="1"/>
  <c r="L239" i="1"/>
  <c r="L242" i="1"/>
  <c r="L243" i="1"/>
  <c r="L244" i="1"/>
  <c r="M244" i="1" s="1"/>
  <c r="L245" i="1"/>
  <c r="M245" i="1" s="1"/>
  <c r="L247" i="1"/>
  <c r="L248" i="1"/>
  <c r="L249" i="1"/>
  <c r="L250" i="1"/>
  <c r="L251" i="1"/>
  <c r="L252" i="1"/>
  <c r="L253" i="1"/>
  <c r="L258" i="1"/>
  <c r="L260" i="1"/>
  <c r="L261" i="1"/>
  <c r="L50" i="1"/>
  <c r="L30" i="1"/>
  <c r="L29" i="1"/>
  <c r="H118" i="1"/>
  <c r="L118" i="1" s="1"/>
  <c r="M118" i="1" s="1"/>
  <c r="H117" i="1"/>
  <c r="M204" i="1" l="1"/>
  <c r="M36" i="1"/>
  <c r="M49" i="1"/>
  <c r="M48" i="1"/>
  <c r="M30" i="1" l="1"/>
  <c r="M61" i="1"/>
  <c r="M57" i="1"/>
  <c r="M58" i="1"/>
  <c r="M60" i="1"/>
  <c r="M258" i="1"/>
  <c r="J207" i="1"/>
  <c r="H207" i="1"/>
  <c r="M253" i="1"/>
  <c r="M252" i="1"/>
  <c r="M251" i="1"/>
  <c r="J37" i="1"/>
  <c r="J13" i="1"/>
  <c r="H13" i="1"/>
  <c r="L13" i="1" l="1"/>
  <c r="M13" i="1" s="1"/>
  <c r="L207" i="1"/>
  <c r="M207" i="1" s="1"/>
  <c r="M243" i="1"/>
  <c r="M250" i="1"/>
  <c r="M219" i="1" l="1"/>
  <c r="H224" i="1"/>
  <c r="J224" i="1"/>
  <c r="H226" i="1"/>
  <c r="L224" i="1" l="1"/>
  <c r="M224" i="1" s="1"/>
  <c r="L226" i="1"/>
  <c r="M226" i="1" s="1"/>
  <c r="H129" i="1"/>
  <c r="L129" i="1" l="1"/>
  <c r="M129" i="1" s="1"/>
  <c r="J117" i="1"/>
  <c r="L117" i="1" s="1"/>
  <c r="L80" i="1" l="1"/>
  <c r="M80" i="1" s="1"/>
  <c r="M55" i="1"/>
  <c r="M62" i="1"/>
  <c r="M117" i="1"/>
  <c r="J203" i="1"/>
  <c r="H203" i="1"/>
  <c r="J69" i="1"/>
  <c r="H69" i="1"/>
  <c r="H25" i="1"/>
  <c r="J25" i="1"/>
  <c r="L25" i="1" l="1"/>
  <c r="M25" i="1" s="1"/>
  <c r="L69" i="1"/>
  <c r="M69" i="1" s="1"/>
  <c r="L203" i="1"/>
  <c r="M203" i="1" s="1"/>
  <c r="M173" i="1"/>
  <c r="M235" i="1"/>
  <c r="M136" i="1"/>
  <c r="M231" i="1" l="1"/>
  <c r="M239" i="1"/>
  <c r="M217" i="1"/>
  <c r="M215" i="1"/>
  <c r="J210" i="1"/>
  <c r="H210" i="1"/>
  <c r="H116" i="1"/>
  <c r="J116" i="1"/>
  <c r="H115" i="1"/>
  <c r="J115" i="1"/>
  <c r="H112" i="1"/>
  <c r="J112" i="1"/>
  <c r="M76" i="1"/>
  <c r="J257" i="1"/>
  <c r="H257" i="1"/>
  <c r="J254" i="1"/>
  <c r="H254" i="1"/>
  <c r="J246" i="1"/>
  <c r="H246" i="1"/>
  <c r="J240" i="1"/>
  <c r="H240" i="1"/>
  <c r="M263" i="1"/>
  <c r="J262" i="1"/>
  <c r="H262" i="1"/>
  <c r="M260" i="1"/>
  <c r="J259" i="1"/>
  <c r="H259" i="1"/>
  <c r="M234" i="1"/>
  <c r="M225" i="1"/>
  <c r="J220" i="1"/>
  <c r="H220" i="1"/>
  <c r="J218" i="1"/>
  <c r="H218" i="1"/>
  <c r="J216" i="1"/>
  <c r="H216" i="1"/>
  <c r="J208" i="1"/>
  <c r="H208" i="1"/>
  <c r="J205" i="1"/>
  <c r="H205" i="1"/>
  <c r="J202" i="1"/>
  <c r="H202" i="1"/>
  <c r="J201" i="1"/>
  <c r="H201" i="1"/>
  <c r="M191" i="1"/>
  <c r="J190" i="1"/>
  <c r="H190" i="1"/>
  <c r="J189" i="1"/>
  <c r="H189" i="1"/>
  <c r="J163" i="1"/>
  <c r="H163" i="1"/>
  <c r="J161" i="1"/>
  <c r="H161" i="1"/>
  <c r="J160" i="1"/>
  <c r="H160" i="1"/>
  <c r="J158" i="1"/>
  <c r="H158" i="1"/>
  <c r="M150" i="1"/>
  <c r="H148" i="1"/>
  <c r="J42" i="1"/>
  <c r="H39" i="1"/>
  <c r="J39" i="1"/>
  <c r="J38" i="1"/>
  <c r="H38" i="1"/>
  <c r="H126" i="1"/>
  <c r="J126" i="1"/>
  <c r="M29" i="1"/>
  <c r="L126" i="1" l="1"/>
  <c r="M168" i="1"/>
  <c r="M180" i="1"/>
  <c r="L246" i="1"/>
  <c r="M246" i="1" s="1"/>
  <c r="L257" i="1"/>
  <c r="M257" i="1" s="1"/>
  <c r="L156" i="1"/>
  <c r="M156" i="1" s="1"/>
  <c r="L161" i="1"/>
  <c r="M161" i="1" s="1"/>
  <c r="L172" i="1"/>
  <c r="M172" i="1" s="1"/>
  <c r="L189" i="1"/>
  <c r="M189" i="1" s="1"/>
  <c r="L254" i="1"/>
  <c r="M254" i="1" s="1"/>
  <c r="L158" i="1"/>
  <c r="M158" i="1" s="1"/>
  <c r="L163" i="1"/>
  <c r="M163" i="1" s="1"/>
  <c r="M178" i="1"/>
  <c r="L190" i="1"/>
  <c r="M190" i="1" s="1"/>
  <c r="L262" i="1"/>
  <c r="M262" i="1" s="1"/>
  <c r="L241" i="1"/>
  <c r="M241" i="1" s="1"/>
  <c r="M256" i="1"/>
  <c r="L115" i="1"/>
  <c r="M115" i="1" s="1"/>
  <c r="L112" i="1"/>
  <c r="M112" i="1" s="1"/>
  <c r="L116" i="1"/>
  <c r="M116" i="1" s="1"/>
  <c r="M126" i="1"/>
  <c r="L196" i="1"/>
  <c r="M196" i="1" s="1"/>
  <c r="L205" i="1"/>
  <c r="M205" i="1" s="1"/>
  <c r="L218" i="1"/>
  <c r="M218" i="1" s="1"/>
  <c r="L259" i="1"/>
  <c r="M259" i="1" s="1"/>
  <c r="L240" i="1"/>
  <c r="M240" i="1" s="1"/>
  <c r="L210" i="1"/>
  <c r="M210" i="1" s="1"/>
  <c r="L148" i="1"/>
  <c r="M148" i="1" s="1"/>
  <c r="M114" i="1"/>
  <c r="L201" i="1"/>
  <c r="M201" i="1" s="1"/>
  <c r="L208" i="1"/>
  <c r="M208" i="1" s="1"/>
  <c r="L220" i="1"/>
  <c r="M220" i="1" s="1"/>
  <c r="L160" i="1"/>
  <c r="M160" i="1" s="1"/>
  <c r="L202" i="1"/>
  <c r="M202" i="1" s="1"/>
  <c r="L216" i="1"/>
  <c r="M216" i="1" s="1"/>
  <c r="M192" i="1"/>
  <c r="M195" i="1"/>
  <c r="M197" i="1"/>
  <c r="M206" i="1"/>
  <c r="M209" i="1"/>
  <c r="M222" i="1"/>
  <c r="M227" i="1"/>
  <c r="M230" i="1"/>
  <c r="M233" i="1"/>
  <c r="M261" i="1"/>
  <c r="M142" i="1"/>
  <c r="M237" i="1"/>
  <c r="M242" i="1"/>
  <c r="M247" i="1"/>
  <c r="M188" i="1"/>
  <c r="M153" i="1"/>
  <c r="M159" i="1"/>
  <c r="M162" i="1"/>
  <c r="M165" i="1"/>
  <c r="M171" i="1"/>
  <c r="M175" i="1"/>
  <c r="M177" i="1"/>
  <c r="M183" i="1"/>
  <c r="M186" i="1"/>
  <c r="M151" i="1"/>
  <c r="M154" i="1"/>
  <c r="M157" i="1"/>
  <c r="M166" i="1"/>
  <c r="M169" i="1"/>
  <c r="M176" i="1"/>
  <c r="M181" i="1"/>
  <c r="M184" i="1"/>
  <c r="M238" i="1"/>
  <c r="M248" i="1"/>
  <c r="M211" i="1"/>
  <c r="M152" i="1"/>
  <c r="M155" i="1"/>
  <c r="M167" i="1"/>
  <c r="M170" i="1"/>
  <c r="M174" i="1"/>
  <c r="M179" i="1"/>
  <c r="M182" i="1"/>
  <c r="M185" i="1"/>
  <c r="M236" i="1"/>
  <c r="M249" i="1"/>
  <c r="M255" i="1"/>
  <c r="M212" i="1"/>
  <c r="M213" i="1"/>
  <c r="L46" i="1"/>
  <c r="M46" i="1" s="1"/>
  <c r="M193" i="1"/>
  <c r="M199" i="1"/>
  <c r="M223" i="1"/>
  <c r="M228" i="1"/>
  <c r="L39" i="1"/>
  <c r="M39" i="1" s="1"/>
  <c r="L38" i="1"/>
  <c r="M38" i="1" s="1"/>
  <c r="M143" i="1"/>
  <c r="M149" i="1"/>
  <c r="M194" i="1"/>
  <c r="M200" i="1"/>
  <c r="M221" i="1"/>
  <c r="M229" i="1"/>
  <c r="M232" i="1"/>
  <c r="M198" i="1"/>
  <c r="M214" i="1"/>
  <c r="M134" i="1"/>
  <c r="M144" i="1" l="1"/>
  <c r="J70" i="1"/>
  <c r="H70" i="1"/>
  <c r="H26" i="1"/>
  <c r="L26" i="1" s="1"/>
  <c r="M26" i="1" s="1"/>
  <c r="H47" i="1"/>
  <c r="J47" i="1"/>
  <c r="H111" i="1"/>
  <c r="J111" i="1"/>
  <c r="H110" i="1"/>
  <c r="J110" i="1"/>
  <c r="H71" i="1"/>
  <c r="J71" i="1"/>
  <c r="J68" i="1"/>
  <c r="H68" i="1"/>
  <c r="J67" i="1"/>
  <c r="H67" i="1"/>
  <c r="L70" i="1" l="1"/>
  <c r="M70" i="1" s="1"/>
  <c r="L67" i="1"/>
  <c r="M67" i="1" s="1"/>
  <c r="L111" i="1"/>
  <c r="M111" i="1" s="1"/>
  <c r="L71" i="1"/>
  <c r="M71" i="1" s="1"/>
  <c r="L138" i="1"/>
  <c r="M138" i="1" s="1"/>
  <c r="L110" i="1"/>
  <c r="M110" i="1" s="1"/>
  <c r="L68" i="1"/>
  <c r="M68" i="1" s="1"/>
  <c r="L17" i="1"/>
  <c r="M17" i="1" s="1"/>
  <c r="L47" i="1"/>
  <c r="M47" i="1" s="1"/>
  <c r="M66" i="1"/>
  <c r="M50" i="1"/>
  <c r="M28" i="1"/>
  <c r="L18" i="1" l="1"/>
  <c r="M18" i="1" s="1"/>
  <c r="J23" i="1"/>
  <c r="J24" i="1"/>
  <c r="J33" i="1"/>
  <c r="J34" i="1"/>
  <c r="J35" i="1"/>
  <c r="J44" i="1"/>
  <c r="J45" i="1"/>
  <c r="J56" i="1"/>
  <c r="J78" i="1"/>
  <c r="J85" i="1"/>
  <c r="J86" i="1"/>
  <c r="J87" i="1"/>
  <c r="J88" i="1"/>
  <c r="J92" i="1"/>
  <c r="J93" i="1"/>
  <c r="J95" i="1"/>
  <c r="J97" i="1"/>
  <c r="J99" i="1"/>
  <c r="J100" i="1"/>
  <c r="J101" i="1"/>
  <c r="J102" i="1"/>
  <c r="J104" i="1"/>
  <c r="J105" i="1"/>
  <c r="J106" i="1"/>
  <c r="J107" i="1"/>
  <c r="J109" i="1"/>
  <c r="J125" i="1"/>
  <c r="J130" i="1"/>
  <c r="J133" i="1"/>
  <c r="J137" i="1"/>
  <c r="J141" i="1"/>
  <c r="J22" i="1"/>
  <c r="J264" i="1" l="1"/>
  <c r="H53" i="1"/>
  <c r="H109" i="1"/>
  <c r="M10" i="1"/>
  <c r="H11" i="1"/>
  <c r="L19" i="1"/>
  <c r="M19" i="1" s="1"/>
  <c r="L20" i="1"/>
  <c r="M20" i="1" s="1"/>
  <c r="L21" i="1"/>
  <c r="M21" i="1" s="1"/>
  <c r="H23" i="1"/>
  <c r="L23" i="1" s="1"/>
  <c r="M23" i="1" s="1"/>
  <c r="H24" i="1"/>
  <c r="L24" i="1" s="1"/>
  <c r="M24" i="1" s="1"/>
  <c r="L27" i="1"/>
  <c r="M27" i="1" s="1"/>
  <c r="L31" i="1"/>
  <c r="M31" i="1" s="1"/>
  <c r="L32" i="1"/>
  <c r="M32" i="1" s="1"/>
  <c r="H33" i="1"/>
  <c r="L33" i="1" s="1"/>
  <c r="M33" i="1" s="1"/>
  <c r="H34" i="1"/>
  <c r="L34" i="1" s="1"/>
  <c r="M34" i="1" s="1"/>
  <c r="H35" i="1"/>
  <c r="L35" i="1" s="1"/>
  <c r="M35" i="1" s="1"/>
  <c r="H37" i="1"/>
  <c r="L37" i="1" s="1"/>
  <c r="M37" i="1" s="1"/>
  <c r="M40" i="1"/>
  <c r="L41" i="1"/>
  <c r="M41" i="1" s="1"/>
  <c r="H42" i="1"/>
  <c r="L42" i="1" s="1"/>
  <c r="M42" i="1" s="1"/>
  <c r="H43" i="1"/>
  <c r="L43" i="1" s="1"/>
  <c r="M43" i="1" s="1"/>
  <c r="H44" i="1"/>
  <c r="L44" i="1" s="1"/>
  <c r="M44" i="1" s="1"/>
  <c r="H45" i="1"/>
  <c r="L45" i="1" s="1"/>
  <c r="M45" i="1" s="1"/>
  <c r="H56" i="1"/>
  <c r="M59" i="1"/>
  <c r="M63" i="1"/>
  <c r="M72" i="1"/>
  <c r="M73" i="1"/>
  <c r="M74" i="1"/>
  <c r="H78" i="1"/>
  <c r="M82" i="1"/>
  <c r="H85" i="1"/>
  <c r="H86" i="1"/>
  <c r="H87" i="1"/>
  <c r="H88" i="1"/>
  <c r="M90" i="1"/>
  <c r="H92" i="1"/>
  <c r="H93" i="1"/>
  <c r="H95" i="1"/>
  <c r="H96" i="1"/>
  <c r="H97" i="1"/>
  <c r="M98" i="1"/>
  <c r="H99" i="1"/>
  <c r="H100" i="1"/>
  <c r="H101" i="1"/>
  <c r="H102" i="1"/>
  <c r="H104" i="1"/>
  <c r="H105" i="1"/>
  <c r="H106" i="1"/>
  <c r="H107" i="1"/>
  <c r="M108" i="1"/>
  <c r="M120" i="1"/>
  <c r="M121" i="1"/>
  <c r="M122" i="1"/>
  <c r="H125" i="1"/>
  <c r="M128" i="1"/>
  <c r="H130" i="1"/>
  <c r="M131" i="1"/>
  <c r="H133" i="1"/>
  <c r="H137" i="1"/>
  <c r="H141" i="1"/>
  <c r="M145" i="1"/>
  <c r="M146" i="1"/>
  <c r="M147" i="1"/>
  <c r="H22" i="1"/>
  <c r="H264" i="1" l="1"/>
  <c r="L95" i="1"/>
  <c r="M95" i="1" s="1"/>
  <c r="L105" i="1"/>
  <c r="M105" i="1" s="1"/>
  <c r="L11" i="1"/>
  <c r="L86" i="1"/>
  <c r="M86" i="1" s="1"/>
  <c r="L103" i="1"/>
  <c r="M103" i="1" s="1"/>
  <c r="L97" i="1"/>
  <c r="M97" i="1" s="1"/>
  <c r="L92" i="1"/>
  <c r="M92" i="1" s="1"/>
  <c r="L85" i="1"/>
  <c r="M85" i="1" s="1"/>
  <c r="L77" i="1"/>
  <c r="M77" i="1" s="1"/>
  <c r="L109" i="1"/>
  <c r="M109" i="1" s="1"/>
  <c r="L132" i="1"/>
  <c r="M132" i="1" s="1"/>
  <c r="L106" i="1"/>
  <c r="M106" i="1" s="1"/>
  <c r="L100" i="1"/>
  <c r="M100" i="1" s="1"/>
  <c r="L88" i="1"/>
  <c r="M88" i="1" s="1"/>
  <c r="L94" i="1"/>
  <c r="M94" i="1" s="1"/>
  <c r="L87" i="1"/>
  <c r="M87" i="1" s="1"/>
  <c r="L130" i="1"/>
  <c r="M130" i="1" s="1"/>
  <c r="L104" i="1"/>
  <c r="M104" i="1" s="1"/>
  <c r="L93" i="1"/>
  <c r="M93" i="1" s="1"/>
  <c r="L78" i="1"/>
  <c r="M78" i="1" s="1"/>
  <c r="L141" i="1"/>
  <c r="M141" i="1" s="1"/>
  <c r="L22" i="1"/>
  <c r="M22" i="1" s="1"/>
  <c r="L102" i="1"/>
  <c r="M102" i="1" s="1"/>
  <c r="L96" i="1"/>
  <c r="M96" i="1" s="1"/>
  <c r="L91" i="1"/>
  <c r="M91" i="1" s="1"/>
  <c r="L84" i="1"/>
  <c r="M84" i="1" s="1"/>
  <c r="M75" i="1"/>
  <c r="L56" i="1"/>
  <c r="M56" i="1" s="1"/>
  <c r="L99" i="1"/>
  <c r="M99" i="1" s="1"/>
  <c r="L79" i="1"/>
  <c r="M79" i="1" s="1"/>
  <c r="L137" i="1"/>
  <c r="M137" i="1" s="1"/>
  <c r="L133" i="1"/>
  <c r="M133" i="1" s="1"/>
  <c r="L125" i="1"/>
  <c r="M125" i="1" s="1"/>
  <c r="L107" i="1"/>
  <c r="M107" i="1" s="1"/>
  <c r="L101" i="1"/>
  <c r="M101" i="1" s="1"/>
  <c r="L83" i="1"/>
  <c r="M83" i="1" s="1"/>
  <c r="L53" i="1"/>
  <c r="M53" i="1" s="1"/>
  <c r="L264" i="1" l="1"/>
  <c r="M11" i="1"/>
  <c r="M264" i="1" s="1"/>
</calcChain>
</file>

<file path=xl/sharedStrings.xml><?xml version="1.0" encoding="utf-8"?>
<sst xmlns="http://schemas.openxmlformats.org/spreadsheetml/2006/main" count="1295" uniqueCount="497">
  <si>
    <t>Cargo</t>
  </si>
  <si>
    <t>AFP</t>
  </si>
  <si>
    <t>ISR</t>
  </si>
  <si>
    <t>SFS</t>
  </si>
  <si>
    <t>Otros Desc.</t>
  </si>
  <si>
    <t>Total Desc.</t>
  </si>
  <si>
    <t>Neto</t>
  </si>
  <si>
    <t>OFICINA NACIONAL DE ESTADISTICAS- ONE</t>
  </si>
  <si>
    <t>CECILIA MERCEDES BELLIARD VARGAS</t>
  </si>
  <si>
    <t>DEPARTAMENTO DE PLANIFICACION Y DESARROLLO- ONE</t>
  </si>
  <si>
    <t>SECRETARIA</t>
  </si>
  <si>
    <t>SERYIRA JOSEFINA DURAN ORTIZ</t>
  </si>
  <si>
    <t>JULISSA AIMEE CANARIO ACOSTA</t>
  </si>
  <si>
    <t>WENDOLIS MICELI GARCIA</t>
  </si>
  <si>
    <t>DEPARTAMENTO JURIDICO - ONE</t>
  </si>
  <si>
    <t>ROBERT ANTONIO CUSTODIO BAEZ</t>
  </si>
  <si>
    <t>JULIO IVAN PERALTA GUZMAN</t>
  </si>
  <si>
    <t>DANIEL PACHECO TAVAREZ</t>
  </si>
  <si>
    <t>NESTOR CLAUDIO PEREYRA SANTOS</t>
  </si>
  <si>
    <t>ROBERTO ARGELIS SORIANO SEGURA</t>
  </si>
  <si>
    <t>NEUTA NELSA RAMOS MADERA</t>
  </si>
  <si>
    <t>DAYRA MAGDALENA FERRERAS FOLCH</t>
  </si>
  <si>
    <t>ELBA LUCIDENIS MEDRANO FORTUNA</t>
  </si>
  <si>
    <t>MENSAJERO INTERNO</t>
  </si>
  <si>
    <t>ALICIA GERMOSEN MATEO</t>
  </si>
  <si>
    <t>AUSTRIA OVIEDO SANCHEZ</t>
  </si>
  <si>
    <t>RAFAEL AUGUSTO RODRIGUEZ PARRA</t>
  </si>
  <si>
    <t>ROMARIS GARCIA JAVIER</t>
  </si>
  <si>
    <t>SECCION DE CORRESPONDENCIA- ONE</t>
  </si>
  <si>
    <t>CARLOS LEANDRO PUELLO</t>
  </si>
  <si>
    <t>MENSAJERO EXTERNO</t>
  </si>
  <si>
    <t>BERKIS ROSARIO SANTANA</t>
  </si>
  <si>
    <t>RECEPCIONISTA</t>
  </si>
  <si>
    <t>ANGEL LUIS GOMEZ SANTOS</t>
  </si>
  <si>
    <t>CONSERJE</t>
  </si>
  <si>
    <t>MARTA YRIS AGESTA ROSARIO</t>
  </si>
  <si>
    <t>EZEQUIEL SEGURA PEREZ</t>
  </si>
  <si>
    <t>LUZ MARIA MERCEDES REYNOSO</t>
  </si>
  <si>
    <t>LUCIA ANTONIA ACOSTA ABREU</t>
  </si>
  <si>
    <t>CARLOS MANUEL NOVARRO MENDEZ</t>
  </si>
  <si>
    <t>AYUDANTE MANTENIMIENTO</t>
  </si>
  <si>
    <t>NAITSABES MERCEDES ROSARIO PIMENTEL</t>
  </si>
  <si>
    <t>FRANCISCO ANTONIO ARIAS MARTINEZ</t>
  </si>
  <si>
    <t>CHOFER</t>
  </si>
  <si>
    <t>ESCUELA NACIONAL DE ESTADISTICA- ONE</t>
  </si>
  <si>
    <t>PAOLA GISSEL LAMA SANCHEZ</t>
  </si>
  <si>
    <t>RICARDO ERNESTO SUNCAR REYES</t>
  </si>
  <si>
    <t>DIRECCION DE CENSOS Y ENCUESTAS- ONE</t>
  </si>
  <si>
    <t>DEPARTAMENTO DE CENSOS- ONE</t>
  </si>
  <si>
    <t>BRAUDILIA MICELANIA GARCIA VICENTE</t>
  </si>
  <si>
    <t>MARIA RITA PARRA CASTILLO</t>
  </si>
  <si>
    <t>DEPARTAMENTO DE ENCUESTAS- ONE</t>
  </si>
  <si>
    <t>MARY RODRIGUEZ DE OLEO</t>
  </si>
  <si>
    <t>JOSE ANIBAL JIMENEZ GUILLEN</t>
  </si>
  <si>
    <t>JOSEFINA ALTAGRACIA ESPINAL MATEO</t>
  </si>
  <si>
    <t>RAFAELA CRISANTA JIMENEZ ROSARIO</t>
  </si>
  <si>
    <t>BIRMANIA ALTAGRACIA SANCHEZ ROSARIO</t>
  </si>
  <si>
    <t>DARWIN ERIAM ENCARNACION RODRIGUEZ</t>
  </si>
  <si>
    <t>CLARA INES GUERRERO PEREZ</t>
  </si>
  <si>
    <t>ALTAGRACIA MARIA PINALES SUAREZ</t>
  </si>
  <si>
    <t>ANA MARIA PEREZ PEREZ</t>
  </si>
  <si>
    <t>ENMANUEL DE JESUS MADERA LOPEZ</t>
  </si>
  <si>
    <t>LEONARDO ANTONIO PEREZ SUERO</t>
  </si>
  <si>
    <t>LUZ SAGRARIO MOREL DE JESUS</t>
  </si>
  <si>
    <t>NELLY MERCEDES</t>
  </si>
  <si>
    <t>SIOMARA ARIAS HERRERA</t>
  </si>
  <si>
    <t>CECILIA ROSADO GALVA</t>
  </si>
  <si>
    <t>ELBA ALTAGRACIA DE LANCER REYES</t>
  </si>
  <si>
    <t>MARIANA DE LEON DE LEON</t>
  </si>
  <si>
    <t>RAFAEL FRANCISCO ROSARIO MENDEZ</t>
  </si>
  <si>
    <t>CARLOS ANTONIO HERNANDEZ SANTIAGO</t>
  </si>
  <si>
    <t>BELKIS CAMINERO GUILAMO</t>
  </si>
  <si>
    <t>FRANCISCO FLORENCIO SOLIS</t>
  </si>
  <si>
    <t>BENITA PILAR RODRIGUEZ</t>
  </si>
  <si>
    <t>MARIA ALTAGRACIA SANTOS LOPEZ</t>
  </si>
  <si>
    <t>ZENOBIA HORACIO GARCIA</t>
  </si>
  <si>
    <t>NIURKA MILAURIS FIGUEREO LUCIANO</t>
  </si>
  <si>
    <t>ADMINISTRADOR DE GEODATABASE</t>
  </si>
  <si>
    <t>CRISMARY GARCIA RAMIREZ</t>
  </si>
  <si>
    <t>TECNICO EN GEOMATICA</t>
  </si>
  <si>
    <t>JOSE RODOLFO MERCEDES BROWN</t>
  </si>
  <si>
    <t>MACARIA CANDELARIO RAMOS</t>
  </si>
  <si>
    <t>OLIVER ENMANUEL SANCHEZ DESENA</t>
  </si>
  <si>
    <t>DIVISION DE GEOMATICA- ONE</t>
  </si>
  <si>
    <t>EDITOR DE PLANOS</t>
  </si>
  <si>
    <t>LUIS ALBERTI ACEVEDO ZABALA</t>
  </si>
  <si>
    <t>ROBERTICO JIMENEZ CONTRERAS</t>
  </si>
  <si>
    <t>DEPARTAMENTO DE COMUNICACIONES- ONE</t>
  </si>
  <si>
    <t>DIAFANA ELIZABETH SOTO BAEZ</t>
  </si>
  <si>
    <t>SECRETARIA EJECUTIVA</t>
  </si>
  <si>
    <t>DOWLAY HUMBALH CASTILLO PEREZ</t>
  </si>
  <si>
    <t>ISAURA MARIA ABREU DIAZ</t>
  </si>
  <si>
    <t>CARMEN CECILIA CABANES MENDEZ</t>
  </si>
  <si>
    <t>JENNIFER TEJEDA CUESTA</t>
  </si>
  <si>
    <t>MIGUEL EDUARDO LUCIANO SANTANA</t>
  </si>
  <si>
    <t>RAYSA HERNANDEZ GARCIA</t>
  </si>
  <si>
    <t>Sueldo Bruto</t>
  </si>
  <si>
    <t>OFICINA NACIONAL DE ESTADÍSTICA</t>
  </si>
  <si>
    <t>Santo Domingo, República Dominicana</t>
  </si>
  <si>
    <t>SONIA LUISANA CRISTO SANTOS</t>
  </si>
  <si>
    <t>DEPARTAMENTO DE RECURSOS HUMANOS- ONE</t>
  </si>
  <si>
    <t>KISORIS ELOISA SANCHEZ PEÑA</t>
  </si>
  <si>
    <t>MAYORDOMO</t>
  </si>
  <si>
    <t>NELSON GUILLERMO APONTE SOTO</t>
  </si>
  <si>
    <t>ALFIDA IBELKA SANCHEZ SERRANO</t>
  </si>
  <si>
    <t>XIOMARA DIAZ JIMENEZ</t>
  </si>
  <si>
    <t>TORIBIA MONTERO MONTERO</t>
  </si>
  <si>
    <t>THEODORE ALEXANDER QUANT MATOS</t>
  </si>
  <si>
    <t>BIANKIS RUSELIS BELLO CARRION</t>
  </si>
  <si>
    <t>ORQUELINA MERAN CASTRO</t>
  </si>
  <si>
    <t>PARQUEADOR</t>
  </si>
  <si>
    <t>DIRECCION DE ESTADISTICAS ECONOMICAS- ONE</t>
  </si>
  <si>
    <t>MARLEN DE ARMAS HILTON</t>
  </si>
  <si>
    <t>CARRERA ADM.</t>
  </si>
  <si>
    <t>FIJO</t>
  </si>
  <si>
    <t>AUXILIAR ADMINISTRATIVO (A)</t>
  </si>
  <si>
    <t>MARIANELIS GUERRERO</t>
  </si>
  <si>
    <t>LUIS HENRY GUZMAN CORDERO</t>
  </si>
  <si>
    <t>DENNIS CHRISTOPHER POLANCO</t>
  </si>
  <si>
    <t>ELECTRICISTA</t>
  </si>
  <si>
    <t>ANDRES ANIBAL MEDINA CUEVA</t>
  </si>
  <si>
    <t>YANIRA CRISTINA DE LA CRUZ PERALTA</t>
  </si>
  <si>
    <t>JEORGE LEONARDO SANCHEZ BONILLA</t>
  </si>
  <si>
    <t>JHENSY JAFRINEO SANDOVAL MORAN</t>
  </si>
  <si>
    <t>VIVIAN NATHALY SANCHEZ</t>
  </si>
  <si>
    <t>FIORDALIZA MATEO LANDA</t>
  </si>
  <si>
    <t>MIGUEL ANTONIO MARTINEZ ASENCIO</t>
  </si>
  <si>
    <t>EMIRCI ANTONIA MEDINA CUEVAS</t>
  </si>
  <si>
    <t>CATTY SELMO CANDELARIO</t>
  </si>
  <si>
    <t>MARTINA HERNANDEZ MORENO</t>
  </si>
  <si>
    <t>MARIA MARGARITA MARRERO MARTINEZ</t>
  </si>
  <si>
    <t>HOLY LEIDY GARCIA CASTILLO</t>
  </si>
  <si>
    <t>JHONNY RAFAEL PERDOMO BASILIO</t>
  </si>
  <si>
    <t>ROBERT IVAN PEREZ RODRIGUEZ</t>
  </si>
  <si>
    <t>MARIANELA BELTRE GARCES</t>
  </si>
  <si>
    <t>WILMA ALEXANDER ARIAS CASTRO</t>
  </si>
  <si>
    <t>Estatus</t>
  </si>
  <si>
    <t>Nombre</t>
  </si>
  <si>
    <t>WENDY YOKASTA CABRERA CONTRERAS</t>
  </si>
  <si>
    <t>ADMINISTRADOR BASE DE DATOS</t>
  </si>
  <si>
    <t>LUIS GUILLERMO SUED BAEZ</t>
  </si>
  <si>
    <t>SARIELA SANCHEZ</t>
  </si>
  <si>
    <t>JOSE RAFAEL AQUINO BALBUENA</t>
  </si>
  <si>
    <t>DAQUEILIN ENCARNACION PEÑA</t>
  </si>
  <si>
    <t>ENMANUEL ALBERTO DE LEON REYES</t>
  </si>
  <si>
    <t>TECNICO DE CONTABILIDAD</t>
  </si>
  <si>
    <t>DIVISION DE DISEÑO Y ANALISIS- ONE</t>
  </si>
  <si>
    <t>FARAH MICHELLE PAREDES VIERA</t>
  </si>
  <si>
    <t>EDDY ODALIX TEJEDA DIAZ</t>
  </si>
  <si>
    <t>MILAGROS SENA QUEZADA</t>
  </si>
  <si>
    <t>PARALEGAL</t>
  </si>
  <si>
    <t>MERIBEL RAMOS CONCEPCION</t>
  </si>
  <si>
    <t>YASELY GONZALEZ MOREL</t>
  </si>
  <si>
    <t>TECNICO ADMINISTRATIVO</t>
  </si>
  <si>
    <t>DEPARTAMENTO DE VINCULACIONES - ONE</t>
  </si>
  <si>
    <t>DIVISION DE DISEÑO Y PUBLICACIONES-ONE</t>
  </si>
  <si>
    <t>DIVISION DE RECLUTAMIENTO Y SELECCIÓN Y ORGANIZACIÓN DEL TRABAJO- ONE</t>
  </si>
  <si>
    <t>DIVISION DE RELACIONES LABORALES Y SOCIALES- ONE</t>
  </si>
  <si>
    <t>DEPARTAMENTO DE GEOESTADISTICAS- ONE</t>
  </si>
  <si>
    <t>DIVISION DE OPERACIONES GEOESTADISTICAS- ONE</t>
  </si>
  <si>
    <t>DEPARTAMENTO ADMINISTRATIVO- ONE</t>
  </si>
  <si>
    <t>KISSAYRI REYES MATEO</t>
  </si>
  <si>
    <t>CRISTIAN ANTONIO GUZMAN ROSARIO</t>
  </si>
  <si>
    <t>DEPARTAMENTO FINANCIERO- ONE</t>
  </si>
  <si>
    <t>DIVISION DE CONTABILIDAD- ONE</t>
  </si>
  <si>
    <t>DIRECCION DE TECNOLOGIAS DE LA INFORMACION Y COMUNICACION- ONE</t>
  </si>
  <si>
    <t>DIVISION DE ADMINISTRACION DE SERVICIOS TIC- ONE</t>
  </si>
  <si>
    <t>DEPARTAMENTO DE DESARROLLO E IMPLEMENTACION DE SISTEMAS- ONE</t>
  </si>
  <si>
    <t>DIVISION DE ADMINISTRACION DE REDES Y COMUNICACIONES- ONE</t>
  </si>
  <si>
    <t>DEPARTAMENTO DE PROCESAMIENTO DE DATOS- ONE</t>
  </si>
  <si>
    <t>DIRECCION DE ESTADISTICAS DEMOGRAFICAS, SOCIALES Y AMBIENTALES- ONE</t>
  </si>
  <si>
    <t>DEPARTAMENTO DE ESTADISTICAS DEMOGRAFICAS Y SOCIALES- ONE</t>
  </si>
  <si>
    <t>DIVISION DE ESTADISTICAS DEMOGRAFICAS- ONE</t>
  </si>
  <si>
    <t>DIVISION DE INDICES DE PRODUCCION-ONE</t>
  </si>
  <si>
    <t>DEPARTAMENTO DE ESTADISTICAS ESTRUCTURALES- ONE</t>
  </si>
  <si>
    <t>DIVISION DIRECTORIOS- ONE</t>
  </si>
  <si>
    <t>F</t>
  </si>
  <si>
    <t>M</t>
  </si>
  <si>
    <t xml:space="preserve">FIJO </t>
  </si>
  <si>
    <t xml:space="preserve">OTTO ISAIAS ROJAS REYES </t>
  </si>
  <si>
    <t>MAGNOLIA ESTHER JEREZ MARMOLEJOS</t>
  </si>
  <si>
    <t xml:space="preserve">LUZ MARIA DE LEON CASTILLO </t>
  </si>
  <si>
    <t>LIDIA SANTA RIVAS UREÑA</t>
  </si>
  <si>
    <t>MARIA ELIZABETH NIN PEÑA</t>
  </si>
  <si>
    <t>DEPARTAMENTO DE ARTICULACION DEL SISTEMA ESTADISTICO NACIONAL- ONE</t>
  </si>
  <si>
    <t>ZOLAINA CASTILLO PEREZ</t>
  </si>
  <si>
    <t>Genero</t>
  </si>
  <si>
    <t xml:space="preserve">CELEDONIA MONTERO MONTERO </t>
  </si>
  <si>
    <t xml:space="preserve">CYNTHIA ELOISA REYES LANTIGUA </t>
  </si>
  <si>
    <t xml:space="preserve">VICTOR ANTONIO LEREAUX BENZAN </t>
  </si>
  <si>
    <t xml:space="preserve">JORGE LUIS HEREDIA MANCEBO </t>
  </si>
  <si>
    <t>NORVIA LORENA MARTINEZ FERNANDEZ</t>
  </si>
  <si>
    <t>Nómina de Empleados Fijos</t>
  </si>
  <si>
    <t>DIVISION DE ACCESO A LA INFORMACION PUBLICA</t>
  </si>
  <si>
    <t>HUASCAR ESTEBAN VANDERHORST</t>
  </si>
  <si>
    <t xml:space="preserve">JOSE MIGUEL PEREZ DEL CARMEN </t>
  </si>
  <si>
    <t>INGRID SORAYA CASTILLO NUÑUEZ</t>
  </si>
  <si>
    <t xml:space="preserve">GIAN CARLO PEZZOTTI SARANGELO </t>
  </si>
  <si>
    <t>MARCELL BIENVENIDO EUSEBIO SAVIÑON</t>
  </si>
  <si>
    <t xml:space="preserve">RAMONA MERCEDES PERALTA TAVERAS </t>
  </si>
  <si>
    <t xml:space="preserve">ANGELICA MARIA PARRA CORSINO </t>
  </si>
  <si>
    <t>ROSANNA ALTAGRACIA PEREZ GARCIA</t>
  </si>
  <si>
    <t>DIVISION DE INVESTIGACIONES- ONE</t>
  </si>
  <si>
    <t xml:space="preserve">GENOLIA  ALEXANDRA GOMEZ CESPEDES </t>
  </si>
  <si>
    <t xml:space="preserve">ANALISTA DE INVESTIGACIONES </t>
  </si>
  <si>
    <t xml:space="preserve">JUAN DE LA CRUZ RODRIGUEZ ABREU </t>
  </si>
  <si>
    <t xml:space="preserve">JULIO JIMENEZ PEREZ </t>
  </si>
  <si>
    <t>DIVISION DE INDICES DE PRECIOS MINORISTAS-ONE</t>
  </si>
  <si>
    <t xml:space="preserve">DANIEL MEJIA CARABALLO </t>
  </si>
  <si>
    <t>SECCION DE ARCHIVO CENTRAL- ONE</t>
  </si>
  <si>
    <t>MARCIA JOSEFINA CONTRERAS TEJEDA</t>
  </si>
  <si>
    <t>LEONEL SANLANTE CARRASCO</t>
  </si>
  <si>
    <t>OLGA CELESTE MUÑOZ PEÑA</t>
  </si>
  <si>
    <t>DIVISION DE PRESUPUESTO-ONE</t>
  </si>
  <si>
    <t>KATY MORENO CHARLES</t>
  </si>
  <si>
    <t>DIVISION DE SERVICIOS GENERALES- ONE</t>
  </si>
  <si>
    <t>DIRECCION DE NORMATIVAS Y METODOLOGIA-ONE</t>
  </si>
  <si>
    <t>DIVISION DE ESTADISTICAS SOCIALES- ONE</t>
  </si>
  <si>
    <t>HERMINIA ERCIRA DOTEL SANCHEZ</t>
  </si>
  <si>
    <t>WILLY NEY OTAÑEZ REYES</t>
  </si>
  <si>
    <t>MANUEL ADELSO CRUZ AMEZQUITA</t>
  </si>
  <si>
    <t>DEPARTAMENTO DE METODOLOGIAS-ONE</t>
  </si>
  <si>
    <t>DEPARTAMENTO DE COMPRAS Y CONTRATACIONES- ONE</t>
  </si>
  <si>
    <t>ANALISTA FINANCIERO</t>
  </si>
  <si>
    <t>DIVISION DE OPERACIONES DE CENSOS- ONE</t>
  </si>
  <si>
    <t xml:space="preserve">MARGARITA LARA LARA </t>
  </si>
  <si>
    <t xml:space="preserve">GRESY MARIBEL BAEZ DE LOS SANTOS </t>
  </si>
  <si>
    <t>JAMIE MENDEZ SUERO</t>
  </si>
  <si>
    <t xml:space="preserve">MARCO ANTONIO MORENO MOREL </t>
  </si>
  <si>
    <t xml:space="preserve">CHOFER </t>
  </si>
  <si>
    <t>RONY PEREZ LOPEZ</t>
  </si>
  <si>
    <t>ANALISTA DE OPERACIONES GEOESTADISTICA</t>
  </si>
  <si>
    <t>CARLO ALBERTO ORTIZ BAEZ</t>
  </si>
  <si>
    <t>DIVISION ENCUESTA ACTIVIDAD ECONOMICA- ONE</t>
  </si>
  <si>
    <t>DEPARTAMENTO DE ESTADÍSTICAS AMBIENTALES-ONE</t>
  </si>
  <si>
    <t>PAOLA ESMERALDA RODRIGUEZ ADAMES</t>
  </si>
  <si>
    <t>FRANCISCO IRENEO CACERES UREÑA</t>
  </si>
  <si>
    <t>DIVISION DE DISEÑO METODOLOGICO Y CONCEPTUAL- ONE</t>
  </si>
  <si>
    <t>DIVISION DE DESARROLLO INSTITUCIONAL Y CALIDAD EN LA GESTION-ONE</t>
  </si>
  <si>
    <t>SHELILA E DEL C DE JESUS RUIZ SILVERIO</t>
  </si>
  <si>
    <t>ENMANUEL ALEXANDER HERNANDEZ REYNOSO</t>
  </si>
  <si>
    <t>CARGO DE CONFIANZA</t>
  </si>
  <si>
    <t>NERYS SANTANA CASTILLO</t>
  </si>
  <si>
    <t>JUAN ANTONIO RODRIGUEZ CONCEPCION</t>
  </si>
  <si>
    <t>ANA LUISA FELIX FELIPE</t>
  </si>
  <si>
    <t>DIVISION DE MEDIOS DIGITALES Y CONTENIDOS MULTIMEDIA-ONE</t>
  </si>
  <si>
    <t xml:space="preserve"> </t>
  </si>
  <si>
    <t>MILCIADES ALEJANDRO KING SILVEN</t>
  </si>
  <si>
    <t>AURA GREGORIA POLANCO JEREZ DE FISCHER</t>
  </si>
  <si>
    <t>CAROLINA ELIZABETH PRENSA MORENO</t>
  </si>
  <si>
    <t>HEALLY ANNY SANCHEZ ESTRELLA</t>
  </si>
  <si>
    <t>ALFERNY STALIN EUSEBIO HEREDIA</t>
  </si>
  <si>
    <t xml:space="preserve">MARIA ANTONIA BRITO LEONIDAS </t>
  </si>
  <si>
    <t xml:space="preserve">YARILYS ALTAGRACIA ESPINAL LOPEZ </t>
  </si>
  <si>
    <t>ELAINE ANGELICA MEJIA MARMOL</t>
  </si>
  <si>
    <t xml:space="preserve">ANALISTA DE PLANIFICACION </t>
  </si>
  <si>
    <t xml:space="preserve">GRICELL ALEXANDRA FROMETA ABREU </t>
  </si>
  <si>
    <t xml:space="preserve">TECNICO DE CONTROL DE BIENES </t>
  </si>
  <si>
    <t xml:space="preserve">EDDY FLOIRAN LANTIGUA SANCHEZ </t>
  </si>
  <si>
    <t>INDIRA ENCARNACION OTAÑO</t>
  </si>
  <si>
    <t>HECTOR BIENVENIDO RINCON PEGUERO</t>
  </si>
  <si>
    <t>Departamento</t>
  </si>
  <si>
    <t>No</t>
  </si>
  <si>
    <t xml:space="preserve">HEIDY BAUTISTA </t>
  </si>
  <si>
    <t xml:space="preserve">TECNICO DE SERVICIOS DE INFORMACION </t>
  </si>
  <si>
    <t xml:space="preserve">TECNICO DE REDES Y COMUNICACIONES </t>
  </si>
  <si>
    <t>ADMINISTRADOR DE REDES Y COMUNICACIONES</t>
  </si>
  <si>
    <t>ANALISTA DE RECLUTAMIENTO Y SELECCIÓN DE PERSONAL</t>
  </si>
  <si>
    <t>ANALISTA DE RELACIONES LABORALES Y SOCIALES</t>
  </si>
  <si>
    <t>ANALISTA DE LEVANTAMIENTO Y ANALISIS DE OPERACIONES ESTADISTICAS</t>
  </si>
  <si>
    <t xml:space="preserve">OFICIAL DE SERVICIO DE INFORMACION </t>
  </si>
  <si>
    <t>DELFIA MILADYS DE JESUS TORIBIO MEZQUITA</t>
  </si>
  <si>
    <t xml:space="preserve">RAUL DERISME ACOSTA </t>
  </si>
  <si>
    <t>ADAN EMMANUEL PEREZ QUESADA</t>
  </si>
  <si>
    <t>MIGUELINA ALTAGRACIA VELEZ SANTOS</t>
  </si>
  <si>
    <t>DIVISION DE OPERACIONES DE ENCUESTAS- ONE</t>
  </si>
  <si>
    <t>DIVISION DE ESTADISTICAS SECTORIALES- ONE</t>
  </si>
  <si>
    <t>DEPARTAMENTO DE ESTADISTICAS COYUNTURALES-ONE</t>
  </si>
  <si>
    <t>ANALISTA DE COMPRAS Y CONTRATACIONES</t>
  </si>
  <si>
    <t>PROGRAMADOR</t>
  </si>
  <si>
    <t xml:space="preserve">ANALISTA DE DISEÑO Y ANALISIS </t>
  </si>
  <si>
    <t xml:space="preserve">ANALISTA DE CONGRUENCIA Y CALIDAD DE LA INFORMACION </t>
  </si>
  <si>
    <t>COORDINADORA DE ENCUESTA DE ACTIVIDAD ECONOMICA</t>
  </si>
  <si>
    <t>TECNICO DE ENCUESTA DE ACTIVIDAD ECONOMICA</t>
  </si>
  <si>
    <t>COORDINADOR DE ESTADISTICA SECTORIALES</t>
  </si>
  <si>
    <t xml:space="preserve">ANALISTA DE ESTADISTICAS SECTORIALES </t>
  </si>
  <si>
    <t>HECTOR RADHAMES PIMENTEL AQUINO</t>
  </si>
  <si>
    <t>ENCARGADO DIV. DE INDICE DE PRECIOS MINORISTAS</t>
  </si>
  <si>
    <t>PATRICIA CASTRO ESPINAL</t>
  </si>
  <si>
    <t>THENDERLY SHANELL TRINIDAD CABRERA</t>
  </si>
  <si>
    <t>TECNICO (A) DE CONTABILIDAD</t>
  </si>
  <si>
    <t>TECNICO DE SISTEMAS</t>
  </si>
  <si>
    <t>TECNICO DE PROCESAMIENTO DE DATOS</t>
  </si>
  <si>
    <t>TECNICO EN OPERACIONES GEOESTADISTICAS</t>
  </si>
  <si>
    <t>DIGITALIZADOR DE DATOS GEOMATICOS</t>
  </si>
  <si>
    <t>NICOLE STHEFANY REYES ADAMES</t>
  </si>
  <si>
    <t>REALIZADOR AUDIOVISUAL</t>
  </si>
  <si>
    <t>GISELLE LICELOT CORDERO BALBUENA</t>
  </si>
  <si>
    <t>VICTOR VALENZUELA SANCHEZ</t>
  </si>
  <si>
    <t>AYUDANTE DE MANTENIMIENTO</t>
  </si>
  <si>
    <t>WANDA PASCUAL RICHIEZ</t>
  </si>
  <si>
    <t>ENCARGADA DEPARTAMENTO DE COMUNICACIONES</t>
  </si>
  <si>
    <t>ENCARGADA SECCION DE ARCHIVO CENTRAL</t>
  </si>
  <si>
    <t>ENCARGADA DIVISION DE CONTABILIDAD</t>
  </si>
  <si>
    <t>ENCARGADO DEPARTAMENTO DE PROCESAMIENTO DE DATOS</t>
  </si>
  <si>
    <t>ENCARGADA DIVISION DISEÑO Y ANALISIS</t>
  </si>
  <si>
    <t xml:space="preserve">ANALISTA DE ENCUESTA DE ACTIVIDAD ECONOMICA </t>
  </si>
  <si>
    <t>ENCARGADO DIVISION DE ESTADISTICAS SOCIALES</t>
  </si>
  <si>
    <t>MARISOL CORDERO MEJIA</t>
  </si>
  <si>
    <t>ANGEL EDUARDO ARIAS CUEVAS</t>
  </si>
  <si>
    <t>AUXILIAR ALMACEN Y SUMINISTRO</t>
  </si>
  <si>
    <t>DIVISION DE PLANIFICACION ACADEMICA-ONE</t>
  </si>
  <si>
    <t>ENCARGADA DIVISION DESARROLLO INSTITUCIONAL Y CALIDAD EN LA GESTION</t>
  </si>
  <si>
    <t>COORDINADORA DE ENCUESTAS DE ACTIVIDAD ECONOMICA</t>
  </si>
  <si>
    <t>ENCARGADO DIVISION DE ENCUESTAS DE ACTIVIDAD ECONOMICA</t>
  </si>
  <si>
    <t xml:space="preserve">ENC. CENTRO DE DOCUMENTACION </t>
  </si>
  <si>
    <t xml:space="preserve">PARALEGAL </t>
  </si>
  <si>
    <t>JORGE LUIS BERIGUETE BARRIENTO</t>
  </si>
  <si>
    <t>SECCION DE REGISTRO, CONTROL Y NÓMINAS- ONE</t>
  </si>
  <si>
    <t>ENC. DIV. RECLUTAMIENTO, SELECCIÓN Y ORGANIZACIÓN DEL TRABAJO</t>
  </si>
  <si>
    <t xml:space="preserve">ENC. DIV. DE EVALUACION DEL DESEMPEÑO Y CAPACITACIÓN </t>
  </si>
  <si>
    <t>DIVISION DE EVALUACION DEL DESEMPEÑO Y CAPACITACIÓN- ONE</t>
  </si>
  <si>
    <t>ANALISTA DE PRESUPUESTO</t>
  </si>
  <si>
    <t>ENCARGADO DPTO. DE ENCUESTAS</t>
  </si>
  <si>
    <t xml:space="preserve">SECRETARIA </t>
  </si>
  <si>
    <t>TECNICO (A) DE ESTADISTICAS SECTORIALES</t>
  </si>
  <si>
    <t>TECNICO (A) DE ESTADISTICAS DEMOGRAFICAS Y SOCIALES</t>
  </si>
  <si>
    <t>BELLANIRIS ALTAGRACIA HILARIO SANCHEZ</t>
  </si>
  <si>
    <t>ANALISTA DE OPERACIONES DE ENCUESTAS</t>
  </si>
  <si>
    <t>KELVIN SANCHEZ ROMANO</t>
  </si>
  <si>
    <t>ENCARGADA DIVISION DE OPERACIONES DE ENCUESTAS</t>
  </si>
  <si>
    <t>JOSELINA MERCEDES CUSTODIO MINYETY</t>
  </si>
  <si>
    <t>DIVISION DE FORMULACION Y SEGUIMIENTO PLAN PRODUCCION ESTADISTICA-ONE</t>
  </si>
  <si>
    <t>ANALISTA FORMULACION Y SEGUIMIENTO DEL PLAN ESTADISTICO NACIONAL</t>
  </si>
  <si>
    <t xml:space="preserve">COORDINADORA DE ESTADISTICAS DEMOGRAFICAS </t>
  </si>
  <si>
    <t>DIVISION DE CENTRO DE SERVICIO INFORMACION-ONE</t>
  </si>
  <si>
    <t>DIVISION DE CENTROS SERVICIO DE INFORMACION-ONE</t>
  </si>
  <si>
    <t>DIVISION DE OPERACIONES DE CAMPO-ONE</t>
  </si>
  <si>
    <t>MELVIN JUNIOR MALDONADO ARIAS</t>
  </si>
  <si>
    <t>ENCARGADA DIVISION DISEÑO METODOLOGICO Y CONCEPTUAL</t>
  </si>
  <si>
    <t xml:space="preserve">DIVISION DE CONGRUENCIA Y CALIDAD DE LA INFORMACION- ONE </t>
  </si>
  <si>
    <t>ENCARGADA DPTO. DE ESTADISTICAS AMBIENTALES</t>
  </si>
  <si>
    <t>JOSEFINA DE LOS ANGELES MANZUETA MUESES</t>
  </si>
  <si>
    <t>OLLANTAY ROBERT RIVERA SOSA</t>
  </si>
  <si>
    <t>FIOR D' ALIZA DEL CARMEN ROSARIO PAYERO</t>
  </si>
  <si>
    <t>DACHEL ESTEFANY ARIAS MONEGRO</t>
  </si>
  <si>
    <t>ANABEL DIROCHE TEJADA</t>
  </si>
  <si>
    <t>DEPARTAMENTO DE CALIDAD DE LA PRODUCCION DE ESTADISTICA-ONE</t>
  </si>
  <si>
    <t>PERLA MASSIEL ARIAS ARAGONES</t>
  </si>
  <si>
    <t>ANALISTA DE METODOLOGIA</t>
  </si>
  <si>
    <t>EDILI PEREZ VALLEJO</t>
  </si>
  <si>
    <t>PATRIA MINERVA SANTANA RAMIREZ</t>
  </si>
  <si>
    <t>DIVISION DE ESTADISTICAS DE COMERCIO EXTERIOR-ONE</t>
  </si>
  <si>
    <t>MARIA VICTORIA DE LA ROSA PAULINO</t>
  </si>
  <si>
    <t>DEPARTAMENTO JURIDICO-ONE</t>
  </si>
  <si>
    <t>DIVISION DE ADMINISTRACION DE SISTEMAS-ONE</t>
  </si>
  <si>
    <t>TECNICO (A) DE ESTADISTICAS DE COMERCIO EXTERIOR</t>
  </si>
  <si>
    <t>COORDINADOR (A) DE DISEÑO Y ANALISIS</t>
  </si>
  <si>
    <t>JULIANA PION CACERES</t>
  </si>
  <si>
    <t>KATHERINE ELIZABETH DIAZ MONTERO</t>
  </si>
  <si>
    <t xml:space="preserve">DE LIBRE NOMBRAMIENTO Y  REMOCION                                 </t>
  </si>
  <si>
    <t>COORDINADOR (A) DE OPERACIONES DE CENSOS</t>
  </si>
  <si>
    <t>ANALISTA DE REGISTRO Y CONTROL</t>
  </si>
  <si>
    <t>ANA YUDELKA MATEO MATEO</t>
  </si>
  <si>
    <t>JENIFER JOSEFINA HERRERA SOTO</t>
  </si>
  <si>
    <t>JAYSON MEDRANO EUSEBIO</t>
  </si>
  <si>
    <t>ROSMERY AWILDA LOPEZ LARA</t>
  </si>
  <si>
    <t>DIRECCION ADMINISTRATIVA FINANCIERA-ONE</t>
  </si>
  <si>
    <t>COORDINADOR DEL CENTRO DE SERVICIO DE INFORMACION</t>
  </si>
  <si>
    <t>JOHANNA JOAQUIN REYES</t>
  </si>
  <si>
    <t>CARLOS RADHAMES GUTIERREZ</t>
  </si>
  <si>
    <t>NICANOL ZARZUELA PUELLO</t>
  </si>
  <si>
    <t>TEOLENNIS DIONAYRIS CUEVAS MENDEZ</t>
  </si>
  <si>
    <t>DIVISION DE COMUNICACIONES INTERNAS Y EXTERNAS-ONE</t>
  </si>
  <si>
    <t xml:space="preserve">TECNICO (A) DE COMUNICACIONES </t>
  </si>
  <si>
    <t>DISEÑADOR (A) GRAFICO (A)</t>
  </si>
  <si>
    <t>ENCARGADA DIVISION COMUNICACIONES INTERNAS Y EXTERNAS</t>
  </si>
  <si>
    <t>ANALISTA NÓMINAS</t>
  </si>
  <si>
    <t>TECNICO (A) DE NÓMINAS</t>
  </si>
  <si>
    <t>TECNICO (A) DE PROCESAMIENTO DE DATOS</t>
  </si>
  <si>
    <t>TECNICO (A) ARCHIVISTA</t>
  </si>
  <si>
    <t>SUPERVISOR (A) MANTENIMIENTO</t>
  </si>
  <si>
    <t>TECNICO (A) EN OPERACIONES GEOESTADISTICAS</t>
  </si>
  <si>
    <t>TECNICO (A) EN OPERACIONES GEOESTADISTICA</t>
  </si>
  <si>
    <t xml:space="preserve">TECNICO (A) EN GEOMATICA </t>
  </si>
  <si>
    <t>DIGITALIZADOR (A) DE DATOS GEOMATICOS</t>
  </si>
  <si>
    <t>COORDINADOR DEPARTAMENTO DE ENCUESTAS</t>
  </si>
  <si>
    <t>TECNICO (A) DE OPERACIONES DE ENCUESTA</t>
  </si>
  <si>
    <t xml:space="preserve">TECNICO (A) DE INDICES DE PRODUCCION </t>
  </si>
  <si>
    <t xml:space="preserve">TECNICO DE INDICES DE PRODUCCION </t>
  </si>
  <si>
    <t>TECNICO (A) DE ESTADISTICAS ESTRUCTURALES</t>
  </si>
  <si>
    <t>TECNICO (A) DE DIRECTORIOS</t>
  </si>
  <si>
    <t>TECNICO (A) DE ENCUESTA DE ACTIVIDAD ECONOMICA</t>
  </si>
  <si>
    <t xml:space="preserve">TECNICO (A) DE SERVICIOS DE INFORMACION </t>
  </si>
  <si>
    <t>TECNICO(A) ADMINISTRATIVO</t>
  </si>
  <si>
    <t>DIVISION DE GESTION DE DATOS-ONE</t>
  </si>
  <si>
    <t>ENC. DIV. DE ACCESO A LA INFORMACION PUBLICA</t>
  </si>
  <si>
    <t>ENCARGADA DEPARTAMENTO PLANIFICACION Y DESARROLLO</t>
  </si>
  <si>
    <t>GESTOR(A) DE PROTOCOLO</t>
  </si>
  <si>
    <t>SUPERVISOR(A) DE EVENTOS</t>
  </si>
  <si>
    <t>TECNICO (A) EN COMPRAS Y CONTRATACIONES</t>
  </si>
  <si>
    <t>TECNICO (A) DE OPERACIONES DE CENSOS</t>
  </si>
  <si>
    <t>ANDREINA MARCELYS CRUZ GUERRERO</t>
  </si>
  <si>
    <t>DIVISION DE FORMULACION, MONITOREO Y EVALUACION DE PLANES, PROGRAMAS Y PROYECTOS-ONE</t>
  </si>
  <si>
    <t>ANALISTA DE PLANIFICACION</t>
  </si>
  <si>
    <t>ABIGAIL LIBURD GUERRERO</t>
  </si>
  <si>
    <t>ALONDRA CAMILLA CORNELIO NUÑEZ</t>
  </si>
  <si>
    <t>MAXIMO NOVAS ESPINAL</t>
  </si>
  <si>
    <t xml:space="preserve">FOTÓGRAFO </t>
  </si>
  <si>
    <t>RAFAEL AURELIO RAMIREZ ACOSTA</t>
  </si>
  <si>
    <t>DISEÑADOR GRÁFICO</t>
  </si>
  <si>
    <t>DISEÑADOR (A) GRÁFICO (A)</t>
  </si>
  <si>
    <t>WINSTON ROSARIO SILFA</t>
  </si>
  <si>
    <t>DEPARTAMENTO DE OPERACIONES TIC-ONE</t>
  </si>
  <si>
    <t>BRIDALIA CESARINA UBALDO</t>
  </si>
  <si>
    <t>JENNY CLARISSA BERROA</t>
  </si>
  <si>
    <t>MERI RAIDIRIS GUZMAN SORIANO</t>
  </si>
  <si>
    <t>ANGELA ANTONIA CARRASCO SOSA</t>
  </si>
  <si>
    <t>JUANA DOMINGA LEBRON RIVERA DE RAMIREZ</t>
  </si>
  <si>
    <t>DIRECTOR DE CENSOS Y ENCUESTAS</t>
  </si>
  <si>
    <t>ANALISTA DE CALIDAD DE LA PRODUCCION ESTADISTICA</t>
  </si>
  <si>
    <t>RONNY MANUEL DIPRE CONTRERA</t>
  </si>
  <si>
    <t xml:space="preserve">ALEXANDRA LUCIA NUÑEZ CRISPIN </t>
  </si>
  <si>
    <t>WILKING CABRERA LORA</t>
  </si>
  <si>
    <t>ROSA SANTOS RAMIREZ</t>
  </si>
  <si>
    <t>ALFREDO BELTRE BUENO</t>
  </si>
  <si>
    <t>YOBA FELIZ GUZMAN</t>
  </si>
  <si>
    <t>JOEL GOMEZ VALENZUELA</t>
  </si>
  <si>
    <t>ALISON OMAR GIL JIMENEZ</t>
  </si>
  <si>
    <t xml:space="preserve">ANALISTA DE ESTADISTICAS SOCIALES </t>
  </si>
  <si>
    <t>IRONELIS GREGORINA ARIAS FRANCO</t>
  </si>
  <si>
    <t>EDWIN PEREZ BRITO</t>
  </si>
  <si>
    <t>ANALISTA DE ESTADISTICAS AMBIENTALES</t>
  </si>
  <si>
    <t>MANUELA GARCIA BALBUENA</t>
  </si>
  <si>
    <t>DIVISION DE ADMINISTRACION DE SERVICIOS TIC-ONE</t>
  </si>
  <si>
    <t>DEPARTAMENTO DE SISTEMA NORMATIVO-ONE</t>
  </si>
  <si>
    <t>COORD. DE SISTEMA NORMATIVO</t>
  </si>
  <si>
    <t>YOCAURY RODRIGUEZ ORTIZ</t>
  </si>
  <si>
    <t>YEFFRY STARLING MEJIA LA PAEZ</t>
  </si>
  <si>
    <t>ANALISTA DE SISTEMA DE INFORMACION GEOGRAFICA</t>
  </si>
  <si>
    <t>MILDRED GRABIELA MARTINEZ MEJIA</t>
  </si>
  <si>
    <t>ENCARGADA DE LA SECCIÓN DE REGISTRO CONTROL Y NÓMINA</t>
  </si>
  <si>
    <t>GREGORI OVALLES DIAZ</t>
  </si>
  <si>
    <t>MIGUEL ANGEL NUÑEZ SANCHEZ</t>
  </si>
  <si>
    <t>ENCARGADO DIVISION ADMINISTRACION DE SERVICIOS TIC</t>
  </si>
  <si>
    <t>ISABEL DE LA PAZ BURGOS</t>
  </si>
  <si>
    <t>SECCION DE TESORERIA-ONE</t>
  </si>
  <si>
    <t>ENCARGADA DE LA  SECCION DE TESORERIA</t>
  </si>
  <si>
    <t>EDWARD ODALIS CHALA BAUTISTA</t>
  </si>
  <si>
    <t xml:space="preserve">ENCARGADO DIVISION OPERACIONES GEOESTADISTICAS </t>
  </si>
  <si>
    <t>EDGAR LORENZO JAQUEZ GUILLEN</t>
  </si>
  <si>
    <t xml:space="preserve">ENCARGADO DE LA DIVISION DE OPERACIONES DE CAMPO </t>
  </si>
  <si>
    <t>SANTA GRISSELL ARIAS TEJEDA</t>
  </si>
  <si>
    <t>YESENIA ALTAGRACIA ESPINAL HERNANDEZ</t>
  </si>
  <si>
    <t>DIRECTORA GENERAL</t>
  </si>
  <si>
    <t>COORDINADORA EJECUTIVA DEL DESPACHO</t>
  </si>
  <si>
    <t>MINISTERIO DE HACIENDA Y ECONOMÍA</t>
  </si>
  <si>
    <t>GADMIELA ESAURY VARGAS ANDUJAR</t>
  </si>
  <si>
    <t>DIVISION DE LEVANTAMIENTO Y ANALISIS OPERACIONES ESTADISTICA-ONE</t>
  </si>
  <si>
    <t>RANDY ALBERTO MEDINA EXANTUS</t>
  </si>
  <si>
    <t>CARLA MARIA RODRIGUEZ</t>
  </si>
  <si>
    <t xml:space="preserve">TECNICA DE LEVANTAMIENTO Y ANALISIS DE OPERACIONES ESTADISTICAS </t>
  </si>
  <si>
    <t xml:space="preserve">TECNICO DE LEVANTAMIENTO Y ANALISIS DE OPERACIONES ESTADISTICAS </t>
  </si>
  <si>
    <t>PERLA ERIANNY LEONARDO BENAVIDEZ</t>
  </si>
  <si>
    <t>DIVISION DE FORMULACION Y SEGUIMIENTO PEN-ONE</t>
  </si>
  <si>
    <t>ANALISTA DE FORMULACION Y SEGUIMIENTO</t>
  </si>
  <si>
    <t>YELUDY MONTERO MEDINA</t>
  </si>
  <si>
    <t>TRIANA RODRIGUEZ ALCANTARA</t>
  </si>
  <si>
    <t>GERAIMY GRACIELA SANCHEZ RODRIGUEZ</t>
  </si>
  <si>
    <t>ASESOR</t>
  </si>
  <si>
    <t>KATHERINE ALTAGRACIA ACOSTA</t>
  </si>
  <si>
    <t>CLARA MARGARITA BAEZ CUELLO</t>
  </si>
  <si>
    <t>HEIMY ESTEHISY COLON</t>
  </si>
  <si>
    <t>JUANA EMILIA RODRIGUEZ</t>
  </si>
  <si>
    <t>GABRIELA PERALTA GERONIMO</t>
  </si>
  <si>
    <t>TECNICO DE OPERACIONES DE ENCUESTAS</t>
  </si>
  <si>
    <t>COORDINADORA DE PLANIFICACION ACADEMICA</t>
  </si>
  <si>
    <t>SECRETARIO (A)</t>
  </si>
  <si>
    <t>JOSE JOAQUIN REYES MORALES</t>
  </si>
  <si>
    <t>SUPERVISOR TRANSPORTACION</t>
  </si>
  <si>
    <t>KAYSHA LIZANDRA HICIANO CORNIEL</t>
  </si>
  <si>
    <t>MASSIEL GUILLERMINA PEREZ DE LA ROSA</t>
  </si>
  <si>
    <t>JOSE MIGUEL NUÑEZ SOLANO</t>
  </si>
  <si>
    <t>TECNICO  EN COMPRAS Y CONTRATACIONES</t>
  </si>
  <si>
    <t>ENCARGADO DEPTO. ESTADISTICAS DEMOGRAFICAS Y SOCIALES</t>
  </si>
  <si>
    <t>ENCARGADA DEPARTAMENTO DE GEOESTADISTICAS</t>
  </si>
  <si>
    <t>MIGUEL ANGEL MENA HERNANDEZ</t>
  </si>
  <si>
    <t>Total general: 255</t>
  </si>
  <si>
    <t>JOHAN MARCO SEGURA CHARLES</t>
  </si>
  <si>
    <t>Mes de Febrero 2026</t>
  </si>
  <si>
    <t>NATIVIDAD RODRIGUEZ PEÑA</t>
  </si>
  <si>
    <t>SUPERVISOR (A) DE ALMACEN Y SUMINISTRO</t>
  </si>
  <si>
    <t>ANALISTA DE CALIDAD EN LA GESTION</t>
  </si>
  <si>
    <t>GESTOR (A) DE PROTOCOLO</t>
  </si>
  <si>
    <t>TECNICO (A) DE RELACIONES LABORALES Y SOCIALES</t>
  </si>
  <si>
    <t xml:space="preserve">JUANA YVELISE SALDAÑA DE LEON </t>
  </si>
  <si>
    <t>DIRECTOR DE TECNOLOGIA DE LA INFORMACION Y COMUNICACIÓN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</si>
</sst>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1">
    <xf numFmtId="0" fontId="0" fillId="0" borderId="0" xfId="0"/>
    <xf numFmtId="0" fontId="16" fillId="0" borderId="0" xfId="0" applyFont="1"/>
    <xf numFmtId="0" fontId="16" fillId="33" borderId="0" xfId="0" applyFont="1" applyFill="1"/>
    <xf numFmtId="0" fontId="19" fillId="35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7" borderId="0" xfId="0" applyFill="1"/>
    <xf numFmtId="0" fontId="22" fillId="0" borderId="0" xfId="0" applyFont="1"/>
    <xf numFmtId="0" fontId="0" fillId="0" borderId="0" xfId="0" applyAlignment="1">
      <alignment horizontal="center"/>
    </xf>
    <xf numFmtId="0" fontId="22" fillId="37" borderId="0" xfId="0" applyFont="1" applyFill="1"/>
    <xf numFmtId="0" fontId="0" fillId="33" borderId="0" xfId="0" applyFill="1"/>
    <xf numFmtId="0" fontId="0" fillId="39" borderId="0" xfId="0" applyFill="1"/>
    <xf numFmtId="0" fontId="23" fillId="38" borderId="0" xfId="0" applyFont="1" applyFill="1"/>
    <xf numFmtId="43" fontId="0" fillId="0" borderId="0" xfId="1" applyFont="1" applyAlignment="1"/>
    <xf numFmtId="43" fontId="0" fillId="0" borderId="0" xfId="1" applyFont="1"/>
    <xf numFmtId="43" fontId="1" fillId="0" borderId="0" xfId="1" applyFont="1" applyAlignment="1"/>
    <xf numFmtId="0" fontId="0" fillId="40" borderId="0" xfId="0" applyFill="1"/>
    <xf numFmtId="43" fontId="16" fillId="0" borderId="0" xfId="1" applyFont="1"/>
    <xf numFmtId="43" fontId="24" fillId="0" borderId="0" xfId="1" applyFont="1" applyAlignment="1">
      <alignment vertical="center"/>
    </xf>
    <xf numFmtId="43" fontId="25" fillId="0" borderId="0" xfId="1" applyFont="1" applyFill="1"/>
    <xf numFmtId="0" fontId="22" fillId="0" borderId="0" xfId="0" applyFont="1" applyAlignment="1">
      <alignment horizontal="left"/>
    </xf>
    <xf numFmtId="0" fontId="0" fillId="37" borderId="0" xfId="0" applyFill="1" applyAlignment="1">
      <alignment horizontal="left"/>
    </xf>
    <xf numFmtId="43" fontId="0" fillId="0" borderId="0" xfId="1" applyFont="1" applyFill="1" applyAlignment="1"/>
    <xf numFmtId="14" fontId="0" fillId="0" borderId="0" xfId="0" applyNumberFormat="1"/>
    <xf numFmtId="43" fontId="0" fillId="37" borderId="0" xfId="1" applyFont="1" applyFill="1" applyAlignment="1"/>
    <xf numFmtId="43" fontId="1" fillId="0" borderId="0" xfId="1" applyFont="1" applyFill="1" applyAlignment="1"/>
    <xf numFmtId="43" fontId="22" fillId="0" borderId="0" xfId="1" applyFont="1" applyAlignment="1"/>
    <xf numFmtId="0" fontId="0" fillId="0" borderId="0" xfId="0" applyAlignment="1">
      <alignment vertical="top" wrapText="1"/>
    </xf>
    <xf numFmtId="43" fontId="1" fillId="0" borderId="0" xfId="1" applyFont="1"/>
    <xf numFmtId="43" fontId="1" fillId="0" borderId="0" xfId="1" applyFont="1" applyFill="1"/>
    <xf numFmtId="43" fontId="19" fillId="35" borderId="0" xfId="1" applyFont="1" applyFill="1" applyAlignment="1">
      <alignment vertical="center"/>
    </xf>
    <xf numFmtId="0" fontId="0" fillId="0" borderId="0" xfId="0" applyAlignment="1">
      <alignment wrapText="1"/>
    </xf>
    <xf numFmtId="43" fontId="1" fillId="37" borderId="0" xfId="1" applyFont="1" applyFill="1"/>
    <xf numFmtId="0" fontId="22" fillId="37" borderId="0" xfId="0" applyFont="1" applyFill="1" applyAlignment="1">
      <alignment horizontal="left"/>
    </xf>
    <xf numFmtId="0" fontId="19" fillId="35" borderId="0" xfId="0" applyFont="1" applyFill="1" applyAlignment="1">
      <alignment horizontal="left"/>
    </xf>
    <xf numFmtId="43" fontId="22" fillId="0" borderId="0" xfId="1" applyFont="1"/>
    <xf numFmtId="43" fontId="0" fillId="0" borderId="0" xfId="1" applyFont="1" applyFill="1"/>
    <xf numFmtId="43" fontId="0" fillId="0" borderId="0" xfId="0" applyNumberFormat="1"/>
    <xf numFmtId="0" fontId="22" fillId="37" borderId="0" xfId="0" applyFont="1" applyFill="1" applyAlignment="1">
      <alignment horizontal="center"/>
    </xf>
    <xf numFmtId="0" fontId="0" fillId="0" borderId="0" xfId="0" applyFill="1" applyAlignment="1">
      <alignment horizontal="left"/>
    </xf>
    <xf numFmtId="0" fontId="17" fillId="36" borderId="19" xfId="0" applyFont="1" applyFill="1" applyBorder="1" applyAlignment="1">
      <alignment horizontal="center"/>
    </xf>
    <xf numFmtId="0" fontId="17" fillId="36" borderId="20" xfId="0" applyFont="1" applyFill="1" applyBorder="1" applyAlignment="1">
      <alignment horizontal="center"/>
    </xf>
    <xf numFmtId="0" fontId="17" fillId="36" borderId="21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6" borderId="22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1" fillId="36" borderId="22" xfId="0" applyFont="1" applyFill="1" applyBorder="1" applyAlignment="1">
      <alignment horizontal="center"/>
    </xf>
    <xf numFmtId="43" fontId="18" fillId="34" borderId="11" xfId="1" applyFont="1" applyFill="1" applyBorder="1" applyAlignment="1">
      <alignment horizontal="center" vertical="center"/>
    </xf>
    <xf numFmtId="43" fontId="18" fillId="34" borderId="15" xfId="1" applyFont="1" applyFill="1" applyBorder="1" applyAlignment="1">
      <alignment horizontal="center" vertical="center"/>
    </xf>
    <xf numFmtId="43" fontId="18" fillId="34" borderId="12" xfId="1" applyFont="1" applyFill="1" applyBorder="1" applyAlignment="1">
      <alignment horizontal="center" vertical="center"/>
    </xf>
    <xf numFmtId="43" fontId="18" fillId="34" borderId="16" xfId="1" applyFont="1" applyFill="1" applyBorder="1" applyAlignment="1">
      <alignment horizontal="center" vertical="center"/>
    </xf>
    <xf numFmtId="43" fontId="18" fillId="34" borderId="13" xfId="1" applyFont="1" applyFill="1" applyBorder="1" applyAlignment="1">
      <alignment horizontal="center" vertical="center"/>
    </xf>
    <xf numFmtId="43" fontId="18" fillId="34" borderId="17" xfId="1" applyFont="1" applyFill="1" applyBorder="1" applyAlignment="1">
      <alignment horizontal="center" vertical="center"/>
    </xf>
    <xf numFmtId="43" fontId="18" fillId="34" borderId="14" xfId="1" applyFont="1" applyFill="1" applyBorder="1" applyAlignment="1">
      <alignment horizontal="center" vertical="center"/>
    </xf>
    <xf numFmtId="43" fontId="18" fillId="34" borderId="18" xfId="1" applyFont="1" applyFill="1" applyBorder="1" applyAlignment="1">
      <alignment horizontal="center" vertical="center"/>
    </xf>
    <xf numFmtId="43" fontId="18" fillId="34" borderId="13" xfId="1" applyFont="1" applyFill="1" applyBorder="1" applyAlignment="1">
      <alignment horizontal="center" vertical="center" wrapText="1"/>
    </xf>
    <xf numFmtId="43" fontId="18" fillId="34" borderId="17" xfId="1" applyFont="1" applyFill="1" applyBorder="1" applyAlignment="1">
      <alignment horizontal="center" vertical="center" wrapText="1"/>
    </xf>
    <xf numFmtId="43" fontId="18" fillId="34" borderId="12" xfId="1" applyFont="1" applyFill="1" applyBorder="1" applyAlignment="1">
      <alignment horizontal="left" vertical="center"/>
    </xf>
    <xf numFmtId="43" fontId="18" fillId="34" borderId="16" xfId="1" applyFont="1" applyFill="1" applyBorder="1" applyAlignment="1">
      <alignment horizontal="lef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467414</xdr:colOff>
      <xdr:row>0</xdr:row>
      <xdr:rowOff>129687</xdr:rowOff>
    </xdr:from>
    <xdr:to>
      <xdr:col>12</xdr:col>
      <xdr:colOff>853254</xdr:colOff>
      <xdr:row>4</xdr:row>
      <xdr:rowOff>164746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3839" y="129687"/>
          <a:ext cx="2338465" cy="12828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861527</xdr:colOff>
      <xdr:row>264</xdr:row>
      <xdr:rowOff>123047</xdr:rowOff>
    </xdr:from>
    <xdr:to>
      <xdr:col>3</xdr:col>
      <xdr:colOff>4300052</xdr:colOff>
      <xdr:row>276</xdr:row>
      <xdr:rowOff>97194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FC16F4-4435-49DC-80D5-EEE91D80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047" y="52218965"/>
          <a:ext cx="9445107" cy="215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85725</xdr:colOff>
      <xdr:row>0</xdr:row>
      <xdr:rowOff>76201</xdr:rowOff>
    </xdr:from>
    <xdr:to>
      <xdr:col>1</xdr:col>
      <xdr:colOff>2371725</xdr:colOff>
      <xdr:row>4</xdr:row>
      <xdr:rowOff>154660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ECA9A9-F28D-406E-B6A8-60236E77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25" y="76201"/>
          <a:ext cx="2600325" cy="1326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O302"/>
  <sheetViews>
    <sheetView showGridLines="0" tabSelected="1" zoomScale="98" zoomScaleNormal="98" zoomScaleSheetLayoutView="82" zoomScalePageLayoutView="40" workbookViewId="0">
      <selection activeCell="F273" sqref="F273"/>
    </sheetView>
  </sheetViews>
  <sheetFormatPr baseColWidth="10" defaultColWidth="5.140625" defaultRowHeight="15" x14ac:dyDescent="0.25"/>
  <cols>
    <col min="1" max="1" width="4.7109375" bestFit="1" customWidth="1"/>
    <col min="2" max="2" width="42.85546875" bestFit="1" customWidth="1"/>
    <col min="3" max="3" width="90.140625" customWidth="1"/>
    <col min="4" max="4" width="71.28515625" bestFit="1" customWidth="1"/>
    <col min="5" max="5" width="8.85546875" style="4" bestFit="1" customWidth="1"/>
    <col min="6" max="6" width="37" bestFit="1" customWidth="1"/>
    <col min="7" max="7" width="15.5703125" style="14" bestFit="1" customWidth="1"/>
    <col min="8" max="8" width="12.7109375" style="14" bestFit="1" customWidth="1"/>
    <col min="9" max="9" width="14.42578125" style="14" bestFit="1" customWidth="1"/>
    <col min="10" max="10" width="16.28515625" style="14" customWidth="1"/>
    <col min="11" max="11" width="14.85546875" style="14" bestFit="1" customWidth="1"/>
    <col min="12" max="12" width="14.42578125" style="14" bestFit="1" customWidth="1"/>
    <col min="13" max="13" width="15.5703125" style="14" bestFit="1" customWidth="1"/>
    <col min="14" max="14" width="14.140625" bestFit="1" customWidth="1"/>
    <col min="15" max="15" width="10.5703125" bestFit="1" customWidth="1"/>
    <col min="16" max="16" width="4" customWidth="1"/>
    <col min="17" max="17" width="11.5703125" bestFit="1" customWidth="1"/>
  </cols>
  <sheetData>
    <row r="1" spans="1:15" x14ac:dyDescent="0.25">
      <c r="A1" s="16"/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15" ht="30" x14ac:dyDescent="0.4">
      <c r="A2" s="16"/>
      <c r="B2" s="43" t="s">
        <v>456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 spans="1:15" ht="30" x14ac:dyDescent="0.4">
      <c r="A3" s="16"/>
      <c r="B3" s="43" t="s">
        <v>97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 spans="1:15" ht="23.25" x14ac:dyDescent="0.35">
      <c r="A4" s="16"/>
      <c r="B4" s="46" t="s">
        <v>98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8"/>
    </row>
    <row r="5" spans="1:15" ht="23.25" x14ac:dyDescent="0.35">
      <c r="A5" s="16"/>
      <c r="B5" s="46" t="s">
        <v>192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5" ht="24" thickBot="1" x14ac:dyDescent="0.4">
      <c r="A6" s="16"/>
      <c r="B6" s="46" t="s">
        <v>489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8"/>
    </row>
    <row r="7" spans="1:15" x14ac:dyDescent="0.25">
      <c r="A7" s="49" t="s">
        <v>262</v>
      </c>
      <c r="B7" s="49" t="s">
        <v>137</v>
      </c>
      <c r="C7" s="49" t="s">
        <v>261</v>
      </c>
      <c r="D7" s="51" t="s">
        <v>0</v>
      </c>
      <c r="E7" s="59" t="s">
        <v>186</v>
      </c>
      <c r="F7" s="57" t="s">
        <v>136</v>
      </c>
      <c r="G7" s="51" t="s">
        <v>96</v>
      </c>
      <c r="H7" s="53" t="s">
        <v>1</v>
      </c>
      <c r="I7" s="51" t="s">
        <v>2</v>
      </c>
      <c r="J7" s="53" t="s">
        <v>3</v>
      </c>
      <c r="K7" s="51" t="s">
        <v>4</v>
      </c>
      <c r="L7" s="51" t="s">
        <v>5</v>
      </c>
      <c r="M7" s="55" t="s">
        <v>6</v>
      </c>
    </row>
    <row r="8" spans="1:15" ht="24.75" customHeight="1" thickBot="1" x14ac:dyDescent="0.3">
      <c r="A8" s="50"/>
      <c r="B8" s="50"/>
      <c r="C8" s="50"/>
      <c r="D8" s="52"/>
      <c r="E8" s="60"/>
      <c r="F8" s="58"/>
      <c r="G8" s="52"/>
      <c r="H8" s="54"/>
      <c r="I8" s="52"/>
      <c r="J8" s="54"/>
      <c r="K8" s="52"/>
      <c r="L8" s="52"/>
      <c r="M8" s="56"/>
      <c r="O8" s="14"/>
    </row>
    <row r="9" spans="1:15" x14ac:dyDescent="0.25">
      <c r="A9" s="8">
        <v>1</v>
      </c>
      <c r="B9" t="s">
        <v>440</v>
      </c>
      <c r="C9" t="s">
        <v>7</v>
      </c>
      <c r="D9" t="s">
        <v>454</v>
      </c>
      <c r="E9" s="4" t="s">
        <v>176</v>
      </c>
      <c r="F9" s="27" t="s">
        <v>360</v>
      </c>
      <c r="G9" s="28">
        <v>270000</v>
      </c>
      <c r="H9" s="28">
        <v>7749</v>
      </c>
      <c r="I9" s="28">
        <v>52380.67</v>
      </c>
      <c r="J9" s="28">
        <v>7059.79</v>
      </c>
      <c r="K9" s="28">
        <v>315</v>
      </c>
      <c r="L9" s="28">
        <v>67504.460000000006</v>
      </c>
      <c r="M9" s="28">
        <v>202495.54</v>
      </c>
    </row>
    <row r="10" spans="1:15" x14ac:dyDescent="0.25">
      <c r="A10" s="8">
        <v>2</v>
      </c>
      <c r="B10" t="s">
        <v>88</v>
      </c>
      <c r="C10" t="s">
        <v>7</v>
      </c>
      <c r="D10" t="s">
        <v>89</v>
      </c>
      <c r="E10" s="4" t="s">
        <v>176</v>
      </c>
      <c r="F10" t="s">
        <v>114</v>
      </c>
      <c r="G10" s="28">
        <v>60000</v>
      </c>
      <c r="H10" s="28">
        <v>1722</v>
      </c>
      <c r="I10" s="28">
        <v>3486.68</v>
      </c>
      <c r="J10" s="28">
        <v>1824</v>
      </c>
      <c r="K10" s="28">
        <v>1009</v>
      </c>
      <c r="L10" s="28">
        <v>8041.68</v>
      </c>
      <c r="M10" s="14">
        <f>+G10-L10</f>
        <v>51958.32</v>
      </c>
    </row>
    <row r="11" spans="1:15" x14ac:dyDescent="0.25">
      <c r="A11" s="8">
        <v>3</v>
      </c>
      <c r="B11" t="s">
        <v>8</v>
      </c>
      <c r="C11" t="s">
        <v>7</v>
      </c>
      <c r="D11" t="s">
        <v>89</v>
      </c>
      <c r="E11" s="4" t="s">
        <v>176</v>
      </c>
      <c r="F11" t="s">
        <v>113</v>
      </c>
      <c r="G11" s="14">
        <v>85000</v>
      </c>
      <c r="H11" s="13">
        <f t="shared" ref="H11:H78" si="0">G11*0.0287</f>
        <v>2439.5</v>
      </c>
      <c r="I11" s="28">
        <v>8097.05</v>
      </c>
      <c r="J11" s="28">
        <v>2584</v>
      </c>
      <c r="K11" s="28">
        <v>2084.7800000000002</v>
      </c>
      <c r="L11" s="14">
        <f>H11+I11+J11+K11</f>
        <v>15205.33</v>
      </c>
      <c r="M11" s="14">
        <f t="shared" ref="M11:M75" si="1">+G11-L11</f>
        <v>69794.67</v>
      </c>
    </row>
    <row r="12" spans="1:15" x14ac:dyDescent="0.25">
      <c r="A12" s="8">
        <v>4</v>
      </c>
      <c r="B12" t="s">
        <v>453</v>
      </c>
      <c r="C12" t="s">
        <v>7</v>
      </c>
      <c r="D12" t="s">
        <v>455</v>
      </c>
      <c r="E12" s="4" t="s">
        <v>176</v>
      </c>
      <c r="F12" t="s">
        <v>241</v>
      </c>
      <c r="G12" s="28">
        <v>140000</v>
      </c>
      <c r="H12" s="28">
        <v>4018</v>
      </c>
      <c r="I12" s="28">
        <v>21514.37</v>
      </c>
      <c r="J12" s="28">
        <v>4256</v>
      </c>
      <c r="K12" s="28">
        <v>2149.8000000000002</v>
      </c>
      <c r="L12" s="28">
        <v>31938.17</v>
      </c>
      <c r="M12" s="28">
        <v>108061.83</v>
      </c>
    </row>
    <row r="13" spans="1:15" x14ac:dyDescent="0.25">
      <c r="A13" s="8">
        <v>5</v>
      </c>
      <c r="B13" t="s">
        <v>416</v>
      </c>
      <c r="C13" t="s">
        <v>7</v>
      </c>
      <c r="D13" t="s">
        <v>89</v>
      </c>
      <c r="E13" s="4" t="s">
        <v>176</v>
      </c>
      <c r="F13" t="s">
        <v>114</v>
      </c>
      <c r="G13" s="13">
        <v>60000</v>
      </c>
      <c r="H13" s="13">
        <f t="shared" si="0"/>
        <v>1722</v>
      </c>
      <c r="I13" s="28">
        <v>3486.68</v>
      </c>
      <c r="J13" s="13">
        <f t="shared" ref="J13" si="2">G13*0.0304</f>
        <v>1824</v>
      </c>
      <c r="K13" s="28">
        <v>175</v>
      </c>
      <c r="L13" s="14">
        <f>H13+I13+J13+K13</f>
        <v>7207.68</v>
      </c>
      <c r="M13" s="14">
        <f t="shared" si="1"/>
        <v>52792.32</v>
      </c>
    </row>
    <row r="14" spans="1:15" x14ac:dyDescent="0.25">
      <c r="A14" s="8">
        <v>6</v>
      </c>
      <c r="B14" t="s">
        <v>470</v>
      </c>
      <c r="C14" t="s">
        <v>7</v>
      </c>
      <c r="D14" t="s">
        <v>469</v>
      </c>
      <c r="E14" s="4" t="s">
        <v>176</v>
      </c>
      <c r="F14" t="s">
        <v>241</v>
      </c>
      <c r="G14" s="14">
        <v>150000</v>
      </c>
      <c r="H14" s="14">
        <v>4305</v>
      </c>
      <c r="I14" s="14">
        <v>23386.67</v>
      </c>
      <c r="J14" s="14">
        <v>4560</v>
      </c>
      <c r="K14" s="14">
        <v>1944.78</v>
      </c>
      <c r="L14" s="14">
        <f>H14+I14+J14+K14</f>
        <v>34196.449999999997</v>
      </c>
      <c r="M14" s="14">
        <f>+G14-L14</f>
        <v>115803.55</v>
      </c>
    </row>
    <row r="15" spans="1:15" x14ac:dyDescent="0.25">
      <c r="A15" s="8">
        <v>7</v>
      </c>
      <c r="B15" t="s">
        <v>471</v>
      </c>
      <c r="C15" t="s">
        <v>7</v>
      </c>
      <c r="D15" t="s">
        <v>469</v>
      </c>
      <c r="E15" s="4" t="s">
        <v>176</v>
      </c>
      <c r="F15" t="s">
        <v>241</v>
      </c>
      <c r="G15" s="14">
        <v>180000</v>
      </c>
      <c r="H15" s="14">
        <v>5166</v>
      </c>
      <c r="I15" s="14">
        <v>30923.37</v>
      </c>
      <c r="J15" s="14">
        <v>5472</v>
      </c>
      <c r="K15" s="14">
        <v>3593.1</v>
      </c>
      <c r="L15" s="14">
        <v>45154.47</v>
      </c>
      <c r="M15" s="14">
        <f>+G15-L15</f>
        <v>134845.53</v>
      </c>
    </row>
    <row r="16" spans="1:15" x14ac:dyDescent="0.25">
      <c r="A16" s="8">
        <v>8</v>
      </c>
      <c r="B16" s="4" t="s">
        <v>220</v>
      </c>
      <c r="C16" t="s">
        <v>7</v>
      </c>
      <c r="D16" s="4" t="s">
        <v>469</v>
      </c>
      <c r="E16" s="4" t="s">
        <v>177</v>
      </c>
      <c r="F16" t="s">
        <v>241</v>
      </c>
      <c r="G16" s="28">
        <v>140000</v>
      </c>
      <c r="H16" s="13">
        <f t="shared" ref="H16" si="3">G16*0.0287</f>
        <v>4018</v>
      </c>
      <c r="I16" s="28">
        <v>21514.37</v>
      </c>
      <c r="J16" s="13">
        <f t="shared" ref="J16" si="4">G16*0.0304</f>
        <v>4256</v>
      </c>
      <c r="K16" s="28">
        <v>4414.96</v>
      </c>
      <c r="L16" s="14">
        <f t="shared" ref="L16" si="5">H16+I16+J16+K16</f>
        <v>34203.33</v>
      </c>
      <c r="M16" s="14">
        <f t="shared" ref="M16" si="6">+G16-L16</f>
        <v>105796.67</v>
      </c>
    </row>
    <row r="17" spans="1:3941" x14ac:dyDescent="0.25">
      <c r="A17" s="8">
        <v>9</v>
      </c>
      <c r="B17" t="s">
        <v>244</v>
      </c>
      <c r="C17" t="s">
        <v>193</v>
      </c>
      <c r="D17" t="s">
        <v>396</v>
      </c>
      <c r="E17" s="4" t="s">
        <v>176</v>
      </c>
      <c r="F17" t="s">
        <v>113</v>
      </c>
      <c r="G17" s="13">
        <v>120000</v>
      </c>
      <c r="H17" s="28">
        <v>3444</v>
      </c>
      <c r="I17" s="28">
        <v>16329.92</v>
      </c>
      <c r="J17" s="28">
        <v>3648</v>
      </c>
      <c r="K17" s="28">
        <v>2094.7800000000002</v>
      </c>
      <c r="L17" s="14">
        <f t="shared" ref="L17" si="7">H17+I17+J17+K17</f>
        <v>25516.7</v>
      </c>
      <c r="M17" s="14">
        <f t="shared" si="1"/>
        <v>94483.3</v>
      </c>
      <c r="N17" s="28"/>
      <c r="O17" s="28"/>
      <c r="Q17" s="28"/>
    </row>
    <row r="18" spans="1:3941" x14ac:dyDescent="0.25">
      <c r="A18" s="8">
        <v>10</v>
      </c>
      <c r="B18" t="s">
        <v>297</v>
      </c>
      <c r="C18" t="s">
        <v>14</v>
      </c>
      <c r="D18" t="s">
        <v>316</v>
      </c>
      <c r="E18" s="4" t="s">
        <v>176</v>
      </c>
      <c r="F18" t="s">
        <v>113</v>
      </c>
      <c r="G18" s="14">
        <v>55000</v>
      </c>
      <c r="H18" s="28">
        <v>1578.5</v>
      </c>
      <c r="I18" s="28">
        <v>2271.71</v>
      </c>
      <c r="J18" s="28">
        <v>1672</v>
      </c>
      <c r="K18" s="28">
        <v>2094.7800000000002</v>
      </c>
      <c r="L18" s="14">
        <f>H18+I18+J18+K18</f>
        <v>7616.99</v>
      </c>
      <c r="M18" s="14">
        <f t="shared" si="1"/>
        <v>47383.01</v>
      </c>
      <c r="N18" s="28"/>
      <c r="O18" s="28"/>
      <c r="Q18" s="28"/>
    </row>
    <row r="19" spans="1:3941" x14ac:dyDescent="0.25">
      <c r="A19" s="8">
        <v>11</v>
      </c>
      <c r="B19" t="s">
        <v>151</v>
      </c>
      <c r="C19" t="s">
        <v>14</v>
      </c>
      <c r="D19" t="s">
        <v>150</v>
      </c>
      <c r="E19" s="4" t="s">
        <v>176</v>
      </c>
      <c r="F19" t="s">
        <v>114</v>
      </c>
      <c r="G19" s="14">
        <v>47000</v>
      </c>
      <c r="H19" s="28">
        <v>1348.9</v>
      </c>
      <c r="I19" s="28">
        <v>1430.6</v>
      </c>
      <c r="J19" s="28">
        <v>1428.8</v>
      </c>
      <c r="K19" s="28">
        <v>175</v>
      </c>
      <c r="L19" s="14">
        <f t="shared" ref="L19:L32" si="8">H19+I19+J19+K19</f>
        <v>4383.3</v>
      </c>
      <c r="M19" s="14">
        <f t="shared" si="1"/>
        <v>42616.7</v>
      </c>
      <c r="N19" s="28"/>
      <c r="O19" s="28"/>
      <c r="Q19" s="28"/>
    </row>
    <row r="20" spans="1:3941" x14ac:dyDescent="0.25">
      <c r="A20" s="8">
        <v>12</v>
      </c>
      <c r="B20" t="s">
        <v>85</v>
      </c>
      <c r="C20" t="s">
        <v>14</v>
      </c>
      <c r="D20" t="s">
        <v>115</v>
      </c>
      <c r="E20" s="4" t="s">
        <v>177</v>
      </c>
      <c r="F20" t="s">
        <v>113</v>
      </c>
      <c r="G20" s="14">
        <v>45000</v>
      </c>
      <c r="H20" s="28">
        <v>1291.5</v>
      </c>
      <c r="I20" s="28">
        <v>860.36</v>
      </c>
      <c r="J20" s="28">
        <v>1368</v>
      </c>
      <c r="K20" s="28">
        <v>2094.7800000000002</v>
      </c>
      <c r="L20" s="14">
        <f t="shared" si="8"/>
        <v>5614.64</v>
      </c>
      <c r="M20" s="14">
        <f t="shared" si="1"/>
        <v>39385.360000000001</v>
      </c>
      <c r="N20" s="28"/>
      <c r="O20" s="28"/>
      <c r="Q20" s="28"/>
    </row>
    <row r="21" spans="1:3941" x14ac:dyDescent="0.25">
      <c r="A21" s="8">
        <v>13</v>
      </c>
      <c r="B21" t="s">
        <v>295</v>
      </c>
      <c r="C21" t="s">
        <v>14</v>
      </c>
      <c r="D21" t="s">
        <v>115</v>
      </c>
      <c r="E21" s="4" t="s">
        <v>176</v>
      </c>
      <c r="F21" t="s">
        <v>114</v>
      </c>
      <c r="G21" s="14">
        <v>40000</v>
      </c>
      <c r="H21" s="28">
        <v>1148</v>
      </c>
      <c r="I21" s="28">
        <v>442.65</v>
      </c>
      <c r="J21" s="28">
        <v>1216</v>
      </c>
      <c r="K21" s="28">
        <v>175</v>
      </c>
      <c r="L21" s="14">
        <f t="shared" si="8"/>
        <v>2981.65</v>
      </c>
      <c r="M21" s="14">
        <f t="shared" si="1"/>
        <v>37018.35</v>
      </c>
      <c r="N21" s="28"/>
      <c r="O21" s="28"/>
      <c r="Q21" s="28"/>
    </row>
    <row r="22" spans="1:3941" x14ac:dyDescent="0.25">
      <c r="A22" s="8">
        <v>14</v>
      </c>
      <c r="B22" s="7" t="s">
        <v>203</v>
      </c>
      <c r="C22" t="s">
        <v>354</v>
      </c>
      <c r="D22" t="s">
        <v>10</v>
      </c>
      <c r="E22" s="20" t="s">
        <v>176</v>
      </c>
      <c r="F22" s="7" t="s">
        <v>114</v>
      </c>
      <c r="G22" s="26">
        <v>32000</v>
      </c>
      <c r="H22" s="13">
        <f>G22*0.0287</f>
        <v>918.4</v>
      </c>
      <c r="I22" s="25">
        <v>0</v>
      </c>
      <c r="J22" s="13">
        <f>G22*0.0304</f>
        <v>972.8</v>
      </c>
      <c r="K22" s="28">
        <v>859.8</v>
      </c>
      <c r="L22" s="14">
        <f>H22+I22+J22+K22</f>
        <v>2751</v>
      </c>
      <c r="M22" s="14">
        <f t="shared" si="1"/>
        <v>29249</v>
      </c>
      <c r="N22" s="28"/>
      <c r="O22" s="28"/>
      <c r="Q22" s="28"/>
    </row>
    <row r="23" spans="1:3941" s="6" customFormat="1" x14ac:dyDescent="0.25">
      <c r="A23" s="8">
        <v>15</v>
      </c>
      <c r="B23" t="s">
        <v>99</v>
      </c>
      <c r="C23" t="s">
        <v>9</v>
      </c>
      <c r="D23" t="s">
        <v>255</v>
      </c>
      <c r="E23" s="4" t="s">
        <v>176</v>
      </c>
      <c r="F23" t="s">
        <v>113</v>
      </c>
      <c r="G23" s="13">
        <v>65000</v>
      </c>
      <c r="H23" s="13">
        <f t="shared" si="0"/>
        <v>1865.5</v>
      </c>
      <c r="I23" s="36">
        <v>4427.58</v>
      </c>
      <c r="J23" s="13">
        <f t="shared" ref="J23:J78" si="9">G23*0.0304</f>
        <v>1976</v>
      </c>
      <c r="K23" s="13">
        <v>175</v>
      </c>
      <c r="L23" s="14">
        <f t="shared" si="8"/>
        <v>8444.08</v>
      </c>
      <c r="M23" s="14">
        <f t="shared" si="1"/>
        <v>56555.92</v>
      </c>
      <c r="N23" s="28"/>
      <c r="O23" s="28"/>
      <c r="P23"/>
      <c r="Q23" s="28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</row>
    <row r="24" spans="1:3941" s="6" customFormat="1" x14ac:dyDescent="0.25">
      <c r="A24" s="8">
        <v>16</v>
      </c>
      <c r="B24" s="20" t="s">
        <v>180</v>
      </c>
      <c r="C24" t="s">
        <v>9</v>
      </c>
      <c r="D24" s="4" t="s">
        <v>397</v>
      </c>
      <c r="E24" s="4" t="s">
        <v>176</v>
      </c>
      <c r="F24" t="s">
        <v>113</v>
      </c>
      <c r="G24" s="14">
        <v>145000</v>
      </c>
      <c r="H24" s="13">
        <f t="shared" si="0"/>
        <v>4161.5</v>
      </c>
      <c r="I24" s="36">
        <v>22690.49</v>
      </c>
      <c r="J24" s="13">
        <f t="shared" si="9"/>
        <v>4408</v>
      </c>
      <c r="K24" s="28">
        <v>933.5</v>
      </c>
      <c r="L24" s="14">
        <f t="shared" si="8"/>
        <v>32193.49</v>
      </c>
      <c r="M24" s="14">
        <f t="shared" si="1"/>
        <v>112806.51</v>
      </c>
      <c r="N24" s="28"/>
      <c r="O24" s="28"/>
      <c r="P24"/>
      <c r="Q24" s="28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</row>
    <row r="25" spans="1:3941" s="6" customFormat="1" x14ac:dyDescent="0.25">
      <c r="A25" s="8">
        <v>17</v>
      </c>
      <c r="B25" t="s">
        <v>437</v>
      </c>
      <c r="C25" t="s">
        <v>9</v>
      </c>
      <c r="D25" t="s">
        <v>115</v>
      </c>
      <c r="E25" s="4" t="s">
        <v>176</v>
      </c>
      <c r="F25" t="s">
        <v>114</v>
      </c>
      <c r="G25" s="14">
        <v>45000</v>
      </c>
      <c r="H25" s="13">
        <f t="shared" si="0"/>
        <v>1291.5</v>
      </c>
      <c r="I25" s="28">
        <v>1148.33</v>
      </c>
      <c r="J25" s="13">
        <f t="shared" si="9"/>
        <v>1368</v>
      </c>
      <c r="K25" s="28">
        <v>25</v>
      </c>
      <c r="L25" s="14">
        <f>H25+I25+J25+K25</f>
        <v>3832.83</v>
      </c>
      <c r="M25" s="14">
        <f t="shared" si="1"/>
        <v>41167.17</v>
      </c>
      <c r="N25" s="28"/>
      <c r="O25" s="28"/>
      <c r="P25"/>
      <c r="Q25" s="28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  <c r="AML25"/>
      <c r="AMM25"/>
      <c r="AMN25"/>
      <c r="AMO25"/>
      <c r="AMP25"/>
      <c r="AMQ25"/>
      <c r="AMR25"/>
      <c r="AMS25"/>
      <c r="AMT25"/>
      <c r="AMU25"/>
      <c r="AMV25"/>
      <c r="AMW25"/>
      <c r="AMX25"/>
      <c r="AMY25"/>
      <c r="AMZ25"/>
      <c r="ANA25"/>
      <c r="ANB25"/>
      <c r="ANC25"/>
      <c r="AND25"/>
      <c r="ANE25"/>
      <c r="ANF25"/>
      <c r="ANG25"/>
      <c r="ANH25"/>
      <c r="ANI25"/>
      <c r="ANJ25"/>
      <c r="ANK25"/>
      <c r="ANL25"/>
      <c r="ANM25"/>
      <c r="ANN25"/>
      <c r="ANO25"/>
      <c r="ANP25"/>
      <c r="ANQ25"/>
      <c r="ANR25"/>
      <c r="ANS25"/>
      <c r="ANT25"/>
      <c r="ANU25"/>
      <c r="ANV25"/>
      <c r="ANW25"/>
      <c r="ANX25"/>
      <c r="ANY25"/>
      <c r="ANZ25"/>
      <c r="AOA25"/>
      <c r="AOB25"/>
      <c r="AOC25"/>
      <c r="AOD25"/>
      <c r="AOE25"/>
      <c r="AOF25"/>
      <c r="AOG25"/>
      <c r="AOH25"/>
      <c r="AOI25"/>
      <c r="AOJ25"/>
      <c r="AOK25"/>
      <c r="AOL25"/>
      <c r="AOM25"/>
      <c r="AON25"/>
      <c r="AOO25"/>
      <c r="AOP25"/>
      <c r="AOQ25"/>
      <c r="AOR25"/>
      <c r="AOS25"/>
      <c r="AOT25"/>
      <c r="AOU25"/>
      <c r="AOV25"/>
      <c r="AOW25"/>
      <c r="AOX25"/>
      <c r="AOY25"/>
      <c r="AOZ25"/>
      <c r="APA25"/>
      <c r="APB25"/>
      <c r="APC25"/>
      <c r="APD25"/>
      <c r="APE25"/>
      <c r="APF25"/>
      <c r="APG25"/>
      <c r="APH25"/>
      <c r="API25"/>
      <c r="APJ25"/>
      <c r="APK25"/>
      <c r="APL25"/>
      <c r="APM25"/>
      <c r="APN25"/>
      <c r="APO25"/>
      <c r="APP25"/>
      <c r="APQ25"/>
      <c r="APR25"/>
      <c r="APS25"/>
      <c r="APT25"/>
      <c r="APU25"/>
      <c r="APV25"/>
      <c r="APW25"/>
      <c r="APX25"/>
      <c r="APY25"/>
      <c r="APZ25"/>
      <c r="AQA25"/>
      <c r="AQB25"/>
      <c r="AQC25"/>
      <c r="AQD25"/>
      <c r="AQE25"/>
      <c r="AQF25"/>
      <c r="AQG25"/>
      <c r="AQH25"/>
      <c r="AQI25"/>
      <c r="AQJ25"/>
      <c r="AQK25"/>
      <c r="AQL25"/>
      <c r="AQM25"/>
      <c r="AQN25"/>
      <c r="AQO25"/>
      <c r="AQP25"/>
      <c r="AQQ25"/>
      <c r="AQR25"/>
      <c r="AQS25"/>
      <c r="AQT25"/>
      <c r="AQU25"/>
      <c r="AQV25"/>
      <c r="AQW25"/>
      <c r="AQX25"/>
      <c r="AQY25"/>
      <c r="AQZ25"/>
      <c r="ARA25"/>
      <c r="ARB25"/>
      <c r="ARC25"/>
      <c r="ARD25"/>
      <c r="ARE25"/>
      <c r="ARF25"/>
      <c r="ARG25"/>
      <c r="ARH25"/>
      <c r="ARI25"/>
      <c r="ARJ25"/>
      <c r="ARK25"/>
      <c r="ARL25"/>
      <c r="ARM25"/>
      <c r="ARN25"/>
      <c r="ARO25"/>
      <c r="ARP25"/>
      <c r="ARQ25"/>
      <c r="ARR25"/>
      <c r="ARS25"/>
      <c r="ART25"/>
      <c r="ARU25"/>
      <c r="ARV25"/>
      <c r="ARW25"/>
      <c r="ARX25"/>
      <c r="ARY25"/>
      <c r="ARZ25"/>
      <c r="ASA25"/>
      <c r="ASB25"/>
      <c r="ASC25"/>
      <c r="ASD25"/>
      <c r="ASE25"/>
      <c r="ASF25"/>
      <c r="ASG25"/>
      <c r="ASH25"/>
      <c r="ASI25"/>
      <c r="ASJ25"/>
      <c r="ASK25"/>
      <c r="ASL25"/>
      <c r="ASM25"/>
      <c r="ASN25"/>
      <c r="ASO25"/>
      <c r="ASP25"/>
      <c r="ASQ25"/>
      <c r="ASR25"/>
      <c r="ASS25"/>
      <c r="AST25"/>
      <c r="ASU25"/>
      <c r="ASV25"/>
      <c r="ASW25"/>
      <c r="ASX25"/>
      <c r="ASY25"/>
      <c r="ASZ25"/>
      <c r="ATA25"/>
      <c r="ATB25"/>
      <c r="ATC25"/>
      <c r="ATD25"/>
      <c r="ATE25"/>
      <c r="ATF25"/>
      <c r="ATG25"/>
      <c r="ATH25"/>
      <c r="ATI25"/>
      <c r="ATJ25"/>
      <c r="ATK25"/>
      <c r="ATL25"/>
      <c r="ATM25"/>
      <c r="ATN25"/>
      <c r="ATO25"/>
      <c r="ATP25"/>
      <c r="ATQ25"/>
      <c r="ATR25"/>
      <c r="ATS25"/>
      <c r="ATT25"/>
      <c r="ATU25"/>
      <c r="ATV25"/>
      <c r="ATW25"/>
      <c r="ATX25"/>
      <c r="ATY25"/>
      <c r="ATZ25"/>
      <c r="AUA25"/>
      <c r="AUB25"/>
      <c r="AUC25"/>
      <c r="AUD25"/>
      <c r="AUE25"/>
      <c r="AUF25"/>
      <c r="AUG25"/>
      <c r="AUH25"/>
      <c r="AUI25"/>
      <c r="AUJ25"/>
      <c r="AUK25"/>
      <c r="AUL25"/>
      <c r="AUM25"/>
      <c r="AUN25"/>
      <c r="AUO25"/>
      <c r="AUP25"/>
      <c r="AUQ25"/>
      <c r="AUR25"/>
      <c r="AUS25"/>
      <c r="AUT25"/>
      <c r="AUU25"/>
      <c r="AUV25"/>
      <c r="AUW25"/>
      <c r="AUX25"/>
      <c r="AUY25"/>
      <c r="AUZ25"/>
      <c r="AVA25"/>
      <c r="AVB25"/>
      <c r="AVC25"/>
      <c r="AVD25"/>
      <c r="AVE25"/>
      <c r="AVF25"/>
      <c r="AVG25"/>
      <c r="AVH25"/>
      <c r="AVI25"/>
      <c r="AVJ25"/>
      <c r="AVK25"/>
      <c r="AVL25"/>
      <c r="AVM25"/>
      <c r="AVN25"/>
      <c r="AVO25"/>
      <c r="AVP25"/>
      <c r="AVQ25"/>
      <c r="AVR25"/>
      <c r="AVS25"/>
      <c r="AVT25"/>
      <c r="AVU25"/>
      <c r="AVV25"/>
      <c r="AVW25"/>
      <c r="AVX25"/>
      <c r="AVY25"/>
      <c r="AVZ25"/>
      <c r="AWA25"/>
      <c r="AWB25"/>
      <c r="AWC25"/>
      <c r="AWD25"/>
      <c r="AWE25"/>
      <c r="AWF25"/>
      <c r="AWG25"/>
      <c r="AWH25"/>
      <c r="AWI25"/>
      <c r="AWJ25"/>
      <c r="AWK25"/>
      <c r="AWL25"/>
      <c r="AWM25"/>
      <c r="AWN25"/>
      <c r="AWO25"/>
      <c r="AWP25"/>
      <c r="AWQ25"/>
      <c r="AWR25"/>
      <c r="AWS25"/>
      <c r="AWT25"/>
      <c r="AWU25"/>
      <c r="AWV25"/>
      <c r="AWW25"/>
      <c r="AWX25"/>
      <c r="AWY25"/>
      <c r="AWZ25"/>
      <c r="AXA25"/>
      <c r="AXB25"/>
      <c r="AXC25"/>
      <c r="AXD25"/>
      <c r="AXE25"/>
      <c r="AXF25"/>
      <c r="AXG25"/>
      <c r="AXH25"/>
      <c r="AXI25"/>
      <c r="AXJ25"/>
      <c r="AXK25"/>
      <c r="AXL25"/>
      <c r="AXM25"/>
      <c r="AXN25"/>
      <c r="AXO25"/>
      <c r="AXP25"/>
      <c r="AXQ25"/>
      <c r="AXR25"/>
      <c r="AXS25"/>
      <c r="AXT25"/>
      <c r="AXU25"/>
      <c r="AXV25"/>
      <c r="AXW25"/>
      <c r="AXX25"/>
      <c r="AXY25"/>
      <c r="AXZ25"/>
      <c r="AYA25"/>
      <c r="AYB25"/>
      <c r="AYC25"/>
      <c r="AYD25"/>
      <c r="AYE25"/>
      <c r="AYF25"/>
      <c r="AYG25"/>
      <c r="AYH25"/>
      <c r="AYI25"/>
      <c r="AYJ25"/>
      <c r="AYK25"/>
      <c r="AYL25"/>
      <c r="AYM25"/>
      <c r="AYN25"/>
      <c r="AYO25"/>
      <c r="AYP25"/>
      <c r="AYQ25"/>
      <c r="AYR25"/>
      <c r="AYS25"/>
      <c r="AYT25"/>
      <c r="AYU25"/>
      <c r="AYV25"/>
      <c r="AYW25"/>
      <c r="AYX25"/>
      <c r="AYY25"/>
      <c r="AYZ25"/>
      <c r="AZA25"/>
      <c r="AZB25"/>
      <c r="AZC25"/>
      <c r="AZD25"/>
      <c r="AZE25"/>
      <c r="AZF25"/>
      <c r="AZG25"/>
      <c r="AZH25"/>
      <c r="AZI25"/>
      <c r="AZJ25"/>
      <c r="AZK25"/>
      <c r="AZL25"/>
      <c r="AZM25"/>
      <c r="AZN25"/>
      <c r="AZO25"/>
      <c r="AZP25"/>
      <c r="AZQ25"/>
      <c r="AZR25"/>
      <c r="AZS25"/>
      <c r="AZT25"/>
      <c r="AZU25"/>
      <c r="AZV25"/>
      <c r="AZW25"/>
      <c r="AZX25"/>
      <c r="AZY25"/>
      <c r="AZZ25"/>
      <c r="BAA25"/>
      <c r="BAB25"/>
      <c r="BAC25"/>
      <c r="BAD25"/>
      <c r="BAE25"/>
      <c r="BAF25"/>
      <c r="BAG25"/>
      <c r="BAH25"/>
      <c r="BAI25"/>
      <c r="BAJ25"/>
      <c r="BAK25"/>
      <c r="BAL25"/>
      <c r="BAM25"/>
      <c r="BAN25"/>
      <c r="BAO25"/>
      <c r="BAP25"/>
      <c r="BAQ25"/>
      <c r="BAR25"/>
      <c r="BAS25"/>
      <c r="BAT25"/>
      <c r="BAU25"/>
      <c r="BAV25"/>
      <c r="BAW25"/>
      <c r="BAX25"/>
      <c r="BAY25"/>
      <c r="BAZ25"/>
      <c r="BBA25"/>
      <c r="BBB25"/>
      <c r="BBC25"/>
      <c r="BBD25"/>
      <c r="BBE25"/>
      <c r="BBF25"/>
      <c r="BBG25"/>
      <c r="BBH25"/>
      <c r="BBI25"/>
      <c r="BBJ25"/>
      <c r="BBK25"/>
      <c r="BBL25"/>
      <c r="BBM25"/>
      <c r="BBN25"/>
      <c r="BBO25"/>
      <c r="BBP25"/>
      <c r="BBQ25"/>
      <c r="BBR25"/>
      <c r="BBS25"/>
      <c r="BBT25"/>
      <c r="BBU25"/>
      <c r="BBV25"/>
      <c r="BBW25"/>
      <c r="BBX25"/>
      <c r="BBY25"/>
      <c r="BBZ25"/>
      <c r="BCA25"/>
      <c r="BCB25"/>
      <c r="BCC25"/>
      <c r="BCD25"/>
      <c r="BCE25"/>
      <c r="BCF25"/>
      <c r="BCG25"/>
      <c r="BCH25"/>
      <c r="BCI25"/>
      <c r="BCJ25"/>
      <c r="BCK25"/>
      <c r="BCL25"/>
      <c r="BCM25"/>
      <c r="BCN25"/>
      <c r="BCO25"/>
      <c r="BCP25"/>
      <c r="BCQ25"/>
      <c r="BCR25"/>
      <c r="BCS25"/>
      <c r="BCT25"/>
      <c r="BCU25"/>
      <c r="BCV25"/>
      <c r="BCW25"/>
      <c r="BCX25"/>
      <c r="BCY25"/>
      <c r="BCZ25"/>
      <c r="BDA25"/>
      <c r="BDB25"/>
      <c r="BDC25"/>
      <c r="BDD25"/>
      <c r="BDE25"/>
      <c r="BDF25"/>
      <c r="BDG25"/>
      <c r="BDH25"/>
      <c r="BDI25"/>
      <c r="BDJ25"/>
      <c r="BDK25"/>
      <c r="BDL25"/>
      <c r="BDM25"/>
      <c r="BDN25"/>
      <c r="BDO25"/>
      <c r="BDP25"/>
      <c r="BDQ25"/>
      <c r="BDR25"/>
      <c r="BDS25"/>
      <c r="BDT25"/>
      <c r="BDU25"/>
      <c r="BDV25"/>
      <c r="BDW25"/>
      <c r="BDX25"/>
      <c r="BDY25"/>
      <c r="BDZ25"/>
      <c r="BEA25"/>
      <c r="BEB25"/>
      <c r="BEC25"/>
      <c r="BED25"/>
      <c r="BEE25"/>
      <c r="BEF25"/>
      <c r="BEG25"/>
      <c r="BEH25"/>
      <c r="BEI25"/>
      <c r="BEJ25"/>
      <c r="BEK25"/>
      <c r="BEL25"/>
      <c r="BEM25"/>
      <c r="BEN25"/>
      <c r="BEO25"/>
      <c r="BEP25"/>
      <c r="BEQ25"/>
      <c r="BER25"/>
      <c r="BES25"/>
      <c r="BET25"/>
      <c r="BEU25"/>
      <c r="BEV25"/>
      <c r="BEW25"/>
      <c r="BEX25"/>
      <c r="BEY25"/>
      <c r="BEZ25"/>
      <c r="BFA25"/>
      <c r="BFB25"/>
      <c r="BFC25"/>
      <c r="BFD25"/>
      <c r="BFE25"/>
      <c r="BFF25"/>
      <c r="BFG25"/>
      <c r="BFH25"/>
      <c r="BFI25"/>
      <c r="BFJ25"/>
      <c r="BFK25"/>
      <c r="BFL25"/>
      <c r="BFM25"/>
      <c r="BFN25"/>
      <c r="BFO25"/>
      <c r="BFP25"/>
      <c r="BFQ25"/>
      <c r="BFR25"/>
      <c r="BFS25"/>
      <c r="BFT25"/>
      <c r="BFU25"/>
      <c r="BFV25"/>
      <c r="BFW25"/>
      <c r="BFX25"/>
      <c r="BFY25"/>
      <c r="BFZ25"/>
      <c r="BGA25"/>
      <c r="BGB25"/>
      <c r="BGC25"/>
      <c r="BGD25"/>
      <c r="BGE25"/>
      <c r="BGF25"/>
      <c r="BGG25"/>
      <c r="BGH25"/>
      <c r="BGI25"/>
      <c r="BGJ25"/>
      <c r="BGK25"/>
      <c r="BGL25"/>
      <c r="BGM25"/>
      <c r="BGN25"/>
      <c r="BGO25"/>
      <c r="BGP25"/>
      <c r="BGQ25"/>
      <c r="BGR25"/>
      <c r="BGS25"/>
      <c r="BGT25"/>
      <c r="BGU25"/>
      <c r="BGV25"/>
      <c r="BGW25"/>
      <c r="BGX25"/>
      <c r="BGY25"/>
      <c r="BGZ25"/>
      <c r="BHA25"/>
      <c r="BHB25"/>
      <c r="BHC25"/>
      <c r="BHD25"/>
      <c r="BHE25"/>
      <c r="BHF25"/>
      <c r="BHG25"/>
      <c r="BHH25"/>
      <c r="BHI25"/>
      <c r="BHJ25"/>
      <c r="BHK25"/>
      <c r="BHL25"/>
      <c r="BHM25"/>
      <c r="BHN25"/>
      <c r="BHO25"/>
      <c r="BHP25"/>
      <c r="BHQ25"/>
      <c r="BHR25"/>
      <c r="BHS25"/>
      <c r="BHT25"/>
      <c r="BHU25"/>
      <c r="BHV25"/>
      <c r="BHW25"/>
      <c r="BHX25"/>
      <c r="BHY25"/>
      <c r="BHZ25"/>
      <c r="BIA25"/>
      <c r="BIB25"/>
      <c r="BIC25"/>
      <c r="BID25"/>
      <c r="BIE25"/>
      <c r="BIF25"/>
      <c r="BIG25"/>
      <c r="BIH25"/>
      <c r="BII25"/>
      <c r="BIJ25"/>
      <c r="BIK25"/>
      <c r="BIL25"/>
      <c r="BIM25"/>
      <c r="BIN25"/>
      <c r="BIO25"/>
      <c r="BIP25"/>
      <c r="BIQ25"/>
      <c r="BIR25"/>
      <c r="BIS25"/>
      <c r="BIT25"/>
      <c r="BIU25"/>
      <c r="BIV25"/>
      <c r="BIW25"/>
      <c r="BIX25"/>
      <c r="BIY25"/>
      <c r="BIZ25"/>
      <c r="BJA25"/>
      <c r="BJB25"/>
      <c r="BJC25"/>
      <c r="BJD25"/>
      <c r="BJE25"/>
      <c r="BJF25"/>
      <c r="BJG25"/>
      <c r="BJH25"/>
      <c r="BJI25"/>
      <c r="BJJ25"/>
      <c r="BJK25"/>
      <c r="BJL25"/>
      <c r="BJM25"/>
      <c r="BJN25"/>
      <c r="BJO25"/>
      <c r="BJP25"/>
      <c r="BJQ25"/>
      <c r="BJR25"/>
      <c r="BJS25"/>
      <c r="BJT25"/>
      <c r="BJU25"/>
      <c r="BJV25"/>
      <c r="BJW25"/>
      <c r="BJX25"/>
      <c r="BJY25"/>
      <c r="BJZ25"/>
      <c r="BKA25"/>
      <c r="BKB25"/>
      <c r="BKC25"/>
      <c r="BKD25"/>
      <c r="BKE25"/>
      <c r="BKF25"/>
      <c r="BKG25"/>
      <c r="BKH25"/>
      <c r="BKI25"/>
      <c r="BKJ25"/>
      <c r="BKK25"/>
      <c r="BKL25"/>
      <c r="BKM25"/>
      <c r="BKN25"/>
      <c r="BKO25"/>
      <c r="BKP25"/>
      <c r="BKQ25"/>
      <c r="BKR25"/>
      <c r="BKS25"/>
      <c r="BKT25"/>
      <c r="BKU25"/>
      <c r="BKV25"/>
      <c r="BKW25"/>
      <c r="BKX25"/>
      <c r="BKY25"/>
      <c r="BKZ25"/>
      <c r="BLA25"/>
      <c r="BLB25"/>
      <c r="BLC25"/>
      <c r="BLD25"/>
      <c r="BLE25"/>
      <c r="BLF25"/>
      <c r="BLG25"/>
      <c r="BLH25"/>
      <c r="BLI25"/>
      <c r="BLJ25"/>
      <c r="BLK25"/>
      <c r="BLL25"/>
      <c r="BLM25"/>
      <c r="BLN25"/>
      <c r="BLO25"/>
      <c r="BLP25"/>
      <c r="BLQ25"/>
      <c r="BLR25"/>
      <c r="BLS25"/>
      <c r="BLT25"/>
      <c r="BLU25"/>
      <c r="BLV25"/>
      <c r="BLW25"/>
      <c r="BLX25"/>
      <c r="BLY25"/>
      <c r="BLZ25"/>
      <c r="BMA25"/>
      <c r="BMB25"/>
      <c r="BMC25"/>
      <c r="BMD25"/>
      <c r="BME25"/>
      <c r="BMF25"/>
      <c r="BMG25"/>
      <c r="BMH25"/>
      <c r="BMI25"/>
      <c r="BMJ25"/>
      <c r="BMK25"/>
      <c r="BML25"/>
      <c r="BMM25"/>
      <c r="BMN25"/>
      <c r="BMO25"/>
      <c r="BMP25"/>
      <c r="BMQ25"/>
      <c r="BMR25"/>
      <c r="BMS25"/>
      <c r="BMT25"/>
      <c r="BMU25"/>
      <c r="BMV25"/>
      <c r="BMW25"/>
      <c r="BMX25"/>
      <c r="BMY25"/>
      <c r="BMZ25"/>
      <c r="BNA25"/>
      <c r="BNB25"/>
      <c r="BNC25"/>
      <c r="BND25"/>
      <c r="BNE25"/>
      <c r="BNF25"/>
      <c r="BNG25"/>
      <c r="BNH25"/>
      <c r="BNI25"/>
      <c r="BNJ25"/>
      <c r="BNK25"/>
      <c r="BNL25"/>
      <c r="BNM25"/>
      <c r="BNN25"/>
      <c r="BNO25"/>
      <c r="BNP25"/>
      <c r="BNQ25"/>
      <c r="BNR25"/>
      <c r="BNS25"/>
      <c r="BNT25"/>
      <c r="BNU25"/>
      <c r="BNV25"/>
      <c r="BNW25"/>
      <c r="BNX25"/>
      <c r="BNY25"/>
      <c r="BNZ25"/>
      <c r="BOA25"/>
      <c r="BOB25"/>
      <c r="BOC25"/>
      <c r="BOD25"/>
      <c r="BOE25"/>
      <c r="BOF25"/>
      <c r="BOG25"/>
      <c r="BOH25"/>
      <c r="BOI25"/>
      <c r="BOJ25"/>
      <c r="BOK25"/>
      <c r="BOL25"/>
      <c r="BOM25"/>
      <c r="BON25"/>
      <c r="BOO25"/>
      <c r="BOP25"/>
      <c r="BOQ25"/>
      <c r="BOR25"/>
      <c r="BOS25"/>
      <c r="BOT25"/>
      <c r="BOU25"/>
      <c r="BOV25"/>
      <c r="BOW25"/>
      <c r="BOX25"/>
      <c r="BOY25"/>
      <c r="BOZ25"/>
      <c r="BPA25"/>
      <c r="BPB25"/>
      <c r="BPC25"/>
      <c r="BPD25"/>
      <c r="BPE25"/>
      <c r="BPF25"/>
      <c r="BPG25"/>
      <c r="BPH25"/>
      <c r="BPI25"/>
      <c r="BPJ25"/>
      <c r="BPK25"/>
      <c r="BPL25"/>
      <c r="BPM25"/>
      <c r="BPN25"/>
      <c r="BPO25"/>
      <c r="BPP25"/>
      <c r="BPQ25"/>
      <c r="BPR25"/>
      <c r="BPS25"/>
      <c r="BPT25"/>
      <c r="BPU25"/>
      <c r="BPV25"/>
      <c r="BPW25"/>
      <c r="BPX25"/>
      <c r="BPY25"/>
      <c r="BPZ25"/>
      <c r="BQA25"/>
      <c r="BQB25"/>
      <c r="BQC25"/>
      <c r="BQD25"/>
      <c r="BQE25"/>
      <c r="BQF25"/>
      <c r="BQG25"/>
      <c r="BQH25"/>
      <c r="BQI25"/>
      <c r="BQJ25"/>
      <c r="BQK25"/>
      <c r="BQL25"/>
      <c r="BQM25"/>
      <c r="BQN25"/>
      <c r="BQO25"/>
      <c r="BQP25"/>
      <c r="BQQ25"/>
      <c r="BQR25"/>
      <c r="BQS25"/>
      <c r="BQT25"/>
      <c r="BQU25"/>
      <c r="BQV25"/>
      <c r="BQW25"/>
      <c r="BQX25"/>
      <c r="BQY25"/>
      <c r="BQZ25"/>
      <c r="BRA25"/>
      <c r="BRB25"/>
      <c r="BRC25"/>
      <c r="BRD25"/>
      <c r="BRE25"/>
      <c r="BRF25"/>
      <c r="BRG25"/>
      <c r="BRH25"/>
      <c r="BRI25"/>
      <c r="BRJ25"/>
      <c r="BRK25"/>
      <c r="BRL25"/>
      <c r="BRM25"/>
      <c r="BRN25"/>
      <c r="BRO25"/>
      <c r="BRP25"/>
      <c r="BRQ25"/>
      <c r="BRR25"/>
      <c r="BRS25"/>
      <c r="BRT25"/>
      <c r="BRU25"/>
      <c r="BRV25"/>
      <c r="BRW25"/>
      <c r="BRX25"/>
      <c r="BRY25"/>
      <c r="BRZ25"/>
      <c r="BSA25"/>
      <c r="BSB25"/>
      <c r="BSC25"/>
      <c r="BSD25"/>
      <c r="BSE25"/>
      <c r="BSF25"/>
      <c r="BSG25"/>
      <c r="BSH25"/>
      <c r="BSI25"/>
      <c r="BSJ25"/>
      <c r="BSK25"/>
      <c r="BSL25"/>
      <c r="BSM25"/>
      <c r="BSN25"/>
      <c r="BSO25"/>
      <c r="BSP25"/>
      <c r="BSQ25"/>
      <c r="BSR25"/>
      <c r="BSS25"/>
      <c r="BST25"/>
      <c r="BSU25"/>
      <c r="BSV25"/>
      <c r="BSW25"/>
      <c r="BSX25"/>
      <c r="BSY25"/>
      <c r="BSZ25"/>
      <c r="BTA25"/>
      <c r="BTB25"/>
      <c r="BTC25"/>
      <c r="BTD25"/>
      <c r="BTE25"/>
      <c r="BTF25"/>
      <c r="BTG25"/>
      <c r="BTH25"/>
      <c r="BTI25"/>
      <c r="BTJ25"/>
      <c r="BTK25"/>
      <c r="BTL25"/>
      <c r="BTM25"/>
      <c r="BTN25"/>
      <c r="BTO25"/>
      <c r="BTP25"/>
      <c r="BTQ25"/>
      <c r="BTR25"/>
      <c r="BTS25"/>
      <c r="BTT25"/>
      <c r="BTU25"/>
      <c r="BTV25"/>
      <c r="BTW25"/>
      <c r="BTX25"/>
      <c r="BTY25"/>
      <c r="BTZ25"/>
      <c r="BUA25"/>
      <c r="BUB25"/>
      <c r="BUC25"/>
      <c r="BUD25"/>
      <c r="BUE25"/>
      <c r="BUF25"/>
      <c r="BUG25"/>
      <c r="BUH25"/>
      <c r="BUI25"/>
      <c r="BUJ25"/>
      <c r="BUK25"/>
      <c r="BUL25"/>
      <c r="BUM25"/>
      <c r="BUN25"/>
      <c r="BUO25"/>
      <c r="BUP25"/>
      <c r="BUQ25"/>
      <c r="BUR25"/>
      <c r="BUS25"/>
      <c r="BUT25"/>
      <c r="BUU25"/>
      <c r="BUV25"/>
      <c r="BUW25"/>
      <c r="BUX25"/>
      <c r="BUY25"/>
      <c r="BUZ25"/>
      <c r="BVA25"/>
      <c r="BVB25"/>
      <c r="BVC25"/>
      <c r="BVD25"/>
      <c r="BVE25"/>
      <c r="BVF25"/>
      <c r="BVG25"/>
      <c r="BVH25"/>
      <c r="BVI25"/>
      <c r="BVJ25"/>
      <c r="BVK25"/>
      <c r="BVL25"/>
      <c r="BVM25"/>
      <c r="BVN25"/>
      <c r="BVO25"/>
      <c r="BVP25"/>
      <c r="BVQ25"/>
      <c r="BVR25"/>
      <c r="BVS25"/>
      <c r="BVT25"/>
      <c r="BVU25"/>
      <c r="BVV25"/>
      <c r="BVW25"/>
      <c r="BVX25"/>
      <c r="BVY25"/>
      <c r="BVZ25"/>
      <c r="BWA25"/>
      <c r="BWB25"/>
      <c r="BWC25"/>
      <c r="BWD25"/>
      <c r="BWE25"/>
      <c r="BWF25"/>
      <c r="BWG25"/>
      <c r="BWH25"/>
      <c r="BWI25"/>
      <c r="BWJ25"/>
      <c r="BWK25"/>
      <c r="BWL25"/>
      <c r="BWM25"/>
      <c r="BWN25"/>
      <c r="BWO25"/>
      <c r="BWP25"/>
      <c r="BWQ25"/>
      <c r="BWR25"/>
      <c r="BWS25"/>
      <c r="BWT25"/>
      <c r="BWU25"/>
      <c r="BWV25"/>
      <c r="BWW25"/>
      <c r="BWX25"/>
      <c r="BWY25"/>
      <c r="BWZ25"/>
      <c r="BXA25"/>
      <c r="BXB25"/>
      <c r="BXC25"/>
      <c r="BXD25"/>
      <c r="BXE25"/>
      <c r="BXF25"/>
      <c r="BXG25"/>
      <c r="BXH25"/>
      <c r="BXI25"/>
      <c r="BXJ25"/>
      <c r="BXK25"/>
      <c r="BXL25"/>
      <c r="BXM25"/>
      <c r="BXN25"/>
      <c r="BXO25"/>
      <c r="BXP25"/>
      <c r="BXQ25"/>
      <c r="BXR25"/>
      <c r="BXS25"/>
      <c r="BXT25"/>
      <c r="BXU25"/>
      <c r="BXV25"/>
      <c r="BXW25"/>
      <c r="BXX25"/>
      <c r="BXY25"/>
      <c r="BXZ25"/>
      <c r="BYA25"/>
      <c r="BYB25"/>
      <c r="BYC25"/>
      <c r="BYD25"/>
      <c r="BYE25"/>
      <c r="BYF25"/>
      <c r="BYG25"/>
      <c r="BYH25"/>
      <c r="BYI25"/>
      <c r="BYJ25"/>
      <c r="BYK25"/>
      <c r="BYL25"/>
      <c r="BYM25"/>
      <c r="BYN25"/>
      <c r="BYO25"/>
      <c r="BYP25"/>
      <c r="BYQ25"/>
      <c r="BYR25"/>
      <c r="BYS25"/>
      <c r="BYT25"/>
      <c r="BYU25"/>
      <c r="BYV25"/>
      <c r="BYW25"/>
      <c r="BYX25"/>
      <c r="BYY25"/>
      <c r="BYZ25"/>
      <c r="BZA25"/>
      <c r="BZB25"/>
      <c r="BZC25"/>
      <c r="BZD25"/>
      <c r="BZE25"/>
      <c r="BZF25"/>
      <c r="BZG25"/>
      <c r="BZH25"/>
      <c r="BZI25"/>
      <c r="BZJ25"/>
      <c r="BZK25"/>
      <c r="BZL25"/>
      <c r="BZM25"/>
      <c r="BZN25"/>
      <c r="BZO25"/>
      <c r="BZP25"/>
      <c r="BZQ25"/>
      <c r="BZR25"/>
      <c r="BZS25"/>
      <c r="BZT25"/>
      <c r="BZU25"/>
      <c r="BZV25"/>
      <c r="BZW25"/>
      <c r="BZX25"/>
      <c r="BZY25"/>
      <c r="BZZ25"/>
      <c r="CAA25"/>
      <c r="CAB25"/>
      <c r="CAC25"/>
      <c r="CAD25"/>
      <c r="CAE25"/>
      <c r="CAF25"/>
      <c r="CAG25"/>
      <c r="CAH25"/>
      <c r="CAI25"/>
      <c r="CAJ25"/>
      <c r="CAK25"/>
      <c r="CAL25"/>
      <c r="CAM25"/>
      <c r="CAN25"/>
      <c r="CAO25"/>
      <c r="CAP25"/>
      <c r="CAQ25"/>
      <c r="CAR25"/>
      <c r="CAS25"/>
      <c r="CAT25"/>
      <c r="CAU25"/>
      <c r="CAV25"/>
      <c r="CAW25"/>
      <c r="CAX25"/>
      <c r="CAY25"/>
      <c r="CAZ25"/>
      <c r="CBA25"/>
      <c r="CBB25"/>
      <c r="CBC25"/>
      <c r="CBD25"/>
      <c r="CBE25"/>
      <c r="CBF25"/>
      <c r="CBG25"/>
      <c r="CBH25"/>
      <c r="CBI25"/>
      <c r="CBJ25"/>
      <c r="CBK25"/>
      <c r="CBL25"/>
      <c r="CBM25"/>
      <c r="CBN25"/>
      <c r="CBO25"/>
      <c r="CBP25"/>
      <c r="CBQ25"/>
      <c r="CBR25"/>
      <c r="CBS25"/>
      <c r="CBT25"/>
      <c r="CBU25"/>
      <c r="CBV25"/>
      <c r="CBW25"/>
      <c r="CBX25"/>
      <c r="CBY25"/>
      <c r="CBZ25"/>
      <c r="CCA25"/>
      <c r="CCB25"/>
      <c r="CCC25"/>
      <c r="CCD25"/>
      <c r="CCE25"/>
      <c r="CCF25"/>
      <c r="CCG25"/>
      <c r="CCH25"/>
      <c r="CCI25"/>
      <c r="CCJ25"/>
      <c r="CCK25"/>
      <c r="CCL25"/>
      <c r="CCM25"/>
      <c r="CCN25"/>
      <c r="CCO25"/>
      <c r="CCP25"/>
      <c r="CCQ25"/>
      <c r="CCR25"/>
      <c r="CCS25"/>
      <c r="CCT25"/>
      <c r="CCU25"/>
      <c r="CCV25"/>
      <c r="CCW25"/>
      <c r="CCX25"/>
      <c r="CCY25"/>
      <c r="CCZ25"/>
      <c r="CDA25"/>
      <c r="CDB25"/>
      <c r="CDC25"/>
      <c r="CDD25"/>
      <c r="CDE25"/>
      <c r="CDF25"/>
      <c r="CDG25"/>
      <c r="CDH25"/>
      <c r="CDI25"/>
      <c r="CDJ25"/>
      <c r="CDK25"/>
      <c r="CDL25"/>
      <c r="CDM25"/>
      <c r="CDN25"/>
      <c r="CDO25"/>
      <c r="CDP25"/>
      <c r="CDQ25"/>
      <c r="CDR25"/>
      <c r="CDS25"/>
      <c r="CDT25"/>
      <c r="CDU25"/>
      <c r="CDV25"/>
      <c r="CDW25"/>
      <c r="CDX25"/>
      <c r="CDY25"/>
      <c r="CDZ25"/>
      <c r="CEA25"/>
      <c r="CEB25"/>
      <c r="CEC25"/>
      <c r="CED25"/>
      <c r="CEE25"/>
      <c r="CEF25"/>
      <c r="CEG25"/>
      <c r="CEH25"/>
      <c r="CEI25"/>
      <c r="CEJ25"/>
      <c r="CEK25"/>
      <c r="CEL25"/>
      <c r="CEM25"/>
      <c r="CEN25"/>
      <c r="CEO25"/>
      <c r="CEP25"/>
      <c r="CEQ25"/>
      <c r="CER25"/>
      <c r="CES25"/>
      <c r="CET25"/>
      <c r="CEU25"/>
      <c r="CEV25"/>
      <c r="CEW25"/>
      <c r="CEX25"/>
      <c r="CEY25"/>
      <c r="CEZ25"/>
      <c r="CFA25"/>
      <c r="CFB25"/>
      <c r="CFC25"/>
      <c r="CFD25"/>
      <c r="CFE25"/>
      <c r="CFF25"/>
      <c r="CFG25"/>
      <c r="CFH25"/>
      <c r="CFI25"/>
      <c r="CFJ25"/>
      <c r="CFK25"/>
      <c r="CFL25"/>
      <c r="CFM25"/>
      <c r="CFN25"/>
      <c r="CFO25"/>
      <c r="CFP25"/>
      <c r="CFQ25"/>
      <c r="CFR25"/>
      <c r="CFS25"/>
      <c r="CFT25"/>
      <c r="CFU25"/>
      <c r="CFV25"/>
      <c r="CFW25"/>
      <c r="CFX25"/>
      <c r="CFY25"/>
      <c r="CFZ25"/>
      <c r="CGA25"/>
      <c r="CGB25"/>
      <c r="CGC25"/>
      <c r="CGD25"/>
      <c r="CGE25"/>
      <c r="CGF25"/>
      <c r="CGG25"/>
      <c r="CGH25"/>
      <c r="CGI25"/>
      <c r="CGJ25"/>
      <c r="CGK25"/>
      <c r="CGL25"/>
      <c r="CGM25"/>
      <c r="CGN25"/>
      <c r="CGO25"/>
      <c r="CGP25"/>
      <c r="CGQ25"/>
      <c r="CGR25"/>
      <c r="CGS25"/>
      <c r="CGT25"/>
      <c r="CGU25"/>
      <c r="CGV25"/>
      <c r="CGW25"/>
      <c r="CGX25"/>
      <c r="CGY25"/>
      <c r="CGZ25"/>
      <c r="CHA25"/>
      <c r="CHB25"/>
      <c r="CHC25"/>
      <c r="CHD25"/>
      <c r="CHE25"/>
      <c r="CHF25"/>
      <c r="CHG25"/>
      <c r="CHH25"/>
      <c r="CHI25"/>
      <c r="CHJ25"/>
      <c r="CHK25"/>
      <c r="CHL25"/>
      <c r="CHM25"/>
      <c r="CHN25"/>
      <c r="CHO25"/>
      <c r="CHP25"/>
      <c r="CHQ25"/>
      <c r="CHR25"/>
      <c r="CHS25"/>
      <c r="CHT25"/>
      <c r="CHU25"/>
      <c r="CHV25"/>
      <c r="CHW25"/>
      <c r="CHX25"/>
      <c r="CHY25"/>
      <c r="CHZ25"/>
      <c r="CIA25"/>
      <c r="CIB25"/>
      <c r="CIC25"/>
      <c r="CID25"/>
      <c r="CIE25"/>
      <c r="CIF25"/>
      <c r="CIG25"/>
      <c r="CIH25"/>
      <c r="CII25"/>
      <c r="CIJ25"/>
      <c r="CIK25"/>
      <c r="CIL25"/>
      <c r="CIM25"/>
      <c r="CIN25"/>
      <c r="CIO25"/>
      <c r="CIP25"/>
      <c r="CIQ25"/>
      <c r="CIR25"/>
      <c r="CIS25"/>
      <c r="CIT25"/>
      <c r="CIU25"/>
      <c r="CIV25"/>
      <c r="CIW25"/>
      <c r="CIX25"/>
      <c r="CIY25"/>
      <c r="CIZ25"/>
      <c r="CJA25"/>
      <c r="CJB25"/>
      <c r="CJC25"/>
      <c r="CJD25"/>
      <c r="CJE25"/>
      <c r="CJF25"/>
      <c r="CJG25"/>
      <c r="CJH25"/>
      <c r="CJI25"/>
      <c r="CJJ25"/>
      <c r="CJK25"/>
      <c r="CJL25"/>
      <c r="CJM25"/>
      <c r="CJN25"/>
      <c r="CJO25"/>
      <c r="CJP25"/>
      <c r="CJQ25"/>
      <c r="CJR25"/>
      <c r="CJS25"/>
      <c r="CJT25"/>
      <c r="CJU25"/>
      <c r="CJV25"/>
      <c r="CJW25"/>
      <c r="CJX25"/>
      <c r="CJY25"/>
      <c r="CJZ25"/>
      <c r="CKA25"/>
      <c r="CKB25"/>
      <c r="CKC25"/>
      <c r="CKD25"/>
      <c r="CKE25"/>
      <c r="CKF25"/>
      <c r="CKG25"/>
      <c r="CKH25"/>
      <c r="CKI25"/>
      <c r="CKJ25"/>
      <c r="CKK25"/>
      <c r="CKL25"/>
      <c r="CKM25"/>
      <c r="CKN25"/>
      <c r="CKO25"/>
      <c r="CKP25"/>
      <c r="CKQ25"/>
      <c r="CKR25"/>
      <c r="CKS25"/>
      <c r="CKT25"/>
      <c r="CKU25"/>
      <c r="CKV25"/>
      <c r="CKW25"/>
      <c r="CKX25"/>
      <c r="CKY25"/>
      <c r="CKZ25"/>
      <c r="CLA25"/>
      <c r="CLB25"/>
      <c r="CLC25"/>
      <c r="CLD25"/>
      <c r="CLE25"/>
      <c r="CLF25"/>
      <c r="CLG25"/>
      <c r="CLH25"/>
      <c r="CLI25"/>
      <c r="CLJ25"/>
      <c r="CLK25"/>
      <c r="CLL25"/>
      <c r="CLM25"/>
      <c r="CLN25"/>
      <c r="CLO25"/>
      <c r="CLP25"/>
      <c r="CLQ25"/>
      <c r="CLR25"/>
      <c r="CLS25"/>
      <c r="CLT25"/>
      <c r="CLU25"/>
      <c r="CLV25"/>
      <c r="CLW25"/>
      <c r="CLX25"/>
      <c r="CLY25"/>
      <c r="CLZ25"/>
      <c r="CMA25"/>
      <c r="CMB25"/>
      <c r="CMC25"/>
      <c r="CMD25"/>
      <c r="CME25"/>
      <c r="CMF25"/>
      <c r="CMG25"/>
      <c r="CMH25"/>
      <c r="CMI25"/>
      <c r="CMJ25"/>
      <c r="CMK25"/>
      <c r="CML25"/>
      <c r="CMM25"/>
      <c r="CMN25"/>
      <c r="CMO25"/>
      <c r="CMP25"/>
      <c r="CMQ25"/>
      <c r="CMR25"/>
      <c r="CMS25"/>
      <c r="CMT25"/>
      <c r="CMU25"/>
      <c r="CMV25"/>
      <c r="CMW25"/>
      <c r="CMX25"/>
      <c r="CMY25"/>
      <c r="CMZ25"/>
      <c r="CNA25"/>
      <c r="CNB25"/>
      <c r="CNC25"/>
      <c r="CND25"/>
      <c r="CNE25"/>
      <c r="CNF25"/>
      <c r="CNG25"/>
      <c r="CNH25"/>
      <c r="CNI25"/>
      <c r="CNJ25"/>
      <c r="CNK25"/>
      <c r="CNL25"/>
      <c r="CNM25"/>
      <c r="CNN25"/>
      <c r="CNO25"/>
      <c r="CNP25"/>
      <c r="CNQ25"/>
      <c r="CNR25"/>
      <c r="CNS25"/>
      <c r="CNT25"/>
      <c r="CNU25"/>
      <c r="CNV25"/>
      <c r="CNW25"/>
      <c r="CNX25"/>
      <c r="CNY25"/>
      <c r="CNZ25"/>
      <c r="COA25"/>
      <c r="COB25"/>
      <c r="COC25"/>
      <c r="COD25"/>
      <c r="COE25"/>
      <c r="COF25"/>
      <c r="COG25"/>
      <c r="COH25"/>
      <c r="COI25"/>
      <c r="COJ25"/>
      <c r="COK25"/>
      <c r="COL25"/>
      <c r="COM25"/>
      <c r="CON25"/>
      <c r="COO25"/>
      <c r="COP25"/>
      <c r="COQ25"/>
      <c r="COR25"/>
      <c r="COS25"/>
      <c r="COT25"/>
      <c r="COU25"/>
      <c r="COV25"/>
      <c r="COW25"/>
      <c r="COX25"/>
      <c r="COY25"/>
      <c r="COZ25"/>
      <c r="CPA25"/>
      <c r="CPB25"/>
      <c r="CPC25"/>
      <c r="CPD25"/>
      <c r="CPE25"/>
      <c r="CPF25"/>
      <c r="CPG25"/>
      <c r="CPH25"/>
      <c r="CPI25"/>
      <c r="CPJ25"/>
      <c r="CPK25"/>
      <c r="CPL25"/>
      <c r="CPM25"/>
      <c r="CPN25"/>
      <c r="CPO25"/>
      <c r="CPP25"/>
      <c r="CPQ25"/>
      <c r="CPR25"/>
      <c r="CPS25"/>
      <c r="CPT25"/>
      <c r="CPU25"/>
      <c r="CPV25"/>
      <c r="CPW25"/>
      <c r="CPX25"/>
      <c r="CPY25"/>
      <c r="CPZ25"/>
      <c r="CQA25"/>
      <c r="CQB25"/>
      <c r="CQC25"/>
      <c r="CQD25"/>
      <c r="CQE25"/>
      <c r="CQF25"/>
      <c r="CQG25"/>
      <c r="CQH25"/>
      <c r="CQI25"/>
      <c r="CQJ25"/>
      <c r="CQK25"/>
      <c r="CQL25"/>
      <c r="CQM25"/>
      <c r="CQN25"/>
      <c r="CQO25"/>
      <c r="CQP25"/>
      <c r="CQQ25"/>
      <c r="CQR25"/>
      <c r="CQS25"/>
      <c r="CQT25"/>
      <c r="CQU25"/>
      <c r="CQV25"/>
      <c r="CQW25"/>
      <c r="CQX25"/>
      <c r="CQY25"/>
      <c r="CQZ25"/>
      <c r="CRA25"/>
      <c r="CRB25"/>
      <c r="CRC25"/>
      <c r="CRD25"/>
      <c r="CRE25"/>
      <c r="CRF25"/>
      <c r="CRG25"/>
      <c r="CRH25"/>
      <c r="CRI25"/>
      <c r="CRJ25"/>
      <c r="CRK25"/>
      <c r="CRL25"/>
      <c r="CRM25"/>
      <c r="CRN25"/>
      <c r="CRO25"/>
      <c r="CRP25"/>
      <c r="CRQ25"/>
      <c r="CRR25"/>
      <c r="CRS25"/>
      <c r="CRT25"/>
      <c r="CRU25"/>
      <c r="CRV25"/>
      <c r="CRW25"/>
      <c r="CRX25"/>
      <c r="CRY25"/>
      <c r="CRZ25"/>
      <c r="CSA25"/>
      <c r="CSB25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  <c r="CSW25"/>
      <c r="CSX25"/>
      <c r="CSY25"/>
      <c r="CSZ25"/>
      <c r="CTA25"/>
      <c r="CTB25"/>
      <c r="CTC25"/>
      <c r="CTD25"/>
      <c r="CTE25"/>
      <c r="CTF25"/>
      <c r="CTG25"/>
      <c r="CTH25"/>
      <c r="CTI25"/>
      <c r="CTJ25"/>
      <c r="CTK25"/>
      <c r="CTL25"/>
      <c r="CTM25"/>
      <c r="CTN25"/>
      <c r="CTO25"/>
      <c r="CTP25"/>
      <c r="CTQ25"/>
      <c r="CTR25"/>
      <c r="CTS25"/>
      <c r="CTT25"/>
      <c r="CTU25"/>
      <c r="CTV25"/>
      <c r="CTW25"/>
      <c r="CTX25"/>
      <c r="CTY25"/>
      <c r="CTZ25"/>
      <c r="CUA25"/>
      <c r="CUB25"/>
      <c r="CUC25"/>
      <c r="CUD25"/>
      <c r="CUE25"/>
      <c r="CUF25"/>
      <c r="CUG25"/>
      <c r="CUH25"/>
      <c r="CUI25"/>
      <c r="CUJ25"/>
      <c r="CUK25"/>
      <c r="CUL25"/>
      <c r="CUM25"/>
      <c r="CUN25"/>
      <c r="CUO25"/>
      <c r="CUP25"/>
      <c r="CUQ25"/>
      <c r="CUR25"/>
      <c r="CUS25"/>
      <c r="CUT25"/>
      <c r="CUU25"/>
      <c r="CUV25"/>
      <c r="CUW25"/>
      <c r="CUX25"/>
      <c r="CUY25"/>
      <c r="CUZ25"/>
      <c r="CVA25"/>
      <c r="CVB25"/>
      <c r="CVC25"/>
      <c r="CVD25"/>
      <c r="CVE25"/>
      <c r="CVF25"/>
      <c r="CVG25"/>
      <c r="CVH25"/>
      <c r="CVI25"/>
      <c r="CVJ25"/>
      <c r="CVK25"/>
      <c r="CVL25"/>
      <c r="CVM25"/>
      <c r="CVN25"/>
      <c r="CVO25"/>
      <c r="CVP25"/>
      <c r="CVQ25"/>
      <c r="CVR25"/>
      <c r="CVS25"/>
      <c r="CVT25"/>
      <c r="CVU25"/>
      <c r="CVV25"/>
      <c r="CVW25"/>
      <c r="CVX25"/>
      <c r="CVY25"/>
      <c r="CVZ25"/>
      <c r="CWA25"/>
      <c r="CWB25"/>
      <c r="CWC25"/>
      <c r="CWD25"/>
      <c r="CWE25"/>
      <c r="CWF25"/>
      <c r="CWG25"/>
      <c r="CWH25"/>
      <c r="CWI25"/>
      <c r="CWJ25"/>
      <c r="CWK25"/>
      <c r="CWL25"/>
      <c r="CWM25"/>
      <c r="CWN25"/>
      <c r="CWO25"/>
      <c r="CWP25"/>
      <c r="CWQ25"/>
      <c r="CWR25"/>
      <c r="CWS25"/>
      <c r="CWT25"/>
      <c r="CWU25"/>
      <c r="CWV25"/>
      <c r="CWW25"/>
      <c r="CWX25"/>
      <c r="CWY25"/>
      <c r="CWZ25"/>
      <c r="CXA25"/>
      <c r="CXB25"/>
      <c r="CXC25"/>
      <c r="CXD25"/>
      <c r="CXE25"/>
      <c r="CXF25"/>
      <c r="CXG25"/>
      <c r="CXH25"/>
      <c r="CXI25"/>
      <c r="CXJ25"/>
      <c r="CXK25"/>
      <c r="CXL25"/>
      <c r="CXM25"/>
      <c r="CXN25"/>
      <c r="CXO25"/>
      <c r="CXP25"/>
      <c r="CXQ25"/>
      <c r="CXR25"/>
      <c r="CXS25"/>
      <c r="CXT25"/>
      <c r="CXU25"/>
      <c r="CXV25"/>
      <c r="CXW25"/>
      <c r="CXX25"/>
      <c r="CXY25"/>
      <c r="CXZ25"/>
      <c r="CYA25"/>
      <c r="CYB25"/>
      <c r="CYC25"/>
      <c r="CYD25"/>
      <c r="CYE25"/>
      <c r="CYF25"/>
      <c r="CYG25"/>
      <c r="CYH25"/>
      <c r="CYI25"/>
      <c r="CYJ25"/>
      <c r="CYK25"/>
      <c r="CYL25"/>
      <c r="CYM25"/>
      <c r="CYN25"/>
      <c r="CYO25"/>
      <c r="CYP25"/>
      <c r="CYQ25"/>
      <c r="CYR25"/>
      <c r="CYS25"/>
      <c r="CYT25"/>
      <c r="CYU25"/>
      <c r="CYV25"/>
      <c r="CYW25"/>
      <c r="CYX25"/>
      <c r="CYY25"/>
      <c r="CYZ25"/>
      <c r="CZA25"/>
      <c r="CZB25"/>
      <c r="CZC25"/>
      <c r="CZD25"/>
      <c r="CZE25"/>
      <c r="CZF25"/>
      <c r="CZG25"/>
      <c r="CZH25"/>
      <c r="CZI25"/>
      <c r="CZJ25"/>
      <c r="CZK25"/>
      <c r="CZL25"/>
      <c r="CZM25"/>
      <c r="CZN25"/>
      <c r="CZO25"/>
      <c r="CZP25"/>
      <c r="CZQ25"/>
      <c r="CZR25"/>
      <c r="CZS25"/>
      <c r="CZT25"/>
      <c r="CZU25"/>
      <c r="CZV25"/>
      <c r="CZW25"/>
      <c r="CZX25"/>
      <c r="CZY25"/>
      <c r="CZZ25"/>
      <c r="DAA25"/>
      <c r="DAB25"/>
      <c r="DAC25"/>
      <c r="DAD25"/>
      <c r="DAE25"/>
      <c r="DAF25"/>
      <c r="DAG25"/>
      <c r="DAH25"/>
      <c r="DAI25"/>
      <c r="DAJ25"/>
      <c r="DAK25"/>
      <c r="DAL25"/>
      <c r="DAM25"/>
      <c r="DAN25"/>
      <c r="DAO25"/>
      <c r="DAP25"/>
      <c r="DAQ25"/>
      <c r="DAR25"/>
      <c r="DAS25"/>
      <c r="DAT25"/>
      <c r="DAU25"/>
      <c r="DAV25"/>
      <c r="DAW25"/>
      <c r="DAX25"/>
      <c r="DAY25"/>
      <c r="DAZ25"/>
      <c r="DBA25"/>
      <c r="DBB25"/>
      <c r="DBC25"/>
      <c r="DBD25"/>
      <c r="DBE25"/>
      <c r="DBF25"/>
      <c r="DBG25"/>
      <c r="DBH25"/>
      <c r="DBI25"/>
      <c r="DBJ25"/>
      <c r="DBK25"/>
      <c r="DBL25"/>
      <c r="DBM25"/>
      <c r="DBN25"/>
      <c r="DBO25"/>
      <c r="DBP25"/>
      <c r="DBQ25"/>
      <c r="DBR25"/>
      <c r="DBS25"/>
      <c r="DBT25"/>
      <c r="DBU25"/>
      <c r="DBV25"/>
      <c r="DBW25"/>
      <c r="DBX25"/>
      <c r="DBY25"/>
      <c r="DBZ25"/>
      <c r="DCA25"/>
      <c r="DCB25"/>
      <c r="DCC25"/>
      <c r="DCD25"/>
      <c r="DCE25"/>
      <c r="DCF25"/>
      <c r="DCG25"/>
      <c r="DCH25"/>
      <c r="DCI25"/>
      <c r="DCJ25"/>
      <c r="DCK25"/>
      <c r="DCL25"/>
      <c r="DCM25"/>
      <c r="DCN25"/>
      <c r="DCO25"/>
      <c r="DCP25"/>
      <c r="DCQ25"/>
      <c r="DCR25"/>
      <c r="DCS25"/>
      <c r="DCT25"/>
      <c r="DCU25"/>
      <c r="DCV25"/>
      <c r="DCW25"/>
      <c r="DCX25"/>
      <c r="DCY25"/>
      <c r="DCZ25"/>
      <c r="DDA25"/>
      <c r="DDB25"/>
      <c r="DDC25"/>
      <c r="DDD25"/>
      <c r="DDE25"/>
      <c r="DDF25"/>
      <c r="DDG25"/>
      <c r="DDH25"/>
      <c r="DDI25"/>
      <c r="DDJ25"/>
      <c r="DDK25"/>
      <c r="DDL25"/>
      <c r="DDM25"/>
      <c r="DDN25"/>
      <c r="DDO25"/>
      <c r="DDP25"/>
      <c r="DDQ25"/>
      <c r="DDR25"/>
      <c r="DDS25"/>
      <c r="DDT25"/>
      <c r="DDU25"/>
      <c r="DDV25"/>
      <c r="DDW25"/>
      <c r="DDX25"/>
      <c r="DDY25"/>
      <c r="DDZ25"/>
      <c r="DEA25"/>
      <c r="DEB25"/>
      <c r="DEC25"/>
      <c r="DED25"/>
      <c r="DEE25"/>
      <c r="DEF25"/>
      <c r="DEG25"/>
      <c r="DEH25"/>
      <c r="DEI25"/>
      <c r="DEJ25"/>
      <c r="DEK25"/>
      <c r="DEL25"/>
      <c r="DEM25"/>
      <c r="DEN25"/>
      <c r="DEO25"/>
      <c r="DEP25"/>
      <c r="DEQ25"/>
      <c r="DER25"/>
      <c r="DES25"/>
      <c r="DET25"/>
      <c r="DEU25"/>
      <c r="DEV25"/>
      <c r="DEW25"/>
      <c r="DEX25"/>
      <c r="DEY25"/>
      <c r="DEZ25"/>
      <c r="DFA25"/>
      <c r="DFB25"/>
      <c r="DFC25"/>
      <c r="DFD25"/>
      <c r="DFE25"/>
      <c r="DFF25"/>
      <c r="DFG25"/>
      <c r="DFH25"/>
      <c r="DFI25"/>
      <c r="DFJ25"/>
      <c r="DFK25"/>
      <c r="DFL25"/>
      <c r="DFM25"/>
      <c r="DFN25"/>
      <c r="DFO25"/>
      <c r="DFP25"/>
      <c r="DFQ25"/>
      <c r="DFR25"/>
      <c r="DFS25"/>
      <c r="DFT25"/>
      <c r="DFU25"/>
      <c r="DFV25"/>
      <c r="DFW25"/>
      <c r="DFX25"/>
      <c r="DFY25"/>
      <c r="DFZ25"/>
      <c r="DGA25"/>
      <c r="DGB25"/>
      <c r="DGC25"/>
      <c r="DGD25"/>
      <c r="DGE25"/>
      <c r="DGF25"/>
      <c r="DGG25"/>
      <c r="DGH25"/>
      <c r="DGI25"/>
      <c r="DGJ25"/>
      <c r="DGK25"/>
      <c r="DGL25"/>
      <c r="DGM25"/>
      <c r="DGN25"/>
      <c r="DGO25"/>
      <c r="DGP25"/>
      <c r="DGQ25"/>
      <c r="DGR25"/>
      <c r="DGS25"/>
      <c r="DGT25"/>
      <c r="DGU25"/>
      <c r="DGV25"/>
      <c r="DGW25"/>
      <c r="DGX25"/>
      <c r="DGY25"/>
      <c r="DGZ25"/>
      <c r="DHA25"/>
      <c r="DHB25"/>
      <c r="DHC25"/>
      <c r="DHD25"/>
      <c r="DHE25"/>
      <c r="DHF25"/>
      <c r="DHG25"/>
      <c r="DHH25"/>
      <c r="DHI25"/>
      <c r="DHJ25"/>
      <c r="DHK25"/>
      <c r="DHL25"/>
      <c r="DHM25"/>
      <c r="DHN25"/>
      <c r="DHO25"/>
      <c r="DHP25"/>
      <c r="DHQ25"/>
      <c r="DHR25"/>
      <c r="DHS25"/>
      <c r="DHT25"/>
      <c r="DHU25"/>
      <c r="DHV25"/>
      <c r="DHW25"/>
      <c r="DHX25"/>
      <c r="DHY25"/>
      <c r="DHZ25"/>
      <c r="DIA25"/>
      <c r="DIB25"/>
      <c r="DIC25"/>
      <c r="DID25"/>
      <c r="DIE25"/>
      <c r="DIF25"/>
      <c r="DIG25"/>
      <c r="DIH25"/>
      <c r="DII25"/>
      <c r="DIJ25"/>
      <c r="DIK25"/>
      <c r="DIL25"/>
      <c r="DIM25"/>
      <c r="DIN25"/>
      <c r="DIO25"/>
      <c r="DIP25"/>
      <c r="DIQ25"/>
      <c r="DIR25"/>
      <c r="DIS25"/>
      <c r="DIT25"/>
      <c r="DIU25"/>
      <c r="DIV25"/>
      <c r="DIW25"/>
      <c r="DIX25"/>
      <c r="DIY25"/>
      <c r="DIZ25"/>
      <c r="DJA25"/>
      <c r="DJB25"/>
      <c r="DJC25"/>
      <c r="DJD25"/>
      <c r="DJE25"/>
      <c r="DJF25"/>
      <c r="DJG25"/>
      <c r="DJH25"/>
      <c r="DJI25"/>
      <c r="DJJ25"/>
      <c r="DJK25"/>
      <c r="DJL25"/>
      <c r="DJM25"/>
      <c r="DJN25"/>
      <c r="DJO25"/>
      <c r="DJP25"/>
      <c r="DJQ25"/>
      <c r="DJR25"/>
      <c r="DJS25"/>
      <c r="DJT25"/>
      <c r="DJU25"/>
      <c r="DJV25"/>
      <c r="DJW25"/>
      <c r="DJX25"/>
      <c r="DJY25"/>
      <c r="DJZ25"/>
      <c r="DKA25"/>
      <c r="DKB25"/>
      <c r="DKC25"/>
      <c r="DKD25"/>
      <c r="DKE25"/>
      <c r="DKF25"/>
      <c r="DKG25"/>
      <c r="DKH25"/>
      <c r="DKI25"/>
      <c r="DKJ25"/>
      <c r="DKK25"/>
      <c r="DKL25"/>
      <c r="DKM25"/>
      <c r="DKN25"/>
      <c r="DKO25"/>
      <c r="DKP25"/>
      <c r="DKQ25"/>
      <c r="DKR25"/>
      <c r="DKS25"/>
      <c r="DKT25"/>
      <c r="DKU25"/>
      <c r="DKV25"/>
      <c r="DKW25"/>
      <c r="DKX25"/>
      <c r="DKY25"/>
      <c r="DKZ25"/>
      <c r="DLA25"/>
      <c r="DLB25"/>
      <c r="DLC25"/>
      <c r="DLD25"/>
      <c r="DLE25"/>
      <c r="DLF25"/>
      <c r="DLG25"/>
      <c r="DLH25"/>
      <c r="DLI25"/>
      <c r="DLJ25"/>
      <c r="DLK25"/>
      <c r="DLL25"/>
      <c r="DLM25"/>
      <c r="DLN25"/>
      <c r="DLO25"/>
      <c r="DLP25"/>
      <c r="DLQ25"/>
      <c r="DLR25"/>
      <c r="DLS25"/>
      <c r="DLT25"/>
      <c r="DLU25"/>
      <c r="DLV25"/>
      <c r="DLW25"/>
      <c r="DLX25"/>
      <c r="DLY25"/>
      <c r="DLZ25"/>
      <c r="DMA25"/>
      <c r="DMB25"/>
      <c r="DMC25"/>
      <c r="DMD25"/>
      <c r="DME25"/>
      <c r="DMF25"/>
      <c r="DMG25"/>
      <c r="DMH25"/>
      <c r="DMI25"/>
      <c r="DMJ25"/>
      <c r="DMK25"/>
      <c r="DML25"/>
      <c r="DMM25"/>
      <c r="DMN25"/>
      <c r="DMO25"/>
      <c r="DMP25"/>
      <c r="DMQ25"/>
      <c r="DMR25"/>
      <c r="DMS25"/>
      <c r="DMT25"/>
      <c r="DMU25"/>
      <c r="DMV25"/>
      <c r="DMW25"/>
      <c r="DMX25"/>
      <c r="DMY25"/>
      <c r="DMZ25"/>
      <c r="DNA25"/>
      <c r="DNB25"/>
      <c r="DNC25"/>
      <c r="DND25"/>
      <c r="DNE25"/>
      <c r="DNF25"/>
      <c r="DNG25"/>
      <c r="DNH25"/>
      <c r="DNI25"/>
      <c r="DNJ25"/>
      <c r="DNK25"/>
      <c r="DNL25"/>
      <c r="DNM25"/>
      <c r="DNN25"/>
      <c r="DNO25"/>
      <c r="DNP25"/>
      <c r="DNQ25"/>
      <c r="DNR25"/>
      <c r="DNS25"/>
      <c r="DNT25"/>
      <c r="DNU25"/>
      <c r="DNV25"/>
      <c r="DNW25"/>
      <c r="DNX25"/>
      <c r="DNY25"/>
      <c r="DNZ25"/>
      <c r="DOA25"/>
      <c r="DOB25"/>
      <c r="DOC25"/>
      <c r="DOD25"/>
      <c r="DOE25"/>
      <c r="DOF25"/>
      <c r="DOG25"/>
      <c r="DOH25"/>
      <c r="DOI25"/>
      <c r="DOJ25"/>
      <c r="DOK25"/>
      <c r="DOL25"/>
      <c r="DOM25"/>
      <c r="DON25"/>
      <c r="DOO25"/>
      <c r="DOP25"/>
      <c r="DOQ25"/>
      <c r="DOR25"/>
      <c r="DOS25"/>
      <c r="DOT25"/>
      <c r="DOU25"/>
      <c r="DOV25"/>
      <c r="DOW25"/>
      <c r="DOX25"/>
      <c r="DOY25"/>
      <c r="DOZ25"/>
      <c r="DPA25"/>
      <c r="DPB25"/>
      <c r="DPC25"/>
      <c r="DPD25"/>
      <c r="DPE25"/>
      <c r="DPF25"/>
      <c r="DPG25"/>
      <c r="DPH25"/>
      <c r="DPI25"/>
      <c r="DPJ25"/>
      <c r="DPK25"/>
      <c r="DPL25"/>
      <c r="DPM25"/>
      <c r="DPN25"/>
      <c r="DPO25"/>
      <c r="DPP25"/>
      <c r="DPQ25"/>
      <c r="DPR25"/>
      <c r="DPS25"/>
      <c r="DPT25"/>
      <c r="DPU25"/>
      <c r="DPV25"/>
      <c r="DPW25"/>
      <c r="DPX25"/>
      <c r="DPY25"/>
      <c r="DPZ25"/>
      <c r="DQA25"/>
      <c r="DQB25"/>
      <c r="DQC25"/>
      <c r="DQD25"/>
      <c r="DQE25"/>
      <c r="DQF25"/>
      <c r="DQG25"/>
      <c r="DQH25"/>
      <c r="DQI25"/>
      <c r="DQJ25"/>
      <c r="DQK25"/>
      <c r="DQL25"/>
      <c r="DQM25"/>
      <c r="DQN25"/>
      <c r="DQO25"/>
      <c r="DQP25"/>
      <c r="DQQ25"/>
      <c r="DQR25"/>
      <c r="DQS25"/>
      <c r="DQT25"/>
      <c r="DQU25"/>
      <c r="DQV25"/>
      <c r="DQW25"/>
      <c r="DQX25"/>
      <c r="DQY25"/>
      <c r="DQZ25"/>
      <c r="DRA25"/>
      <c r="DRB25"/>
      <c r="DRC25"/>
      <c r="DRD25"/>
      <c r="DRE25"/>
      <c r="DRF25"/>
      <c r="DRG25"/>
      <c r="DRH25"/>
      <c r="DRI25"/>
      <c r="DRJ25"/>
      <c r="DRK25"/>
      <c r="DRL25"/>
      <c r="DRM25"/>
      <c r="DRN25"/>
      <c r="DRO25"/>
      <c r="DRP25"/>
      <c r="DRQ25"/>
      <c r="DRR25"/>
      <c r="DRS25"/>
      <c r="DRT25"/>
      <c r="DRU25"/>
      <c r="DRV25"/>
      <c r="DRW25"/>
      <c r="DRX25"/>
      <c r="DRY25"/>
      <c r="DRZ25"/>
      <c r="DSA25"/>
      <c r="DSB25"/>
      <c r="DSC25"/>
      <c r="DSD25"/>
      <c r="DSE25"/>
      <c r="DSF25"/>
      <c r="DSG25"/>
      <c r="DSH25"/>
      <c r="DSI25"/>
      <c r="DSJ25"/>
      <c r="DSK25"/>
      <c r="DSL25"/>
      <c r="DSM25"/>
      <c r="DSN25"/>
      <c r="DSO25"/>
      <c r="DSP25"/>
      <c r="DSQ25"/>
      <c r="DSR25"/>
      <c r="DSS25"/>
      <c r="DST25"/>
      <c r="DSU25"/>
      <c r="DSV25"/>
      <c r="DSW25"/>
      <c r="DSX25"/>
      <c r="DSY25"/>
      <c r="DSZ25"/>
      <c r="DTA25"/>
      <c r="DTB25"/>
      <c r="DTC25"/>
      <c r="DTD25"/>
      <c r="DTE25"/>
      <c r="DTF25"/>
      <c r="DTG25"/>
      <c r="DTH25"/>
      <c r="DTI25"/>
      <c r="DTJ25"/>
      <c r="DTK25"/>
      <c r="DTL25"/>
      <c r="DTM25"/>
      <c r="DTN25"/>
      <c r="DTO25"/>
      <c r="DTP25"/>
      <c r="DTQ25"/>
      <c r="DTR25"/>
      <c r="DTS25"/>
      <c r="DTT25"/>
      <c r="DTU25"/>
      <c r="DTV25"/>
      <c r="DTW25"/>
      <c r="DTX25"/>
      <c r="DTY25"/>
      <c r="DTZ25"/>
      <c r="DUA25"/>
      <c r="DUB25"/>
      <c r="DUC25"/>
      <c r="DUD25"/>
      <c r="DUE25"/>
      <c r="DUF25"/>
      <c r="DUG25"/>
      <c r="DUH25"/>
      <c r="DUI25"/>
      <c r="DUJ25"/>
      <c r="DUK25"/>
      <c r="DUL25"/>
      <c r="DUM25"/>
      <c r="DUN25"/>
      <c r="DUO25"/>
      <c r="DUP25"/>
      <c r="DUQ25"/>
      <c r="DUR25"/>
      <c r="DUS25"/>
      <c r="DUT25"/>
      <c r="DUU25"/>
      <c r="DUV25"/>
      <c r="DUW25"/>
      <c r="DUX25"/>
      <c r="DUY25"/>
      <c r="DUZ25"/>
      <c r="DVA25"/>
      <c r="DVB25"/>
      <c r="DVC25"/>
      <c r="DVD25"/>
      <c r="DVE25"/>
      <c r="DVF25"/>
      <c r="DVG25"/>
      <c r="DVH25"/>
      <c r="DVI25"/>
      <c r="DVJ25"/>
      <c r="DVK25"/>
      <c r="DVL25"/>
      <c r="DVM25"/>
      <c r="DVN25"/>
      <c r="DVO25"/>
      <c r="DVP25"/>
      <c r="DVQ25"/>
      <c r="DVR25"/>
      <c r="DVS25"/>
      <c r="DVT25"/>
      <c r="DVU25"/>
      <c r="DVV25"/>
      <c r="DVW25"/>
      <c r="DVX25"/>
      <c r="DVY25"/>
      <c r="DVZ25"/>
      <c r="DWA25"/>
      <c r="DWB25"/>
      <c r="DWC25"/>
      <c r="DWD25"/>
      <c r="DWE25"/>
      <c r="DWF25"/>
      <c r="DWG25"/>
      <c r="DWH25"/>
      <c r="DWI25"/>
      <c r="DWJ25"/>
      <c r="DWK25"/>
      <c r="DWL25"/>
      <c r="DWM25"/>
      <c r="DWN25"/>
      <c r="DWO25"/>
      <c r="DWP25"/>
      <c r="DWQ25"/>
      <c r="DWR25"/>
      <c r="DWS25"/>
      <c r="DWT25"/>
      <c r="DWU25"/>
      <c r="DWV25"/>
      <c r="DWW25"/>
      <c r="DWX25"/>
      <c r="DWY25"/>
      <c r="DWZ25"/>
      <c r="DXA25"/>
      <c r="DXB25"/>
      <c r="DXC25"/>
      <c r="DXD25"/>
      <c r="DXE25"/>
      <c r="DXF25"/>
      <c r="DXG25"/>
      <c r="DXH25"/>
      <c r="DXI25"/>
      <c r="DXJ25"/>
      <c r="DXK25"/>
      <c r="DXL25"/>
      <c r="DXM25"/>
      <c r="DXN25"/>
      <c r="DXO25"/>
      <c r="DXP25"/>
      <c r="DXQ25"/>
      <c r="DXR25"/>
      <c r="DXS25"/>
      <c r="DXT25"/>
      <c r="DXU25"/>
      <c r="DXV25"/>
      <c r="DXW25"/>
      <c r="DXX25"/>
      <c r="DXY25"/>
      <c r="DXZ25"/>
      <c r="DYA25"/>
      <c r="DYB25"/>
      <c r="DYC25"/>
      <c r="DYD25"/>
      <c r="DYE25"/>
      <c r="DYF25"/>
      <c r="DYG25"/>
      <c r="DYH25"/>
      <c r="DYI25"/>
      <c r="DYJ25"/>
      <c r="DYK25"/>
      <c r="DYL25"/>
      <c r="DYM25"/>
      <c r="DYN25"/>
      <c r="DYO25"/>
      <c r="DYP25"/>
      <c r="DYQ25"/>
      <c r="DYR25"/>
      <c r="DYS25"/>
      <c r="DYT25"/>
      <c r="DYU25"/>
      <c r="DYV25"/>
      <c r="DYW25"/>
      <c r="DYX25"/>
      <c r="DYY25"/>
      <c r="DYZ25"/>
      <c r="DZA25"/>
      <c r="DZB25"/>
      <c r="DZC25"/>
      <c r="DZD25"/>
      <c r="DZE25"/>
      <c r="DZF25"/>
      <c r="DZG25"/>
      <c r="DZH25"/>
      <c r="DZI25"/>
      <c r="DZJ25"/>
      <c r="DZK25"/>
      <c r="DZL25"/>
      <c r="DZM25"/>
      <c r="DZN25"/>
      <c r="DZO25"/>
      <c r="DZP25"/>
      <c r="DZQ25"/>
      <c r="DZR25"/>
      <c r="DZS25"/>
      <c r="DZT25"/>
      <c r="DZU25"/>
      <c r="DZV25"/>
      <c r="DZW25"/>
      <c r="DZX25"/>
      <c r="DZY25"/>
      <c r="DZZ25"/>
      <c r="EAA25"/>
      <c r="EAB25"/>
      <c r="EAC25"/>
      <c r="EAD25"/>
      <c r="EAE25"/>
      <c r="EAF25"/>
      <c r="EAG25"/>
      <c r="EAH25"/>
      <c r="EAI25"/>
      <c r="EAJ25"/>
      <c r="EAK25"/>
      <c r="EAL25"/>
      <c r="EAM25"/>
      <c r="EAN25"/>
      <c r="EAO25"/>
      <c r="EAP25"/>
      <c r="EAQ25"/>
      <c r="EAR25"/>
      <c r="EAS25"/>
      <c r="EAT25"/>
      <c r="EAU25"/>
      <c r="EAV25"/>
      <c r="EAW25"/>
      <c r="EAX25"/>
      <c r="EAY25"/>
      <c r="EAZ25"/>
      <c r="EBA25"/>
      <c r="EBB25"/>
      <c r="EBC25"/>
      <c r="EBD25"/>
      <c r="EBE25"/>
      <c r="EBF25"/>
      <c r="EBG25"/>
      <c r="EBH25"/>
      <c r="EBI25"/>
      <c r="EBJ25"/>
      <c r="EBK25"/>
      <c r="EBL25"/>
      <c r="EBM25"/>
      <c r="EBN25"/>
      <c r="EBO25"/>
      <c r="EBP25"/>
      <c r="EBQ25"/>
      <c r="EBR25"/>
      <c r="EBS25"/>
      <c r="EBT25"/>
      <c r="EBU25"/>
      <c r="EBV25"/>
      <c r="EBW25"/>
      <c r="EBX25"/>
      <c r="EBY25"/>
      <c r="EBZ25"/>
      <c r="ECA25"/>
      <c r="ECB25"/>
      <c r="ECC25"/>
      <c r="ECD25"/>
      <c r="ECE25"/>
      <c r="ECF25"/>
      <c r="ECG25"/>
      <c r="ECH25"/>
      <c r="ECI25"/>
      <c r="ECJ25"/>
      <c r="ECK25"/>
      <c r="ECL25"/>
      <c r="ECM25"/>
      <c r="ECN25"/>
      <c r="ECO25"/>
      <c r="ECP25"/>
      <c r="ECQ25"/>
      <c r="ECR25"/>
      <c r="ECS25"/>
      <c r="ECT25"/>
      <c r="ECU25"/>
      <c r="ECV25"/>
      <c r="ECW25"/>
      <c r="ECX25"/>
      <c r="ECY25"/>
      <c r="ECZ25"/>
      <c r="EDA25"/>
      <c r="EDB25"/>
      <c r="EDC25"/>
      <c r="EDD25"/>
      <c r="EDE25"/>
      <c r="EDF25"/>
      <c r="EDG25"/>
      <c r="EDH25"/>
      <c r="EDI25"/>
      <c r="EDJ25"/>
      <c r="EDK25"/>
      <c r="EDL25"/>
      <c r="EDM25"/>
      <c r="EDN25"/>
      <c r="EDO25"/>
      <c r="EDP25"/>
      <c r="EDQ25"/>
      <c r="EDR25"/>
      <c r="EDS25"/>
      <c r="EDT25"/>
      <c r="EDU25"/>
      <c r="EDV25"/>
      <c r="EDW25"/>
      <c r="EDX25"/>
      <c r="EDY25"/>
      <c r="EDZ25"/>
      <c r="EEA25"/>
      <c r="EEB25"/>
      <c r="EEC25"/>
      <c r="EED25"/>
      <c r="EEE25"/>
      <c r="EEF25"/>
      <c r="EEG25"/>
      <c r="EEH25"/>
      <c r="EEI25"/>
      <c r="EEJ25"/>
      <c r="EEK25"/>
      <c r="EEL25"/>
      <c r="EEM25"/>
      <c r="EEN25"/>
      <c r="EEO25"/>
      <c r="EEP25"/>
      <c r="EEQ25"/>
      <c r="EER25"/>
      <c r="EES25"/>
      <c r="EET25"/>
      <c r="EEU25"/>
      <c r="EEV25"/>
      <c r="EEW25"/>
      <c r="EEX25"/>
      <c r="EEY25"/>
      <c r="EEZ25"/>
      <c r="EFA25"/>
      <c r="EFB25"/>
      <c r="EFC25"/>
      <c r="EFD25"/>
      <c r="EFE25"/>
      <c r="EFF25"/>
      <c r="EFG25"/>
      <c r="EFH25"/>
      <c r="EFI25"/>
      <c r="EFJ25"/>
      <c r="EFK25"/>
      <c r="EFL25"/>
      <c r="EFM25"/>
      <c r="EFN25"/>
      <c r="EFO25"/>
      <c r="EFP25"/>
      <c r="EFQ25"/>
      <c r="EFR25"/>
      <c r="EFS25"/>
      <c r="EFT25"/>
      <c r="EFU25"/>
      <c r="EFV25"/>
      <c r="EFW25"/>
      <c r="EFX25"/>
      <c r="EFY25"/>
      <c r="EFZ25"/>
      <c r="EGA25"/>
      <c r="EGB25"/>
      <c r="EGC25"/>
      <c r="EGD25"/>
      <c r="EGE25"/>
      <c r="EGF25"/>
      <c r="EGG25"/>
      <c r="EGH25"/>
      <c r="EGI25"/>
      <c r="EGJ25"/>
      <c r="EGK25"/>
      <c r="EGL25"/>
      <c r="EGM25"/>
      <c r="EGN25"/>
      <c r="EGO25"/>
      <c r="EGP25"/>
      <c r="EGQ25"/>
      <c r="EGR25"/>
      <c r="EGS25"/>
      <c r="EGT25"/>
      <c r="EGU25"/>
      <c r="EGV25"/>
      <c r="EGW25"/>
      <c r="EGX25"/>
      <c r="EGY25"/>
      <c r="EGZ25"/>
      <c r="EHA25"/>
      <c r="EHB25"/>
      <c r="EHC25"/>
      <c r="EHD25"/>
      <c r="EHE25"/>
      <c r="EHF25"/>
      <c r="EHG25"/>
      <c r="EHH25"/>
      <c r="EHI25"/>
      <c r="EHJ25"/>
      <c r="EHK25"/>
      <c r="EHL25"/>
      <c r="EHM25"/>
      <c r="EHN25"/>
      <c r="EHO25"/>
      <c r="EHP25"/>
      <c r="EHQ25"/>
      <c r="EHR25"/>
      <c r="EHS25"/>
      <c r="EHT25"/>
      <c r="EHU25"/>
      <c r="EHV25"/>
      <c r="EHW25"/>
      <c r="EHX25"/>
      <c r="EHY25"/>
      <c r="EHZ25"/>
      <c r="EIA25"/>
      <c r="EIB25"/>
      <c r="EIC25"/>
      <c r="EID25"/>
      <c r="EIE25"/>
      <c r="EIF25"/>
      <c r="EIG25"/>
      <c r="EIH25"/>
      <c r="EII25"/>
      <c r="EIJ25"/>
      <c r="EIK25"/>
      <c r="EIL25"/>
      <c r="EIM25"/>
      <c r="EIN25"/>
      <c r="EIO25"/>
      <c r="EIP25"/>
      <c r="EIQ25"/>
      <c r="EIR25"/>
      <c r="EIS25"/>
      <c r="EIT25"/>
      <c r="EIU25"/>
      <c r="EIV25"/>
      <c r="EIW25"/>
      <c r="EIX25"/>
      <c r="EIY25"/>
      <c r="EIZ25"/>
      <c r="EJA25"/>
      <c r="EJB25"/>
      <c r="EJC25"/>
      <c r="EJD25"/>
      <c r="EJE25"/>
      <c r="EJF25"/>
      <c r="EJG25"/>
      <c r="EJH25"/>
      <c r="EJI25"/>
      <c r="EJJ25"/>
      <c r="EJK25"/>
      <c r="EJL25"/>
      <c r="EJM25"/>
      <c r="EJN25"/>
      <c r="EJO25"/>
      <c r="EJP25"/>
      <c r="EJQ25"/>
      <c r="EJR25"/>
      <c r="EJS25"/>
      <c r="EJT25"/>
      <c r="EJU25"/>
      <c r="EJV25"/>
      <c r="EJW25"/>
      <c r="EJX25"/>
      <c r="EJY25"/>
      <c r="EJZ25"/>
      <c r="EKA25"/>
      <c r="EKB25"/>
      <c r="EKC25"/>
      <c r="EKD25"/>
      <c r="EKE25"/>
      <c r="EKF25"/>
      <c r="EKG25"/>
      <c r="EKH25"/>
      <c r="EKI25"/>
      <c r="EKJ25"/>
      <c r="EKK25"/>
      <c r="EKL25"/>
      <c r="EKM25"/>
      <c r="EKN25"/>
      <c r="EKO25"/>
      <c r="EKP25"/>
      <c r="EKQ25"/>
      <c r="EKR25"/>
      <c r="EKS25"/>
      <c r="EKT25"/>
      <c r="EKU25"/>
      <c r="EKV25"/>
      <c r="EKW25"/>
      <c r="EKX25"/>
      <c r="EKY25"/>
      <c r="EKZ25"/>
      <c r="ELA25"/>
      <c r="ELB25"/>
      <c r="ELC25"/>
      <c r="ELD25"/>
      <c r="ELE25"/>
      <c r="ELF25"/>
      <c r="ELG25"/>
      <c r="ELH25"/>
      <c r="ELI25"/>
      <c r="ELJ25"/>
      <c r="ELK25"/>
      <c r="ELL25"/>
      <c r="ELM25"/>
      <c r="ELN25"/>
      <c r="ELO25"/>
      <c r="ELP25"/>
      <c r="ELQ25"/>
      <c r="ELR25"/>
      <c r="ELS25"/>
      <c r="ELT25"/>
      <c r="ELU25"/>
      <c r="ELV25"/>
      <c r="ELW25"/>
      <c r="ELX25"/>
      <c r="ELY25"/>
      <c r="ELZ25"/>
      <c r="EMA25"/>
      <c r="EMB25"/>
      <c r="EMC25"/>
      <c r="EMD25"/>
      <c r="EME25"/>
      <c r="EMF25"/>
      <c r="EMG25"/>
      <c r="EMH25"/>
      <c r="EMI25"/>
      <c r="EMJ25"/>
      <c r="EMK25"/>
      <c r="EML25"/>
      <c r="EMM25"/>
      <c r="EMN25"/>
      <c r="EMO25"/>
      <c r="EMP25"/>
      <c r="EMQ25"/>
      <c r="EMR25"/>
      <c r="EMS25"/>
      <c r="EMT25"/>
      <c r="EMU25"/>
      <c r="EMV25"/>
      <c r="EMW25"/>
      <c r="EMX25"/>
      <c r="EMY25"/>
      <c r="EMZ25"/>
      <c r="ENA25"/>
      <c r="ENB25"/>
      <c r="ENC25"/>
      <c r="END25"/>
      <c r="ENE25"/>
      <c r="ENF25"/>
      <c r="ENG25"/>
      <c r="ENH25"/>
      <c r="ENI25"/>
      <c r="ENJ25"/>
      <c r="ENK25"/>
      <c r="ENL25"/>
      <c r="ENM25"/>
      <c r="ENN25"/>
      <c r="ENO25"/>
      <c r="ENP25"/>
      <c r="ENQ25"/>
      <c r="ENR25"/>
      <c r="ENS25"/>
      <c r="ENT25"/>
      <c r="ENU25"/>
      <c r="ENV25"/>
      <c r="ENW25"/>
      <c r="ENX25"/>
      <c r="ENY25"/>
      <c r="ENZ25"/>
      <c r="EOA25"/>
      <c r="EOB25"/>
      <c r="EOC25"/>
      <c r="EOD25"/>
      <c r="EOE25"/>
      <c r="EOF25"/>
      <c r="EOG25"/>
      <c r="EOH25"/>
      <c r="EOI25"/>
      <c r="EOJ25"/>
      <c r="EOK25"/>
      <c r="EOL25"/>
      <c r="EOM25"/>
      <c r="EON25"/>
      <c r="EOO25"/>
      <c r="EOP25"/>
      <c r="EOQ25"/>
      <c r="EOR25"/>
      <c r="EOS25"/>
      <c r="EOT25"/>
      <c r="EOU25"/>
      <c r="EOV25"/>
      <c r="EOW25"/>
      <c r="EOX25"/>
      <c r="EOY25"/>
      <c r="EOZ25"/>
      <c r="EPA25"/>
      <c r="EPB25"/>
      <c r="EPC25"/>
      <c r="EPD25"/>
      <c r="EPE25"/>
      <c r="EPF25"/>
      <c r="EPG25"/>
      <c r="EPH25"/>
      <c r="EPI25"/>
      <c r="EPJ25"/>
      <c r="EPK25"/>
      <c r="EPL25"/>
      <c r="EPM25"/>
      <c r="EPN25"/>
      <c r="EPO25"/>
      <c r="EPP25"/>
      <c r="EPQ25"/>
      <c r="EPR25"/>
      <c r="EPS25"/>
      <c r="EPT25"/>
      <c r="EPU25"/>
      <c r="EPV25"/>
      <c r="EPW25"/>
      <c r="EPX25"/>
      <c r="EPY25"/>
      <c r="EPZ25"/>
      <c r="EQA25"/>
      <c r="EQB25"/>
      <c r="EQC25"/>
      <c r="EQD25"/>
      <c r="EQE25"/>
      <c r="EQF25"/>
      <c r="EQG25"/>
      <c r="EQH25"/>
      <c r="EQI25"/>
      <c r="EQJ25"/>
      <c r="EQK25"/>
      <c r="EQL25"/>
      <c r="EQM25"/>
      <c r="EQN25"/>
      <c r="EQO25"/>
      <c r="EQP25"/>
      <c r="EQQ25"/>
      <c r="EQR25"/>
      <c r="EQS25"/>
      <c r="EQT25"/>
      <c r="EQU25"/>
      <c r="EQV25"/>
      <c r="EQW25"/>
      <c r="EQX25"/>
      <c r="EQY25"/>
      <c r="EQZ25"/>
      <c r="ERA25"/>
      <c r="ERB25"/>
      <c r="ERC25"/>
      <c r="ERD25"/>
      <c r="ERE25"/>
      <c r="ERF25"/>
      <c r="ERG25"/>
      <c r="ERH25"/>
      <c r="ERI25"/>
      <c r="ERJ25"/>
      <c r="ERK25"/>
      <c r="ERL25"/>
      <c r="ERM25"/>
      <c r="ERN25"/>
      <c r="ERO25"/>
      <c r="ERP25"/>
      <c r="ERQ25"/>
      <c r="ERR25"/>
      <c r="ERS25"/>
      <c r="ERT25"/>
      <c r="ERU25"/>
      <c r="ERV25"/>
      <c r="ERW25"/>
      <c r="ERX25"/>
      <c r="ERY25"/>
      <c r="ERZ25"/>
      <c r="ESA25"/>
      <c r="ESB25"/>
      <c r="ESC25"/>
      <c r="ESD25"/>
      <c r="ESE25"/>
      <c r="ESF25"/>
      <c r="ESG25"/>
      <c r="ESH25"/>
      <c r="ESI25"/>
      <c r="ESJ25"/>
      <c r="ESK25"/>
      <c r="ESL25"/>
      <c r="ESM25"/>
      <c r="ESN25"/>
      <c r="ESO25"/>
      <c r="ESP25"/>
      <c r="ESQ25"/>
      <c r="ESR25"/>
      <c r="ESS25"/>
      <c r="EST25"/>
      <c r="ESU25"/>
      <c r="ESV25"/>
      <c r="ESW25"/>
      <c r="ESX25"/>
      <c r="ESY25"/>
      <c r="ESZ25"/>
      <c r="ETA25"/>
      <c r="ETB25"/>
      <c r="ETC25"/>
      <c r="ETD25"/>
      <c r="ETE25"/>
      <c r="ETF25"/>
      <c r="ETG25"/>
      <c r="ETH25"/>
      <c r="ETI25"/>
      <c r="ETJ25"/>
      <c r="ETK25"/>
      <c r="ETL25"/>
      <c r="ETM25"/>
      <c r="ETN25"/>
      <c r="ETO25"/>
      <c r="ETP25"/>
      <c r="ETQ25"/>
      <c r="ETR25"/>
      <c r="ETS25"/>
      <c r="ETT25"/>
      <c r="ETU25"/>
      <c r="ETV25"/>
      <c r="ETW25"/>
      <c r="ETX25"/>
      <c r="ETY25"/>
      <c r="ETZ25"/>
      <c r="EUA25"/>
      <c r="EUB25"/>
      <c r="EUC25"/>
      <c r="EUD25"/>
      <c r="EUE25"/>
      <c r="EUF25"/>
      <c r="EUG25"/>
      <c r="EUH25"/>
      <c r="EUI25"/>
      <c r="EUJ25"/>
      <c r="EUK25"/>
      <c r="EUL25"/>
      <c r="EUM25"/>
      <c r="EUN25"/>
      <c r="EUO25"/>
    </row>
    <row r="26" spans="1:3941" s="6" customFormat="1" x14ac:dyDescent="0.25">
      <c r="A26" s="8">
        <v>18</v>
      </c>
      <c r="B26" t="s">
        <v>363</v>
      </c>
      <c r="C26" t="s">
        <v>238</v>
      </c>
      <c r="D26" t="s">
        <v>492</v>
      </c>
      <c r="E26" s="4" t="s">
        <v>176</v>
      </c>
      <c r="F26" t="s">
        <v>113</v>
      </c>
      <c r="G26" s="14">
        <v>75000</v>
      </c>
      <c r="H26" s="13">
        <f t="shared" ref="H26" si="10">G26*0.0287</f>
        <v>2152.5</v>
      </c>
      <c r="I26" s="14">
        <v>6309.38</v>
      </c>
      <c r="J26" s="14">
        <v>2280</v>
      </c>
      <c r="K26" s="14">
        <v>175</v>
      </c>
      <c r="L26" s="14">
        <f t="shared" ref="L26" si="11">H26+I26+J26+K26</f>
        <v>10916.88</v>
      </c>
      <c r="M26" s="14">
        <f t="shared" si="1"/>
        <v>64083.12</v>
      </c>
      <c r="N26" s="28"/>
      <c r="O26" s="28"/>
      <c r="P26"/>
      <c r="Q26" s="28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  <c r="AML26"/>
      <c r="AMM26"/>
      <c r="AMN26"/>
      <c r="AMO26"/>
      <c r="AMP26"/>
      <c r="AMQ26"/>
      <c r="AMR26"/>
      <c r="AMS26"/>
      <c r="AMT26"/>
      <c r="AMU26"/>
      <c r="AMV26"/>
      <c r="AMW26"/>
      <c r="AMX26"/>
      <c r="AMY26"/>
      <c r="AMZ26"/>
      <c r="ANA26"/>
      <c r="ANB26"/>
      <c r="ANC26"/>
      <c r="AND26"/>
      <c r="ANE26"/>
      <c r="ANF26"/>
      <c r="ANG26"/>
      <c r="ANH26"/>
      <c r="ANI26"/>
      <c r="ANJ26"/>
      <c r="ANK26"/>
      <c r="ANL26"/>
      <c r="ANM26"/>
      <c r="ANN26"/>
      <c r="ANO26"/>
      <c r="ANP26"/>
      <c r="ANQ26"/>
      <c r="ANR26"/>
      <c r="ANS26"/>
      <c r="ANT26"/>
      <c r="ANU26"/>
      <c r="ANV26"/>
      <c r="ANW26"/>
      <c r="ANX26"/>
      <c r="ANY26"/>
      <c r="ANZ26"/>
      <c r="AOA26"/>
      <c r="AOB26"/>
      <c r="AOC26"/>
      <c r="AOD26"/>
      <c r="AOE26"/>
      <c r="AOF26"/>
      <c r="AOG26"/>
      <c r="AOH26"/>
      <c r="AOI26"/>
      <c r="AOJ26"/>
      <c r="AOK26"/>
      <c r="AOL26"/>
      <c r="AOM26"/>
      <c r="AON26"/>
      <c r="AOO26"/>
      <c r="AOP26"/>
      <c r="AOQ26"/>
      <c r="AOR26"/>
      <c r="AOS26"/>
      <c r="AOT26"/>
      <c r="AOU26"/>
      <c r="AOV26"/>
      <c r="AOW26"/>
      <c r="AOX26"/>
      <c r="AOY26"/>
      <c r="AOZ26"/>
      <c r="APA26"/>
      <c r="APB26"/>
      <c r="APC26"/>
      <c r="APD26"/>
      <c r="APE26"/>
      <c r="APF26"/>
      <c r="APG26"/>
      <c r="APH26"/>
      <c r="API26"/>
      <c r="APJ26"/>
      <c r="APK26"/>
      <c r="APL26"/>
      <c r="APM26"/>
      <c r="APN26"/>
      <c r="APO26"/>
      <c r="APP26"/>
      <c r="APQ26"/>
      <c r="APR26"/>
      <c r="APS26"/>
      <c r="APT26"/>
      <c r="APU26"/>
      <c r="APV26"/>
      <c r="APW26"/>
      <c r="APX26"/>
      <c r="APY26"/>
      <c r="APZ26"/>
      <c r="AQA26"/>
      <c r="AQB26"/>
      <c r="AQC26"/>
      <c r="AQD26"/>
      <c r="AQE26"/>
      <c r="AQF26"/>
      <c r="AQG26"/>
      <c r="AQH26"/>
      <c r="AQI26"/>
      <c r="AQJ26"/>
      <c r="AQK26"/>
      <c r="AQL26"/>
      <c r="AQM26"/>
      <c r="AQN26"/>
      <c r="AQO26"/>
      <c r="AQP26"/>
      <c r="AQQ26"/>
      <c r="AQR26"/>
      <c r="AQS26"/>
      <c r="AQT26"/>
      <c r="AQU26"/>
      <c r="AQV26"/>
      <c r="AQW26"/>
      <c r="AQX26"/>
      <c r="AQY26"/>
      <c r="AQZ26"/>
      <c r="ARA26"/>
      <c r="ARB26"/>
      <c r="ARC26"/>
      <c r="ARD26"/>
      <c r="ARE26"/>
      <c r="ARF26"/>
      <c r="ARG26"/>
      <c r="ARH26"/>
      <c r="ARI26"/>
      <c r="ARJ26"/>
      <c r="ARK26"/>
      <c r="ARL26"/>
      <c r="ARM26"/>
      <c r="ARN26"/>
      <c r="ARO26"/>
      <c r="ARP26"/>
      <c r="ARQ26"/>
      <c r="ARR26"/>
      <c r="ARS26"/>
      <c r="ART26"/>
      <c r="ARU26"/>
      <c r="ARV26"/>
      <c r="ARW26"/>
      <c r="ARX26"/>
      <c r="ARY26"/>
      <c r="ARZ26"/>
      <c r="ASA26"/>
      <c r="ASB26"/>
      <c r="ASC26"/>
      <c r="ASD26"/>
      <c r="ASE26"/>
      <c r="ASF26"/>
      <c r="ASG26"/>
      <c r="ASH26"/>
      <c r="ASI26"/>
      <c r="ASJ26"/>
      <c r="ASK26"/>
      <c r="ASL26"/>
      <c r="ASM26"/>
      <c r="ASN26"/>
      <c r="ASO26"/>
      <c r="ASP26"/>
      <c r="ASQ26"/>
      <c r="ASR26"/>
      <c r="ASS26"/>
      <c r="AST26"/>
      <c r="ASU26"/>
      <c r="ASV26"/>
      <c r="ASW26"/>
      <c r="ASX26"/>
      <c r="ASY26"/>
      <c r="ASZ26"/>
      <c r="ATA26"/>
      <c r="ATB26"/>
      <c r="ATC26"/>
      <c r="ATD26"/>
      <c r="ATE26"/>
      <c r="ATF26"/>
      <c r="ATG26"/>
      <c r="ATH26"/>
      <c r="ATI26"/>
      <c r="ATJ26"/>
      <c r="ATK26"/>
      <c r="ATL26"/>
      <c r="ATM26"/>
      <c r="ATN26"/>
      <c r="ATO26"/>
      <c r="ATP26"/>
      <c r="ATQ26"/>
      <c r="ATR26"/>
      <c r="ATS26"/>
      <c r="ATT26"/>
      <c r="ATU26"/>
      <c r="ATV26"/>
      <c r="ATW26"/>
      <c r="ATX26"/>
      <c r="ATY26"/>
      <c r="ATZ26"/>
      <c r="AUA26"/>
      <c r="AUB26"/>
      <c r="AUC26"/>
      <c r="AUD26"/>
      <c r="AUE26"/>
      <c r="AUF26"/>
      <c r="AUG26"/>
      <c r="AUH26"/>
      <c r="AUI26"/>
      <c r="AUJ26"/>
      <c r="AUK26"/>
      <c r="AUL26"/>
      <c r="AUM26"/>
      <c r="AUN26"/>
      <c r="AUO26"/>
      <c r="AUP26"/>
      <c r="AUQ26"/>
      <c r="AUR26"/>
      <c r="AUS26"/>
      <c r="AUT26"/>
      <c r="AUU26"/>
      <c r="AUV26"/>
      <c r="AUW26"/>
      <c r="AUX26"/>
      <c r="AUY26"/>
      <c r="AUZ26"/>
      <c r="AVA26"/>
      <c r="AVB26"/>
      <c r="AVC26"/>
      <c r="AVD26"/>
      <c r="AVE26"/>
      <c r="AVF26"/>
      <c r="AVG26"/>
      <c r="AVH26"/>
      <c r="AVI26"/>
      <c r="AVJ26"/>
      <c r="AVK26"/>
      <c r="AVL26"/>
      <c r="AVM26"/>
      <c r="AVN26"/>
      <c r="AVO26"/>
      <c r="AVP26"/>
      <c r="AVQ26"/>
      <c r="AVR26"/>
      <c r="AVS26"/>
      <c r="AVT26"/>
      <c r="AVU26"/>
      <c r="AVV26"/>
      <c r="AVW26"/>
      <c r="AVX26"/>
      <c r="AVY26"/>
      <c r="AVZ26"/>
      <c r="AWA26"/>
      <c r="AWB26"/>
      <c r="AWC26"/>
      <c r="AWD26"/>
      <c r="AWE26"/>
      <c r="AWF26"/>
      <c r="AWG26"/>
      <c r="AWH26"/>
      <c r="AWI26"/>
      <c r="AWJ26"/>
      <c r="AWK26"/>
      <c r="AWL26"/>
      <c r="AWM26"/>
      <c r="AWN26"/>
      <c r="AWO26"/>
      <c r="AWP26"/>
      <c r="AWQ26"/>
      <c r="AWR26"/>
      <c r="AWS26"/>
      <c r="AWT26"/>
      <c r="AWU26"/>
      <c r="AWV26"/>
      <c r="AWW26"/>
      <c r="AWX26"/>
      <c r="AWY26"/>
      <c r="AWZ26"/>
      <c r="AXA26"/>
      <c r="AXB26"/>
      <c r="AXC26"/>
      <c r="AXD26"/>
      <c r="AXE26"/>
      <c r="AXF26"/>
      <c r="AXG26"/>
      <c r="AXH26"/>
      <c r="AXI26"/>
      <c r="AXJ26"/>
      <c r="AXK26"/>
      <c r="AXL26"/>
      <c r="AXM26"/>
      <c r="AXN26"/>
      <c r="AXO26"/>
      <c r="AXP26"/>
      <c r="AXQ26"/>
      <c r="AXR26"/>
      <c r="AXS26"/>
      <c r="AXT26"/>
      <c r="AXU26"/>
      <c r="AXV26"/>
      <c r="AXW26"/>
      <c r="AXX26"/>
      <c r="AXY26"/>
      <c r="AXZ26"/>
      <c r="AYA26"/>
      <c r="AYB26"/>
      <c r="AYC26"/>
      <c r="AYD26"/>
      <c r="AYE26"/>
      <c r="AYF26"/>
      <c r="AYG26"/>
      <c r="AYH26"/>
      <c r="AYI26"/>
      <c r="AYJ26"/>
      <c r="AYK26"/>
      <c r="AYL26"/>
      <c r="AYM26"/>
      <c r="AYN26"/>
      <c r="AYO26"/>
      <c r="AYP26"/>
      <c r="AYQ26"/>
      <c r="AYR26"/>
      <c r="AYS26"/>
      <c r="AYT26"/>
      <c r="AYU26"/>
      <c r="AYV26"/>
      <c r="AYW26"/>
      <c r="AYX26"/>
      <c r="AYY26"/>
      <c r="AYZ26"/>
      <c r="AZA26"/>
      <c r="AZB26"/>
      <c r="AZC26"/>
      <c r="AZD26"/>
      <c r="AZE26"/>
      <c r="AZF26"/>
      <c r="AZG26"/>
      <c r="AZH26"/>
      <c r="AZI26"/>
      <c r="AZJ26"/>
      <c r="AZK26"/>
      <c r="AZL26"/>
      <c r="AZM26"/>
      <c r="AZN26"/>
      <c r="AZO26"/>
      <c r="AZP26"/>
      <c r="AZQ26"/>
      <c r="AZR26"/>
      <c r="AZS26"/>
      <c r="AZT26"/>
      <c r="AZU26"/>
      <c r="AZV26"/>
      <c r="AZW26"/>
      <c r="AZX26"/>
      <c r="AZY26"/>
      <c r="AZZ26"/>
      <c r="BAA26"/>
      <c r="BAB26"/>
      <c r="BAC26"/>
      <c r="BAD26"/>
      <c r="BAE26"/>
      <c r="BAF26"/>
      <c r="BAG26"/>
      <c r="BAH26"/>
      <c r="BAI26"/>
      <c r="BAJ26"/>
      <c r="BAK26"/>
      <c r="BAL26"/>
      <c r="BAM26"/>
      <c r="BAN26"/>
      <c r="BAO26"/>
      <c r="BAP26"/>
      <c r="BAQ26"/>
      <c r="BAR26"/>
      <c r="BAS26"/>
      <c r="BAT26"/>
      <c r="BAU26"/>
      <c r="BAV26"/>
      <c r="BAW26"/>
      <c r="BAX26"/>
      <c r="BAY26"/>
      <c r="BAZ26"/>
      <c r="BBA26"/>
      <c r="BBB26"/>
      <c r="BBC26"/>
      <c r="BBD26"/>
      <c r="BBE26"/>
      <c r="BBF26"/>
      <c r="BBG26"/>
      <c r="BBH26"/>
      <c r="BBI26"/>
      <c r="BBJ26"/>
      <c r="BBK26"/>
      <c r="BBL26"/>
      <c r="BBM26"/>
      <c r="BBN26"/>
      <c r="BBO26"/>
      <c r="BBP26"/>
      <c r="BBQ26"/>
      <c r="BBR26"/>
      <c r="BBS26"/>
      <c r="BBT26"/>
      <c r="BBU26"/>
      <c r="BBV26"/>
      <c r="BBW26"/>
      <c r="BBX26"/>
      <c r="BBY26"/>
      <c r="BBZ26"/>
      <c r="BCA26"/>
      <c r="BCB26"/>
      <c r="BCC26"/>
      <c r="BCD26"/>
      <c r="BCE26"/>
      <c r="BCF26"/>
      <c r="BCG26"/>
      <c r="BCH26"/>
      <c r="BCI26"/>
      <c r="BCJ26"/>
      <c r="BCK26"/>
      <c r="BCL26"/>
      <c r="BCM26"/>
      <c r="BCN26"/>
      <c r="BCO26"/>
      <c r="BCP26"/>
      <c r="BCQ26"/>
      <c r="BCR26"/>
      <c r="BCS26"/>
      <c r="BCT26"/>
      <c r="BCU26"/>
      <c r="BCV26"/>
      <c r="BCW26"/>
      <c r="BCX26"/>
      <c r="BCY26"/>
      <c r="BCZ26"/>
      <c r="BDA26"/>
      <c r="BDB26"/>
      <c r="BDC26"/>
      <c r="BDD26"/>
      <c r="BDE26"/>
      <c r="BDF26"/>
      <c r="BDG26"/>
      <c r="BDH26"/>
      <c r="BDI26"/>
      <c r="BDJ26"/>
      <c r="BDK26"/>
      <c r="BDL26"/>
      <c r="BDM26"/>
      <c r="BDN26"/>
      <c r="BDO26"/>
      <c r="BDP26"/>
      <c r="BDQ26"/>
      <c r="BDR26"/>
      <c r="BDS26"/>
      <c r="BDT26"/>
      <c r="BDU26"/>
      <c r="BDV26"/>
      <c r="BDW26"/>
      <c r="BDX26"/>
      <c r="BDY26"/>
      <c r="BDZ26"/>
      <c r="BEA26"/>
      <c r="BEB26"/>
      <c r="BEC26"/>
      <c r="BED26"/>
      <c r="BEE26"/>
      <c r="BEF26"/>
      <c r="BEG26"/>
      <c r="BEH26"/>
      <c r="BEI26"/>
      <c r="BEJ26"/>
      <c r="BEK26"/>
      <c r="BEL26"/>
      <c r="BEM26"/>
      <c r="BEN26"/>
      <c r="BEO26"/>
      <c r="BEP26"/>
      <c r="BEQ26"/>
      <c r="BER26"/>
      <c r="BES26"/>
      <c r="BET26"/>
      <c r="BEU26"/>
      <c r="BEV26"/>
      <c r="BEW26"/>
      <c r="BEX26"/>
      <c r="BEY26"/>
      <c r="BEZ26"/>
      <c r="BFA26"/>
      <c r="BFB26"/>
      <c r="BFC26"/>
      <c r="BFD26"/>
      <c r="BFE26"/>
      <c r="BFF26"/>
      <c r="BFG26"/>
      <c r="BFH26"/>
      <c r="BFI26"/>
      <c r="BFJ26"/>
      <c r="BFK26"/>
      <c r="BFL26"/>
      <c r="BFM26"/>
      <c r="BFN26"/>
      <c r="BFO26"/>
      <c r="BFP26"/>
      <c r="BFQ26"/>
      <c r="BFR26"/>
      <c r="BFS26"/>
      <c r="BFT26"/>
      <c r="BFU26"/>
      <c r="BFV26"/>
      <c r="BFW26"/>
      <c r="BFX26"/>
      <c r="BFY26"/>
      <c r="BFZ26"/>
      <c r="BGA26"/>
      <c r="BGB26"/>
      <c r="BGC26"/>
      <c r="BGD26"/>
      <c r="BGE26"/>
      <c r="BGF26"/>
      <c r="BGG26"/>
      <c r="BGH26"/>
      <c r="BGI26"/>
      <c r="BGJ26"/>
      <c r="BGK26"/>
      <c r="BGL26"/>
      <c r="BGM26"/>
      <c r="BGN26"/>
      <c r="BGO26"/>
      <c r="BGP26"/>
      <c r="BGQ26"/>
      <c r="BGR26"/>
      <c r="BGS26"/>
      <c r="BGT26"/>
      <c r="BGU26"/>
      <c r="BGV26"/>
      <c r="BGW26"/>
      <c r="BGX26"/>
      <c r="BGY26"/>
      <c r="BGZ26"/>
      <c r="BHA26"/>
      <c r="BHB26"/>
      <c r="BHC26"/>
      <c r="BHD26"/>
      <c r="BHE26"/>
      <c r="BHF26"/>
      <c r="BHG26"/>
      <c r="BHH26"/>
      <c r="BHI26"/>
      <c r="BHJ26"/>
      <c r="BHK26"/>
      <c r="BHL26"/>
      <c r="BHM26"/>
      <c r="BHN26"/>
      <c r="BHO26"/>
      <c r="BHP26"/>
      <c r="BHQ26"/>
      <c r="BHR26"/>
      <c r="BHS26"/>
      <c r="BHT26"/>
      <c r="BHU26"/>
      <c r="BHV26"/>
      <c r="BHW26"/>
      <c r="BHX26"/>
      <c r="BHY26"/>
      <c r="BHZ26"/>
      <c r="BIA26"/>
      <c r="BIB26"/>
      <c r="BIC26"/>
      <c r="BID26"/>
      <c r="BIE26"/>
      <c r="BIF26"/>
      <c r="BIG26"/>
      <c r="BIH26"/>
      <c r="BII26"/>
      <c r="BIJ26"/>
      <c r="BIK26"/>
      <c r="BIL26"/>
      <c r="BIM26"/>
      <c r="BIN26"/>
      <c r="BIO26"/>
      <c r="BIP26"/>
      <c r="BIQ26"/>
      <c r="BIR26"/>
      <c r="BIS26"/>
      <c r="BIT26"/>
      <c r="BIU26"/>
      <c r="BIV26"/>
      <c r="BIW26"/>
      <c r="BIX26"/>
      <c r="BIY26"/>
      <c r="BIZ26"/>
      <c r="BJA26"/>
      <c r="BJB26"/>
      <c r="BJC26"/>
      <c r="BJD26"/>
      <c r="BJE26"/>
      <c r="BJF26"/>
      <c r="BJG26"/>
      <c r="BJH26"/>
      <c r="BJI26"/>
      <c r="BJJ26"/>
      <c r="BJK26"/>
      <c r="BJL26"/>
      <c r="BJM26"/>
      <c r="BJN26"/>
      <c r="BJO26"/>
      <c r="BJP26"/>
      <c r="BJQ26"/>
      <c r="BJR26"/>
      <c r="BJS26"/>
      <c r="BJT26"/>
      <c r="BJU26"/>
      <c r="BJV26"/>
      <c r="BJW26"/>
      <c r="BJX26"/>
      <c r="BJY26"/>
      <c r="BJZ26"/>
      <c r="BKA26"/>
      <c r="BKB26"/>
      <c r="BKC26"/>
      <c r="BKD26"/>
      <c r="BKE26"/>
      <c r="BKF26"/>
      <c r="BKG26"/>
      <c r="BKH26"/>
      <c r="BKI26"/>
      <c r="BKJ26"/>
      <c r="BKK26"/>
      <c r="BKL26"/>
      <c r="BKM26"/>
      <c r="BKN26"/>
      <c r="BKO26"/>
      <c r="BKP26"/>
      <c r="BKQ26"/>
      <c r="BKR26"/>
      <c r="BKS26"/>
      <c r="BKT26"/>
      <c r="BKU26"/>
      <c r="BKV26"/>
      <c r="BKW26"/>
      <c r="BKX26"/>
      <c r="BKY26"/>
      <c r="BKZ26"/>
      <c r="BLA26"/>
      <c r="BLB26"/>
      <c r="BLC26"/>
      <c r="BLD26"/>
      <c r="BLE26"/>
      <c r="BLF26"/>
      <c r="BLG26"/>
      <c r="BLH26"/>
      <c r="BLI26"/>
      <c r="BLJ26"/>
      <c r="BLK26"/>
      <c r="BLL26"/>
      <c r="BLM26"/>
      <c r="BLN26"/>
      <c r="BLO26"/>
      <c r="BLP26"/>
      <c r="BLQ26"/>
      <c r="BLR26"/>
      <c r="BLS26"/>
      <c r="BLT26"/>
      <c r="BLU26"/>
      <c r="BLV26"/>
      <c r="BLW26"/>
      <c r="BLX26"/>
      <c r="BLY26"/>
      <c r="BLZ26"/>
      <c r="BMA26"/>
      <c r="BMB26"/>
      <c r="BMC26"/>
      <c r="BMD26"/>
      <c r="BME26"/>
      <c r="BMF26"/>
      <c r="BMG26"/>
      <c r="BMH26"/>
      <c r="BMI26"/>
      <c r="BMJ26"/>
      <c r="BMK26"/>
      <c r="BML26"/>
      <c r="BMM26"/>
      <c r="BMN26"/>
      <c r="BMO26"/>
      <c r="BMP26"/>
      <c r="BMQ26"/>
      <c r="BMR26"/>
      <c r="BMS26"/>
      <c r="BMT26"/>
      <c r="BMU26"/>
      <c r="BMV26"/>
      <c r="BMW26"/>
      <c r="BMX26"/>
      <c r="BMY26"/>
      <c r="BMZ26"/>
      <c r="BNA26"/>
      <c r="BNB26"/>
      <c r="BNC26"/>
      <c r="BND26"/>
      <c r="BNE26"/>
      <c r="BNF26"/>
      <c r="BNG26"/>
      <c r="BNH26"/>
      <c r="BNI26"/>
      <c r="BNJ26"/>
      <c r="BNK26"/>
      <c r="BNL26"/>
      <c r="BNM26"/>
      <c r="BNN26"/>
      <c r="BNO26"/>
      <c r="BNP26"/>
      <c r="BNQ26"/>
      <c r="BNR26"/>
      <c r="BNS26"/>
      <c r="BNT26"/>
      <c r="BNU26"/>
      <c r="BNV26"/>
      <c r="BNW26"/>
      <c r="BNX26"/>
      <c r="BNY26"/>
      <c r="BNZ26"/>
      <c r="BOA26"/>
      <c r="BOB26"/>
      <c r="BOC26"/>
      <c r="BOD26"/>
      <c r="BOE26"/>
      <c r="BOF26"/>
      <c r="BOG26"/>
      <c r="BOH26"/>
      <c r="BOI26"/>
      <c r="BOJ26"/>
      <c r="BOK26"/>
      <c r="BOL26"/>
      <c r="BOM26"/>
      <c r="BON26"/>
      <c r="BOO26"/>
      <c r="BOP26"/>
      <c r="BOQ26"/>
      <c r="BOR26"/>
      <c r="BOS26"/>
      <c r="BOT26"/>
      <c r="BOU26"/>
      <c r="BOV26"/>
      <c r="BOW26"/>
      <c r="BOX26"/>
      <c r="BOY26"/>
      <c r="BOZ26"/>
      <c r="BPA26"/>
      <c r="BPB26"/>
      <c r="BPC26"/>
      <c r="BPD26"/>
      <c r="BPE26"/>
      <c r="BPF26"/>
      <c r="BPG26"/>
      <c r="BPH26"/>
      <c r="BPI26"/>
      <c r="BPJ26"/>
      <c r="BPK26"/>
      <c r="BPL26"/>
      <c r="BPM26"/>
      <c r="BPN26"/>
      <c r="BPO26"/>
      <c r="BPP26"/>
      <c r="BPQ26"/>
      <c r="BPR26"/>
      <c r="BPS26"/>
      <c r="BPT26"/>
      <c r="BPU26"/>
      <c r="BPV26"/>
      <c r="BPW26"/>
      <c r="BPX26"/>
      <c r="BPY26"/>
      <c r="BPZ26"/>
      <c r="BQA26"/>
      <c r="BQB26"/>
      <c r="BQC26"/>
      <c r="BQD26"/>
      <c r="BQE26"/>
      <c r="BQF26"/>
      <c r="BQG26"/>
      <c r="BQH26"/>
      <c r="BQI26"/>
      <c r="BQJ26"/>
      <c r="BQK26"/>
      <c r="BQL26"/>
      <c r="BQM26"/>
      <c r="BQN26"/>
      <c r="BQO26"/>
      <c r="BQP26"/>
      <c r="BQQ26"/>
      <c r="BQR26"/>
      <c r="BQS26"/>
      <c r="BQT26"/>
      <c r="BQU26"/>
      <c r="BQV26"/>
      <c r="BQW26"/>
      <c r="BQX26"/>
      <c r="BQY26"/>
      <c r="BQZ26"/>
      <c r="BRA26"/>
      <c r="BRB26"/>
      <c r="BRC26"/>
      <c r="BRD26"/>
      <c r="BRE26"/>
      <c r="BRF26"/>
      <c r="BRG26"/>
      <c r="BRH26"/>
      <c r="BRI26"/>
      <c r="BRJ26"/>
      <c r="BRK26"/>
      <c r="BRL26"/>
      <c r="BRM26"/>
      <c r="BRN26"/>
      <c r="BRO26"/>
      <c r="BRP26"/>
      <c r="BRQ26"/>
      <c r="BRR26"/>
      <c r="BRS26"/>
      <c r="BRT26"/>
      <c r="BRU26"/>
      <c r="BRV26"/>
      <c r="BRW26"/>
      <c r="BRX26"/>
      <c r="BRY26"/>
      <c r="BRZ26"/>
      <c r="BSA26"/>
      <c r="BSB26"/>
      <c r="BSC26"/>
      <c r="BSD26"/>
      <c r="BSE26"/>
      <c r="BSF26"/>
      <c r="BSG26"/>
      <c r="BSH26"/>
      <c r="BSI26"/>
      <c r="BSJ26"/>
      <c r="BSK26"/>
      <c r="BSL26"/>
      <c r="BSM26"/>
      <c r="BSN26"/>
      <c r="BSO26"/>
      <c r="BSP26"/>
      <c r="BSQ26"/>
      <c r="BSR26"/>
      <c r="BSS26"/>
      <c r="BST26"/>
      <c r="BSU26"/>
      <c r="BSV26"/>
      <c r="BSW26"/>
      <c r="BSX26"/>
      <c r="BSY26"/>
      <c r="BSZ26"/>
      <c r="BTA26"/>
      <c r="BTB26"/>
      <c r="BTC26"/>
      <c r="BTD26"/>
      <c r="BTE26"/>
      <c r="BTF26"/>
      <c r="BTG26"/>
      <c r="BTH26"/>
      <c r="BTI26"/>
      <c r="BTJ26"/>
      <c r="BTK26"/>
      <c r="BTL26"/>
      <c r="BTM26"/>
      <c r="BTN26"/>
      <c r="BTO26"/>
      <c r="BTP26"/>
      <c r="BTQ26"/>
      <c r="BTR26"/>
      <c r="BTS26"/>
      <c r="BTT26"/>
      <c r="BTU26"/>
      <c r="BTV26"/>
      <c r="BTW26"/>
      <c r="BTX26"/>
      <c r="BTY26"/>
      <c r="BTZ26"/>
      <c r="BUA26"/>
      <c r="BUB26"/>
      <c r="BUC26"/>
      <c r="BUD26"/>
      <c r="BUE26"/>
      <c r="BUF26"/>
      <c r="BUG26"/>
      <c r="BUH26"/>
      <c r="BUI26"/>
      <c r="BUJ26"/>
      <c r="BUK26"/>
      <c r="BUL26"/>
      <c r="BUM26"/>
      <c r="BUN26"/>
      <c r="BUO26"/>
      <c r="BUP26"/>
      <c r="BUQ26"/>
      <c r="BUR26"/>
      <c r="BUS26"/>
      <c r="BUT26"/>
      <c r="BUU26"/>
      <c r="BUV26"/>
      <c r="BUW26"/>
      <c r="BUX26"/>
      <c r="BUY26"/>
      <c r="BUZ26"/>
      <c r="BVA26"/>
      <c r="BVB26"/>
      <c r="BVC26"/>
      <c r="BVD26"/>
      <c r="BVE26"/>
      <c r="BVF26"/>
      <c r="BVG26"/>
      <c r="BVH26"/>
      <c r="BVI26"/>
      <c r="BVJ26"/>
      <c r="BVK26"/>
      <c r="BVL26"/>
      <c r="BVM26"/>
      <c r="BVN26"/>
      <c r="BVO26"/>
      <c r="BVP26"/>
      <c r="BVQ26"/>
      <c r="BVR26"/>
      <c r="BVS26"/>
      <c r="BVT26"/>
      <c r="BVU26"/>
      <c r="BVV26"/>
      <c r="BVW26"/>
      <c r="BVX26"/>
      <c r="BVY26"/>
      <c r="BVZ26"/>
      <c r="BWA26"/>
      <c r="BWB26"/>
      <c r="BWC26"/>
      <c r="BWD26"/>
      <c r="BWE26"/>
      <c r="BWF26"/>
      <c r="BWG26"/>
      <c r="BWH26"/>
      <c r="BWI26"/>
      <c r="BWJ26"/>
      <c r="BWK26"/>
      <c r="BWL26"/>
      <c r="BWM26"/>
      <c r="BWN26"/>
      <c r="BWO26"/>
      <c r="BWP26"/>
      <c r="BWQ26"/>
      <c r="BWR26"/>
      <c r="BWS26"/>
      <c r="BWT26"/>
      <c r="BWU26"/>
      <c r="BWV26"/>
      <c r="BWW26"/>
      <c r="BWX26"/>
      <c r="BWY26"/>
      <c r="BWZ26"/>
      <c r="BXA26"/>
      <c r="BXB26"/>
      <c r="BXC26"/>
      <c r="BXD26"/>
      <c r="BXE26"/>
      <c r="BXF26"/>
      <c r="BXG26"/>
      <c r="BXH26"/>
      <c r="BXI26"/>
      <c r="BXJ26"/>
      <c r="BXK26"/>
      <c r="BXL26"/>
      <c r="BXM26"/>
      <c r="BXN26"/>
      <c r="BXO26"/>
      <c r="BXP26"/>
      <c r="BXQ26"/>
      <c r="BXR26"/>
      <c r="BXS26"/>
      <c r="BXT26"/>
      <c r="BXU26"/>
      <c r="BXV26"/>
      <c r="BXW26"/>
      <c r="BXX26"/>
      <c r="BXY26"/>
      <c r="BXZ26"/>
      <c r="BYA26"/>
      <c r="BYB26"/>
      <c r="BYC26"/>
      <c r="BYD26"/>
      <c r="BYE26"/>
      <c r="BYF26"/>
      <c r="BYG26"/>
      <c r="BYH26"/>
      <c r="BYI26"/>
      <c r="BYJ26"/>
      <c r="BYK26"/>
      <c r="BYL26"/>
      <c r="BYM26"/>
      <c r="BYN26"/>
      <c r="BYO26"/>
      <c r="BYP26"/>
      <c r="BYQ26"/>
      <c r="BYR26"/>
      <c r="BYS26"/>
      <c r="BYT26"/>
      <c r="BYU26"/>
      <c r="BYV26"/>
      <c r="BYW26"/>
      <c r="BYX26"/>
      <c r="BYY26"/>
      <c r="BYZ26"/>
      <c r="BZA26"/>
      <c r="BZB26"/>
      <c r="BZC26"/>
      <c r="BZD26"/>
      <c r="BZE26"/>
      <c r="BZF26"/>
      <c r="BZG26"/>
      <c r="BZH26"/>
      <c r="BZI26"/>
      <c r="BZJ26"/>
      <c r="BZK26"/>
      <c r="BZL26"/>
      <c r="BZM26"/>
      <c r="BZN26"/>
      <c r="BZO26"/>
      <c r="BZP26"/>
      <c r="BZQ26"/>
      <c r="BZR26"/>
      <c r="BZS26"/>
      <c r="BZT26"/>
      <c r="BZU26"/>
      <c r="BZV26"/>
      <c r="BZW26"/>
      <c r="BZX26"/>
      <c r="BZY26"/>
      <c r="BZZ26"/>
      <c r="CAA26"/>
      <c r="CAB26"/>
      <c r="CAC26"/>
      <c r="CAD26"/>
      <c r="CAE26"/>
      <c r="CAF26"/>
      <c r="CAG26"/>
      <c r="CAH26"/>
      <c r="CAI26"/>
      <c r="CAJ26"/>
      <c r="CAK26"/>
      <c r="CAL26"/>
      <c r="CAM26"/>
      <c r="CAN26"/>
      <c r="CAO26"/>
      <c r="CAP26"/>
      <c r="CAQ26"/>
      <c r="CAR26"/>
      <c r="CAS26"/>
      <c r="CAT26"/>
      <c r="CAU26"/>
      <c r="CAV26"/>
      <c r="CAW26"/>
      <c r="CAX26"/>
      <c r="CAY26"/>
      <c r="CAZ26"/>
      <c r="CBA26"/>
      <c r="CBB26"/>
      <c r="CBC26"/>
      <c r="CBD26"/>
      <c r="CBE26"/>
      <c r="CBF26"/>
      <c r="CBG26"/>
      <c r="CBH26"/>
      <c r="CBI26"/>
      <c r="CBJ26"/>
      <c r="CBK26"/>
      <c r="CBL26"/>
      <c r="CBM26"/>
      <c r="CBN26"/>
      <c r="CBO26"/>
      <c r="CBP26"/>
      <c r="CBQ26"/>
      <c r="CBR26"/>
      <c r="CBS26"/>
      <c r="CBT26"/>
      <c r="CBU26"/>
      <c r="CBV26"/>
      <c r="CBW26"/>
      <c r="CBX26"/>
      <c r="CBY26"/>
      <c r="CBZ26"/>
      <c r="CCA26"/>
      <c r="CCB26"/>
      <c r="CCC26"/>
      <c r="CCD26"/>
      <c r="CCE26"/>
      <c r="CCF26"/>
      <c r="CCG26"/>
      <c r="CCH26"/>
      <c r="CCI26"/>
      <c r="CCJ26"/>
      <c r="CCK26"/>
      <c r="CCL26"/>
      <c r="CCM26"/>
      <c r="CCN26"/>
      <c r="CCO26"/>
      <c r="CCP26"/>
      <c r="CCQ26"/>
      <c r="CCR26"/>
      <c r="CCS26"/>
      <c r="CCT26"/>
      <c r="CCU26"/>
      <c r="CCV26"/>
      <c r="CCW26"/>
      <c r="CCX26"/>
      <c r="CCY26"/>
      <c r="CCZ26"/>
      <c r="CDA26"/>
      <c r="CDB26"/>
      <c r="CDC26"/>
      <c r="CDD26"/>
      <c r="CDE26"/>
      <c r="CDF26"/>
      <c r="CDG26"/>
      <c r="CDH26"/>
      <c r="CDI26"/>
      <c r="CDJ26"/>
      <c r="CDK26"/>
      <c r="CDL26"/>
      <c r="CDM26"/>
      <c r="CDN26"/>
      <c r="CDO26"/>
      <c r="CDP26"/>
      <c r="CDQ26"/>
      <c r="CDR26"/>
      <c r="CDS26"/>
      <c r="CDT26"/>
      <c r="CDU26"/>
      <c r="CDV26"/>
      <c r="CDW26"/>
      <c r="CDX26"/>
      <c r="CDY26"/>
      <c r="CDZ26"/>
      <c r="CEA26"/>
      <c r="CEB26"/>
      <c r="CEC26"/>
      <c r="CED26"/>
      <c r="CEE26"/>
      <c r="CEF26"/>
      <c r="CEG26"/>
      <c r="CEH26"/>
      <c r="CEI26"/>
      <c r="CEJ26"/>
      <c r="CEK26"/>
      <c r="CEL26"/>
      <c r="CEM26"/>
      <c r="CEN26"/>
      <c r="CEO26"/>
      <c r="CEP26"/>
      <c r="CEQ26"/>
      <c r="CER26"/>
      <c r="CES26"/>
      <c r="CET26"/>
      <c r="CEU26"/>
      <c r="CEV26"/>
      <c r="CEW26"/>
      <c r="CEX26"/>
      <c r="CEY26"/>
      <c r="CEZ26"/>
      <c r="CFA26"/>
      <c r="CFB26"/>
      <c r="CFC26"/>
      <c r="CFD26"/>
      <c r="CFE26"/>
      <c r="CFF26"/>
      <c r="CFG26"/>
      <c r="CFH26"/>
      <c r="CFI26"/>
      <c r="CFJ26"/>
      <c r="CFK26"/>
      <c r="CFL26"/>
      <c r="CFM26"/>
      <c r="CFN26"/>
      <c r="CFO26"/>
      <c r="CFP26"/>
      <c r="CFQ26"/>
      <c r="CFR26"/>
      <c r="CFS26"/>
      <c r="CFT26"/>
      <c r="CFU26"/>
      <c r="CFV26"/>
      <c r="CFW26"/>
      <c r="CFX26"/>
      <c r="CFY26"/>
      <c r="CFZ26"/>
      <c r="CGA26"/>
      <c r="CGB26"/>
      <c r="CGC26"/>
      <c r="CGD26"/>
      <c r="CGE26"/>
      <c r="CGF26"/>
      <c r="CGG26"/>
      <c r="CGH26"/>
      <c r="CGI26"/>
      <c r="CGJ26"/>
      <c r="CGK26"/>
      <c r="CGL26"/>
      <c r="CGM26"/>
      <c r="CGN26"/>
      <c r="CGO26"/>
      <c r="CGP26"/>
      <c r="CGQ26"/>
      <c r="CGR26"/>
      <c r="CGS26"/>
      <c r="CGT26"/>
      <c r="CGU26"/>
      <c r="CGV26"/>
      <c r="CGW26"/>
      <c r="CGX26"/>
      <c r="CGY26"/>
      <c r="CGZ26"/>
      <c r="CHA26"/>
      <c r="CHB26"/>
      <c r="CHC26"/>
      <c r="CHD26"/>
      <c r="CHE26"/>
      <c r="CHF26"/>
      <c r="CHG26"/>
      <c r="CHH26"/>
      <c r="CHI26"/>
      <c r="CHJ26"/>
      <c r="CHK26"/>
      <c r="CHL26"/>
      <c r="CHM26"/>
      <c r="CHN26"/>
      <c r="CHO26"/>
      <c r="CHP26"/>
      <c r="CHQ26"/>
      <c r="CHR26"/>
      <c r="CHS26"/>
      <c r="CHT26"/>
      <c r="CHU26"/>
      <c r="CHV26"/>
      <c r="CHW26"/>
      <c r="CHX26"/>
      <c r="CHY26"/>
      <c r="CHZ26"/>
      <c r="CIA26"/>
      <c r="CIB26"/>
      <c r="CIC26"/>
      <c r="CID26"/>
      <c r="CIE26"/>
      <c r="CIF26"/>
      <c r="CIG26"/>
      <c r="CIH26"/>
      <c r="CII26"/>
      <c r="CIJ26"/>
      <c r="CIK26"/>
      <c r="CIL26"/>
      <c r="CIM26"/>
      <c r="CIN26"/>
      <c r="CIO26"/>
      <c r="CIP26"/>
      <c r="CIQ26"/>
      <c r="CIR26"/>
      <c r="CIS26"/>
      <c r="CIT26"/>
      <c r="CIU26"/>
      <c r="CIV26"/>
      <c r="CIW26"/>
      <c r="CIX26"/>
      <c r="CIY26"/>
      <c r="CIZ26"/>
      <c r="CJA26"/>
      <c r="CJB26"/>
      <c r="CJC26"/>
      <c r="CJD26"/>
      <c r="CJE26"/>
      <c r="CJF26"/>
      <c r="CJG26"/>
      <c r="CJH26"/>
      <c r="CJI26"/>
      <c r="CJJ26"/>
      <c r="CJK26"/>
      <c r="CJL26"/>
      <c r="CJM26"/>
      <c r="CJN26"/>
      <c r="CJO26"/>
      <c r="CJP26"/>
      <c r="CJQ26"/>
      <c r="CJR26"/>
      <c r="CJS26"/>
      <c r="CJT26"/>
      <c r="CJU26"/>
      <c r="CJV26"/>
      <c r="CJW26"/>
      <c r="CJX26"/>
      <c r="CJY26"/>
      <c r="CJZ26"/>
      <c r="CKA26"/>
      <c r="CKB26"/>
      <c r="CKC26"/>
      <c r="CKD26"/>
      <c r="CKE26"/>
      <c r="CKF26"/>
      <c r="CKG26"/>
      <c r="CKH26"/>
      <c r="CKI26"/>
      <c r="CKJ26"/>
      <c r="CKK26"/>
      <c r="CKL26"/>
      <c r="CKM26"/>
      <c r="CKN26"/>
      <c r="CKO26"/>
      <c r="CKP26"/>
      <c r="CKQ26"/>
      <c r="CKR26"/>
      <c r="CKS26"/>
      <c r="CKT26"/>
      <c r="CKU26"/>
      <c r="CKV26"/>
      <c r="CKW26"/>
      <c r="CKX26"/>
      <c r="CKY26"/>
      <c r="CKZ26"/>
      <c r="CLA26"/>
      <c r="CLB26"/>
      <c r="CLC26"/>
      <c r="CLD26"/>
      <c r="CLE26"/>
      <c r="CLF26"/>
      <c r="CLG26"/>
      <c r="CLH26"/>
      <c r="CLI26"/>
      <c r="CLJ26"/>
      <c r="CLK26"/>
      <c r="CLL26"/>
      <c r="CLM26"/>
      <c r="CLN26"/>
      <c r="CLO26"/>
      <c r="CLP26"/>
      <c r="CLQ26"/>
      <c r="CLR26"/>
      <c r="CLS26"/>
      <c r="CLT26"/>
      <c r="CLU26"/>
      <c r="CLV26"/>
      <c r="CLW26"/>
      <c r="CLX26"/>
      <c r="CLY26"/>
      <c r="CLZ26"/>
      <c r="CMA26"/>
      <c r="CMB26"/>
      <c r="CMC26"/>
      <c r="CMD26"/>
      <c r="CME26"/>
      <c r="CMF26"/>
      <c r="CMG26"/>
      <c r="CMH26"/>
      <c r="CMI26"/>
      <c r="CMJ26"/>
      <c r="CMK26"/>
      <c r="CML26"/>
      <c r="CMM26"/>
      <c r="CMN26"/>
      <c r="CMO26"/>
      <c r="CMP26"/>
      <c r="CMQ26"/>
      <c r="CMR26"/>
      <c r="CMS26"/>
      <c r="CMT26"/>
      <c r="CMU26"/>
      <c r="CMV26"/>
      <c r="CMW26"/>
      <c r="CMX26"/>
      <c r="CMY26"/>
      <c r="CMZ26"/>
      <c r="CNA26"/>
      <c r="CNB26"/>
      <c r="CNC26"/>
      <c r="CND26"/>
      <c r="CNE26"/>
      <c r="CNF26"/>
      <c r="CNG26"/>
      <c r="CNH26"/>
      <c r="CNI26"/>
      <c r="CNJ26"/>
      <c r="CNK26"/>
      <c r="CNL26"/>
      <c r="CNM26"/>
      <c r="CNN26"/>
      <c r="CNO26"/>
      <c r="CNP26"/>
      <c r="CNQ26"/>
      <c r="CNR26"/>
      <c r="CNS26"/>
      <c r="CNT26"/>
      <c r="CNU26"/>
      <c r="CNV26"/>
      <c r="CNW26"/>
      <c r="CNX26"/>
      <c r="CNY26"/>
      <c r="CNZ26"/>
      <c r="COA26"/>
      <c r="COB26"/>
      <c r="COC26"/>
      <c r="COD26"/>
      <c r="COE26"/>
      <c r="COF26"/>
      <c r="COG26"/>
      <c r="COH26"/>
      <c r="COI26"/>
      <c r="COJ26"/>
      <c r="COK26"/>
      <c r="COL26"/>
      <c r="COM26"/>
      <c r="CON26"/>
      <c r="COO26"/>
      <c r="COP26"/>
      <c r="COQ26"/>
      <c r="COR26"/>
      <c r="COS26"/>
      <c r="COT26"/>
      <c r="COU26"/>
      <c r="COV26"/>
      <c r="COW26"/>
      <c r="COX26"/>
      <c r="COY26"/>
      <c r="COZ26"/>
      <c r="CPA26"/>
      <c r="CPB26"/>
      <c r="CPC26"/>
      <c r="CPD26"/>
      <c r="CPE26"/>
      <c r="CPF26"/>
      <c r="CPG26"/>
      <c r="CPH26"/>
      <c r="CPI26"/>
      <c r="CPJ26"/>
      <c r="CPK26"/>
      <c r="CPL26"/>
      <c r="CPM26"/>
      <c r="CPN26"/>
      <c r="CPO26"/>
      <c r="CPP26"/>
      <c r="CPQ26"/>
      <c r="CPR26"/>
      <c r="CPS26"/>
      <c r="CPT26"/>
      <c r="CPU26"/>
      <c r="CPV26"/>
      <c r="CPW26"/>
      <c r="CPX26"/>
      <c r="CPY26"/>
      <c r="CPZ26"/>
      <c r="CQA26"/>
      <c r="CQB26"/>
      <c r="CQC26"/>
      <c r="CQD26"/>
      <c r="CQE26"/>
      <c r="CQF26"/>
      <c r="CQG26"/>
      <c r="CQH26"/>
      <c r="CQI26"/>
      <c r="CQJ26"/>
      <c r="CQK26"/>
      <c r="CQL26"/>
      <c r="CQM26"/>
      <c r="CQN26"/>
      <c r="CQO26"/>
      <c r="CQP26"/>
      <c r="CQQ26"/>
      <c r="CQR26"/>
      <c r="CQS26"/>
      <c r="CQT26"/>
      <c r="CQU26"/>
      <c r="CQV26"/>
      <c r="CQW26"/>
      <c r="CQX26"/>
      <c r="CQY26"/>
      <c r="CQZ26"/>
      <c r="CRA26"/>
      <c r="CRB26"/>
      <c r="CRC26"/>
      <c r="CRD26"/>
      <c r="CRE26"/>
      <c r="CRF26"/>
      <c r="CRG26"/>
      <c r="CRH26"/>
      <c r="CRI26"/>
      <c r="CRJ26"/>
      <c r="CRK26"/>
      <c r="CRL26"/>
      <c r="CRM26"/>
      <c r="CRN26"/>
      <c r="CRO26"/>
      <c r="CRP26"/>
      <c r="CRQ26"/>
      <c r="CRR26"/>
      <c r="CRS26"/>
      <c r="CRT26"/>
      <c r="CRU26"/>
      <c r="CRV26"/>
      <c r="CRW26"/>
      <c r="CRX26"/>
      <c r="CRY26"/>
      <c r="CRZ26"/>
      <c r="CSA26"/>
      <c r="CSB2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  <c r="CSW26"/>
      <c r="CSX26"/>
      <c r="CSY26"/>
      <c r="CSZ26"/>
      <c r="CTA26"/>
      <c r="CTB26"/>
      <c r="CTC26"/>
      <c r="CTD26"/>
      <c r="CTE26"/>
      <c r="CTF26"/>
      <c r="CTG26"/>
      <c r="CTH26"/>
      <c r="CTI26"/>
      <c r="CTJ26"/>
      <c r="CTK26"/>
      <c r="CTL26"/>
      <c r="CTM26"/>
      <c r="CTN26"/>
      <c r="CTO26"/>
      <c r="CTP26"/>
      <c r="CTQ26"/>
      <c r="CTR26"/>
      <c r="CTS26"/>
      <c r="CTT26"/>
      <c r="CTU26"/>
      <c r="CTV26"/>
      <c r="CTW26"/>
      <c r="CTX26"/>
      <c r="CTY26"/>
      <c r="CTZ26"/>
      <c r="CUA26"/>
      <c r="CUB26"/>
      <c r="CUC26"/>
      <c r="CUD26"/>
      <c r="CUE26"/>
      <c r="CUF26"/>
      <c r="CUG26"/>
      <c r="CUH26"/>
      <c r="CUI26"/>
      <c r="CUJ26"/>
      <c r="CUK26"/>
      <c r="CUL26"/>
      <c r="CUM26"/>
      <c r="CUN26"/>
      <c r="CUO26"/>
      <c r="CUP26"/>
      <c r="CUQ26"/>
      <c r="CUR26"/>
      <c r="CUS26"/>
      <c r="CUT26"/>
      <c r="CUU26"/>
      <c r="CUV26"/>
      <c r="CUW26"/>
      <c r="CUX26"/>
      <c r="CUY26"/>
      <c r="CUZ26"/>
      <c r="CVA26"/>
      <c r="CVB26"/>
      <c r="CVC26"/>
      <c r="CVD26"/>
      <c r="CVE26"/>
      <c r="CVF26"/>
      <c r="CVG26"/>
      <c r="CVH26"/>
      <c r="CVI26"/>
      <c r="CVJ26"/>
      <c r="CVK26"/>
      <c r="CVL26"/>
      <c r="CVM26"/>
      <c r="CVN26"/>
      <c r="CVO26"/>
      <c r="CVP26"/>
      <c r="CVQ26"/>
      <c r="CVR26"/>
      <c r="CVS26"/>
      <c r="CVT26"/>
      <c r="CVU26"/>
      <c r="CVV26"/>
      <c r="CVW26"/>
      <c r="CVX26"/>
      <c r="CVY26"/>
      <c r="CVZ26"/>
      <c r="CWA26"/>
      <c r="CWB26"/>
      <c r="CWC26"/>
      <c r="CWD26"/>
      <c r="CWE26"/>
      <c r="CWF26"/>
      <c r="CWG26"/>
      <c r="CWH26"/>
      <c r="CWI26"/>
      <c r="CWJ26"/>
      <c r="CWK26"/>
      <c r="CWL26"/>
      <c r="CWM26"/>
      <c r="CWN26"/>
      <c r="CWO26"/>
      <c r="CWP26"/>
      <c r="CWQ26"/>
      <c r="CWR26"/>
      <c r="CWS26"/>
      <c r="CWT26"/>
      <c r="CWU26"/>
      <c r="CWV26"/>
      <c r="CWW26"/>
      <c r="CWX26"/>
      <c r="CWY26"/>
      <c r="CWZ26"/>
      <c r="CXA26"/>
      <c r="CXB26"/>
      <c r="CXC26"/>
      <c r="CXD26"/>
      <c r="CXE26"/>
      <c r="CXF26"/>
      <c r="CXG26"/>
      <c r="CXH26"/>
      <c r="CXI26"/>
      <c r="CXJ26"/>
      <c r="CXK26"/>
      <c r="CXL26"/>
      <c r="CXM26"/>
      <c r="CXN26"/>
      <c r="CXO26"/>
      <c r="CXP26"/>
      <c r="CXQ26"/>
      <c r="CXR26"/>
      <c r="CXS26"/>
      <c r="CXT26"/>
      <c r="CXU26"/>
      <c r="CXV26"/>
      <c r="CXW26"/>
      <c r="CXX26"/>
      <c r="CXY26"/>
      <c r="CXZ26"/>
      <c r="CYA26"/>
      <c r="CYB26"/>
      <c r="CYC26"/>
      <c r="CYD26"/>
      <c r="CYE26"/>
      <c r="CYF26"/>
      <c r="CYG26"/>
      <c r="CYH26"/>
      <c r="CYI26"/>
      <c r="CYJ26"/>
      <c r="CYK26"/>
      <c r="CYL26"/>
      <c r="CYM26"/>
      <c r="CYN26"/>
      <c r="CYO26"/>
      <c r="CYP26"/>
      <c r="CYQ26"/>
      <c r="CYR26"/>
      <c r="CYS26"/>
      <c r="CYT26"/>
      <c r="CYU26"/>
      <c r="CYV26"/>
      <c r="CYW26"/>
      <c r="CYX26"/>
      <c r="CYY26"/>
      <c r="CYZ26"/>
      <c r="CZA26"/>
      <c r="CZB26"/>
      <c r="CZC26"/>
      <c r="CZD26"/>
      <c r="CZE26"/>
      <c r="CZF26"/>
      <c r="CZG26"/>
      <c r="CZH26"/>
      <c r="CZI26"/>
      <c r="CZJ26"/>
      <c r="CZK26"/>
      <c r="CZL26"/>
      <c r="CZM26"/>
      <c r="CZN26"/>
      <c r="CZO26"/>
      <c r="CZP26"/>
      <c r="CZQ26"/>
      <c r="CZR26"/>
      <c r="CZS26"/>
      <c r="CZT26"/>
      <c r="CZU26"/>
      <c r="CZV26"/>
      <c r="CZW26"/>
      <c r="CZX26"/>
      <c r="CZY26"/>
      <c r="CZZ26"/>
      <c r="DAA26"/>
      <c r="DAB26"/>
      <c r="DAC26"/>
      <c r="DAD26"/>
      <c r="DAE26"/>
      <c r="DAF26"/>
      <c r="DAG26"/>
      <c r="DAH26"/>
      <c r="DAI26"/>
      <c r="DAJ26"/>
      <c r="DAK26"/>
      <c r="DAL26"/>
      <c r="DAM26"/>
      <c r="DAN26"/>
      <c r="DAO26"/>
      <c r="DAP26"/>
      <c r="DAQ26"/>
      <c r="DAR26"/>
      <c r="DAS26"/>
      <c r="DAT26"/>
      <c r="DAU26"/>
      <c r="DAV26"/>
      <c r="DAW26"/>
      <c r="DAX26"/>
      <c r="DAY26"/>
      <c r="DAZ26"/>
      <c r="DBA26"/>
      <c r="DBB26"/>
      <c r="DBC26"/>
      <c r="DBD26"/>
      <c r="DBE26"/>
      <c r="DBF26"/>
      <c r="DBG26"/>
      <c r="DBH26"/>
      <c r="DBI26"/>
      <c r="DBJ26"/>
      <c r="DBK26"/>
      <c r="DBL26"/>
      <c r="DBM26"/>
      <c r="DBN26"/>
      <c r="DBO26"/>
      <c r="DBP26"/>
      <c r="DBQ26"/>
      <c r="DBR26"/>
      <c r="DBS26"/>
      <c r="DBT26"/>
      <c r="DBU26"/>
      <c r="DBV26"/>
      <c r="DBW26"/>
      <c r="DBX26"/>
      <c r="DBY26"/>
      <c r="DBZ26"/>
      <c r="DCA26"/>
      <c r="DCB26"/>
      <c r="DCC26"/>
      <c r="DCD26"/>
      <c r="DCE26"/>
      <c r="DCF26"/>
      <c r="DCG26"/>
      <c r="DCH26"/>
      <c r="DCI26"/>
      <c r="DCJ26"/>
      <c r="DCK26"/>
      <c r="DCL26"/>
      <c r="DCM26"/>
      <c r="DCN26"/>
      <c r="DCO26"/>
      <c r="DCP26"/>
      <c r="DCQ26"/>
      <c r="DCR26"/>
      <c r="DCS26"/>
      <c r="DCT26"/>
      <c r="DCU26"/>
      <c r="DCV26"/>
      <c r="DCW26"/>
      <c r="DCX26"/>
      <c r="DCY26"/>
      <c r="DCZ26"/>
      <c r="DDA26"/>
      <c r="DDB26"/>
      <c r="DDC26"/>
      <c r="DDD26"/>
      <c r="DDE26"/>
      <c r="DDF26"/>
      <c r="DDG26"/>
      <c r="DDH26"/>
      <c r="DDI26"/>
      <c r="DDJ26"/>
      <c r="DDK26"/>
      <c r="DDL26"/>
      <c r="DDM26"/>
      <c r="DDN26"/>
      <c r="DDO26"/>
      <c r="DDP26"/>
      <c r="DDQ26"/>
      <c r="DDR26"/>
      <c r="DDS26"/>
      <c r="DDT26"/>
      <c r="DDU26"/>
      <c r="DDV26"/>
      <c r="DDW26"/>
      <c r="DDX26"/>
      <c r="DDY26"/>
      <c r="DDZ26"/>
      <c r="DEA26"/>
      <c r="DEB26"/>
      <c r="DEC26"/>
      <c r="DED26"/>
      <c r="DEE26"/>
      <c r="DEF26"/>
      <c r="DEG26"/>
      <c r="DEH26"/>
      <c r="DEI26"/>
      <c r="DEJ26"/>
      <c r="DEK26"/>
      <c r="DEL26"/>
      <c r="DEM26"/>
      <c r="DEN26"/>
      <c r="DEO26"/>
      <c r="DEP26"/>
      <c r="DEQ26"/>
      <c r="DER26"/>
      <c r="DES26"/>
      <c r="DET26"/>
      <c r="DEU26"/>
      <c r="DEV26"/>
      <c r="DEW26"/>
      <c r="DEX26"/>
      <c r="DEY26"/>
      <c r="DEZ26"/>
      <c r="DFA26"/>
      <c r="DFB26"/>
      <c r="DFC26"/>
      <c r="DFD26"/>
      <c r="DFE26"/>
      <c r="DFF26"/>
      <c r="DFG26"/>
      <c r="DFH26"/>
      <c r="DFI26"/>
      <c r="DFJ26"/>
      <c r="DFK26"/>
      <c r="DFL26"/>
      <c r="DFM26"/>
      <c r="DFN26"/>
      <c r="DFO26"/>
      <c r="DFP26"/>
      <c r="DFQ26"/>
      <c r="DFR26"/>
      <c r="DFS26"/>
      <c r="DFT26"/>
      <c r="DFU26"/>
      <c r="DFV26"/>
      <c r="DFW26"/>
      <c r="DFX26"/>
      <c r="DFY26"/>
      <c r="DFZ26"/>
      <c r="DGA26"/>
      <c r="DGB26"/>
      <c r="DGC26"/>
      <c r="DGD26"/>
      <c r="DGE26"/>
      <c r="DGF26"/>
      <c r="DGG26"/>
      <c r="DGH26"/>
      <c r="DGI26"/>
      <c r="DGJ26"/>
      <c r="DGK26"/>
      <c r="DGL26"/>
      <c r="DGM26"/>
      <c r="DGN26"/>
      <c r="DGO26"/>
      <c r="DGP26"/>
      <c r="DGQ26"/>
      <c r="DGR26"/>
      <c r="DGS26"/>
      <c r="DGT26"/>
      <c r="DGU26"/>
      <c r="DGV26"/>
      <c r="DGW26"/>
      <c r="DGX26"/>
      <c r="DGY26"/>
      <c r="DGZ26"/>
      <c r="DHA26"/>
      <c r="DHB26"/>
      <c r="DHC26"/>
      <c r="DHD26"/>
      <c r="DHE26"/>
      <c r="DHF26"/>
      <c r="DHG26"/>
      <c r="DHH26"/>
      <c r="DHI26"/>
      <c r="DHJ26"/>
      <c r="DHK26"/>
      <c r="DHL26"/>
      <c r="DHM26"/>
      <c r="DHN26"/>
      <c r="DHO26"/>
      <c r="DHP26"/>
      <c r="DHQ26"/>
      <c r="DHR26"/>
      <c r="DHS26"/>
      <c r="DHT26"/>
      <c r="DHU26"/>
      <c r="DHV26"/>
      <c r="DHW26"/>
      <c r="DHX26"/>
      <c r="DHY26"/>
      <c r="DHZ26"/>
      <c r="DIA26"/>
      <c r="DIB26"/>
      <c r="DIC26"/>
      <c r="DID26"/>
      <c r="DIE26"/>
      <c r="DIF26"/>
      <c r="DIG26"/>
      <c r="DIH26"/>
      <c r="DII26"/>
      <c r="DIJ26"/>
      <c r="DIK26"/>
      <c r="DIL26"/>
      <c r="DIM26"/>
      <c r="DIN26"/>
      <c r="DIO26"/>
      <c r="DIP26"/>
      <c r="DIQ26"/>
      <c r="DIR26"/>
      <c r="DIS26"/>
      <c r="DIT26"/>
      <c r="DIU26"/>
      <c r="DIV26"/>
      <c r="DIW26"/>
      <c r="DIX26"/>
      <c r="DIY26"/>
      <c r="DIZ26"/>
      <c r="DJA26"/>
      <c r="DJB26"/>
      <c r="DJC26"/>
      <c r="DJD26"/>
      <c r="DJE26"/>
      <c r="DJF26"/>
      <c r="DJG26"/>
      <c r="DJH26"/>
      <c r="DJI26"/>
      <c r="DJJ26"/>
      <c r="DJK26"/>
      <c r="DJL26"/>
      <c r="DJM26"/>
      <c r="DJN26"/>
      <c r="DJO26"/>
      <c r="DJP26"/>
      <c r="DJQ26"/>
      <c r="DJR26"/>
      <c r="DJS26"/>
      <c r="DJT26"/>
      <c r="DJU26"/>
      <c r="DJV26"/>
      <c r="DJW26"/>
      <c r="DJX26"/>
      <c r="DJY26"/>
      <c r="DJZ26"/>
      <c r="DKA26"/>
      <c r="DKB26"/>
      <c r="DKC26"/>
      <c r="DKD26"/>
      <c r="DKE26"/>
      <c r="DKF26"/>
      <c r="DKG26"/>
      <c r="DKH26"/>
      <c r="DKI26"/>
      <c r="DKJ26"/>
      <c r="DKK26"/>
      <c r="DKL26"/>
      <c r="DKM26"/>
      <c r="DKN26"/>
      <c r="DKO26"/>
      <c r="DKP26"/>
      <c r="DKQ26"/>
      <c r="DKR26"/>
      <c r="DKS26"/>
      <c r="DKT26"/>
      <c r="DKU26"/>
      <c r="DKV26"/>
      <c r="DKW26"/>
      <c r="DKX26"/>
      <c r="DKY26"/>
      <c r="DKZ26"/>
      <c r="DLA26"/>
      <c r="DLB26"/>
      <c r="DLC26"/>
      <c r="DLD26"/>
      <c r="DLE26"/>
      <c r="DLF26"/>
      <c r="DLG26"/>
      <c r="DLH26"/>
      <c r="DLI26"/>
      <c r="DLJ26"/>
      <c r="DLK26"/>
      <c r="DLL26"/>
      <c r="DLM26"/>
      <c r="DLN26"/>
      <c r="DLO26"/>
      <c r="DLP26"/>
      <c r="DLQ26"/>
      <c r="DLR26"/>
      <c r="DLS26"/>
      <c r="DLT26"/>
      <c r="DLU26"/>
      <c r="DLV26"/>
      <c r="DLW26"/>
      <c r="DLX26"/>
      <c r="DLY26"/>
      <c r="DLZ26"/>
      <c r="DMA26"/>
      <c r="DMB26"/>
      <c r="DMC26"/>
      <c r="DMD26"/>
      <c r="DME26"/>
      <c r="DMF26"/>
      <c r="DMG26"/>
      <c r="DMH26"/>
      <c r="DMI26"/>
      <c r="DMJ26"/>
      <c r="DMK26"/>
      <c r="DML26"/>
      <c r="DMM26"/>
      <c r="DMN26"/>
      <c r="DMO26"/>
      <c r="DMP26"/>
      <c r="DMQ26"/>
      <c r="DMR26"/>
      <c r="DMS26"/>
      <c r="DMT26"/>
      <c r="DMU26"/>
      <c r="DMV26"/>
      <c r="DMW26"/>
      <c r="DMX26"/>
      <c r="DMY26"/>
      <c r="DMZ26"/>
      <c r="DNA26"/>
      <c r="DNB26"/>
      <c r="DNC26"/>
      <c r="DND26"/>
      <c r="DNE26"/>
      <c r="DNF26"/>
      <c r="DNG26"/>
      <c r="DNH26"/>
      <c r="DNI26"/>
      <c r="DNJ26"/>
      <c r="DNK26"/>
      <c r="DNL26"/>
      <c r="DNM26"/>
      <c r="DNN26"/>
      <c r="DNO26"/>
      <c r="DNP26"/>
      <c r="DNQ26"/>
      <c r="DNR26"/>
      <c r="DNS26"/>
      <c r="DNT26"/>
      <c r="DNU26"/>
      <c r="DNV26"/>
      <c r="DNW26"/>
      <c r="DNX26"/>
      <c r="DNY26"/>
      <c r="DNZ26"/>
      <c r="DOA26"/>
      <c r="DOB26"/>
      <c r="DOC26"/>
      <c r="DOD26"/>
      <c r="DOE26"/>
      <c r="DOF26"/>
      <c r="DOG26"/>
      <c r="DOH26"/>
      <c r="DOI26"/>
      <c r="DOJ26"/>
      <c r="DOK26"/>
      <c r="DOL26"/>
      <c r="DOM26"/>
      <c r="DON26"/>
      <c r="DOO26"/>
      <c r="DOP26"/>
      <c r="DOQ26"/>
      <c r="DOR26"/>
      <c r="DOS26"/>
      <c r="DOT26"/>
      <c r="DOU26"/>
      <c r="DOV26"/>
      <c r="DOW26"/>
      <c r="DOX26"/>
      <c r="DOY26"/>
      <c r="DOZ26"/>
      <c r="DPA26"/>
      <c r="DPB26"/>
      <c r="DPC26"/>
      <c r="DPD26"/>
      <c r="DPE26"/>
      <c r="DPF26"/>
      <c r="DPG26"/>
      <c r="DPH26"/>
      <c r="DPI26"/>
      <c r="DPJ26"/>
      <c r="DPK26"/>
      <c r="DPL26"/>
      <c r="DPM26"/>
      <c r="DPN26"/>
      <c r="DPO26"/>
      <c r="DPP26"/>
      <c r="DPQ26"/>
      <c r="DPR26"/>
      <c r="DPS26"/>
      <c r="DPT26"/>
      <c r="DPU26"/>
      <c r="DPV26"/>
      <c r="DPW26"/>
      <c r="DPX26"/>
      <c r="DPY26"/>
      <c r="DPZ26"/>
      <c r="DQA26"/>
      <c r="DQB26"/>
      <c r="DQC26"/>
      <c r="DQD26"/>
      <c r="DQE26"/>
      <c r="DQF26"/>
      <c r="DQG26"/>
      <c r="DQH26"/>
      <c r="DQI26"/>
      <c r="DQJ26"/>
      <c r="DQK26"/>
      <c r="DQL26"/>
      <c r="DQM26"/>
      <c r="DQN26"/>
      <c r="DQO26"/>
      <c r="DQP26"/>
      <c r="DQQ26"/>
      <c r="DQR26"/>
      <c r="DQS26"/>
      <c r="DQT26"/>
      <c r="DQU26"/>
      <c r="DQV26"/>
      <c r="DQW26"/>
      <c r="DQX26"/>
      <c r="DQY26"/>
      <c r="DQZ26"/>
      <c r="DRA26"/>
      <c r="DRB26"/>
      <c r="DRC26"/>
      <c r="DRD26"/>
      <c r="DRE26"/>
      <c r="DRF26"/>
      <c r="DRG26"/>
      <c r="DRH26"/>
      <c r="DRI26"/>
      <c r="DRJ26"/>
      <c r="DRK26"/>
      <c r="DRL26"/>
      <c r="DRM26"/>
      <c r="DRN26"/>
      <c r="DRO26"/>
      <c r="DRP26"/>
      <c r="DRQ26"/>
      <c r="DRR26"/>
      <c r="DRS26"/>
      <c r="DRT26"/>
      <c r="DRU26"/>
      <c r="DRV26"/>
      <c r="DRW26"/>
      <c r="DRX26"/>
      <c r="DRY26"/>
      <c r="DRZ26"/>
      <c r="DSA26"/>
      <c r="DSB26"/>
      <c r="DSC26"/>
      <c r="DSD26"/>
      <c r="DSE26"/>
      <c r="DSF26"/>
      <c r="DSG26"/>
      <c r="DSH26"/>
      <c r="DSI26"/>
      <c r="DSJ26"/>
      <c r="DSK26"/>
      <c r="DSL26"/>
      <c r="DSM26"/>
      <c r="DSN26"/>
      <c r="DSO26"/>
      <c r="DSP26"/>
      <c r="DSQ26"/>
      <c r="DSR26"/>
      <c r="DSS26"/>
      <c r="DST26"/>
      <c r="DSU26"/>
      <c r="DSV26"/>
      <c r="DSW26"/>
      <c r="DSX26"/>
      <c r="DSY26"/>
      <c r="DSZ26"/>
      <c r="DTA26"/>
      <c r="DTB26"/>
      <c r="DTC26"/>
      <c r="DTD26"/>
      <c r="DTE26"/>
      <c r="DTF26"/>
      <c r="DTG26"/>
      <c r="DTH26"/>
      <c r="DTI26"/>
      <c r="DTJ26"/>
      <c r="DTK26"/>
      <c r="DTL26"/>
      <c r="DTM26"/>
      <c r="DTN26"/>
      <c r="DTO26"/>
      <c r="DTP26"/>
      <c r="DTQ26"/>
      <c r="DTR26"/>
      <c r="DTS26"/>
      <c r="DTT26"/>
      <c r="DTU26"/>
      <c r="DTV26"/>
      <c r="DTW26"/>
      <c r="DTX26"/>
      <c r="DTY26"/>
      <c r="DTZ26"/>
      <c r="DUA26"/>
      <c r="DUB26"/>
      <c r="DUC26"/>
      <c r="DUD26"/>
      <c r="DUE26"/>
      <c r="DUF26"/>
      <c r="DUG26"/>
      <c r="DUH26"/>
      <c r="DUI26"/>
      <c r="DUJ26"/>
      <c r="DUK26"/>
      <c r="DUL26"/>
      <c r="DUM26"/>
      <c r="DUN26"/>
      <c r="DUO26"/>
      <c r="DUP26"/>
      <c r="DUQ26"/>
      <c r="DUR26"/>
      <c r="DUS26"/>
      <c r="DUT26"/>
      <c r="DUU26"/>
      <c r="DUV26"/>
      <c r="DUW26"/>
      <c r="DUX26"/>
      <c r="DUY26"/>
      <c r="DUZ26"/>
      <c r="DVA26"/>
      <c r="DVB26"/>
      <c r="DVC26"/>
      <c r="DVD26"/>
      <c r="DVE26"/>
      <c r="DVF26"/>
      <c r="DVG26"/>
      <c r="DVH26"/>
      <c r="DVI26"/>
      <c r="DVJ26"/>
      <c r="DVK26"/>
      <c r="DVL26"/>
      <c r="DVM26"/>
      <c r="DVN26"/>
      <c r="DVO26"/>
      <c r="DVP26"/>
      <c r="DVQ26"/>
      <c r="DVR26"/>
      <c r="DVS26"/>
      <c r="DVT26"/>
      <c r="DVU26"/>
      <c r="DVV26"/>
      <c r="DVW26"/>
      <c r="DVX26"/>
      <c r="DVY26"/>
      <c r="DVZ26"/>
      <c r="DWA26"/>
      <c r="DWB26"/>
      <c r="DWC26"/>
      <c r="DWD26"/>
      <c r="DWE26"/>
      <c r="DWF26"/>
      <c r="DWG26"/>
      <c r="DWH26"/>
      <c r="DWI26"/>
      <c r="DWJ26"/>
      <c r="DWK26"/>
      <c r="DWL26"/>
      <c r="DWM26"/>
      <c r="DWN26"/>
      <c r="DWO26"/>
      <c r="DWP26"/>
      <c r="DWQ26"/>
      <c r="DWR26"/>
      <c r="DWS26"/>
      <c r="DWT26"/>
      <c r="DWU26"/>
      <c r="DWV26"/>
      <c r="DWW26"/>
      <c r="DWX26"/>
      <c r="DWY26"/>
      <c r="DWZ26"/>
      <c r="DXA26"/>
      <c r="DXB26"/>
      <c r="DXC26"/>
      <c r="DXD26"/>
      <c r="DXE26"/>
      <c r="DXF26"/>
      <c r="DXG26"/>
      <c r="DXH26"/>
      <c r="DXI26"/>
      <c r="DXJ26"/>
      <c r="DXK26"/>
      <c r="DXL26"/>
      <c r="DXM26"/>
      <c r="DXN26"/>
      <c r="DXO26"/>
      <c r="DXP26"/>
      <c r="DXQ26"/>
      <c r="DXR26"/>
      <c r="DXS26"/>
      <c r="DXT26"/>
      <c r="DXU26"/>
      <c r="DXV26"/>
      <c r="DXW26"/>
      <c r="DXX26"/>
      <c r="DXY26"/>
      <c r="DXZ26"/>
      <c r="DYA26"/>
      <c r="DYB26"/>
      <c r="DYC26"/>
      <c r="DYD26"/>
      <c r="DYE26"/>
      <c r="DYF26"/>
      <c r="DYG26"/>
      <c r="DYH26"/>
      <c r="DYI26"/>
      <c r="DYJ26"/>
      <c r="DYK26"/>
      <c r="DYL26"/>
      <c r="DYM26"/>
      <c r="DYN26"/>
      <c r="DYO26"/>
      <c r="DYP26"/>
      <c r="DYQ26"/>
      <c r="DYR26"/>
      <c r="DYS26"/>
      <c r="DYT26"/>
      <c r="DYU26"/>
      <c r="DYV26"/>
      <c r="DYW26"/>
      <c r="DYX26"/>
      <c r="DYY26"/>
      <c r="DYZ26"/>
      <c r="DZA26"/>
      <c r="DZB26"/>
      <c r="DZC26"/>
      <c r="DZD26"/>
      <c r="DZE26"/>
      <c r="DZF26"/>
      <c r="DZG26"/>
      <c r="DZH26"/>
      <c r="DZI26"/>
      <c r="DZJ26"/>
      <c r="DZK26"/>
      <c r="DZL26"/>
      <c r="DZM26"/>
      <c r="DZN26"/>
      <c r="DZO26"/>
      <c r="DZP26"/>
      <c r="DZQ26"/>
      <c r="DZR26"/>
      <c r="DZS26"/>
      <c r="DZT26"/>
      <c r="DZU26"/>
      <c r="DZV26"/>
      <c r="DZW26"/>
      <c r="DZX26"/>
      <c r="DZY26"/>
      <c r="DZZ26"/>
      <c r="EAA26"/>
      <c r="EAB26"/>
      <c r="EAC26"/>
      <c r="EAD26"/>
      <c r="EAE26"/>
      <c r="EAF26"/>
      <c r="EAG26"/>
      <c r="EAH26"/>
      <c r="EAI26"/>
      <c r="EAJ26"/>
      <c r="EAK26"/>
      <c r="EAL26"/>
      <c r="EAM26"/>
      <c r="EAN26"/>
      <c r="EAO26"/>
      <c r="EAP26"/>
      <c r="EAQ26"/>
      <c r="EAR26"/>
      <c r="EAS26"/>
      <c r="EAT26"/>
      <c r="EAU26"/>
      <c r="EAV26"/>
      <c r="EAW26"/>
      <c r="EAX26"/>
      <c r="EAY26"/>
      <c r="EAZ26"/>
      <c r="EBA26"/>
      <c r="EBB26"/>
      <c r="EBC26"/>
      <c r="EBD26"/>
      <c r="EBE26"/>
      <c r="EBF26"/>
      <c r="EBG26"/>
      <c r="EBH26"/>
      <c r="EBI26"/>
      <c r="EBJ26"/>
      <c r="EBK26"/>
      <c r="EBL26"/>
      <c r="EBM26"/>
      <c r="EBN26"/>
      <c r="EBO26"/>
      <c r="EBP26"/>
      <c r="EBQ26"/>
      <c r="EBR26"/>
      <c r="EBS26"/>
      <c r="EBT26"/>
      <c r="EBU26"/>
      <c r="EBV26"/>
      <c r="EBW26"/>
      <c r="EBX26"/>
      <c r="EBY26"/>
      <c r="EBZ26"/>
      <c r="ECA26"/>
      <c r="ECB26"/>
      <c r="ECC26"/>
      <c r="ECD26"/>
      <c r="ECE26"/>
      <c r="ECF26"/>
      <c r="ECG26"/>
      <c r="ECH26"/>
      <c r="ECI26"/>
      <c r="ECJ26"/>
      <c r="ECK26"/>
      <c r="ECL26"/>
      <c r="ECM26"/>
      <c r="ECN26"/>
      <c r="ECO26"/>
      <c r="ECP26"/>
      <c r="ECQ26"/>
      <c r="ECR26"/>
      <c r="ECS26"/>
      <c r="ECT26"/>
      <c r="ECU26"/>
      <c r="ECV26"/>
      <c r="ECW26"/>
      <c r="ECX26"/>
      <c r="ECY26"/>
      <c r="ECZ26"/>
      <c r="EDA26"/>
      <c r="EDB26"/>
      <c r="EDC26"/>
      <c r="EDD26"/>
      <c r="EDE26"/>
      <c r="EDF26"/>
      <c r="EDG26"/>
      <c r="EDH26"/>
      <c r="EDI26"/>
      <c r="EDJ26"/>
      <c r="EDK26"/>
      <c r="EDL26"/>
      <c r="EDM26"/>
      <c r="EDN26"/>
      <c r="EDO26"/>
      <c r="EDP26"/>
      <c r="EDQ26"/>
      <c r="EDR26"/>
      <c r="EDS26"/>
      <c r="EDT26"/>
      <c r="EDU26"/>
      <c r="EDV26"/>
      <c r="EDW26"/>
      <c r="EDX26"/>
      <c r="EDY26"/>
      <c r="EDZ26"/>
      <c r="EEA26"/>
      <c r="EEB26"/>
      <c r="EEC26"/>
      <c r="EED26"/>
      <c r="EEE26"/>
      <c r="EEF26"/>
      <c r="EEG26"/>
      <c r="EEH26"/>
      <c r="EEI26"/>
      <c r="EEJ26"/>
      <c r="EEK26"/>
      <c r="EEL26"/>
      <c r="EEM26"/>
      <c r="EEN26"/>
      <c r="EEO26"/>
      <c r="EEP26"/>
      <c r="EEQ26"/>
      <c r="EER26"/>
      <c r="EES26"/>
      <c r="EET26"/>
      <c r="EEU26"/>
      <c r="EEV26"/>
      <c r="EEW26"/>
      <c r="EEX26"/>
      <c r="EEY26"/>
      <c r="EEZ26"/>
      <c r="EFA26"/>
      <c r="EFB26"/>
      <c r="EFC26"/>
      <c r="EFD26"/>
      <c r="EFE26"/>
      <c r="EFF26"/>
      <c r="EFG26"/>
      <c r="EFH26"/>
      <c r="EFI26"/>
      <c r="EFJ26"/>
      <c r="EFK26"/>
      <c r="EFL26"/>
      <c r="EFM26"/>
      <c r="EFN26"/>
      <c r="EFO26"/>
      <c r="EFP26"/>
      <c r="EFQ26"/>
      <c r="EFR26"/>
      <c r="EFS26"/>
      <c r="EFT26"/>
      <c r="EFU26"/>
      <c r="EFV26"/>
      <c r="EFW26"/>
      <c r="EFX26"/>
      <c r="EFY26"/>
      <c r="EFZ26"/>
      <c r="EGA26"/>
      <c r="EGB26"/>
      <c r="EGC26"/>
      <c r="EGD26"/>
      <c r="EGE26"/>
      <c r="EGF26"/>
      <c r="EGG26"/>
      <c r="EGH26"/>
      <c r="EGI26"/>
      <c r="EGJ26"/>
      <c r="EGK26"/>
      <c r="EGL26"/>
      <c r="EGM26"/>
      <c r="EGN26"/>
      <c r="EGO26"/>
      <c r="EGP26"/>
      <c r="EGQ26"/>
      <c r="EGR26"/>
      <c r="EGS26"/>
      <c r="EGT26"/>
      <c r="EGU26"/>
      <c r="EGV26"/>
      <c r="EGW26"/>
      <c r="EGX26"/>
      <c r="EGY26"/>
      <c r="EGZ26"/>
      <c r="EHA26"/>
      <c r="EHB26"/>
      <c r="EHC26"/>
      <c r="EHD26"/>
      <c r="EHE26"/>
      <c r="EHF26"/>
      <c r="EHG26"/>
      <c r="EHH26"/>
      <c r="EHI26"/>
      <c r="EHJ26"/>
      <c r="EHK26"/>
      <c r="EHL26"/>
      <c r="EHM26"/>
      <c r="EHN26"/>
      <c r="EHO26"/>
      <c r="EHP26"/>
      <c r="EHQ26"/>
      <c r="EHR26"/>
      <c r="EHS26"/>
      <c r="EHT26"/>
      <c r="EHU26"/>
      <c r="EHV26"/>
      <c r="EHW26"/>
      <c r="EHX26"/>
      <c r="EHY26"/>
      <c r="EHZ26"/>
      <c r="EIA26"/>
      <c r="EIB26"/>
      <c r="EIC26"/>
      <c r="EID26"/>
      <c r="EIE26"/>
      <c r="EIF26"/>
      <c r="EIG26"/>
      <c r="EIH26"/>
      <c r="EII26"/>
      <c r="EIJ26"/>
      <c r="EIK26"/>
      <c r="EIL26"/>
      <c r="EIM26"/>
      <c r="EIN26"/>
      <c r="EIO26"/>
      <c r="EIP26"/>
      <c r="EIQ26"/>
      <c r="EIR26"/>
      <c r="EIS26"/>
      <c r="EIT26"/>
      <c r="EIU26"/>
      <c r="EIV26"/>
      <c r="EIW26"/>
      <c r="EIX26"/>
      <c r="EIY26"/>
      <c r="EIZ26"/>
      <c r="EJA26"/>
      <c r="EJB26"/>
      <c r="EJC26"/>
      <c r="EJD26"/>
      <c r="EJE26"/>
      <c r="EJF26"/>
      <c r="EJG26"/>
      <c r="EJH26"/>
      <c r="EJI26"/>
      <c r="EJJ26"/>
      <c r="EJK26"/>
      <c r="EJL26"/>
      <c r="EJM26"/>
      <c r="EJN26"/>
      <c r="EJO26"/>
      <c r="EJP26"/>
      <c r="EJQ26"/>
      <c r="EJR26"/>
      <c r="EJS26"/>
      <c r="EJT26"/>
      <c r="EJU26"/>
      <c r="EJV26"/>
      <c r="EJW26"/>
      <c r="EJX26"/>
      <c r="EJY26"/>
      <c r="EJZ26"/>
      <c r="EKA26"/>
      <c r="EKB26"/>
      <c r="EKC26"/>
      <c r="EKD26"/>
      <c r="EKE26"/>
      <c r="EKF26"/>
      <c r="EKG26"/>
      <c r="EKH26"/>
      <c r="EKI26"/>
      <c r="EKJ26"/>
      <c r="EKK26"/>
      <c r="EKL26"/>
      <c r="EKM26"/>
      <c r="EKN26"/>
      <c r="EKO26"/>
      <c r="EKP26"/>
      <c r="EKQ26"/>
      <c r="EKR26"/>
      <c r="EKS26"/>
      <c r="EKT26"/>
      <c r="EKU26"/>
      <c r="EKV26"/>
      <c r="EKW26"/>
      <c r="EKX26"/>
      <c r="EKY26"/>
      <c r="EKZ26"/>
      <c r="ELA26"/>
      <c r="ELB26"/>
      <c r="ELC26"/>
      <c r="ELD26"/>
      <c r="ELE26"/>
      <c r="ELF26"/>
      <c r="ELG26"/>
      <c r="ELH26"/>
      <c r="ELI26"/>
      <c r="ELJ26"/>
      <c r="ELK26"/>
      <c r="ELL26"/>
      <c r="ELM26"/>
      <c r="ELN26"/>
      <c r="ELO26"/>
      <c r="ELP26"/>
      <c r="ELQ26"/>
      <c r="ELR26"/>
      <c r="ELS26"/>
      <c r="ELT26"/>
      <c r="ELU26"/>
      <c r="ELV26"/>
      <c r="ELW26"/>
      <c r="ELX26"/>
      <c r="ELY26"/>
      <c r="ELZ26"/>
      <c r="EMA26"/>
      <c r="EMB26"/>
      <c r="EMC26"/>
      <c r="EMD26"/>
      <c r="EME26"/>
      <c r="EMF26"/>
      <c r="EMG26"/>
      <c r="EMH26"/>
      <c r="EMI26"/>
      <c r="EMJ26"/>
      <c r="EMK26"/>
      <c r="EML26"/>
      <c r="EMM26"/>
      <c r="EMN26"/>
      <c r="EMO26"/>
      <c r="EMP26"/>
      <c r="EMQ26"/>
      <c r="EMR26"/>
      <c r="EMS26"/>
      <c r="EMT26"/>
      <c r="EMU26"/>
      <c r="EMV26"/>
      <c r="EMW26"/>
      <c r="EMX26"/>
      <c r="EMY26"/>
      <c r="EMZ26"/>
      <c r="ENA26"/>
      <c r="ENB26"/>
      <c r="ENC26"/>
      <c r="END26"/>
      <c r="ENE26"/>
      <c r="ENF26"/>
      <c r="ENG26"/>
      <c r="ENH26"/>
      <c r="ENI26"/>
      <c r="ENJ26"/>
      <c r="ENK26"/>
      <c r="ENL26"/>
      <c r="ENM26"/>
      <c r="ENN26"/>
      <c r="ENO26"/>
      <c r="ENP26"/>
      <c r="ENQ26"/>
      <c r="ENR26"/>
      <c r="ENS26"/>
      <c r="ENT26"/>
      <c r="ENU26"/>
      <c r="ENV26"/>
      <c r="ENW26"/>
      <c r="ENX26"/>
      <c r="ENY26"/>
      <c r="ENZ26"/>
      <c r="EOA26"/>
      <c r="EOB26"/>
      <c r="EOC26"/>
      <c r="EOD26"/>
      <c r="EOE26"/>
      <c r="EOF26"/>
      <c r="EOG26"/>
      <c r="EOH26"/>
      <c r="EOI26"/>
      <c r="EOJ26"/>
      <c r="EOK26"/>
      <c r="EOL26"/>
      <c r="EOM26"/>
      <c r="EON26"/>
      <c r="EOO26"/>
      <c r="EOP26"/>
      <c r="EOQ26"/>
      <c r="EOR26"/>
      <c r="EOS26"/>
      <c r="EOT26"/>
      <c r="EOU26"/>
      <c r="EOV26"/>
      <c r="EOW26"/>
      <c r="EOX26"/>
      <c r="EOY26"/>
      <c r="EOZ26"/>
      <c r="EPA26"/>
      <c r="EPB26"/>
      <c r="EPC26"/>
      <c r="EPD26"/>
      <c r="EPE26"/>
      <c r="EPF26"/>
      <c r="EPG26"/>
      <c r="EPH26"/>
      <c r="EPI26"/>
      <c r="EPJ26"/>
      <c r="EPK26"/>
      <c r="EPL26"/>
      <c r="EPM26"/>
      <c r="EPN26"/>
      <c r="EPO26"/>
      <c r="EPP26"/>
      <c r="EPQ26"/>
      <c r="EPR26"/>
      <c r="EPS26"/>
      <c r="EPT26"/>
      <c r="EPU26"/>
      <c r="EPV26"/>
      <c r="EPW26"/>
      <c r="EPX26"/>
      <c r="EPY26"/>
      <c r="EPZ26"/>
      <c r="EQA26"/>
      <c r="EQB26"/>
      <c r="EQC26"/>
      <c r="EQD26"/>
      <c r="EQE26"/>
      <c r="EQF26"/>
      <c r="EQG26"/>
      <c r="EQH26"/>
      <c r="EQI26"/>
      <c r="EQJ26"/>
      <c r="EQK26"/>
      <c r="EQL26"/>
      <c r="EQM26"/>
      <c r="EQN26"/>
      <c r="EQO26"/>
      <c r="EQP26"/>
      <c r="EQQ26"/>
      <c r="EQR26"/>
      <c r="EQS26"/>
      <c r="EQT26"/>
      <c r="EQU26"/>
      <c r="EQV26"/>
      <c r="EQW26"/>
      <c r="EQX26"/>
      <c r="EQY26"/>
      <c r="EQZ26"/>
      <c r="ERA26"/>
      <c r="ERB26"/>
      <c r="ERC26"/>
      <c r="ERD26"/>
      <c r="ERE26"/>
      <c r="ERF26"/>
      <c r="ERG26"/>
      <c r="ERH26"/>
      <c r="ERI26"/>
      <c r="ERJ26"/>
      <c r="ERK26"/>
      <c r="ERL26"/>
      <c r="ERM26"/>
      <c r="ERN26"/>
      <c r="ERO26"/>
      <c r="ERP26"/>
      <c r="ERQ26"/>
      <c r="ERR26"/>
      <c r="ERS26"/>
      <c r="ERT26"/>
      <c r="ERU26"/>
      <c r="ERV26"/>
      <c r="ERW26"/>
      <c r="ERX26"/>
      <c r="ERY26"/>
      <c r="ERZ26"/>
      <c r="ESA26"/>
      <c r="ESB26"/>
      <c r="ESC26"/>
      <c r="ESD26"/>
      <c r="ESE26"/>
      <c r="ESF26"/>
      <c r="ESG26"/>
      <c r="ESH26"/>
      <c r="ESI26"/>
      <c r="ESJ26"/>
      <c r="ESK26"/>
      <c r="ESL26"/>
      <c r="ESM26"/>
      <c r="ESN26"/>
      <c r="ESO26"/>
      <c r="ESP26"/>
      <c r="ESQ26"/>
      <c r="ESR26"/>
      <c r="ESS26"/>
      <c r="EST26"/>
      <c r="ESU26"/>
      <c r="ESV26"/>
      <c r="ESW26"/>
      <c r="ESX26"/>
      <c r="ESY26"/>
      <c r="ESZ26"/>
      <c r="ETA26"/>
      <c r="ETB26"/>
      <c r="ETC26"/>
      <c r="ETD26"/>
      <c r="ETE26"/>
      <c r="ETF26"/>
      <c r="ETG26"/>
      <c r="ETH26"/>
      <c r="ETI26"/>
      <c r="ETJ26"/>
      <c r="ETK26"/>
      <c r="ETL26"/>
      <c r="ETM26"/>
      <c r="ETN26"/>
      <c r="ETO26"/>
      <c r="ETP26"/>
      <c r="ETQ26"/>
      <c r="ETR26"/>
      <c r="ETS26"/>
      <c r="ETT26"/>
      <c r="ETU26"/>
      <c r="ETV26"/>
      <c r="ETW26"/>
      <c r="ETX26"/>
      <c r="ETY26"/>
      <c r="ETZ26"/>
      <c r="EUA26"/>
      <c r="EUB26"/>
      <c r="EUC26"/>
      <c r="EUD26"/>
      <c r="EUE26"/>
      <c r="EUF26"/>
      <c r="EUG26"/>
      <c r="EUH26"/>
      <c r="EUI26"/>
      <c r="EUJ26"/>
      <c r="EUK26"/>
      <c r="EUL26"/>
      <c r="EUM26"/>
      <c r="EUN26"/>
      <c r="EUO26"/>
    </row>
    <row r="27" spans="1:3941" x14ac:dyDescent="0.25">
      <c r="A27" s="8">
        <v>19</v>
      </c>
      <c r="B27" s="7" t="s">
        <v>225</v>
      </c>
      <c r="C27" s="7" t="s">
        <v>238</v>
      </c>
      <c r="D27" t="s">
        <v>312</v>
      </c>
      <c r="E27" s="4" t="s">
        <v>176</v>
      </c>
      <c r="F27" t="s">
        <v>113</v>
      </c>
      <c r="G27" s="14">
        <v>120000</v>
      </c>
      <c r="H27" s="28">
        <v>3444</v>
      </c>
      <c r="I27" s="28">
        <v>15849.98</v>
      </c>
      <c r="J27" s="28">
        <v>3648</v>
      </c>
      <c r="K27" s="28">
        <v>4699.3599999999997</v>
      </c>
      <c r="L27" s="14">
        <f t="shared" si="8"/>
        <v>27641.34</v>
      </c>
      <c r="M27" s="14">
        <f t="shared" si="1"/>
        <v>92358.66</v>
      </c>
      <c r="N27" s="28"/>
      <c r="O27" s="28"/>
      <c r="Q27" s="28"/>
    </row>
    <row r="28" spans="1:3941" x14ac:dyDescent="0.25">
      <c r="A28" s="8">
        <v>20</v>
      </c>
      <c r="B28" t="s">
        <v>358</v>
      </c>
      <c r="C28" s="7" t="s">
        <v>238</v>
      </c>
      <c r="D28" t="s">
        <v>492</v>
      </c>
      <c r="E28" s="4" t="s">
        <v>176</v>
      </c>
      <c r="F28" t="s">
        <v>113</v>
      </c>
      <c r="G28" s="28">
        <v>65000</v>
      </c>
      <c r="H28" s="28">
        <v>1865.5</v>
      </c>
      <c r="I28" s="28">
        <v>4427.58</v>
      </c>
      <c r="J28" s="28">
        <v>1976</v>
      </c>
      <c r="K28" s="28">
        <v>25</v>
      </c>
      <c r="L28" s="28">
        <v>8294.08</v>
      </c>
      <c r="M28" s="14">
        <f t="shared" si="1"/>
        <v>56705.919999999998</v>
      </c>
      <c r="N28" s="28"/>
      <c r="O28" s="28"/>
      <c r="Q28" s="28"/>
    </row>
    <row r="29" spans="1:3941" x14ac:dyDescent="0.25">
      <c r="A29" s="8">
        <v>21</v>
      </c>
      <c r="B29" t="s">
        <v>402</v>
      </c>
      <c r="C29" t="s">
        <v>403</v>
      </c>
      <c r="D29" t="s">
        <v>404</v>
      </c>
      <c r="E29" s="4" t="s">
        <v>176</v>
      </c>
      <c r="F29" t="s">
        <v>113</v>
      </c>
      <c r="G29" s="14">
        <v>65000</v>
      </c>
      <c r="H29" s="28">
        <v>1865.5</v>
      </c>
      <c r="I29" s="28">
        <v>4043.62</v>
      </c>
      <c r="J29" s="28">
        <v>1976</v>
      </c>
      <c r="K29" s="28">
        <v>2094.7800000000002</v>
      </c>
      <c r="L29" s="14">
        <f>H29+I29+J29+K29</f>
        <v>9979.9</v>
      </c>
      <c r="M29" s="14">
        <f t="shared" si="1"/>
        <v>55020.1</v>
      </c>
      <c r="N29" s="28"/>
      <c r="O29" s="28"/>
      <c r="Q29" s="28"/>
    </row>
    <row r="30" spans="1:3941" s="2" customFormat="1" x14ac:dyDescent="0.25">
      <c r="A30" s="8">
        <v>22</v>
      </c>
      <c r="B30" t="s">
        <v>289</v>
      </c>
      <c r="C30" t="s">
        <v>154</v>
      </c>
      <c r="D30" t="s">
        <v>115</v>
      </c>
      <c r="E30" s="4" t="s">
        <v>176</v>
      </c>
      <c r="F30" t="s">
        <v>114</v>
      </c>
      <c r="G30" s="13">
        <v>45000</v>
      </c>
      <c r="H30" s="28">
        <v>1291.5</v>
      </c>
      <c r="I30" s="28">
        <v>1148.33</v>
      </c>
      <c r="J30" s="28">
        <v>1368</v>
      </c>
      <c r="K30" s="28">
        <v>25</v>
      </c>
      <c r="L30" s="14">
        <f>H30+I30+J30+K30</f>
        <v>3832.83</v>
      </c>
      <c r="M30" s="14">
        <f t="shared" si="1"/>
        <v>41167.17</v>
      </c>
      <c r="N30" s="28"/>
      <c r="O30" s="28"/>
      <c r="P30"/>
      <c r="Q30" s="28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</row>
    <row r="31" spans="1:3941" x14ac:dyDescent="0.25">
      <c r="A31" s="8">
        <v>23</v>
      </c>
      <c r="B31" t="s">
        <v>181</v>
      </c>
      <c r="C31" s="4" t="s">
        <v>87</v>
      </c>
      <c r="D31" t="s">
        <v>398</v>
      </c>
      <c r="E31" s="4" t="s">
        <v>176</v>
      </c>
      <c r="F31" t="s">
        <v>113</v>
      </c>
      <c r="G31" s="14">
        <v>50000</v>
      </c>
      <c r="H31" s="28">
        <v>1435</v>
      </c>
      <c r="I31" s="28">
        <v>1278.07</v>
      </c>
      <c r="J31" s="28">
        <v>1520</v>
      </c>
      <c r="K31" s="28">
        <v>6185.66</v>
      </c>
      <c r="L31" s="14">
        <f t="shared" si="8"/>
        <v>10418.73</v>
      </c>
      <c r="M31" s="14">
        <f t="shared" si="1"/>
        <v>39581.269999999997</v>
      </c>
      <c r="N31" s="28"/>
      <c r="O31" s="28"/>
      <c r="Q31" s="28"/>
    </row>
    <row r="32" spans="1:3941" x14ac:dyDescent="0.25">
      <c r="A32" s="8">
        <v>24</v>
      </c>
      <c r="B32" t="s">
        <v>91</v>
      </c>
      <c r="C32" s="4" t="s">
        <v>87</v>
      </c>
      <c r="D32" t="s">
        <v>399</v>
      </c>
      <c r="E32" s="4" t="s">
        <v>176</v>
      </c>
      <c r="F32" t="s">
        <v>113</v>
      </c>
      <c r="G32" s="14">
        <v>58000</v>
      </c>
      <c r="H32" s="28">
        <v>1664.6</v>
      </c>
      <c r="I32" s="28">
        <v>2407.15</v>
      </c>
      <c r="J32" s="28">
        <v>1763.2</v>
      </c>
      <c r="K32" s="28">
        <v>4014.56</v>
      </c>
      <c r="L32" s="14">
        <f t="shared" si="8"/>
        <v>9849.51</v>
      </c>
      <c r="M32" s="14">
        <f t="shared" si="1"/>
        <v>48150.49</v>
      </c>
      <c r="N32" s="28"/>
      <c r="O32" s="28"/>
      <c r="Q32" s="28"/>
    </row>
    <row r="33" spans="1:395" x14ac:dyDescent="0.25">
      <c r="A33" s="8">
        <v>25</v>
      </c>
      <c r="B33" t="s">
        <v>249</v>
      </c>
      <c r="C33" s="4" t="s">
        <v>87</v>
      </c>
      <c r="D33" t="s">
        <v>115</v>
      </c>
      <c r="E33" s="4" t="s">
        <v>176</v>
      </c>
      <c r="F33" t="s">
        <v>114</v>
      </c>
      <c r="G33" s="14">
        <v>40000</v>
      </c>
      <c r="H33" s="13">
        <f t="shared" si="0"/>
        <v>1148</v>
      </c>
      <c r="I33" s="28">
        <v>442.65</v>
      </c>
      <c r="J33" s="13">
        <f t="shared" si="9"/>
        <v>1216</v>
      </c>
      <c r="K33" s="14">
        <v>175</v>
      </c>
      <c r="L33" s="14">
        <f t="shared" ref="L33:L50" si="12">H33+I33+J33+K33</f>
        <v>2981.65</v>
      </c>
      <c r="M33" s="14">
        <f t="shared" si="1"/>
        <v>37018.35</v>
      </c>
      <c r="N33" s="28"/>
      <c r="O33" s="28"/>
      <c r="Q33" s="28"/>
    </row>
    <row r="34" spans="1:395" x14ac:dyDescent="0.25">
      <c r="A34" s="8">
        <v>26</v>
      </c>
      <c r="B34" t="s">
        <v>95</v>
      </c>
      <c r="C34" s="4" t="s">
        <v>87</v>
      </c>
      <c r="D34" t="s">
        <v>301</v>
      </c>
      <c r="E34" s="4" t="s">
        <v>176</v>
      </c>
      <c r="F34" t="s">
        <v>113</v>
      </c>
      <c r="G34" s="13">
        <v>140000</v>
      </c>
      <c r="H34" s="13">
        <f t="shared" si="0"/>
        <v>4018</v>
      </c>
      <c r="I34" s="28">
        <v>20554.48</v>
      </c>
      <c r="J34" s="13">
        <f t="shared" si="9"/>
        <v>4256</v>
      </c>
      <c r="K34" s="28">
        <v>4114.5600000000004</v>
      </c>
      <c r="L34" s="14">
        <f>H34+I34+J34+K34</f>
        <v>32943.040000000001</v>
      </c>
      <c r="M34" s="14">
        <f t="shared" si="1"/>
        <v>107056.96000000001</v>
      </c>
      <c r="N34" s="28"/>
      <c r="O34" s="28"/>
      <c r="Q34" s="28"/>
    </row>
    <row r="35" spans="1:395" x14ac:dyDescent="0.25">
      <c r="A35" s="8">
        <v>27</v>
      </c>
      <c r="B35" s="4" t="s">
        <v>93</v>
      </c>
      <c r="C35" s="4" t="s">
        <v>87</v>
      </c>
      <c r="D35" s="4" t="s">
        <v>374</v>
      </c>
      <c r="E35" s="4" t="s">
        <v>176</v>
      </c>
      <c r="F35" s="4" t="s">
        <v>114</v>
      </c>
      <c r="G35" s="14">
        <v>51000</v>
      </c>
      <c r="H35" s="13">
        <f t="shared" si="0"/>
        <v>1463.7</v>
      </c>
      <c r="I35" s="36">
        <v>1995.14</v>
      </c>
      <c r="J35" s="13">
        <f t="shared" si="9"/>
        <v>1550.4</v>
      </c>
      <c r="K35" s="28">
        <v>1255</v>
      </c>
      <c r="L35" s="14">
        <f>H35+I35+J35+K35</f>
        <v>6264.24</v>
      </c>
      <c r="M35" s="14">
        <f t="shared" si="1"/>
        <v>44735.76</v>
      </c>
      <c r="N35" s="28"/>
      <c r="O35" s="28"/>
      <c r="Q35" s="28"/>
    </row>
    <row r="36" spans="1:395" x14ac:dyDescent="0.25">
      <c r="A36" s="8">
        <v>28</v>
      </c>
      <c r="B36" t="s">
        <v>474</v>
      </c>
      <c r="C36" s="4" t="s">
        <v>87</v>
      </c>
      <c r="D36" t="s">
        <v>493</v>
      </c>
      <c r="E36" s="4" t="s">
        <v>176</v>
      </c>
      <c r="F36" s="4" t="s">
        <v>114</v>
      </c>
      <c r="G36" s="28">
        <v>50000</v>
      </c>
      <c r="H36" s="28">
        <v>1435</v>
      </c>
      <c r="I36" s="28">
        <v>1854</v>
      </c>
      <c r="J36" s="28">
        <v>1520</v>
      </c>
      <c r="K36" s="28">
        <v>25</v>
      </c>
      <c r="L36" s="28">
        <v>4834</v>
      </c>
      <c r="M36" s="14">
        <f t="shared" si="1"/>
        <v>45166</v>
      </c>
      <c r="N36" s="28"/>
      <c r="O36" s="28"/>
      <c r="Q36" s="28"/>
    </row>
    <row r="37" spans="1:395" s="6" customFormat="1" x14ac:dyDescent="0.25">
      <c r="A37" s="8">
        <v>29</v>
      </c>
      <c r="B37" t="s">
        <v>250</v>
      </c>
      <c r="C37" s="6" t="s">
        <v>245</v>
      </c>
      <c r="D37" t="s">
        <v>411</v>
      </c>
      <c r="E37" s="21" t="s">
        <v>176</v>
      </c>
      <c r="F37" s="6" t="s">
        <v>114</v>
      </c>
      <c r="G37" s="24">
        <v>47000</v>
      </c>
      <c r="H37" s="13">
        <f t="shared" si="0"/>
        <v>1348.9</v>
      </c>
      <c r="I37" s="28">
        <v>1430.6</v>
      </c>
      <c r="J37" s="13">
        <f t="shared" si="9"/>
        <v>1428.8</v>
      </c>
      <c r="K37" s="24">
        <v>25</v>
      </c>
      <c r="L37" s="14">
        <f t="shared" si="12"/>
        <v>4233.3</v>
      </c>
      <c r="M37" s="14">
        <f t="shared" si="1"/>
        <v>42766.7</v>
      </c>
      <c r="N37" s="28"/>
      <c r="O37" s="28"/>
      <c r="P37"/>
      <c r="Q37" s="28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</row>
    <row r="38" spans="1:395" s="6" customFormat="1" x14ac:dyDescent="0.25">
      <c r="A38" s="8">
        <v>30</v>
      </c>
      <c r="B38" t="s">
        <v>406</v>
      </c>
      <c r="C38" s="6" t="s">
        <v>245</v>
      </c>
      <c r="D38" t="s">
        <v>411</v>
      </c>
      <c r="E38" s="21" t="s">
        <v>176</v>
      </c>
      <c r="F38" s="6" t="s">
        <v>114</v>
      </c>
      <c r="G38" s="24">
        <v>47000</v>
      </c>
      <c r="H38" s="13">
        <f t="shared" si="0"/>
        <v>1348.9</v>
      </c>
      <c r="I38" s="28">
        <v>1430.6</v>
      </c>
      <c r="J38" s="13">
        <f t="shared" si="9"/>
        <v>1428.8</v>
      </c>
      <c r="K38" s="24">
        <v>25</v>
      </c>
      <c r="L38" s="14">
        <f t="shared" si="12"/>
        <v>4233.3</v>
      </c>
      <c r="M38" s="14">
        <f t="shared" si="1"/>
        <v>42766.7</v>
      </c>
      <c r="N38" s="28"/>
      <c r="O38" s="28"/>
      <c r="P38"/>
      <c r="Q38" s="2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</row>
    <row r="39" spans="1:395" s="6" customFormat="1" x14ac:dyDescent="0.25">
      <c r="A39" s="8">
        <v>31</v>
      </c>
      <c r="B39" t="s">
        <v>407</v>
      </c>
      <c r="C39" s="6" t="s">
        <v>245</v>
      </c>
      <c r="D39" t="s">
        <v>408</v>
      </c>
      <c r="E39" s="21" t="s">
        <v>177</v>
      </c>
      <c r="F39" s="6" t="s">
        <v>114</v>
      </c>
      <c r="G39" s="24">
        <v>55000</v>
      </c>
      <c r="H39" s="13">
        <f t="shared" si="0"/>
        <v>1578.5</v>
      </c>
      <c r="I39" s="14">
        <v>2559.6799999999998</v>
      </c>
      <c r="J39" s="13">
        <f t="shared" si="9"/>
        <v>1672</v>
      </c>
      <c r="K39" s="24">
        <v>175</v>
      </c>
      <c r="L39" s="14">
        <f>H39+I39+J39+K39</f>
        <v>5985.18</v>
      </c>
      <c r="M39" s="14">
        <f t="shared" si="1"/>
        <v>49014.82</v>
      </c>
      <c r="N39" s="28"/>
      <c r="O39" s="28"/>
      <c r="P39"/>
      <c r="Q39" s="28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</row>
    <row r="40" spans="1:395" s="6" customFormat="1" x14ac:dyDescent="0.25">
      <c r="A40" s="8">
        <v>32</v>
      </c>
      <c r="B40" t="s">
        <v>317</v>
      </c>
      <c r="C40" s="6" t="s">
        <v>245</v>
      </c>
      <c r="D40" t="s">
        <v>296</v>
      </c>
      <c r="E40" s="4" t="s">
        <v>177</v>
      </c>
      <c r="F40" s="23" t="s">
        <v>114</v>
      </c>
      <c r="G40" s="14">
        <v>55000</v>
      </c>
      <c r="H40" s="14">
        <v>1578.5</v>
      </c>
      <c r="I40" s="14">
        <v>2559.6799999999998</v>
      </c>
      <c r="J40" s="14">
        <v>1672</v>
      </c>
      <c r="K40" s="14">
        <v>175</v>
      </c>
      <c r="L40" s="14">
        <v>5985.18</v>
      </c>
      <c r="M40" s="14">
        <f t="shared" si="1"/>
        <v>49014.82</v>
      </c>
      <c r="N40" s="28"/>
      <c r="O40" s="28"/>
      <c r="P40"/>
      <c r="Q40" s="28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</row>
    <row r="41" spans="1:395" s="6" customFormat="1" x14ac:dyDescent="0.25">
      <c r="A41" s="38">
        <v>33</v>
      </c>
      <c r="B41" t="s">
        <v>92</v>
      </c>
      <c r="C41" s="4" t="s">
        <v>155</v>
      </c>
      <c r="D41" t="s">
        <v>375</v>
      </c>
      <c r="E41" s="4" t="s">
        <v>176</v>
      </c>
      <c r="F41" t="s">
        <v>114</v>
      </c>
      <c r="G41" s="13">
        <v>55000</v>
      </c>
      <c r="H41" s="28">
        <v>1578.5</v>
      </c>
      <c r="I41" s="28">
        <v>2559.6799999999998</v>
      </c>
      <c r="J41" s="28">
        <v>1672</v>
      </c>
      <c r="K41" s="28">
        <v>295</v>
      </c>
      <c r="L41" s="14">
        <f t="shared" si="12"/>
        <v>6105.18</v>
      </c>
      <c r="M41" s="14">
        <f t="shared" si="1"/>
        <v>48894.82</v>
      </c>
      <c r="N41" s="28"/>
      <c r="O41" s="28"/>
      <c r="P41"/>
      <c r="Q41" s="28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</row>
    <row r="42" spans="1:395" x14ac:dyDescent="0.25">
      <c r="A42" s="8">
        <v>34</v>
      </c>
      <c r="B42" t="s">
        <v>94</v>
      </c>
      <c r="C42" s="4" t="s">
        <v>155</v>
      </c>
      <c r="D42" t="s">
        <v>410</v>
      </c>
      <c r="E42" s="4" t="s">
        <v>177</v>
      </c>
      <c r="F42" t="s">
        <v>113</v>
      </c>
      <c r="G42" s="13">
        <v>45000</v>
      </c>
      <c r="H42" s="13">
        <f t="shared" si="0"/>
        <v>1291.5</v>
      </c>
      <c r="I42" s="28">
        <v>860.36</v>
      </c>
      <c r="J42" s="13">
        <f>G42*0.0304</f>
        <v>1368</v>
      </c>
      <c r="K42" s="28">
        <v>2094.7800000000002</v>
      </c>
      <c r="L42" s="14">
        <f t="shared" si="12"/>
        <v>5614.64</v>
      </c>
      <c r="M42" s="14">
        <f t="shared" si="1"/>
        <v>39385.360000000001</v>
      </c>
      <c r="N42" s="28"/>
      <c r="O42" s="28"/>
      <c r="Q42" s="28"/>
    </row>
    <row r="43" spans="1:395" x14ac:dyDescent="0.25">
      <c r="A43" s="8">
        <v>35</v>
      </c>
      <c r="B43" s="4" t="s">
        <v>194</v>
      </c>
      <c r="C43" s="4" t="s">
        <v>155</v>
      </c>
      <c r="D43" t="s">
        <v>410</v>
      </c>
      <c r="E43" s="4" t="s">
        <v>177</v>
      </c>
      <c r="F43" s="5" t="s">
        <v>114</v>
      </c>
      <c r="G43" s="13">
        <v>55000</v>
      </c>
      <c r="H43" s="13">
        <f t="shared" si="0"/>
        <v>1578.5</v>
      </c>
      <c r="I43" s="28">
        <v>2559.6799999999998</v>
      </c>
      <c r="J43" s="13">
        <v>1672</v>
      </c>
      <c r="K43" s="28">
        <v>175</v>
      </c>
      <c r="L43" s="14">
        <f t="shared" si="12"/>
        <v>5985.18</v>
      </c>
      <c r="M43" s="14">
        <f t="shared" si="1"/>
        <v>49014.82</v>
      </c>
      <c r="N43" s="28"/>
      <c r="O43" s="28"/>
      <c r="Q43" s="28"/>
    </row>
    <row r="44" spans="1:395" x14ac:dyDescent="0.25">
      <c r="A44" s="8">
        <v>36</v>
      </c>
      <c r="B44" s="4" t="s">
        <v>195</v>
      </c>
      <c r="C44" s="4" t="s">
        <v>155</v>
      </c>
      <c r="D44" t="s">
        <v>410</v>
      </c>
      <c r="E44" s="4" t="s">
        <v>177</v>
      </c>
      <c r="F44" s="5" t="s">
        <v>114</v>
      </c>
      <c r="G44" s="13">
        <v>47000</v>
      </c>
      <c r="H44" s="13">
        <f t="shared" si="0"/>
        <v>1348.9</v>
      </c>
      <c r="I44" s="28">
        <v>1430.6</v>
      </c>
      <c r="J44" s="13">
        <f t="shared" si="9"/>
        <v>1428.8</v>
      </c>
      <c r="K44" s="13">
        <v>175</v>
      </c>
      <c r="L44" s="14">
        <f t="shared" si="12"/>
        <v>4383.3</v>
      </c>
      <c r="M44" s="14">
        <f t="shared" si="1"/>
        <v>42616.7</v>
      </c>
      <c r="N44" s="28"/>
      <c r="O44" s="28"/>
      <c r="Q44" s="28"/>
    </row>
    <row r="45" spans="1:395" x14ac:dyDescent="0.25">
      <c r="A45" s="8">
        <v>37</v>
      </c>
      <c r="B45" t="s">
        <v>251</v>
      </c>
      <c r="C45" s="4" t="s">
        <v>155</v>
      </c>
      <c r="D45" t="s">
        <v>410</v>
      </c>
      <c r="E45" s="4" t="s">
        <v>177</v>
      </c>
      <c r="F45" s="5" t="s">
        <v>114</v>
      </c>
      <c r="G45" s="28">
        <v>47000</v>
      </c>
      <c r="H45" s="13">
        <f t="shared" si="0"/>
        <v>1348.9</v>
      </c>
      <c r="I45" s="28">
        <v>1430.6</v>
      </c>
      <c r="J45" s="13">
        <f t="shared" si="9"/>
        <v>1428.8</v>
      </c>
      <c r="K45" s="28">
        <v>175</v>
      </c>
      <c r="L45" s="14">
        <f t="shared" si="12"/>
        <v>4383.3</v>
      </c>
      <c r="M45" s="14">
        <f t="shared" si="1"/>
        <v>42616.7</v>
      </c>
      <c r="N45" s="28"/>
      <c r="O45" s="28"/>
      <c r="Q45" s="28"/>
    </row>
    <row r="46" spans="1:395" x14ac:dyDescent="0.25">
      <c r="A46" s="8">
        <v>38</v>
      </c>
      <c r="B46" t="s">
        <v>409</v>
      </c>
      <c r="C46" s="4" t="s">
        <v>155</v>
      </c>
      <c r="D46" t="s">
        <v>410</v>
      </c>
      <c r="E46" s="4" t="s">
        <v>177</v>
      </c>
      <c r="F46" s="5" t="s">
        <v>114</v>
      </c>
      <c r="G46" s="28">
        <v>47000</v>
      </c>
      <c r="H46" s="28">
        <v>1348.9</v>
      </c>
      <c r="I46" s="28">
        <v>1430.6</v>
      </c>
      <c r="J46" s="28">
        <v>1428.8</v>
      </c>
      <c r="K46" s="28">
        <v>25</v>
      </c>
      <c r="L46" s="14">
        <f t="shared" si="12"/>
        <v>4233.3</v>
      </c>
      <c r="M46" s="14">
        <f t="shared" si="1"/>
        <v>42766.7</v>
      </c>
      <c r="N46" s="28"/>
      <c r="O46" s="28"/>
      <c r="Q46" s="28"/>
    </row>
    <row r="47" spans="1:395" x14ac:dyDescent="0.25">
      <c r="A47" s="8">
        <v>39</v>
      </c>
      <c r="B47" t="s">
        <v>372</v>
      </c>
      <c r="C47" t="s">
        <v>373</v>
      </c>
      <c r="D47" t="s">
        <v>376</v>
      </c>
      <c r="E47" s="4" t="s">
        <v>176</v>
      </c>
      <c r="F47" s="5" t="s">
        <v>113</v>
      </c>
      <c r="G47" s="28">
        <v>110000</v>
      </c>
      <c r="H47" s="13">
        <f t="shared" si="0"/>
        <v>3157</v>
      </c>
      <c r="I47" s="28">
        <v>14457.62</v>
      </c>
      <c r="J47" s="13">
        <f t="shared" si="9"/>
        <v>3344</v>
      </c>
      <c r="K47" s="28">
        <v>706.5</v>
      </c>
      <c r="L47" s="14">
        <f>H47+I47+J47+K47</f>
        <v>21665.119999999999</v>
      </c>
      <c r="M47" s="14">
        <f t="shared" si="1"/>
        <v>88334.88</v>
      </c>
      <c r="N47" s="28"/>
      <c r="O47" s="28"/>
      <c r="Q47" s="28"/>
    </row>
    <row r="48" spans="1:395" x14ac:dyDescent="0.25">
      <c r="A48" s="8">
        <v>40</v>
      </c>
      <c r="B48" t="s">
        <v>472</v>
      </c>
      <c r="C48" t="s">
        <v>100</v>
      </c>
      <c r="D48" t="s">
        <v>477</v>
      </c>
      <c r="E48" s="4" t="s">
        <v>176</v>
      </c>
      <c r="F48" s="5" t="s">
        <v>114</v>
      </c>
      <c r="G48" s="14">
        <v>45000</v>
      </c>
      <c r="H48" s="14">
        <v>1291.5</v>
      </c>
      <c r="I48" s="14">
        <v>1148.33</v>
      </c>
      <c r="J48" s="14">
        <v>1368</v>
      </c>
      <c r="K48" s="14">
        <v>1497.2</v>
      </c>
      <c r="L48" s="14">
        <v>5305.03</v>
      </c>
      <c r="M48" s="14">
        <f t="shared" si="1"/>
        <v>39694.97</v>
      </c>
      <c r="N48" s="28"/>
      <c r="O48" s="28"/>
      <c r="Q48" s="28"/>
    </row>
    <row r="49" spans="1:17" x14ac:dyDescent="0.25">
      <c r="A49" s="8">
        <v>41</v>
      </c>
      <c r="B49" t="s">
        <v>473</v>
      </c>
      <c r="C49" t="s">
        <v>100</v>
      </c>
      <c r="D49" t="s">
        <v>115</v>
      </c>
      <c r="E49" s="4" t="s">
        <v>176</v>
      </c>
      <c r="F49" s="5" t="s">
        <v>114</v>
      </c>
      <c r="G49" s="28">
        <v>45000</v>
      </c>
      <c r="H49" s="28">
        <v>1291.5</v>
      </c>
      <c r="I49" s="28">
        <v>1148.33</v>
      </c>
      <c r="J49" s="28">
        <v>1368</v>
      </c>
      <c r="K49" s="28">
        <v>175</v>
      </c>
      <c r="L49" s="28">
        <v>3982.83</v>
      </c>
      <c r="M49" s="14">
        <f>+G49-L49</f>
        <v>41017.17</v>
      </c>
      <c r="N49" s="28"/>
      <c r="O49" s="28"/>
      <c r="Q49" s="28"/>
    </row>
    <row r="50" spans="1:17" x14ac:dyDescent="0.25">
      <c r="A50" s="8">
        <v>42</v>
      </c>
      <c r="B50" t="s">
        <v>344</v>
      </c>
      <c r="C50" t="s">
        <v>318</v>
      </c>
      <c r="D50" t="s">
        <v>377</v>
      </c>
      <c r="E50" s="4" t="s">
        <v>176</v>
      </c>
      <c r="F50" t="s">
        <v>113</v>
      </c>
      <c r="G50" s="28">
        <v>65000</v>
      </c>
      <c r="H50" s="28">
        <v>1865.5</v>
      </c>
      <c r="I50" s="28">
        <v>3659.66</v>
      </c>
      <c r="J50" s="28">
        <v>1976</v>
      </c>
      <c r="K50" s="28">
        <v>3984.56</v>
      </c>
      <c r="L50" s="14">
        <f t="shared" si="12"/>
        <v>11485.72</v>
      </c>
      <c r="M50" s="14">
        <f t="shared" si="1"/>
        <v>53514.28</v>
      </c>
      <c r="N50" s="28"/>
      <c r="O50" s="28"/>
      <c r="Q50" s="28"/>
    </row>
    <row r="51" spans="1:17" x14ac:dyDescent="0.25">
      <c r="A51" s="8">
        <v>43</v>
      </c>
      <c r="B51" t="s">
        <v>345</v>
      </c>
      <c r="C51" t="s">
        <v>318</v>
      </c>
      <c r="D51" t="s">
        <v>362</v>
      </c>
      <c r="E51" s="4" t="s">
        <v>176</v>
      </c>
      <c r="F51" t="s">
        <v>113</v>
      </c>
      <c r="G51" s="28">
        <v>65000</v>
      </c>
      <c r="H51" s="28">
        <v>1865.5</v>
      </c>
      <c r="I51" s="28">
        <v>4427.58</v>
      </c>
      <c r="J51" s="28">
        <v>1976</v>
      </c>
      <c r="K51" s="28">
        <v>996.5</v>
      </c>
      <c r="L51" s="28">
        <v>9265.58</v>
      </c>
      <c r="M51" s="14">
        <f t="shared" ref="M51" si="13">+G51-L51</f>
        <v>55734.42</v>
      </c>
      <c r="N51" s="28"/>
      <c r="O51" s="28"/>
      <c r="Q51" s="28"/>
    </row>
    <row r="52" spans="1:17" x14ac:dyDescent="0.25">
      <c r="A52" s="8">
        <v>44</v>
      </c>
      <c r="B52" t="s">
        <v>27</v>
      </c>
      <c r="C52" t="s">
        <v>318</v>
      </c>
      <c r="D52" s="4" t="s">
        <v>378</v>
      </c>
      <c r="E52" s="4" t="s">
        <v>176</v>
      </c>
      <c r="F52" t="s">
        <v>113</v>
      </c>
      <c r="G52" s="13">
        <v>76000</v>
      </c>
      <c r="H52" s="13">
        <f t="shared" ref="H52" si="14">G52*0.0287</f>
        <v>2181.1999999999998</v>
      </c>
      <c r="I52" s="14">
        <v>6497.56</v>
      </c>
      <c r="J52" s="14">
        <v>2310.4</v>
      </c>
      <c r="K52" s="14">
        <v>145</v>
      </c>
      <c r="L52" s="14">
        <f>H52+I52+J52+K52</f>
        <v>11134.16</v>
      </c>
      <c r="M52" s="14">
        <f t="shared" ref="M52" si="15">+G52-L52</f>
        <v>64865.84</v>
      </c>
      <c r="N52" s="28"/>
      <c r="O52" s="28"/>
      <c r="Q52" s="28"/>
    </row>
    <row r="53" spans="1:17" x14ac:dyDescent="0.25">
      <c r="A53" s="8">
        <v>45</v>
      </c>
      <c r="B53" t="s">
        <v>343</v>
      </c>
      <c r="C53" t="s">
        <v>318</v>
      </c>
      <c r="D53" t="s">
        <v>377</v>
      </c>
      <c r="E53" s="4" t="s">
        <v>177</v>
      </c>
      <c r="F53" t="s">
        <v>113</v>
      </c>
      <c r="G53" s="13">
        <v>65000</v>
      </c>
      <c r="H53" s="13">
        <f>G53*0.0287</f>
        <v>1865.5</v>
      </c>
      <c r="I53" s="14">
        <v>4427.58</v>
      </c>
      <c r="J53" s="14">
        <v>1976</v>
      </c>
      <c r="K53" s="14">
        <v>25</v>
      </c>
      <c r="L53" s="14">
        <f t="shared" ref="L53:L115" si="16">H53+I53+J53+K53</f>
        <v>8294.08</v>
      </c>
      <c r="M53" s="14">
        <f t="shared" si="1"/>
        <v>56705.919999999998</v>
      </c>
      <c r="N53" s="28"/>
      <c r="O53" s="28"/>
      <c r="Q53" s="28"/>
    </row>
    <row r="54" spans="1:17" x14ac:dyDescent="0.25">
      <c r="A54" s="8">
        <v>46</v>
      </c>
      <c r="B54" t="s">
        <v>359</v>
      </c>
      <c r="C54" t="s">
        <v>318</v>
      </c>
      <c r="D54" t="s">
        <v>377</v>
      </c>
      <c r="E54" s="4" t="s">
        <v>176</v>
      </c>
      <c r="F54" t="s">
        <v>113</v>
      </c>
      <c r="G54" s="28">
        <v>65000</v>
      </c>
      <c r="H54" s="28">
        <v>1865.5</v>
      </c>
      <c r="I54" s="28">
        <v>4043.62</v>
      </c>
      <c r="J54" s="28">
        <v>1976</v>
      </c>
      <c r="K54" s="28">
        <v>2044.78</v>
      </c>
      <c r="L54" s="14">
        <f>H54+I54+J54+K54</f>
        <v>9929.9</v>
      </c>
      <c r="M54" s="14">
        <f>+G54-L54</f>
        <v>55070.1</v>
      </c>
      <c r="N54" s="28"/>
      <c r="O54" s="28"/>
      <c r="Q54" s="28"/>
    </row>
    <row r="55" spans="1:17" x14ac:dyDescent="0.25">
      <c r="A55" s="8">
        <v>47</v>
      </c>
      <c r="B55" t="s">
        <v>227</v>
      </c>
      <c r="C55" t="s">
        <v>318</v>
      </c>
      <c r="D55" s="4" t="s">
        <v>441</v>
      </c>
      <c r="E55" s="4" t="s">
        <v>176</v>
      </c>
      <c r="F55" t="s">
        <v>113</v>
      </c>
      <c r="G55" s="13">
        <v>100000</v>
      </c>
      <c r="H55" s="28">
        <v>2870</v>
      </c>
      <c r="I55" s="28">
        <v>12105.37</v>
      </c>
      <c r="J55" s="28">
        <v>3040</v>
      </c>
      <c r="K55" s="28">
        <v>175</v>
      </c>
      <c r="L55" s="28">
        <v>18190.37</v>
      </c>
      <c r="M55" s="14">
        <f t="shared" si="1"/>
        <v>81809.63</v>
      </c>
      <c r="N55" s="28"/>
      <c r="O55" s="28"/>
      <c r="Q55" s="28"/>
    </row>
    <row r="56" spans="1:17" x14ac:dyDescent="0.25">
      <c r="A56" s="8">
        <v>48</v>
      </c>
      <c r="B56" t="s">
        <v>12</v>
      </c>
      <c r="C56" t="s">
        <v>156</v>
      </c>
      <c r="D56" t="s">
        <v>319</v>
      </c>
      <c r="E56" s="4" t="s">
        <v>176</v>
      </c>
      <c r="F56" t="s">
        <v>113</v>
      </c>
      <c r="G56" s="28">
        <v>110000</v>
      </c>
      <c r="H56" s="13">
        <f>G56*0.0287</f>
        <v>3157</v>
      </c>
      <c r="I56" s="28">
        <v>13977.67</v>
      </c>
      <c r="J56" s="13">
        <f>G56*0.0304</f>
        <v>3344</v>
      </c>
      <c r="K56" s="28">
        <v>2274.7800000000002</v>
      </c>
      <c r="L56" s="14">
        <f t="shared" si="16"/>
        <v>22753.45</v>
      </c>
      <c r="M56" s="14">
        <f t="shared" si="1"/>
        <v>87246.55</v>
      </c>
      <c r="N56" s="28"/>
      <c r="O56" s="28"/>
      <c r="Q56" s="28"/>
    </row>
    <row r="57" spans="1:17" x14ac:dyDescent="0.25">
      <c r="A57" s="8">
        <v>49</v>
      </c>
      <c r="B57" t="s">
        <v>271</v>
      </c>
      <c r="C57" t="s">
        <v>156</v>
      </c>
      <c r="D57" t="s">
        <v>267</v>
      </c>
      <c r="E57" s="4" t="s">
        <v>176</v>
      </c>
      <c r="F57" t="s">
        <v>114</v>
      </c>
      <c r="G57" s="14">
        <v>66000</v>
      </c>
      <c r="H57" s="14">
        <v>1894.2</v>
      </c>
      <c r="I57" s="14">
        <v>4615.76</v>
      </c>
      <c r="J57" s="14">
        <v>2006.4</v>
      </c>
      <c r="K57" s="14">
        <v>175</v>
      </c>
      <c r="L57" s="14">
        <f t="shared" si="16"/>
        <v>8691.36</v>
      </c>
      <c r="M57" s="14">
        <f t="shared" si="1"/>
        <v>57308.639999999999</v>
      </c>
      <c r="N57" s="28"/>
      <c r="O57" s="28"/>
      <c r="Q57" s="28"/>
    </row>
    <row r="58" spans="1:17" x14ac:dyDescent="0.25">
      <c r="A58" s="8">
        <v>50</v>
      </c>
      <c r="B58" s="6" t="s">
        <v>226</v>
      </c>
      <c r="C58" t="s">
        <v>156</v>
      </c>
      <c r="D58" t="s">
        <v>267</v>
      </c>
      <c r="E58" s="4" t="s">
        <v>176</v>
      </c>
      <c r="F58" t="s">
        <v>113</v>
      </c>
      <c r="G58" s="28">
        <v>65000</v>
      </c>
      <c r="H58" s="28">
        <v>1865.5</v>
      </c>
      <c r="I58" s="28">
        <v>4427.58</v>
      </c>
      <c r="J58" s="28">
        <v>1976</v>
      </c>
      <c r="K58" s="28">
        <v>175</v>
      </c>
      <c r="L58" s="14">
        <f t="shared" si="16"/>
        <v>8444.08</v>
      </c>
      <c r="M58" s="14">
        <f t="shared" si="1"/>
        <v>56555.92</v>
      </c>
      <c r="N58" s="28"/>
      <c r="O58" s="28"/>
      <c r="Q58" s="28"/>
    </row>
    <row r="59" spans="1:17" x14ac:dyDescent="0.25">
      <c r="A59" s="8">
        <v>51</v>
      </c>
      <c r="B59" s="6" t="s">
        <v>254</v>
      </c>
      <c r="C59" t="s">
        <v>156</v>
      </c>
      <c r="D59" t="s">
        <v>267</v>
      </c>
      <c r="E59" s="4" t="s">
        <v>176</v>
      </c>
      <c r="F59" t="s">
        <v>113</v>
      </c>
      <c r="G59" s="28">
        <v>65000</v>
      </c>
      <c r="H59" s="28">
        <v>1865.5</v>
      </c>
      <c r="I59" s="28">
        <v>4043.62</v>
      </c>
      <c r="J59" s="28">
        <v>1976</v>
      </c>
      <c r="K59" s="28">
        <v>3995.88</v>
      </c>
      <c r="L59" s="14">
        <f t="shared" si="16"/>
        <v>11881</v>
      </c>
      <c r="M59" s="14">
        <f t="shared" si="1"/>
        <v>53119</v>
      </c>
      <c r="N59" s="28"/>
      <c r="O59" s="28"/>
      <c r="Q59" s="28"/>
    </row>
    <row r="60" spans="1:17" x14ac:dyDescent="0.25">
      <c r="A60" s="8">
        <v>52</v>
      </c>
      <c r="B60" t="s">
        <v>112</v>
      </c>
      <c r="C60" t="s">
        <v>156</v>
      </c>
      <c r="D60" t="s">
        <v>267</v>
      </c>
      <c r="E60" s="4" t="s">
        <v>176</v>
      </c>
      <c r="F60" t="s">
        <v>114</v>
      </c>
      <c r="G60" s="28">
        <v>65000</v>
      </c>
      <c r="H60" s="28">
        <v>1865.5</v>
      </c>
      <c r="I60" s="28">
        <v>4427.58</v>
      </c>
      <c r="J60" s="28">
        <v>1976</v>
      </c>
      <c r="K60" s="28">
        <v>1013</v>
      </c>
      <c r="L60" s="28">
        <v>9282.08</v>
      </c>
      <c r="M60" s="14">
        <f t="shared" si="1"/>
        <v>55717.919999999998</v>
      </c>
      <c r="N60" s="28"/>
      <c r="O60" s="28"/>
      <c r="Q60" s="28"/>
    </row>
    <row r="61" spans="1:17" x14ac:dyDescent="0.25">
      <c r="A61" s="8">
        <v>53</v>
      </c>
      <c r="B61" t="s">
        <v>11</v>
      </c>
      <c r="C61" t="s">
        <v>321</v>
      </c>
      <c r="D61" t="s">
        <v>320</v>
      </c>
      <c r="E61" s="4" t="s">
        <v>176</v>
      </c>
      <c r="F61" t="s">
        <v>113</v>
      </c>
      <c r="G61" s="28">
        <v>110000</v>
      </c>
      <c r="H61" s="28">
        <v>3157</v>
      </c>
      <c r="I61" s="28">
        <v>13977.67</v>
      </c>
      <c r="J61" s="28">
        <v>3344</v>
      </c>
      <c r="K61" s="28">
        <v>4719.2299999999996</v>
      </c>
      <c r="L61" s="28">
        <v>25197.9</v>
      </c>
      <c r="M61" s="14">
        <f t="shared" si="1"/>
        <v>84802.1</v>
      </c>
      <c r="N61" s="28"/>
      <c r="O61" s="28"/>
      <c r="Q61" s="28"/>
    </row>
    <row r="62" spans="1:17" x14ac:dyDescent="0.25">
      <c r="A62" s="8">
        <v>54</v>
      </c>
      <c r="B62" t="s">
        <v>13</v>
      </c>
      <c r="C62" t="s">
        <v>157</v>
      </c>
      <c r="D62" t="s">
        <v>494</v>
      </c>
      <c r="E62" s="4" t="s">
        <v>176</v>
      </c>
      <c r="F62" t="s">
        <v>113</v>
      </c>
      <c r="G62" s="28">
        <v>56000</v>
      </c>
      <c r="H62" s="28">
        <v>1607.2</v>
      </c>
      <c r="I62" s="28">
        <v>2733.96</v>
      </c>
      <c r="J62" s="28">
        <v>1702.4</v>
      </c>
      <c r="K62" s="28">
        <v>275</v>
      </c>
      <c r="L62" s="14">
        <f t="shared" si="16"/>
        <v>6318.56</v>
      </c>
      <c r="M62" s="14">
        <f t="shared" si="1"/>
        <v>49681.440000000002</v>
      </c>
      <c r="N62" s="28"/>
      <c r="O62" s="28"/>
      <c r="Q62" s="28"/>
    </row>
    <row r="63" spans="1:17" x14ac:dyDescent="0.25">
      <c r="A63" s="8">
        <v>55</v>
      </c>
      <c r="B63" t="s">
        <v>191</v>
      </c>
      <c r="C63" t="s">
        <v>157</v>
      </c>
      <c r="D63" t="s">
        <v>268</v>
      </c>
      <c r="E63" s="4" t="s">
        <v>176</v>
      </c>
      <c r="F63" t="s">
        <v>113</v>
      </c>
      <c r="G63" s="14">
        <v>65000</v>
      </c>
      <c r="H63" s="14">
        <v>1865.5</v>
      </c>
      <c r="I63" s="14">
        <v>3659.66</v>
      </c>
      <c r="J63" s="14">
        <v>1976</v>
      </c>
      <c r="K63" s="14">
        <v>4114.5600000000004</v>
      </c>
      <c r="L63" s="14">
        <v>11615.72</v>
      </c>
      <c r="M63" s="14">
        <f t="shared" si="1"/>
        <v>53384.28</v>
      </c>
      <c r="N63" s="28"/>
      <c r="O63" s="28"/>
      <c r="Q63" s="28"/>
    </row>
    <row r="64" spans="1:17" x14ac:dyDescent="0.25">
      <c r="A64" s="8">
        <v>56</v>
      </c>
      <c r="B64" t="s">
        <v>211</v>
      </c>
      <c r="C64" s="4" t="s">
        <v>169</v>
      </c>
      <c r="D64" s="4" t="s">
        <v>304</v>
      </c>
      <c r="E64" s="4" t="s">
        <v>177</v>
      </c>
      <c r="F64" t="s">
        <v>113</v>
      </c>
      <c r="G64" s="14">
        <v>140000</v>
      </c>
      <c r="H64" s="14">
        <v>4018</v>
      </c>
      <c r="I64" s="14">
        <v>21514.37</v>
      </c>
      <c r="J64" s="14">
        <v>4256</v>
      </c>
      <c r="K64" s="14">
        <v>14745</v>
      </c>
      <c r="L64" s="14">
        <f t="shared" ref="L64" si="17">H64+I64+J64+K64</f>
        <v>44533.37</v>
      </c>
      <c r="M64" s="14">
        <f t="shared" ref="M64" si="18">+G64-L64</f>
        <v>95466.63</v>
      </c>
      <c r="N64" s="28"/>
      <c r="O64" s="28"/>
      <c r="Q64" s="28"/>
    </row>
    <row r="65" spans="1:395" x14ac:dyDescent="0.25">
      <c r="A65" s="8">
        <v>57</v>
      </c>
      <c r="B65" t="s">
        <v>18</v>
      </c>
      <c r="C65" s="4" t="s">
        <v>169</v>
      </c>
      <c r="D65" t="s">
        <v>292</v>
      </c>
      <c r="E65" s="4" t="s">
        <v>177</v>
      </c>
      <c r="F65" t="s">
        <v>113</v>
      </c>
      <c r="G65" s="29">
        <v>47000</v>
      </c>
      <c r="H65" s="28">
        <v>1348.9</v>
      </c>
      <c r="I65" s="28">
        <v>854.66</v>
      </c>
      <c r="J65" s="28">
        <v>1428.8</v>
      </c>
      <c r="K65" s="28">
        <v>4014.56</v>
      </c>
      <c r="L65" s="14">
        <f t="shared" ref="L65" si="19">H65+I65+J65+K65</f>
        <v>7646.92</v>
      </c>
      <c r="M65" s="14">
        <f t="shared" ref="M65" si="20">+G65-L65</f>
        <v>39353.08</v>
      </c>
      <c r="N65" s="28"/>
      <c r="O65" s="28"/>
      <c r="Q65" s="28"/>
    </row>
    <row r="66" spans="1:395" x14ac:dyDescent="0.25">
      <c r="A66" s="8">
        <v>58</v>
      </c>
      <c r="B66" t="s">
        <v>20</v>
      </c>
      <c r="C66" s="4" t="s">
        <v>169</v>
      </c>
      <c r="D66" t="s">
        <v>379</v>
      </c>
      <c r="E66" s="4" t="s">
        <v>176</v>
      </c>
      <c r="F66" t="s">
        <v>113</v>
      </c>
      <c r="G66" s="28">
        <v>50000</v>
      </c>
      <c r="H66" s="28">
        <v>1435</v>
      </c>
      <c r="I66" s="28">
        <v>1278.07</v>
      </c>
      <c r="J66" s="28">
        <v>1520</v>
      </c>
      <c r="K66" s="28">
        <v>4154.5600000000004</v>
      </c>
      <c r="L66" s="14">
        <f t="shared" si="16"/>
        <v>8387.6299999999992</v>
      </c>
      <c r="M66" s="14">
        <f t="shared" si="1"/>
        <v>41612.370000000003</v>
      </c>
      <c r="N66" s="28"/>
      <c r="O66" s="28"/>
      <c r="Q66" s="28"/>
    </row>
    <row r="67" spans="1:395" x14ac:dyDescent="0.25">
      <c r="A67" s="8">
        <v>59</v>
      </c>
      <c r="B67" t="s">
        <v>273</v>
      </c>
      <c r="C67" s="4" t="s">
        <v>169</v>
      </c>
      <c r="D67" t="s">
        <v>292</v>
      </c>
      <c r="E67" s="4" t="s">
        <v>176</v>
      </c>
      <c r="F67" t="s">
        <v>114</v>
      </c>
      <c r="G67" s="28">
        <v>50000</v>
      </c>
      <c r="H67" s="13">
        <f t="shared" si="0"/>
        <v>1435</v>
      </c>
      <c r="I67" s="28">
        <v>1854</v>
      </c>
      <c r="J67" s="13">
        <f t="shared" si="9"/>
        <v>1520</v>
      </c>
      <c r="K67" s="14">
        <v>175</v>
      </c>
      <c r="L67" s="14">
        <f t="shared" si="16"/>
        <v>4984</v>
      </c>
      <c r="M67" s="14">
        <f t="shared" si="1"/>
        <v>45016</v>
      </c>
      <c r="N67" s="28"/>
      <c r="O67" s="28"/>
      <c r="Q67" s="28"/>
    </row>
    <row r="68" spans="1:395" x14ac:dyDescent="0.25">
      <c r="A68" s="8">
        <v>60</v>
      </c>
      <c r="B68" t="s">
        <v>300</v>
      </c>
      <c r="C68" s="4" t="s">
        <v>169</v>
      </c>
      <c r="D68" t="s">
        <v>115</v>
      </c>
      <c r="E68" s="4" t="s">
        <v>176</v>
      </c>
      <c r="F68" t="s">
        <v>114</v>
      </c>
      <c r="G68" s="14">
        <v>35000</v>
      </c>
      <c r="H68" s="13">
        <f t="shared" si="0"/>
        <v>1004.5</v>
      </c>
      <c r="I68" s="14">
        <v>0</v>
      </c>
      <c r="J68" s="13">
        <f t="shared" si="9"/>
        <v>1064</v>
      </c>
      <c r="K68" s="28">
        <v>175</v>
      </c>
      <c r="L68" s="14">
        <f t="shared" si="16"/>
        <v>2243.5</v>
      </c>
      <c r="M68" s="14">
        <f t="shared" si="1"/>
        <v>32756.5</v>
      </c>
      <c r="N68" s="28"/>
      <c r="O68" s="28"/>
      <c r="Q68" s="28"/>
    </row>
    <row r="69" spans="1:395" x14ac:dyDescent="0.25">
      <c r="A69" s="8">
        <v>61</v>
      </c>
      <c r="B69" t="s">
        <v>52</v>
      </c>
      <c r="C69" s="4" t="s">
        <v>169</v>
      </c>
      <c r="D69" t="s">
        <v>379</v>
      </c>
      <c r="E69" s="4" t="s">
        <v>176</v>
      </c>
      <c r="F69" t="s">
        <v>113</v>
      </c>
      <c r="G69" s="28">
        <v>81000</v>
      </c>
      <c r="H69" s="13">
        <f>G69*0.0287</f>
        <v>2324.6999999999998</v>
      </c>
      <c r="I69" s="14">
        <v>7636.09</v>
      </c>
      <c r="J69" s="13">
        <f>G69*0.0304</f>
        <v>2462.4</v>
      </c>
      <c r="K69" s="14">
        <v>275</v>
      </c>
      <c r="L69" s="14">
        <f t="shared" si="16"/>
        <v>12698.19</v>
      </c>
      <c r="M69" s="14">
        <f t="shared" si="1"/>
        <v>68301.81</v>
      </c>
      <c r="N69" s="28"/>
      <c r="O69" s="28"/>
      <c r="Q69" s="28"/>
    </row>
    <row r="70" spans="1:395" x14ac:dyDescent="0.25">
      <c r="A70" s="8">
        <v>62</v>
      </c>
      <c r="B70" t="s">
        <v>19</v>
      </c>
      <c r="C70" t="s">
        <v>395</v>
      </c>
      <c r="D70" s="4" t="s">
        <v>139</v>
      </c>
      <c r="E70" s="4" t="s">
        <v>177</v>
      </c>
      <c r="F70" s="5" t="s">
        <v>114</v>
      </c>
      <c r="G70" s="28">
        <v>95000</v>
      </c>
      <c r="H70" s="13">
        <f t="shared" ref="H70" si="21">G70*0.0287</f>
        <v>2726.5</v>
      </c>
      <c r="I70" s="28">
        <v>10929.24</v>
      </c>
      <c r="J70" s="13">
        <f t="shared" ref="J70" si="22">G70*0.0304</f>
        <v>2888</v>
      </c>
      <c r="K70" s="14">
        <v>25</v>
      </c>
      <c r="L70" s="14">
        <f t="shared" si="16"/>
        <v>16568.740000000002</v>
      </c>
      <c r="M70" s="14">
        <f t="shared" si="1"/>
        <v>78431.259999999995</v>
      </c>
      <c r="N70" s="28"/>
      <c r="O70" s="28"/>
      <c r="Q70" s="28"/>
    </row>
    <row r="71" spans="1:395" x14ac:dyDescent="0.25">
      <c r="A71" s="8">
        <v>63</v>
      </c>
      <c r="B71" s="6" t="s">
        <v>366</v>
      </c>
      <c r="C71" s="4" t="s">
        <v>367</v>
      </c>
      <c r="D71" t="s">
        <v>115</v>
      </c>
      <c r="E71" s="4" t="s">
        <v>176</v>
      </c>
      <c r="F71" t="s">
        <v>114</v>
      </c>
      <c r="G71" s="14">
        <v>45000</v>
      </c>
      <c r="H71" s="13">
        <f t="shared" si="0"/>
        <v>1291.5</v>
      </c>
      <c r="I71" s="14">
        <v>1148.33</v>
      </c>
      <c r="J71" s="13">
        <f t="shared" si="9"/>
        <v>1368</v>
      </c>
      <c r="K71" s="28">
        <v>25</v>
      </c>
      <c r="L71" s="14">
        <f t="shared" si="16"/>
        <v>3832.83</v>
      </c>
      <c r="M71" s="14">
        <f t="shared" si="1"/>
        <v>41167.17</v>
      </c>
      <c r="N71" s="28"/>
      <c r="O71" s="28"/>
      <c r="Q71" s="28"/>
    </row>
    <row r="72" spans="1:395" s="6" customFormat="1" x14ac:dyDescent="0.25">
      <c r="A72" s="8">
        <v>64</v>
      </c>
      <c r="B72" t="s">
        <v>258</v>
      </c>
      <c r="C72" t="s">
        <v>160</v>
      </c>
      <c r="D72" t="s">
        <v>257</v>
      </c>
      <c r="E72" s="4" t="s">
        <v>177</v>
      </c>
      <c r="F72" t="s">
        <v>114</v>
      </c>
      <c r="G72" s="28">
        <v>55000</v>
      </c>
      <c r="H72" s="28">
        <v>1578.5</v>
      </c>
      <c r="I72" s="28">
        <v>2559.6799999999998</v>
      </c>
      <c r="J72" s="28">
        <v>1672</v>
      </c>
      <c r="K72" s="28">
        <v>355</v>
      </c>
      <c r="L72" s="14">
        <f t="shared" si="16"/>
        <v>6165.18</v>
      </c>
      <c r="M72" s="14">
        <f t="shared" si="1"/>
        <v>48834.82</v>
      </c>
      <c r="N72" s="28"/>
      <c r="O72" s="28"/>
      <c r="P72"/>
      <c r="Q72" s="2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</row>
    <row r="73" spans="1:395" s="6" customFormat="1" x14ac:dyDescent="0.25">
      <c r="A73" s="8">
        <v>65</v>
      </c>
      <c r="B73" s="6" t="s">
        <v>161</v>
      </c>
      <c r="C73" t="s">
        <v>160</v>
      </c>
      <c r="D73" s="6" t="s">
        <v>32</v>
      </c>
      <c r="E73" s="21" t="s">
        <v>176</v>
      </c>
      <c r="F73" t="s">
        <v>114</v>
      </c>
      <c r="G73" s="28">
        <v>30000</v>
      </c>
      <c r="H73" s="28">
        <v>861</v>
      </c>
      <c r="I73" s="28">
        <v>0</v>
      </c>
      <c r="J73" s="28">
        <v>912</v>
      </c>
      <c r="K73" s="28">
        <v>175</v>
      </c>
      <c r="L73" s="14">
        <f t="shared" si="16"/>
        <v>1948</v>
      </c>
      <c r="M73" s="14">
        <f t="shared" si="1"/>
        <v>28052</v>
      </c>
      <c r="N73" s="28"/>
      <c r="O73" s="28"/>
      <c r="P73"/>
      <c r="Q73" s="28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</row>
    <row r="74" spans="1:395" x14ac:dyDescent="0.25">
      <c r="A74" s="8">
        <v>66</v>
      </c>
      <c r="B74" t="s">
        <v>256</v>
      </c>
      <c r="C74" t="s">
        <v>160</v>
      </c>
      <c r="D74" t="s">
        <v>115</v>
      </c>
      <c r="E74" s="21" t="s">
        <v>176</v>
      </c>
      <c r="F74" t="s">
        <v>114</v>
      </c>
      <c r="G74" s="28">
        <v>45000</v>
      </c>
      <c r="H74" s="28">
        <v>1291.5</v>
      </c>
      <c r="I74" s="28">
        <v>1148.33</v>
      </c>
      <c r="J74" s="28">
        <v>1368</v>
      </c>
      <c r="K74" s="28">
        <v>275</v>
      </c>
      <c r="L74" s="14">
        <f t="shared" si="16"/>
        <v>4082.83</v>
      </c>
      <c r="M74" s="14">
        <f t="shared" si="1"/>
        <v>40917.17</v>
      </c>
      <c r="N74" s="28"/>
      <c r="O74" s="28"/>
      <c r="Q74" s="28"/>
    </row>
    <row r="75" spans="1:395" x14ac:dyDescent="0.25">
      <c r="A75" s="8">
        <v>67</v>
      </c>
      <c r="B75" t="s">
        <v>329</v>
      </c>
      <c r="C75" t="s">
        <v>160</v>
      </c>
      <c r="D75" t="s">
        <v>115</v>
      </c>
      <c r="E75" s="21" t="s">
        <v>177</v>
      </c>
      <c r="F75" t="s">
        <v>114</v>
      </c>
      <c r="G75" s="28">
        <v>45000</v>
      </c>
      <c r="H75" s="28">
        <v>1291.5</v>
      </c>
      <c r="I75" s="28">
        <v>1148.33</v>
      </c>
      <c r="J75" s="28">
        <v>1368</v>
      </c>
      <c r="K75" s="28">
        <v>175</v>
      </c>
      <c r="L75" s="14">
        <f t="shared" si="16"/>
        <v>3982.83</v>
      </c>
      <c r="M75" s="14">
        <f t="shared" si="1"/>
        <v>41017.17</v>
      </c>
      <c r="N75" s="28"/>
      <c r="O75" s="28"/>
      <c r="Q75" s="28"/>
    </row>
    <row r="76" spans="1:395" x14ac:dyDescent="0.25">
      <c r="A76" s="8">
        <v>68</v>
      </c>
      <c r="B76" t="s">
        <v>422</v>
      </c>
      <c r="C76" t="s">
        <v>160</v>
      </c>
      <c r="D76" t="s">
        <v>32</v>
      </c>
      <c r="E76" s="21" t="s">
        <v>176</v>
      </c>
      <c r="F76" t="s">
        <v>114</v>
      </c>
      <c r="G76" s="28">
        <v>25000</v>
      </c>
      <c r="H76" s="28">
        <v>717.5</v>
      </c>
      <c r="I76" s="28">
        <v>0</v>
      </c>
      <c r="J76" s="28">
        <v>760</v>
      </c>
      <c r="K76" s="28">
        <v>175</v>
      </c>
      <c r="L76" s="14">
        <f t="shared" si="16"/>
        <v>1652.5</v>
      </c>
      <c r="M76" s="14">
        <f t="shared" ref="M76:M142" si="23">+G76-L76</f>
        <v>23347.5</v>
      </c>
      <c r="N76" s="28"/>
      <c r="O76" s="28"/>
      <c r="Q76" s="28"/>
    </row>
    <row r="77" spans="1:395" x14ac:dyDescent="0.25">
      <c r="A77" s="8">
        <v>69</v>
      </c>
      <c r="B77" t="s">
        <v>29</v>
      </c>
      <c r="C77" t="s">
        <v>28</v>
      </c>
      <c r="D77" t="s">
        <v>23</v>
      </c>
      <c r="E77" s="4" t="s">
        <v>177</v>
      </c>
      <c r="F77" t="s">
        <v>113</v>
      </c>
      <c r="G77" s="28">
        <v>29000</v>
      </c>
      <c r="H77" s="28">
        <v>832.3</v>
      </c>
      <c r="I77" s="28">
        <v>0</v>
      </c>
      <c r="J77" s="28">
        <v>881.6</v>
      </c>
      <c r="K77" s="28">
        <v>521</v>
      </c>
      <c r="L77" s="14">
        <f t="shared" si="16"/>
        <v>2234.9</v>
      </c>
      <c r="M77" s="14">
        <f t="shared" si="23"/>
        <v>26765.1</v>
      </c>
      <c r="N77" s="28"/>
      <c r="O77" s="28"/>
      <c r="Q77" s="28"/>
    </row>
    <row r="78" spans="1:395" x14ac:dyDescent="0.25">
      <c r="A78" s="8">
        <v>70</v>
      </c>
      <c r="B78" t="s">
        <v>31</v>
      </c>
      <c r="C78" t="s">
        <v>28</v>
      </c>
      <c r="D78" t="s">
        <v>115</v>
      </c>
      <c r="E78" s="4" t="s">
        <v>176</v>
      </c>
      <c r="F78" t="s">
        <v>114</v>
      </c>
      <c r="G78" s="28">
        <v>40000</v>
      </c>
      <c r="H78" s="13">
        <f t="shared" si="0"/>
        <v>1148</v>
      </c>
      <c r="I78" s="28">
        <v>442.65</v>
      </c>
      <c r="J78" s="13">
        <f t="shared" si="9"/>
        <v>1216</v>
      </c>
      <c r="K78" s="14">
        <v>275</v>
      </c>
      <c r="L78" s="14">
        <f t="shared" si="16"/>
        <v>3081.65</v>
      </c>
      <c r="M78" s="14">
        <f t="shared" si="23"/>
        <v>36918.35</v>
      </c>
      <c r="N78" s="28"/>
      <c r="O78" s="28"/>
      <c r="Q78" s="28"/>
    </row>
    <row r="79" spans="1:395" x14ac:dyDescent="0.25">
      <c r="A79" s="8">
        <v>71</v>
      </c>
      <c r="B79" t="s">
        <v>162</v>
      </c>
      <c r="C79" t="s">
        <v>28</v>
      </c>
      <c r="D79" t="s">
        <v>30</v>
      </c>
      <c r="E79" s="4" t="s">
        <v>177</v>
      </c>
      <c r="F79" t="s">
        <v>114</v>
      </c>
      <c r="G79" s="28">
        <v>29000</v>
      </c>
      <c r="H79" s="28">
        <v>832.3</v>
      </c>
      <c r="I79" s="28">
        <v>0</v>
      </c>
      <c r="J79" s="28">
        <v>881.6</v>
      </c>
      <c r="K79" s="28">
        <v>175</v>
      </c>
      <c r="L79" s="14">
        <f t="shared" si="16"/>
        <v>1888.9</v>
      </c>
      <c r="M79" s="14">
        <f t="shared" si="23"/>
        <v>27111.1</v>
      </c>
      <c r="N79" s="28"/>
      <c r="O79" s="28"/>
      <c r="Q79" s="28"/>
    </row>
    <row r="80" spans="1:395" x14ac:dyDescent="0.25">
      <c r="A80" s="8">
        <v>72</v>
      </c>
      <c r="B80" t="s">
        <v>443</v>
      </c>
      <c r="C80" t="s">
        <v>28</v>
      </c>
      <c r="D80" t="s">
        <v>30</v>
      </c>
      <c r="E80" s="4" t="s">
        <v>177</v>
      </c>
      <c r="F80" t="s">
        <v>114</v>
      </c>
      <c r="G80" s="28">
        <v>25000</v>
      </c>
      <c r="H80" s="28">
        <v>717.5</v>
      </c>
      <c r="I80" s="28">
        <v>0</v>
      </c>
      <c r="J80" s="28">
        <v>760</v>
      </c>
      <c r="K80" s="28">
        <v>175</v>
      </c>
      <c r="L80" s="14">
        <f t="shared" si="16"/>
        <v>1652.5</v>
      </c>
      <c r="M80" s="14">
        <f t="shared" si="23"/>
        <v>23347.5</v>
      </c>
      <c r="N80" s="28"/>
      <c r="O80" s="28"/>
      <c r="Q80" s="28"/>
    </row>
    <row r="81" spans="1:395" x14ac:dyDescent="0.25">
      <c r="A81" s="8">
        <v>73</v>
      </c>
      <c r="B81" t="s">
        <v>232</v>
      </c>
      <c r="C81" t="s">
        <v>28</v>
      </c>
      <c r="D81" t="s">
        <v>115</v>
      </c>
      <c r="E81" s="4" t="s">
        <v>177</v>
      </c>
      <c r="F81" s="23" t="s">
        <v>114</v>
      </c>
      <c r="G81" s="28">
        <v>45000</v>
      </c>
      <c r="H81" s="13">
        <f t="shared" ref="H81" si="24">G81*0.0287</f>
        <v>1291.5</v>
      </c>
      <c r="I81" s="28">
        <v>1148.33</v>
      </c>
      <c r="J81" s="13">
        <f t="shared" ref="J81" si="25">G81*0.0304</f>
        <v>1368</v>
      </c>
      <c r="K81" s="28">
        <v>355</v>
      </c>
      <c r="L81" s="14">
        <f t="shared" ref="L81" si="26">H81+I81+J81+K81</f>
        <v>4162.83</v>
      </c>
      <c r="M81" s="14">
        <f t="shared" ref="M81" si="27">+G81-L81</f>
        <v>40837.17</v>
      </c>
      <c r="N81" s="28"/>
      <c r="O81" s="28"/>
      <c r="Q81" s="28"/>
    </row>
    <row r="82" spans="1:395" x14ac:dyDescent="0.25">
      <c r="A82" s="8">
        <v>74</v>
      </c>
      <c r="B82" s="6" t="s">
        <v>495</v>
      </c>
      <c r="C82" s="6" t="s">
        <v>209</v>
      </c>
      <c r="D82" s="6" t="s">
        <v>302</v>
      </c>
      <c r="E82" s="21" t="s">
        <v>176</v>
      </c>
      <c r="F82" t="s">
        <v>113</v>
      </c>
      <c r="G82" s="32">
        <v>65000</v>
      </c>
      <c r="H82" s="28">
        <v>1865.5</v>
      </c>
      <c r="I82" s="28">
        <v>4043.62</v>
      </c>
      <c r="J82" s="28">
        <v>1976</v>
      </c>
      <c r="K82" s="28">
        <v>2194.7800000000002</v>
      </c>
      <c r="L82" s="14">
        <f t="shared" si="16"/>
        <v>10079.9</v>
      </c>
      <c r="M82" s="14">
        <f t="shared" si="23"/>
        <v>54920.1</v>
      </c>
      <c r="N82" s="28"/>
      <c r="O82" s="28"/>
      <c r="Q82" s="28"/>
    </row>
    <row r="83" spans="1:395" s="1" customFormat="1" x14ac:dyDescent="0.25">
      <c r="A83" s="8">
        <v>75</v>
      </c>
      <c r="B83" s="6" t="s">
        <v>248</v>
      </c>
      <c r="C83" t="s">
        <v>209</v>
      </c>
      <c r="D83" s="6" t="s">
        <v>380</v>
      </c>
      <c r="E83" s="4" t="s">
        <v>176</v>
      </c>
      <c r="F83" t="s">
        <v>113</v>
      </c>
      <c r="G83" s="28">
        <v>47000</v>
      </c>
      <c r="H83" s="28">
        <v>1348.9</v>
      </c>
      <c r="I83" s="28">
        <v>1430.6</v>
      </c>
      <c r="J83" s="28">
        <v>1428.8</v>
      </c>
      <c r="K83" s="28">
        <v>275</v>
      </c>
      <c r="L83" s="14">
        <f t="shared" si="16"/>
        <v>4483.3</v>
      </c>
      <c r="M83" s="14">
        <f t="shared" si="23"/>
        <v>42516.7</v>
      </c>
      <c r="N83" s="28"/>
      <c r="O83" s="28"/>
      <c r="P83"/>
      <c r="Q83" s="28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</row>
    <row r="84" spans="1:395" x14ac:dyDescent="0.25">
      <c r="A84" s="8">
        <v>76</v>
      </c>
      <c r="B84" t="s">
        <v>33</v>
      </c>
      <c r="C84" t="s">
        <v>209</v>
      </c>
      <c r="D84" t="s">
        <v>115</v>
      </c>
      <c r="E84" s="4" t="s">
        <v>177</v>
      </c>
      <c r="F84" t="s">
        <v>114</v>
      </c>
      <c r="G84" s="13">
        <v>35000</v>
      </c>
      <c r="H84" s="28">
        <v>1004.5</v>
      </c>
      <c r="I84" s="28">
        <v>0</v>
      </c>
      <c r="J84" s="28">
        <v>1064</v>
      </c>
      <c r="K84" s="28">
        <v>275</v>
      </c>
      <c r="L84" s="14">
        <f t="shared" si="16"/>
        <v>2343.5</v>
      </c>
      <c r="M84" s="14">
        <f t="shared" si="23"/>
        <v>32656.5</v>
      </c>
      <c r="N84" s="28"/>
      <c r="O84" s="28"/>
      <c r="Q84" s="28"/>
    </row>
    <row r="85" spans="1:395" s="6" customFormat="1" x14ac:dyDescent="0.25">
      <c r="A85" s="8">
        <v>77</v>
      </c>
      <c r="B85" t="s">
        <v>35</v>
      </c>
      <c r="C85" t="s">
        <v>215</v>
      </c>
      <c r="D85" t="s">
        <v>34</v>
      </c>
      <c r="E85" s="4" t="s">
        <v>176</v>
      </c>
      <c r="F85" t="s">
        <v>114</v>
      </c>
      <c r="G85" s="13">
        <v>25000</v>
      </c>
      <c r="H85" s="13">
        <f t="shared" ref="H85:H141" si="28">G85*0.0287</f>
        <v>717.5</v>
      </c>
      <c r="I85" s="36">
        <v>0</v>
      </c>
      <c r="J85" s="13">
        <f t="shared" ref="J85:J141" si="29">G85*0.0304</f>
        <v>760</v>
      </c>
      <c r="K85" s="28">
        <v>355</v>
      </c>
      <c r="L85" s="14">
        <f t="shared" si="16"/>
        <v>1832.5</v>
      </c>
      <c r="M85" s="14">
        <f t="shared" si="23"/>
        <v>23167.5</v>
      </c>
      <c r="N85" s="28"/>
      <c r="O85" s="28"/>
      <c r="P85"/>
      <c r="Q85" s="28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</row>
    <row r="86" spans="1:395" x14ac:dyDescent="0.25">
      <c r="A86" s="8">
        <v>78</v>
      </c>
      <c r="B86" t="s">
        <v>36</v>
      </c>
      <c r="C86" t="s">
        <v>215</v>
      </c>
      <c r="D86" t="s">
        <v>43</v>
      </c>
      <c r="E86" s="4" t="s">
        <v>177</v>
      </c>
      <c r="F86" t="s">
        <v>114</v>
      </c>
      <c r="G86" s="13">
        <v>29000</v>
      </c>
      <c r="H86" s="13">
        <f t="shared" si="28"/>
        <v>832.3</v>
      </c>
      <c r="I86" s="36">
        <v>0</v>
      </c>
      <c r="J86" s="13">
        <f t="shared" si="29"/>
        <v>881.6</v>
      </c>
      <c r="K86" s="28">
        <v>315</v>
      </c>
      <c r="L86" s="14">
        <f t="shared" si="16"/>
        <v>2028.9</v>
      </c>
      <c r="M86" s="14">
        <f t="shared" si="23"/>
        <v>26971.1</v>
      </c>
      <c r="N86" s="28"/>
      <c r="O86" s="28"/>
      <c r="Q86" s="28"/>
    </row>
    <row r="87" spans="1:395" x14ac:dyDescent="0.25">
      <c r="A87" s="8">
        <v>79</v>
      </c>
      <c r="B87" t="s">
        <v>37</v>
      </c>
      <c r="C87" t="s">
        <v>215</v>
      </c>
      <c r="D87" t="s">
        <v>34</v>
      </c>
      <c r="E87" s="4" t="s">
        <v>176</v>
      </c>
      <c r="F87" t="s">
        <v>113</v>
      </c>
      <c r="G87" s="13">
        <v>25000</v>
      </c>
      <c r="H87" s="13">
        <f t="shared" si="28"/>
        <v>717.5</v>
      </c>
      <c r="I87" s="36">
        <v>0</v>
      </c>
      <c r="J87" s="13">
        <f t="shared" si="29"/>
        <v>760</v>
      </c>
      <c r="K87" s="28">
        <v>415</v>
      </c>
      <c r="L87" s="14">
        <f t="shared" si="16"/>
        <v>1892.5</v>
      </c>
      <c r="M87" s="14">
        <f t="shared" si="23"/>
        <v>23107.5</v>
      </c>
      <c r="N87" s="28"/>
      <c r="O87" s="28"/>
      <c r="Q87" s="28"/>
    </row>
    <row r="88" spans="1:395" x14ac:dyDescent="0.25">
      <c r="A88" s="8">
        <v>80</v>
      </c>
      <c r="B88" t="s">
        <v>143</v>
      </c>
      <c r="C88" t="s">
        <v>215</v>
      </c>
      <c r="D88" s="4" t="s">
        <v>34</v>
      </c>
      <c r="E88" s="4" t="s">
        <v>176</v>
      </c>
      <c r="F88" s="5" t="s">
        <v>114</v>
      </c>
      <c r="G88" s="28">
        <v>25000</v>
      </c>
      <c r="H88" s="13">
        <f t="shared" si="28"/>
        <v>717.5</v>
      </c>
      <c r="I88" s="36">
        <v>0</v>
      </c>
      <c r="J88" s="13">
        <f t="shared" si="29"/>
        <v>760</v>
      </c>
      <c r="K88" s="28">
        <v>175</v>
      </c>
      <c r="L88" s="14">
        <f t="shared" si="16"/>
        <v>1652.5</v>
      </c>
      <c r="M88" s="14">
        <f t="shared" si="23"/>
        <v>23347.5</v>
      </c>
      <c r="N88" s="28"/>
      <c r="O88" s="28"/>
      <c r="Q88" s="28"/>
    </row>
    <row r="89" spans="1:395" x14ac:dyDescent="0.25">
      <c r="A89" s="8">
        <v>81</v>
      </c>
      <c r="B89" t="s">
        <v>218</v>
      </c>
      <c r="C89" t="s">
        <v>215</v>
      </c>
      <c r="D89" t="s">
        <v>115</v>
      </c>
      <c r="E89" s="4" t="s">
        <v>176</v>
      </c>
      <c r="F89" t="s">
        <v>113</v>
      </c>
      <c r="G89" s="28">
        <v>35000</v>
      </c>
      <c r="H89" s="28">
        <v>1004.5</v>
      </c>
      <c r="I89" s="28">
        <v>0</v>
      </c>
      <c r="J89" s="28">
        <v>1064</v>
      </c>
      <c r="K89" s="28">
        <v>2194.7800000000002</v>
      </c>
      <c r="L89" s="14">
        <f t="shared" si="16"/>
        <v>4263.28</v>
      </c>
      <c r="M89" s="14">
        <f t="shared" si="23"/>
        <v>30736.720000000001</v>
      </c>
      <c r="N89" s="28"/>
      <c r="O89" s="28"/>
      <c r="Q89" s="28"/>
    </row>
    <row r="90" spans="1:395" x14ac:dyDescent="0.25">
      <c r="A90" s="8">
        <v>82</v>
      </c>
      <c r="B90" t="s">
        <v>38</v>
      </c>
      <c r="C90" t="s">
        <v>215</v>
      </c>
      <c r="D90" t="s">
        <v>491</v>
      </c>
      <c r="E90" s="4" t="s">
        <v>176</v>
      </c>
      <c r="F90" t="s">
        <v>113</v>
      </c>
      <c r="G90" s="28">
        <v>55000</v>
      </c>
      <c r="H90" s="28">
        <v>1578.5</v>
      </c>
      <c r="I90" s="28">
        <v>2559.6799999999998</v>
      </c>
      <c r="J90" s="28">
        <v>1672</v>
      </c>
      <c r="K90" s="28">
        <v>275</v>
      </c>
      <c r="L90" s="14">
        <f t="shared" si="16"/>
        <v>6085.18</v>
      </c>
      <c r="M90" s="14">
        <f t="shared" si="23"/>
        <v>48914.82</v>
      </c>
      <c r="N90" s="28"/>
      <c r="O90" s="28"/>
      <c r="Q90" s="28"/>
    </row>
    <row r="91" spans="1:395" x14ac:dyDescent="0.25">
      <c r="A91" s="8">
        <v>83</v>
      </c>
      <c r="B91" t="s">
        <v>39</v>
      </c>
      <c r="C91" t="s">
        <v>215</v>
      </c>
      <c r="D91" t="s">
        <v>40</v>
      </c>
      <c r="E91" s="4" t="s">
        <v>177</v>
      </c>
      <c r="F91" t="s">
        <v>114</v>
      </c>
      <c r="G91" s="13">
        <v>20000</v>
      </c>
      <c r="H91" s="28">
        <v>574</v>
      </c>
      <c r="I91" s="28">
        <v>0</v>
      </c>
      <c r="J91" s="28">
        <v>608</v>
      </c>
      <c r="K91" s="28">
        <v>275</v>
      </c>
      <c r="L91" s="14">
        <f t="shared" si="16"/>
        <v>1457</v>
      </c>
      <c r="M91" s="14">
        <f t="shared" si="23"/>
        <v>18543</v>
      </c>
      <c r="N91" s="28"/>
      <c r="O91" s="28"/>
      <c r="Q91" s="28"/>
    </row>
    <row r="92" spans="1:395" x14ac:dyDescent="0.25">
      <c r="A92" s="8">
        <v>84</v>
      </c>
      <c r="B92" s="6" t="s">
        <v>103</v>
      </c>
      <c r="C92" t="s">
        <v>215</v>
      </c>
      <c r="D92" t="s">
        <v>102</v>
      </c>
      <c r="E92" s="4" t="s">
        <v>177</v>
      </c>
      <c r="F92" t="s">
        <v>114</v>
      </c>
      <c r="G92" s="28">
        <v>29000</v>
      </c>
      <c r="H92" s="13">
        <f t="shared" si="28"/>
        <v>832.3</v>
      </c>
      <c r="I92" s="36">
        <v>0</v>
      </c>
      <c r="J92" s="13">
        <f t="shared" si="29"/>
        <v>881.6</v>
      </c>
      <c r="K92" s="28">
        <v>175</v>
      </c>
      <c r="L92" s="14">
        <f t="shared" si="16"/>
        <v>1888.9</v>
      </c>
      <c r="M92" s="14">
        <f t="shared" si="23"/>
        <v>27111.1</v>
      </c>
      <c r="N92" s="28"/>
      <c r="O92" s="28"/>
      <c r="Q92" s="28"/>
    </row>
    <row r="93" spans="1:395" x14ac:dyDescent="0.25">
      <c r="A93" s="8">
        <v>85</v>
      </c>
      <c r="B93" t="s">
        <v>182</v>
      </c>
      <c r="C93" t="s">
        <v>215</v>
      </c>
      <c r="D93" t="s">
        <v>34</v>
      </c>
      <c r="E93" s="4" t="s">
        <v>176</v>
      </c>
      <c r="F93" t="s">
        <v>113</v>
      </c>
      <c r="G93" s="28">
        <v>25000</v>
      </c>
      <c r="H93" s="13">
        <f t="shared" si="28"/>
        <v>717.5</v>
      </c>
      <c r="I93" s="36">
        <v>0</v>
      </c>
      <c r="J93" s="13">
        <f t="shared" si="29"/>
        <v>760</v>
      </c>
      <c r="K93" s="14">
        <v>275</v>
      </c>
      <c r="L93" s="14">
        <f t="shared" si="16"/>
        <v>1752.5</v>
      </c>
      <c r="M93" s="14">
        <f t="shared" si="23"/>
        <v>23247.5</v>
      </c>
      <c r="N93" s="28"/>
      <c r="O93" s="28"/>
      <c r="Q93" s="28"/>
    </row>
    <row r="94" spans="1:395" x14ac:dyDescent="0.25">
      <c r="A94" s="8">
        <v>86</v>
      </c>
      <c r="B94" t="s">
        <v>41</v>
      </c>
      <c r="C94" t="s">
        <v>215</v>
      </c>
      <c r="D94" t="s">
        <v>34</v>
      </c>
      <c r="E94" s="4" t="s">
        <v>176</v>
      </c>
      <c r="F94" t="s">
        <v>114</v>
      </c>
      <c r="G94" s="13">
        <v>25000</v>
      </c>
      <c r="H94" s="28">
        <v>717.5</v>
      </c>
      <c r="I94" s="28">
        <v>0</v>
      </c>
      <c r="J94" s="28">
        <v>760</v>
      </c>
      <c r="K94" s="28">
        <v>275</v>
      </c>
      <c r="L94" s="14">
        <f t="shared" si="16"/>
        <v>1752.5</v>
      </c>
      <c r="M94" s="14">
        <f t="shared" si="23"/>
        <v>23247.5</v>
      </c>
      <c r="N94" s="28"/>
      <c r="O94" s="28"/>
      <c r="Q94" s="28"/>
    </row>
    <row r="95" spans="1:395" x14ac:dyDescent="0.25">
      <c r="A95" s="8">
        <v>87</v>
      </c>
      <c r="B95" t="s">
        <v>42</v>
      </c>
      <c r="C95" t="s">
        <v>215</v>
      </c>
      <c r="D95" t="s">
        <v>43</v>
      </c>
      <c r="E95" s="4" t="s">
        <v>177</v>
      </c>
      <c r="F95" t="s">
        <v>114</v>
      </c>
      <c r="G95" s="28">
        <v>29000</v>
      </c>
      <c r="H95" s="13">
        <f t="shared" si="28"/>
        <v>832.3</v>
      </c>
      <c r="I95" s="36">
        <v>0</v>
      </c>
      <c r="J95" s="13">
        <f t="shared" si="29"/>
        <v>881.6</v>
      </c>
      <c r="K95" s="28">
        <v>275</v>
      </c>
      <c r="L95" s="14">
        <f t="shared" si="16"/>
        <v>1988.9</v>
      </c>
      <c r="M95" s="14">
        <f t="shared" si="23"/>
        <v>27011.1</v>
      </c>
      <c r="N95" s="28"/>
      <c r="O95" s="28"/>
      <c r="Q95" s="28"/>
    </row>
    <row r="96" spans="1:395" x14ac:dyDescent="0.25">
      <c r="A96" s="8">
        <v>88</v>
      </c>
      <c r="B96" t="s">
        <v>141</v>
      </c>
      <c r="C96" t="s">
        <v>215</v>
      </c>
      <c r="D96" s="4" t="s">
        <v>34</v>
      </c>
      <c r="E96" s="4" t="s">
        <v>176</v>
      </c>
      <c r="F96" s="5" t="s">
        <v>114</v>
      </c>
      <c r="G96" s="15">
        <v>25000</v>
      </c>
      <c r="H96" s="13">
        <f t="shared" si="28"/>
        <v>717.5</v>
      </c>
      <c r="I96" s="36">
        <v>0</v>
      </c>
      <c r="J96" s="28">
        <v>760</v>
      </c>
      <c r="K96" s="28">
        <v>275</v>
      </c>
      <c r="L96" s="14">
        <f t="shared" si="16"/>
        <v>1752.5</v>
      </c>
      <c r="M96" s="14">
        <f t="shared" si="23"/>
        <v>23247.5</v>
      </c>
      <c r="N96" s="28"/>
      <c r="O96" s="28"/>
      <c r="Q96" s="28"/>
    </row>
    <row r="97" spans="1:395" x14ac:dyDescent="0.25">
      <c r="A97" s="8">
        <v>89</v>
      </c>
      <c r="B97" t="s">
        <v>122</v>
      </c>
      <c r="C97" t="s">
        <v>215</v>
      </c>
      <c r="D97" t="s">
        <v>43</v>
      </c>
      <c r="E97" s="4" t="s">
        <v>177</v>
      </c>
      <c r="F97" t="s">
        <v>114</v>
      </c>
      <c r="G97" s="28">
        <v>29000</v>
      </c>
      <c r="H97" s="13">
        <f t="shared" si="28"/>
        <v>832.3</v>
      </c>
      <c r="I97" s="36">
        <v>0</v>
      </c>
      <c r="J97" s="13">
        <f t="shared" si="29"/>
        <v>881.6</v>
      </c>
      <c r="K97" s="28">
        <v>1119.8</v>
      </c>
      <c r="L97" s="14">
        <f t="shared" si="16"/>
        <v>2833.7</v>
      </c>
      <c r="M97" s="14">
        <f t="shared" si="23"/>
        <v>26166.3</v>
      </c>
      <c r="N97" s="28"/>
      <c r="O97" s="28"/>
      <c r="Q97" s="28"/>
    </row>
    <row r="98" spans="1:395" x14ac:dyDescent="0.25">
      <c r="A98" s="8">
        <v>90</v>
      </c>
      <c r="B98" t="s">
        <v>272</v>
      </c>
      <c r="C98" t="s">
        <v>215</v>
      </c>
      <c r="D98" t="s">
        <v>119</v>
      </c>
      <c r="E98" s="4" t="s">
        <v>177</v>
      </c>
      <c r="F98" t="s">
        <v>114</v>
      </c>
      <c r="G98" s="15">
        <v>50000</v>
      </c>
      <c r="H98" s="28">
        <v>1435</v>
      </c>
      <c r="I98" s="28">
        <v>1854</v>
      </c>
      <c r="J98" s="28">
        <v>1520</v>
      </c>
      <c r="K98" s="28">
        <v>175</v>
      </c>
      <c r="L98" s="14">
        <f t="shared" si="16"/>
        <v>4984</v>
      </c>
      <c r="M98" s="14">
        <f t="shared" si="23"/>
        <v>45016</v>
      </c>
      <c r="N98" s="28"/>
      <c r="O98" s="28"/>
      <c r="Q98" s="28"/>
    </row>
    <row r="99" spans="1:395" x14ac:dyDescent="0.25">
      <c r="A99" s="8">
        <v>91</v>
      </c>
      <c r="B99" t="s">
        <v>205</v>
      </c>
      <c r="C99" t="s">
        <v>215</v>
      </c>
      <c r="D99" t="s">
        <v>43</v>
      </c>
      <c r="E99" s="4" t="s">
        <v>177</v>
      </c>
      <c r="F99" s="23" t="s">
        <v>114</v>
      </c>
      <c r="G99" s="15">
        <v>36000</v>
      </c>
      <c r="H99" s="13">
        <f t="shared" si="28"/>
        <v>1033.2</v>
      </c>
      <c r="I99" s="36">
        <v>0</v>
      </c>
      <c r="J99" s="13">
        <f t="shared" si="29"/>
        <v>1094.4000000000001</v>
      </c>
      <c r="K99" s="14">
        <v>175</v>
      </c>
      <c r="L99" s="14">
        <f t="shared" si="16"/>
        <v>2302.6</v>
      </c>
      <c r="M99" s="14">
        <f t="shared" si="23"/>
        <v>33697.4</v>
      </c>
      <c r="N99" s="28"/>
      <c r="O99" s="28"/>
      <c r="Q99" s="28"/>
    </row>
    <row r="100" spans="1:395" x14ac:dyDescent="0.25">
      <c r="A100" s="8">
        <v>92</v>
      </c>
      <c r="B100" s="7" t="s">
        <v>253</v>
      </c>
      <c r="C100" t="s">
        <v>215</v>
      </c>
      <c r="D100" t="s">
        <v>381</v>
      </c>
      <c r="E100" s="4" t="s">
        <v>176</v>
      </c>
      <c r="F100" t="s">
        <v>114</v>
      </c>
      <c r="G100" s="28">
        <v>30000</v>
      </c>
      <c r="H100" s="13">
        <f t="shared" si="28"/>
        <v>861</v>
      </c>
      <c r="I100" s="36">
        <v>0</v>
      </c>
      <c r="J100" s="13">
        <f t="shared" si="29"/>
        <v>912</v>
      </c>
      <c r="K100" s="14">
        <v>125</v>
      </c>
      <c r="L100" s="14">
        <f t="shared" si="16"/>
        <v>1898</v>
      </c>
      <c r="M100" s="14">
        <f t="shared" si="23"/>
        <v>28102</v>
      </c>
      <c r="N100" s="28"/>
      <c r="O100" s="28"/>
      <c r="Q100" s="28"/>
    </row>
    <row r="101" spans="1:395" s="6" customFormat="1" x14ac:dyDescent="0.25">
      <c r="A101" s="8">
        <v>93</v>
      </c>
      <c r="B101" t="s">
        <v>228</v>
      </c>
      <c r="C101" t="s">
        <v>215</v>
      </c>
      <c r="D101" t="s">
        <v>229</v>
      </c>
      <c r="E101" s="4" t="s">
        <v>177</v>
      </c>
      <c r="F101" t="s">
        <v>114</v>
      </c>
      <c r="G101" s="15">
        <v>29000</v>
      </c>
      <c r="H101" s="13">
        <f t="shared" si="28"/>
        <v>832.3</v>
      </c>
      <c r="I101" s="36">
        <v>0</v>
      </c>
      <c r="J101" s="13">
        <f t="shared" si="29"/>
        <v>881.6</v>
      </c>
      <c r="K101" s="14">
        <v>175</v>
      </c>
      <c r="L101" s="14">
        <f t="shared" si="16"/>
        <v>1888.9</v>
      </c>
      <c r="M101" s="14">
        <f t="shared" si="23"/>
        <v>27111.1</v>
      </c>
      <c r="N101" s="28"/>
      <c r="O101" s="28"/>
      <c r="P101"/>
      <c r="Q101" s="28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</row>
    <row r="102" spans="1:395" x14ac:dyDescent="0.25">
      <c r="A102" s="8">
        <v>94</v>
      </c>
      <c r="B102" t="s">
        <v>230</v>
      </c>
      <c r="C102" t="s">
        <v>215</v>
      </c>
      <c r="D102" t="s">
        <v>43</v>
      </c>
      <c r="E102" s="4" t="s">
        <v>177</v>
      </c>
      <c r="F102" t="s">
        <v>114</v>
      </c>
      <c r="G102" s="15">
        <v>29000</v>
      </c>
      <c r="H102" s="13">
        <f t="shared" si="28"/>
        <v>832.3</v>
      </c>
      <c r="I102" s="36">
        <v>0</v>
      </c>
      <c r="J102" s="13">
        <f t="shared" si="29"/>
        <v>881.6</v>
      </c>
      <c r="K102" s="28">
        <v>175</v>
      </c>
      <c r="L102" s="14">
        <f t="shared" si="16"/>
        <v>1888.9</v>
      </c>
      <c r="M102" s="14">
        <f t="shared" si="23"/>
        <v>27111.1</v>
      </c>
      <c r="N102" s="28"/>
      <c r="O102" s="28"/>
      <c r="Q102" s="28"/>
    </row>
    <row r="103" spans="1:395" x14ac:dyDescent="0.25">
      <c r="A103" s="8">
        <v>95</v>
      </c>
      <c r="B103" t="s">
        <v>242</v>
      </c>
      <c r="C103" t="s">
        <v>215</v>
      </c>
      <c r="D103" t="s">
        <v>43</v>
      </c>
      <c r="E103" s="4" t="s">
        <v>177</v>
      </c>
      <c r="F103" t="s">
        <v>114</v>
      </c>
      <c r="G103" s="15">
        <v>29000</v>
      </c>
      <c r="H103" s="28">
        <v>832.3</v>
      </c>
      <c r="I103" s="28">
        <v>0</v>
      </c>
      <c r="J103" s="28">
        <v>881.6</v>
      </c>
      <c r="K103" s="28">
        <v>175</v>
      </c>
      <c r="L103" s="14">
        <f t="shared" si="16"/>
        <v>1888.9</v>
      </c>
      <c r="M103" s="14">
        <f t="shared" si="23"/>
        <v>27111.1</v>
      </c>
      <c r="N103" s="28"/>
      <c r="O103" s="28"/>
      <c r="Q103" s="28"/>
    </row>
    <row r="104" spans="1:395" x14ac:dyDescent="0.25">
      <c r="A104" s="8">
        <v>96</v>
      </c>
      <c r="B104" t="s">
        <v>243</v>
      </c>
      <c r="C104" t="s">
        <v>215</v>
      </c>
      <c r="D104" t="s">
        <v>43</v>
      </c>
      <c r="E104" s="4" t="s">
        <v>177</v>
      </c>
      <c r="F104" t="s">
        <v>114</v>
      </c>
      <c r="G104" s="15">
        <v>29000</v>
      </c>
      <c r="H104" s="13">
        <f t="shared" si="28"/>
        <v>832.3</v>
      </c>
      <c r="I104" s="36">
        <v>0</v>
      </c>
      <c r="J104" s="13">
        <f t="shared" si="29"/>
        <v>881.6</v>
      </c>
      <c r="K104" s="15">
        <v>25</v>
      </c>
      <c r="L104" s="14">
        <f t="shared" si="16"/>
        <v>1738.9</v>
      </c>
      <c r="M104" s="14">
        <f t="shared" si="23"/>
        <v>27261.1</v>
      </c>
      <c r="N104" s="28"/>
      <c r="O104" s="28"/>
      <c r="Q104" s="28"/>
    </row>
    <row r="105" spans="1:395" s="10" customFormat="1" x14ac:dyDescent="0.25">
      <c r="A105" s="8">
        <v>97</v>
      </c>
      <c r="B105" t="s">
        <v>259</v>
      </c>
      <c r="C105" t="s">
        <v>215</v>
      </c>
      <c r="D105" t="s">
        <v>34</v>
      </c>
      <c r="E105" s="4" t="s">
        <v>176</v>
      </c>
      <c r="F105" t="s">
        <v>114</v>
      </c>
      <c r="G105" s="28">
        <v>25000</v>
      </c>
      <c r="H105" s="13">
        <f t="shared" si="28"/>
        <v>717.5</v>
      </c>
      <c r="I105" s="36">
        <v>0</v>
      </c>
      <c r="J105" s="13">
        <f t="shared" si="29"/>
        <v>760</v>
      </c>
      <c r="K105" s="14">
        <v>175</v>
      </c>
      <c r="L105" s="14">
        <f t="shared" si="16"/>
        <v>1652.5</v>
      </c>
      <c r="M105" s="14">
        <f t="shared" si="23"/>
        <v>23347.5</v>
      </c>
      <c r="N105" s="28"/>
      <c r="O105" s="28"/>
      <c r="P105"/>
      <c r="Q105" s="28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  <c r="IO105"/>
      <c r="IP105"/>
      <c r="IQ105"/>
      <c r="IR105"/>
      <c r="IS105"/>
      <c r="IT105"/>
      <c r="IU105"/>
      <c r="IV105"/>
      <c r="IW105"/>
      <c r="IX105"/>
      <c r="IY105"/>
      <c r="IZ105"/>
      <c r="JA105"/>
      <c r="JB105"/>
      <c r="JC105"/>
      <c r="JD105"/>
      <c r="JE105"/>
      <c r="JF105"/>
      <c r="JG105"/>
      <c r="JH105"/>
      <c r="JI105"/>
      <c r="JJ105"/>
      <c r="JK105"/>
      <c r="JL105"/>
      <c r="JM105"/>
      <c r="JN105"/>
      <c r="JO105"/>
      <c r="JP105"/>
      <c r="JQ105"/>
      <c r="JR105"/>
      <c r="JS105"/>
      <c r="JT105"/>
      <c r="JU105"/>
      <c r="JV105"/>
      <c r="JW105"/>
      <c r="JX105"/>
      <c r="JY105"/>
      <c r="JZ105"/>
      <c r="KA105"/>
      <c r="KB105"/>
      <c r="KC105"/>
      <c r="KD105"/>
      <c r="KE105"/>
      <c r="KF105"/>
      <c r="KG105"/>
      <c r="KH105"/>
      <c r="KI105"/>
      <c r="KJ105"/>
      <c r="KK105"/>
      <c r="KL105"/>
      <c r="KM105"/>
      <c r="KN105"/>
      <c r="KO105"/>
      <c r="KP105"/>
      <c r="KQ105"/>
      <c r="KR105"/>
      <c r="KS105"/>
      <c r="KT105"/>
      <c r="KU105"/>
      <c r="KV105"/>
      <c r="KW105"/>
      <c r="KX105"/>
      <c r="KY105"/>
      <c r="KZ105"/>
      <c r="LA105"/>
      <c r="LB105"/>
      <c r="LC105"/>
      <c r="LD105"/>
      <c r="LE105"/>
      <c r="LF105"/>
      <c r="LG105"/>
      <c r="LH105"/>
      <c r="LI105"/>
      <c r="LJ105"/>
      <c r="LK105"/>
      <c r="LL105"/>
      <c r="LM105"/>
      <c r="LN105"/>
      <c r="LO105"/>
      <c r="LP105"/>
      <c r="LQ105"/>
      <c r="LR105"/>
      <c r="LS105"/>
      <c r="LT105"/>
      <c r="LU105"/>
      <c r="LV105"/>
      <c r="LW105"/>
      <c r="LX105"/>
      <c r="LY105"/>
      <c r="LZ105"/>
      <c r="MA105"/>
      <c r="MB105"/>
      <c r="MC105"/>
      <c r="MD105"/>
      <c r="ME105"/>
      <c r="MF105"/>
      <c r="MG105"/>
      <c r="MH105"/>
      <c r="MI105"/>
      <c r="MJ105"/>
      <c r="MK105"/>
      <c r="ML105"/>
      <c r="MM105"/>
      <c r="MN105"/>
      <c r="MO105"/>
      <c r="MP105"/>
      <c r="MQ105"/>
      <c r="MR105"/>
      <c r="MS105"/>
      <c r="MT105"/>
      <c r="MU105"/>
      <c r="MV105"/>
      <c r="MW105"/>
      <c r="MX105"/>
      <c r="MY105"/>
      <c r="MZ105"/>
      <c r="NA105"/>
      <c r="NB105"/>
      <c r="NC105"/>
      <c r="ND105"/>
      <c r="NE105"/>
      <c r="NF105"/>
      <c r="NG105"/>
      <c r="NH105"/>
      <c r="NI105"/>
      <c r="NJ105"/>
      <c r="NK105"/>
      <c r="NL105"/>
      <c r="NM105"/>
      <c r="NN105"/>
      <c r="NO105"/>
      <c r="NP105"/>
      <c r="NQ105"/>
      <c r="NR105"/>
      <c r="NS105"/>
      <c r="NT105"/>
      <c r="NU105"/>
      <c r="NV105"/>
      <c r="NW105"/>
      <c r="NX105"/>
      <c r="NY105"/>
      <c r="NZ105"/>
      <c r="OA105"/>
      <c r="OB105"/>
      <c r="OC105"/>
      <c r="OD105"/>
      <c r="OE105"/>
    </row>
    <row r="106" spans="1:395" x14ac:dyDescent="0.25">
      <c r="A106" s="8">
        <v>98</v>
      </c>
      <c r="B106" t="s">
        <v>298</v>
      </c>
      <c r="C106" t="s">
        <v>215</v>
      </c>
      <c r="D106" t="s">
        <v>299</v>
      </c>
      <c r="E106" s="4" t="s">
        <v>177</v>
      </c>
      <c r="F106" t="s">
        <v>114</v>
      </c>
      <c r="G106" s="14">
        <v>25000</v>
      </c>
      <c r="H106" s="13">
        <f t="shared" si="28"/>
        <v>717.5</v>
      </c>
      <c r="I106" s="36">
        <v>0</v>
      </c>
      <c r="J106" s="13">
        <f t="shared" si="29"/>
        <v>760</v>
      </c>
      <c r="K106" s="14">
        <v>125</v>
      </c>
      <c r="L106" s="14">
        <f t="shared" si="16"/>
        <v>1602.5</v>
      </c>
      <c r="M106" s="14">
        <f t="shared" si="23"/>
        <v>23397.5</v>
      </c>
      <c r="N106" s="28"/>
      <c r="O106" s="28"/>
      <c r="Q106" s="28"/>
    </row>
    <row r="107" spans="1:395" x14ac:dyDescent="0.25">
      <c r="A107" s="8">
        <v>99</v>
      </c>
      <c r="B107" t="s">
        <v>308</v>
      </c>
      <c r="C107" t="s">
        <v>215</v>
      </c>
      <c r="D107" t="s">
        <v>34</v>
      </c>
      <c r="E107" s="4" t="s">
        <v>176</v>
      </c>
      <c r="F107" t="s">
        <v>114</v>
      </c>
      <c r="G107" s="14">
        <v>25000</v>
      </c>
      <c r="H107" s="13">
        <f t="shared" si="28"/>
        <v>717.5</v>
      </c>
      <c r="I107" s="36">
        <v>0</v>
      </c>
      <c r="J107" s="13">
        <f t="shared" si="29"/>
        <v>760</v>
      </c>
      <c r="K107" s="28">
        <v>3864.56</v>
      </c>
      <c r="L107" s="14">
        <f t="shared" si="16"/>
        <v>5342.06</v>
      </c>
      <c r="M107" s="14">
        <f t="shared" si="23"/>
        <v>19657.939999999999</v>
      </c>
      <c r="N107" s="28"/>
      <c r="O107" s="28"/>
      <c r="Q107" s="28"/>
    </row>
    <row r="108" spans="1:395" x14ac:dyDescent="0.25">
      <c r="A108" s="8">
        <v>100</v>
      </c>
      <c r="B108" t="s">
        <v>309</v>
      </c>
      <c r="C108" t="s">
        <v>215</v>
      </c>
      <c r="D108" t="s">
        <v>310</v>
      </c>
      <c r="E108" s="4" t="s">
        <v>176</v>
      </c>
      <c r="F108" t="s">
        <v>114</v>
      </c>
      <c r="G108" s="14">
        <v>45000</v>
      </c>
      <c r="H108" s="28">
        <v>1291.5</v>
      </c>
      <c r="I108" s="28">
        <v>1148.33</v>
      </c>
      <c r="J108" s="28">
        <v>1368</v>
      </c>
      <c r="K108" s="28">
        <v>175</v>
      </c>
      <c r="L108" s="14">
        <f t="shared" si="16"/>
        <v>3982.83</v>
      </c>
      <c r="M108" s="14">
        <f t="shared" si="23"/>
        <v>41017.17</v>
      </c>
      <c r="N108" s="28"/>
      <c r="O108" s="28"/>
      <c r="Q108" s="28"/>
    </row>
    <row r="109" spans="1:395" x14ac:dyDescent="0.25">
      <c r="A109" s="8">
        <v>101</v>
      </c>
      <c r="B109" t="s">
        <v>338</v>
      </c>
      <c r="C109" t="s">
        <v>215</v>
      </c>
      <c r="D109" t="s">
        <v>299</v>
      </c>
      <c r="E109" s="4" t="s">
        <v>177</v>
      </c>
      <c r="F109" t="s">
        <v>114</v>
      </c>
      <c r="G109" s="14">
        <v>25000</v>
      </c>
      <c r="H109" s="13">
        <f t="shared" si="28"/>
        <v>717.5</v>
      </c>
      <c r="I109" s="36">
        <v>0</v>
      </c>
      <c r="J109" s="13">
        <f t="shared" si="29"/>
        <v>760</v>
      </c>
      <c r="K109" s="14">
        <v>25</v>
      </c>
      <c r="L109" s="14">
        <f t="shared" si="16"/>
        <v>1502.5</v>
      </c>
      <c r="M109" s="14">
        <f t="shared" si="23"/>
        <v>23497.5</v>
      </c>
      <c r="N109" s="28"/>
      <c r="O109" s="28"/>
      <c r="Q109" s="28"/>
    </row>
    <row r="110" spans="1:395" x14ac:dyDescent="0.25">
      <c r="A110" s="8">
        <v>102</v>
      </c>
      <c r="B110" t="s">
        <v>369</v>
      </c>
      <c r="C110" t="s">
        <v>215</v>
      </c>
      <c r="D110" t="s">
        <v>34</v>
      </c>
      <c r="E110" s="4" t="s">
        <v>176</v>
      </c>
      <c r="F110" t="s">
        <v>114</v>
      </c>
      <c r="G110" s="14">
        <v>25000</v>
      </c>
      <c r="H110" s="13">
        <f t="shared" si="28"/>
        <v>717.5</v>
      </c>
      <c r="I110" s="36">
        <v>0</v>
      </c>
      <c r="J110" s="13">
        <f t="shared" si="29"/>
        <v>760</v>
      </c>
      <c r="K110" s="14">
        <v>25</v>
      </c>
      <c r="L110" s="14">
        <f t="shared" si="16"/>
        <v>1502.5</v>
      </c>
      <c r="M110" s="14">
        <f t="shared" si="23"/>
        <v>23497.5</v>
      </c>
      <c r="N110" s="28"/>
      <c r="O110" s="28"/>
      <c r="Q110" s="28"/>
    </row>
    <row r="111" spans="1:395" x14ac:dyDescent="0.25">
      <c r="A111" s="8">
        <v>103</v>
      </c>
      <c r="B111" t="s">
        <v>370</v>
      </c>
      <c r="C111" t="s">
        <v>215</v>
      </c>
      <c r="D111" t="s">
        <v>119</v>
      </c>
      <c r="E111" s="4" t="s">
        <v>177</v>
      </c>
      <c r="F111" t="s">
        <v>114</v>
      </c>
      <c r="G111" s="14">
        <v>50000</v>
      </c>
      <c r="H111" s="13">
        <f t="shared" si="28"/>
        <v>1435</v>
      </c>
      <c r="I111" s="14">
        <v>1854</v>
      </c>
      <c r="J111" s="13">
        <f t="shared" si="29"/>
        <v>1520</v>
      </c>
      <c r="K111" s="14">
        <v>25</v>
      </c>
      <c r="L111" s="14">
        <f t="shared" si="16"/>
        <v>4834</v>
      </c>
      <c r="M111" s="14">
        <f t="shared" si="23"/>
        <v>45166</v>
      </c>
      <c r="N111" s="28"/>
      <c r="O111" s="28"/>
      <c r="Q111" s="28"/>
    </row>
    <row r="112" spans="1:395" x14ac:dyDescent="0.25">
      <c r="A112" s="8">
        <v>104</v>
      </c>
      <c r="B112" t="s">
        <v>423</v>
      </c>
      <c r="C112" t="s">
        <v>215</v>
      </c>
      <c r="D112" t="s">
        <v>43</v>
      </c>
      <c r="E112" s="4" t="s">
        <v>177</v>
      </c>
      <c r="F112" t="s">
        <v>114</v>
      </c>
      <c r="G112" s="14">
        <v>29000</v>
      </c>
      <c r="H112" s="13">
        <f t="shared" si="28"/>
        <v>832.3</v>
      </c>
      <c r="I112" s="36">
        <v>0</v>
      </c>
      <c r="J112" s="13">
        <f t="shared" si="29"/>
        <v>881.6</v>
      </c>
      <c r="K112" s="14">
        <v>175</v>
      </c>
      <c r="L112" s="14">
        <f t="shared" si="16"/>
        <v>1888.9</v>
      </c>
      <c r="M112" s="14">
        <f t="shared" si="23"/>
        <v>27111.1</v>
      </c>
      <c r="N112" s="28"/>
      <c r="O112" s="28"/>
      <c r="Q112" s="28"/>
    </row>
    <row r="113" spans="1:17" x14ac:dyDescent="0.25">
      <c r="A113" s="8">
        <v>105</v>
      </c>
      <c r="B113" t="s">
        <v>424</v>
      </c>
      <c r="C113" t="s">
        <v>215</v>
      </c>
      <c r="D113" t="s">
        <v>34</v>
      </c>
      <c r="E113" s="4" t="s">
        <v>176</v>
      </c>
      <c r="F113" t="s">
        <v>114</v>
      </c>
      <c r="G113" s="14">
        <v>25000</v>
      </c>
      <c r="H113" s="14">
        <v>717.5</v>
      </c>
      <c r="I113" s="14">
        <v>0</v>
      </c>
      <c r="J113" s="14">
        <v>760</v>
      </c>
      <c r="K113" s="14">
        <v>25</v>
      </c>
      <c r="L113" s="14">
        <v>1502.5</v>
      </c>
      <c r="M113" s="14">
        <f>+G113-L113</f>
        <v>23497.5</v>
      </c>
      <c r="N113" s="28"/>
      <c r="O113" s="28"/>
      <c r="Q113" s="28"/>
    </row>
    <row r="114" spans="1:17" x14ac:dyDescent="0.25">
      <c r="A114" s="8">
        <v>106</v>
      </c>
      <c r="B114" t="s">
        <v>425</v>
      </c>
      <c r="C114" t="s">
        <v>215</v>
      </c>
      <c r="D114" t="s">
        <v>110</v>
      </c>
      <c r="E114" s="4" t="s">
        <v>177</v>
      </c>
      <c r="F114" t="s">
        <v>114</v>
      </c>
      <c r="G114" s="14">
        <v>29000</v>
      </c>
      <c r="H114" s="14">
        <v>832.3</v>
      </c>
      <c r="I114" s="14">
        <v>0</v>
      </c>
      <c r="J114" s="14">
        <v>881.6</v>
      </c>
      <c r="K114" s="14">
        <v>2094.7800000000002</v>
      </c>
      <c r="L114" s="14">
        <v>3808.68</v>
      </c>
      <c r="M114" s="14">
        <f t="shared" si="23"/>
        <v>25191.32</v>
      </c>
      <c r="N114" s="28"/>
      <c r="O114" s="28"/>
      <c r="Q114" s="28"/>
    </row>
    <row r="115" spans="1:17" x14ac:dyDescent="0.25">
      <c r="A115" s="8">
        <v>107</v>
      </c>
      <c r="B115" t="s">
        <v>426</v>
      </c>
      <c r="C115" t="s">
        <v>215</v>
      </c>
      <c r="D115" t="s">
        <v>43</v>
      </c>
      <c r="E115" s="4" t="s">
        <v>177</v>
      </c>
      <c r="F115" t="s">
        <v>114</v>
      </c>
      <c r="G115" s="14">
        <v>29000</v>
      </c>
      <c r="H115" s="13">
        <f t="shared" si="28"/>
        <v>832.3</v>
      </c>
      <c r="I115" s="36">
        <v>0</v>
      </c>
      <c r="J115" s="13">
        <f t="shared" si="29"/>
        <v>881.6</v>
      </c>
      <c r="K115" s="14">
        <v>175</v>
      </c>
      <c r="L115" s="14">
        <f t="shared" si="16"/>
        <v>1888.9</v>
      </c>
      <c r="M115" s="14">
        <f t="shared" si="23"/>
        <v>27111.1</v>
      </c>
      <c r="N115" s="28"/>
      <c r="O115" s="28"/>
      <c r="Q115" s="28"/>
    </row>
    <row r="116" spans="1:17" x14ac:dyDescent="0.25">
      <c r="A116" s="8">
        <v>108</v>
      </c>
      <c r="B116" t="s">
        <v>427</v>
      </c>
      <c r="C116" t="s">
        <v>215</v>
      </c>
      <c r="D116" t="s">
        <v>43</v>
      </c>
      <c r="E116" s="4" t="s">
        <v>177</v>
      </c>
      <c r="F116" t="s">
        <v>114</v>
      </c>
      <c r="G116" s="14">
        <v>29000</v>
      </c>
      <c r="H116" s="13">
        <f t="shared" si="28"/>
        <v>832.3</v>
      </c>
      <c r="I116" s="36">
        <v>0</v>
      </c>
      <c r="J116" s="13">
        <f t="shared" si="29"/>
        <v>881.6</v>
      </c>
      <c r="K116" s="14">
        <v>175</v>
      </c>
      <c r="L116" s="14">
        <f t="shared" ref="L116:L179" si="30">H116+I116+J116+K116</f>
        <v>1888.9</v>
      </c>
      <c r="M116" s="14">
        <f t="shared" si="23"/>
        <v>27111.1</v>
      </c>
      <c r="N116" s="28"/>
      <c r="O116" s="28"/>
      <c r="Q116" s="28"/>
    </row>
    <row r="117" spans="1:17" x14ac:dyDescent="0.25">
      <c r="A117" s="8">
        <v>109</v>
      </c>
      <c r="B117" t="s">
        <v>442</v>
      </c>
      <c r="C117" t="s">
        <v>215</v>
      </c>
      <c r="D117" t="s">
        <v>299</v>
      </c>
      <c r="E117" s="4" t="s">
        <v>177</v>
      </c>
      <c r="F117" t="s">
        <v>114</v>
      </c>
      <c r="G117" s="28">
        <v>25000</v>
      </c>
      <c r="H117" s="13">
        <f>G117*0.0287</f>
        <v>717.5</v>
      </c>
      <c r="I117" s="36"/>
      <c r="J117" s="13">
        <f t="shared" si="29"/>
        <v>760</v>
      </c>
      <c r="K117" s="14">
        <v>25</v>
      </c>
      <c r="L117" s="14">
        <f t="shared" si="30"/>
        <v>1502.5</v>
      </c>
      <c r="M117" s="14">
        <f t="shared" si="23"/>
        <v>23497.5</v>
      </c>
      <c r="N117" s="28"/>
      <c r="O117" s="28"/>
      <c r="Q117" s="28"/>
    </row>
    <row r="118" spans="1:17" x14ac:dyDescent="0.25">
      <c r="A118" s="8">
        <v>110</v>
      </c>
      <c r="B118" t="s">
        <v>478</v>
      </c>
      <c r="C118" t="s">
        <v>215</v>
      </c>
      <c r="D118" t="s">
        <v>479</v>
      </c>
      <c r="E118" s="4" t="s">
        <v>177</v>
      </c>
      <c r="F118" t="s">
        <v>114</v>
      </c>
      <c r="G118" s="28">
        <v>45000</v>
      </c>
      <c r="H118" s="13">
        <f>G118*0.0287</f>
        <v>1291.5</v>
      </c>
      <c r="I118" s="28">
        <v>1148.33</v>
      </c>
      <c r="J118" s="28">
        <v>1368</v>
      </c>
      <c r="K118" s="28">
        <v>25</v>
      </c>
      <c r="L118" s="14">
        <f>H118+I118+J118+K118</f>
        <v>3832.83</v>
      </c>
      <c r="M118" s="14">
        <f>+G118-L118</f>
        <v>41167.17</v>
      </c>
      <c r="N118" s="28"/>
      <c r="O118" s="28"/>
      <c r="Q118" s="28"/>
    </row>
    <row r="119" spans="1:17" x14ac:dyDescent="0.25">
      <c r="A119" s="8">
        <v>111</v>
      </c>
      <c r="B119" t="s">
        <v>486</v>
      </c>
      <c r="C119" t="s">
        <v>215</v>
      </c>
      <c r="D119" t="s">
        <v>299</v>
      </c>
      <c r="E119" s="4" t="s">
        <v>177</v>
      </c>
      <c r="F119" t="s">
        <v>114</v>
      </c>
      <c r="G119" s="14">
        <v>29000</v>
      </c>
      <c r="H119" s="14">
        <v>832.3</v>
      </c>
      <c r="I119" s="14">
        <v>0</v>
      </c>
      <c r="J119" s="14">
        <v>881.6</v>
      </c>
      <c r="K119" s="14">
        <v>25</v>
      </c>
      <c r="L119" s="14">
        <f>H119+I119+J119+K119</f>
        <v>1738.9</v>
      </c>
      <c r="M119" s="14">
        <f>+G119-L119</f>
        <v>27261.1</v>
      </c>
      <c r="N119" s="28"/>
      <c r="O119" s="28"/>
      <c r="Q119" s="28"/>
    </row>
    <row r="120" spans="1:17" x14ac:dyDescent="0.25">
      <c r="A120" s="8">
        <v>112</v>
      </c>
      <c r="B120" t="s">
        <v>120</v>
      </c>
      <c r="C120" t="s">
        <v>215</v>
      </c>
      <c r="D120" t="s">
        <v>102</v>
      </c>
      <c r="E120" s="4" t="s">
        <v>177</v>
      </c>
      <c r="F120" t="s">
        <v>114</v>
      </c>
      <c r="G120" s="28">
        <v>29000</v>
      </c>
      <c r="H120" s="28">
        <v>832.3</v>
      </c>
      <c r="I120" s="28">
        <v>0</v>
      </c>
      <c r="J120" s="28">
        <v>881.6</v>
      </c>
      <c r="K120" s="28">
        <v>175</v>
      </c>
      <c r="L120" s="14">
        <f t="shared" si="30"/>
        <v>1888.9</v>
      </c>
      <c r="M120" s="14">
        <f t="shared" si="23"/>
        <v>27111.1</v>
      </c>
      <c r="N120" s="28"/>
      <c r="O120" s="28"/>
      <c r="Q120" s="28"/>
    </row>
    <row r="121" spans="1:17" x14ac:dyDescent="0.25">
      <c r="A121" s="8">
        <v>113</v>
      </c>
      <c r="B121" t="s">
        <v>138</v>
      </c>
      <c r="C121" s="4" t="s">
        <v>222</v>
      </c>
      <c r="D121" s="21" t="s">
        <v>278</v>
      </c>
      <c r="E121" s="4" t="s">
        <v>176</v>
      </c>
      <c r="F121" t="s">
        <v>114</v>
      </c>
      <c r="G121" s="28">
        <v>65000</v>
      </c>
      <c r="H121" s="28">
        <v>1865.5</v>
      </c>
      <c r="I121" s="28">
        <v>4427.58</v>
      </c>
      <c r="J121" s="28">
        <v>1976</v>
      </c>
      <c r="K121" s="28">
        <v>175</v>
      </c>
      <c r="L121" s="14">
        <f t="shared" si="30"/>
        <v>8444.08</v>
      </c>
      <c r="M121" s="14">
        <f t="shared" si="23"/>
        <v>56555.92</v>
      </c>
      <c r="N121" s="28"/>
      <c r="O121" s="28"/>
      <c r="Q121" s="28"/>
    </row>
    <row r="122" spans="1:17" x14ac:dyDescent="0.25">
      <c r="A122" s="8">
        <v>114</v>
      </c>
      <c r="B122" t="s">
        <v>104</v>
      </c>
      <c r="C122" s="4" t="s">
        <v>222</v>
      </c>
      <c r="D122" s="4" t="s">
        <v>400</v>
      </c>
      <c r="E122" s="4" t="s">
        <v>176</v>
      </c>
      <c r="F122" t="s">
        <v>114</v>
      </c>
      <c r="G122" s="28">
        <v>50000</v>
      </c>
      <c r="H122" s="28">
        <v>1435</v>
      </c>
      <c r="I122" s="28">
        <v>1566.03</v>
      </c>
      <c r="J122" s="28">
        <v>1520</v>
      </c>
      <c r="K122" s="28">
        <v>3927.79</v>
      </c>
      <c r="L122" s="28">
        <v>8448.82</v>
      </c>
      <c r="M122" s="14">
        <f t="shared" si="23"/>
        <v>41551.18</v>
      </c>
      <c r="N122" s="28"/>
      <c r="O122" s="28"/>
      <c r="Q122" s="28"/>
    </row>
    <row r="123" spans="1:17" x14ac:dyDescent="0.25">
      <c r="A123" s="8">
        <v>115</v>
      </c>
      <c r="B123" t="s">
        <v>482</v>
      </c>
      <c r="C123" s="4" t="s">
        <v>222</v>
      </c>
      <c r="D123" s="4" t="s">
        <v>483</v>
      </c>
      <c r="E123" s="4" t="s">
        <v>177</v>
      </c>
      <c r="F123" s="4" t="s">
        <v>113</v>
      </c>
      <c r="G123" s="28">
        <v>50000</v>
      </c>
      <c r="H123" s="28">
        <v>1435</v>
      </c>
      <c r="I123" s="28">
        <v>1854</v>
      </c>
      <c r="J123" s="28">
        <v>1520</v>
      </c>
      <c r="K123" s="28">
        <v>1437.66</v>
      </c>
      <c r="L123" s="28">
        <v>6246.66</v>
      </c>
      <c r="M123" s="14">
        <f t="shared" si="23"/>
        <v>43753.34</v>
      </c>
      <c r="N123" s="28"/>
      <c r="O123" s="28"/>
      <c r="Q123" s="28"/>
    </row>
    <row r="124" spans="1:17" x14ac:dyDescent="0.25">
      <c r="A124" s="8">
        <v>116</v>
      </c>
      <c r="B124" s="4" t="s">
        <v>252</v>
      </c>
      <c r="C124" s="4" t="s">
        <v>222</v>
      </c>
      <c r="D124" s="4" t="s">
        <v>278</v>
      </c>
      <c r="E124" s="4" t="s">
        <v>176</v>
      </c>
      <c r="F124" t="s">
        <v>113</v>
      </c>
      <c r="G124" s="24">
        <v>65000</v>
      </c>
      <c r="H124" s="28">
        <v>1865.5</v>
      </c>
      <c r="I124" s="28">
        <v>4427.58</v>
      </c>
      <c r="J124" s="28">
        <v>1976</v>
      </c>
      <c r="K124" s="28">
        <v>175</v>
      </c>
      <c r="L124" s="14">
        <f t="shared" si="30"/>
        <v>8444.08</v>
      </c>
      <c r="M124" s="14">
        <f>+G124-L124</f>
        <v>56555.92</v>
      </c>
      <c r="N124" s="28"/>
      <c r="O124" s="28"/>
      <c r="Q124" s="28"/>
    </row>
    <row r="125" spans="1:17" x14ac:dyDescent="0.25">
      <c r="A125" s="8">
        <v>117</v>
      </c>
      <c r="B125" s="4" t="s">
        <v>263</v>
      </c>
      <c r="C125" s="4" t="s">
        <v>222</v>
      </c>
      <c r="D125" s="4" t="s">
        <v>115</v>
      </c>
      <c r="E125" s="4" t="s">
        <v>176</v>
      </c>
      <c r="F125" s="4" t="s">
        <v>114</v>
      </c>
      <c r="G125" s="24">
        <v>45000</v>
      </c>
      <c r="H125" s="13">
        <f t="shared" si="28"/>
        <v>1291.5</v>
      </c>
      <c r="I125" s="28">
        <v>1148.33</v>
      </c>
      <c r="J125" s="13">
        <f t="shared" si="29"/>
        <v>1368</v>
      </c>
      <c r="K125" s="28">
        <v>25</v>
      </c>
      <c r="L125" s="14">
        <f t="shared" si="30"/>
        <v>3832.83</v>
      </c>
      <c r="M125" s="14">
        <f t="shared" si="23"/>
        <v>41167.17</v>
      </c>
      <c r="N125" s="28"/>
      <c r="O125" s="28"/>
      <c r="Q125" s="28"/>
    </row>
    <row r="126" spans="1:17" x14ac:dyDescent="0.25">
      <c r="A126" s="8">
        <v>118</v>
      </c>
      <c r="B126" t="s">
        <v>405</v>
      </c>
      <c r="C126" s="4" t="s">
        <v>222</v>
      </c>
      <c r="D126" t="s">
        <v>10</v>
      </c>
      <c r="E126" s="4" t="s">
        <v>176</v>
      </c>
      <c r="F126" s="4" t="s">
        <v>114</v>
      </c>
      <c r="G126" s="24">
        <v>36000</v>
      </c>
      <c r="H126" s="13">
        <f t="shared" si="28"/>
        <v>1033.2</v>
      </c>
      <c r="I126" s="28">
        <v>0</v>
      </c>
      <c r="J126" s="13">
        <f t="shared" si="29"/>
        <v>1094.4000000000001</v>
      </c>
      <c r="K126" s="14">
        <v>25</v>
      </c>
      <c r="L126" s="14">
        <f>H126+I126+J126+K126</f>
        <v>2152.6</v>
      </c>
      <c r="M126" s="14">
        <f t="shared" si="23"/>
        <v>33847.4</v>
      </c>
      <c r="N126" s="28"/>
      <c r="O126" s="28"/>
      <c r="Q126" s="28"/>
    </row>
    <row r="127" spans="1:17" x14ac:dyDescent="0.25">
      <c r="A127" s="8">
        <v>119</v>
      </c>
      <c r="B127" t="s">
        <v>490</v>
      </c>
      <c r="C127" s="4" t="s">
        <v>222</v>
      </c>
      <c r="D127" s="4" t="s">
        <v>278</v>
      </c>
      <c r="E127" s="4" t="s">
        <v>176</v>
      </c>
      <c r="F127" s="4" t="s">
        <v>113</v>
      </c>
      <c r="G127" s="28">
        <v>65000</v>
      </c>
      <c r="H127" s="28">
        <v>1865.5</v>
      </c>
      <c r="I127" s="28">
        <v>4427.58</v>
      </c>
      <c r="J127" s="28">
        <v>1976</v>
      </c>
      <c r="K127" s="28">
        <v>25</v>
      </c>
      <c r="L127" s="14">
        <f>H127+I127+J127+K127</f>
        <v>8294.08</v>
      </c>
      <c r="M127" s="14">
        <f t="shared" si="23"/>
        <v>56705.919999999998</v>
      </c>
      <c r="N127" s="28"/>
      <c r="O127" s="28"/>
      <c r="Q127" s="28"/>
    </row>
    <row r="128" spans="1:17" x14ac:dyDescent="0.25">
      <c r="A128" s="8">
        <v>120</v>
      </c>
      <c r="B128" s="4" t="s">
        <v>106</v>
      </c>
      <c r="C128" s="4" t="s">
        <v>163</v>
      </c>
      <c r="D128" s="4" t="s">
        <v>223</v>
      </c>
      <c r="E128" s="4" t="s">
        <v>176</v>
      </c>
      <c r="F128" s="4" t="s">
        <v>114</v>
      </c>
      <c r="G128" s="28">
        <v>65000</v>
      </c>
      <c r="H128" s="28">
        <v>1865.5</v>
      </c>
      <c r="I128" s="28">
        <v>4427.58</v>
      </c>
      <c r="J128" s="28">
        <v>1976</v>
      </c>
      <c r="K128" s="28">
        <v>315</v>
      </c>
      <c r="L128" s="14">
        <f t="shared" si="30"/>
        <v>8584.08</v>
      </c>
      <c r="M128" s="14">
        <f t="shared" si="23"/>
        <v>56415.92</v>
      </c>
      <c r="N128" s="28"/>
      <c r="O128" s="28"/>
      <c r="Q128" s="28"/>
    </row>
    <row r="129" spans="1:395" x14ac:dyDescent="0.25">
      <c r="A129" s="8">
        <v>121</v>
      </c>
      <c r="B129" t="s">
        <v>445</v>
      </c>
      <c r="C129" t="s">
        <v>446</v>
      </c>
      <c r="D129" t="s">
        <v>447</v>
      </c>
      <c r="E129" s="4" t="s">
        <v>176</v>
      </c>
      <c r="F129" s="4" t="s">
        <v>113</v>
      </c>
      <c r="G129" s="28">
        <v>90000</v>
      </c>
      <c r="H129" s="13">
        <f t="shared" si="28"/>
        <v>2583</v>
      </c>
      <c r="I129" s="28">
        <v>9753.1200000000008</v>
      </c>
      <c r="J129" s="13">
        <v>2736</v>
      </c>
      <c r="K129" s="28">
        <v>25</v>
      </c>
      <c r="L129" s="14">
        <f t="shared" si="30"/>
        <v>15097.12</v>
      </c>
      <c r="M129" s="14">
        <f t="shared" si="23"/>
        <v>74902.880000000005</v>
      </c>
      <c r="N129" s="28"/>
      <c r="O129" s="28"/>
      <c r="Q129" s="28"/>
    </row>
    <row r="130" spans="1:395" x14ac:dyDescent="0.25">
      <c r="A130" s="8">
        <v>122</v>
      </c>
      <c r="B130" s="4" t="s">
        <v>214</v>
      </c>
      <c r="C130" s="4" t="s">
        <v>213</v>
      </c>
      <c r="D130" s="4" t="s">
        <v>322</v>
      </c>
      <c r="E130" s="4" t="s">
        <v>176</v>
      </c>
      <c r="F130" t="s">
        <v>113</v>
      </c>
      <c r="G130" s="14">
        <v>75000</v>
      </c>
      <c r="H130" s="13">
        <f t="shared" si="28"/>
        <v>2152.5</v>
      </c>
      <c r="I130" s="28">
        <v>5925.42</v>
      </c>
      <c r="J130" s="13">
        <f t="shared" si="29"/>
        <v>2280</v>
      </c>
      <c r="K130" s="28">
        <v>2044.78</v>
      </c>
      <c r="L130" s="14">
        <f t="shared" si="30"/>
        <v>12402.7</v>
      </c>
      <c r="M130" s="14">
        <f t="shared" si="23"/>
        <v>62597.3</v>
      </c>
      <c r="N130" s="28"/>
      <c r="O130" s="28"/>
      <c r="Q130" s="28"/>
    </row>
    <row r="131" spans="1:395" x14ac:dyDescent="0.25">
      <c r="A131" s="8">
        <v>123</v>
      </c>
      <c r="B131" s="39" t="s">
        <v>24</v>
      </c>
      <c r="C131" s="4" t="s">
        <v>164</v>
      </c>
      <c r="D131" s="4" t="s">
        <v>290</v>
      </c>
      <c r="E131" s="4" t="s">
        <v>176</v>
      </c>
      <c r="F131" t="s">
        <v>113</v>
      </c>
      <c r="G131" s="28">
        <v>57000</v>
      </c>
      <c r="H131" s="28">
        <v>1635.9</v>
      </c>
      <c r="I131" s="28">
        <v>2553.98</v>
      </c>
      <c r="J131" s="28">
        <v>1732.8</v>
      </c>
      <c r="K131" s="28">
        <v>2314.7800000000002</v>
      </c>
      <c r="L131" s="14">
        <f t="shared" si="30"/>
        <v>8237.4599999999991</v>
      </c>
      <c r="M131" s="14">
        <f t="shared" si="23"/>
        <v>48762.54</v>
      </c>
      <c r="N131" s="28"/>
      <c r="O131" s="28"/>
      <c r="Q131" s="28"/>
    </row>
    <row r="132" spans="1:395" x14ac:dyDescent="0.25">
      <c r="A132" s="8">
        <v>124</v>
      </c>
      <c r="B132" s="4" t="s">
        <v>26</v>
      </c>
      <c r="C132" s="4" t="s">
        <v>164</v>
      </c>
      <c r="D132" s="4" t="s">
        <v>145</v>
      </c>
      <c r="E132" s="4" t="s">
        <v>177</v>
      </c>
      <c r="F132" t="s">
        <v>113</v>
      </c>
      <c r="G132" s="28">
        <v>57000</v>
      </c>
      <c r="H132" s="28">
        <v>1635.9</v>
      </c>
      <c r="I132" s="28">
        <v>2922.14</v>
      </c>
      <c r="J132" s="28">
        <v>1732.8</v>
      </c>
      <c r="K132" s="28">
        <v>175</v>
      </c>
      <c r="L132" s="14">
        <f t="shared" si="30"/>
        <v>6465.84</v>
      </c>
      <c r="M132" s="14">
        <f t="shared" si="23"/>
        <v>50534.16</v>
      </c>
      <c r="N132" s="28"/>
      <c r="O132" s="28"/>
      <c r="Q132" s="28"/>
    </row>
    <row r="133" spans="1:395" s="6" customFormat="1" x14ac:dyDescent="0.25">
      <c r="A133" s="8">
        <v>125</v>
      </c>
      <c r="B133" s="4" t="s">
        <v>187</v>
      </c>
      <c r="C133" t="s">
        <v>164</v>
      </c>
      <c r="D133" s="4" t="s">
        <v>303</v>
      </c>
      <c r="E133" s="4" t="s">
        <v>176</v>
      </c>
      <c r="F133" t="s">
        <v>113</v>
      </c>
      <c r="G133" s="28">
        <v>120000</v>
      </c>
      <c r="H133" s="13">
        <f t="shared" si="28"/>
        <v>3444</v>
      </c>
      <c r="I133" s="28">
        <v>16809.87</v>
      </c>
      <c r="J133" s="13">
        <f t="shared" si="29"/>
        <v>3648</v>
      </c>
      <c r="K133" s="13">
        <v>25</v>
      </c>
      <c r="L133" s="14">
        <f t="shared" si="30"/>
        <v>23926.87</v>
      </c>
      <c r="M133" s="14">
        <f t="shared" si="23"/>
        <v>96073.13</v>
      </c>
      <c r="N133" s="28"/>
      <c r="O133" s="28"/>
      <c r="P133"/>
      <c r="Q133" s="28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</row>
    <row r="134" spans="1:395" s="6" customFormat="1" x14ac:dyDescent="0.25">
      <c r="A134" s="8">
        <v>126</v>
      </c>
      <c r="B134" t="s">
        <v>121</v>
      </c>
      <c r="C134" s="4" t="s">
        <v>165</v>
      </c>
      <c r="D134" s="6" t="s">
        <v>115</v>
      </c>
      <c r="E134" s="4" t="s">
        <v>176</v>
      </c>
      <c r="F134" t="s">
        <v>114</v>
      </c>
      <c r="G134" s="28">
        <v>40000</v>
      </c>
      <c r="H134" s="28">
        <v>1148</v>
      </c>
      <c r="I134" s="28">
        <v>442.65</v>
      </c>
      <c r="J134" s="28">
        <v>1216</v>
      </c>
      <c r="K134" s="28">
        <v>2718</v>
      </c>
      <c r="L134" s="28">
        <v>5524.65</v>
      </c>
      <c r="M134" s="14">
        <f t="shared" si="23"/>
        <v>34475.35</v>
      </c>
      <c r="N134" s="28"/>
      <c r="O134" s="28"/>
      <c r="P134"/>
      <c r="Q134" s="28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</row>
    <row r="135" spans="1:395" s="6" customFormat="1" x14ac:dyDescent="0.25">
      <c r="A135" s="8">
        <v>127</v>
      </c>
      <c r="B135" t="s">
        <v>208</v>
      </c>
      <c r="C135" s="4" t="s">
        <v>165</v>
      </c>
      <c r="D135" s="4" t="s">
        <v>496</v>
      </c>
      <c r="E135" s="4" t="s">
        <v>177</v>
      </c>
      <c r="F135" t="s">
        <v>113</v>
      </c>
      <c r="G135" s="14">
        <v>185000</v>
      </c>
      <c r="H135" s="14">
        <v>5309.5</v>
      </c>
      <c r="I135" s="14">
        <v>31139.599999999999</v>
      </c>
      <c r="J135" s="14">
        <v>5624</v>
      </c>
      <c r="K135" s="14">
        <v>3864.56</v>
      </c>
      <c r="L135" s="14">
        <f>H135+I135+J135+K135</f>
        <v>45937.66</v>
      </c>
      <c r="M135" s="14">
        <f>+G135-L135</f>
        <v>139062.34</v>
      </c>
      <c r="N135" s="28"/>
      <c r="O135" s="28"/>
      <c r="P135"/>
      <c r="Q135" s="28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</row>
    <row r="136" spans="1:395" s="6" customFormat="1" x14ac:dyDescent="0.25">
      <c r="A136" s="8">
        <v>128</v>
      </c>
      <c r="B136" s="6" t="s">
        <v>188</v>
      </c>
      <c r="C136" t="s">
        <v>434</v>
      </c>
      <c r="D136" s="6" t="s">
        <v>115</v>
      </c>
      <c r="E136" s="21" t="s">
        <v>176</v>
      </c>
      <c r="F136" t="s">
        <v>113</v>
      </c>
      <c r="G136" s="28">
        <v>35000</v>
      </c>
      <c r="H136" s="28">
        <v>1004.5</v>
      </c>
      <c r="I136" s="28">
        <v>0</v>
      </c>
      <c r="J136" s="28">
        <v>1064</v>
      </c>
      <c r="K136" s="28">
        <v>275</v>
      </c>
      <c r="L136" s="28">
        <v>2343.5</v>
      </c>
      <c r="M136" s="14">
        <f t="shared" si="23"/>
        <v>32656.5</v>
      </c>
      <c r="N136" s="28"/>
      <c r="O136" s="28"/>
      <c r="P136"/>
      <c r="Q136" s="28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</row>
    <row r="137" spans="1:395" x14ac:dyDescent="0.25">
      <c r="A137" s="8">
        <v>129</v>
      </c>
      <c r="B137" t="s">
        <v>17</v>
      </c>
      <c r="C137" s="6" t="s">
        <v>166</v>
      </c>
      <c r="D137" s="4" t="s">
        <v>444</v>
      </c>
      <c r="E137" s="4" t="s">
        <v>177</v>
      </c>
      <c r="F137" t="s">
        <v>113</v>
      </c>
      <c r="G137" s="28">
        <v>105000</v>
      </c>
      <c r="H137" s="13">
        <f t="shared" si="28"/>
        <v>3013.5</v>
      </c>
      <c r="I137" s="29">
        <v>13281.49</v>
      </c>
      <c r="J137" s="13">
        <f t="shared" si="29"/>
        <v>3192</v>
      </c>
      <c r="K137" s="28">
        <v>275</v>
      </c>
      <c r="L137" s="14">
        <f t="shared" si="30"/>
        <v>19761.990000000002</v>
      </c>
      <c r="M137" s="14">
        <f t="shared" si="23"/>
        <v>85238.01</v>
      </c>
      <c r="N137" s="28"/>
      <c r="O137" s="28"/>
      <c r="Q137" s="28"/>
    </row>
    <row r="138" spans="1:395" x14ac:dyDescent="0.25">
      <c r="A138" s="8">
        <v>130</v>
      </c>
      <c r="B138" t="s">
        <v>364</v>
      </c>
      <c r="C138" s="6" t="s">
        <v>166</v>
      </c>
      <c r="D138" t="s">
        <v>115</v>
      </c>
      <c r="E138" s="4" t="s">
        <v>176</v>
      </c>
      <c r="F138" s="23" t="s">
        <v>114</v>
      </c>
      <c r="G138" s="28">
        <v>35000</v>
      </c>
      <c r="H138" s="28">
        <v>1004.5</v>
      </c>
      <c r="I138" s="28">
        <v>0</v>
      </c>
      <c r="J138" s="28">
        <v>1064</v>
      </c>
      <c r="K138" s="28">
        <v>165</v>
      </c>
      <c r="L138" s="14">
        <f t="shared" si="30"/>
        <v>2233.5</v>
      </c>
      <c r="M138" s="14">
        <f t="shared" si="23"/>
        <v>32766.5</v>
      </c>
      <c r="N138" s="28"/>
      <c r="O138" s="28"/>
      <c r="Q138" s="28"/>
    </row>
    <row r="139" spans="1:395" x14ac:dyDescent="0.25">
      <c r="A139" s="8">
        <v>131</v>
      </c>
      <c r="B139" t="s">
        <v>365</v>
      </c>
      <c r="C139" s="6" t="s">
        <v>166</v>
      </c>
      <c r="D139" t="s">
        <v>115</v>
      </c>
      <c r="E139" s="4" t="s">
        <v>177</v>
      </c>
      <c r="F139" s="23" t="s">
        <v>114</v>
      </c>
      <c r="G139" s="28">
        <v>45000</v>
      </c>
      <c r="H139" s="28">
        <v>1291.5</v>
      </c>
      <c r="I139" s="28">
        <v>1148.33</v>
      </c>
      <c r="J139" s="28">
        <v>1368</v>
      </c>
      <c r="K139" s="28">
        <v>25</v>
      </c>
      <c r="L139" s="14">
        <f t="shared" si="30"/>
        <v>3832.83</v>
      </c>
      <c r="M139" s="14">
        <f>+G139-L139</f>
        <v>41167.17</v>
      </c>
      <c r="N139" s="28"/>
      <c r="O139" s="28"/>
      <c r="Q139" s="28"/>
    </row>
    <row r="140" spans="1:395" x14ac:dyDescent="0.25">
      <c r="A140" s="8">
        <v>132</v>
      </c>
      <c r="B140" t="s">
        <v>480</v>
      </c>
      <c r="C140" s="6" t="s">
        <v>166</v>
      </c>
      <c r="D140" t="s">
        <v>115</v>
      </c>
      <c r="E140" s="4" t="s">
        <v>176</v>
      </c>
      <c r="F140" s="23" t="s">
        <v>114</v>
      </c>
      <c r="G140" s="28">
        <v>35000</v>
      </c>
      <c r="H140" s="28">
        <v>1004.5</v>
      </c>
      <c r="I140" s="28">
        <v>0</v>
      </c>
      <c r="J140" s="28">
        <v>1064</v>
      </c>
      <c r="K140" s="28">
        <v>25</v>
      </c>
      <c r="L140" s="14">
        <f t="shared" si="30"/>
        <v>2093.5</v>
      </c>
      <c r="M140" s="14">
        <f>+G140-L140</f>
        <v>32906.5</v>
      </c>
      <c r="N140" s="28"/>
      <c r="O140" s="28"/>
      <c r="Q140" s="28"/>
    </row>
    <row r="141" spans="1:395" x14ac:dyDescent="0.25">
      <c r="A141" s="8">
        <v>133</v>
      </c>
      <c r="B141" t="s">
        <v>142</v>
      </c>
      <c r="C141" t="s">
        <v>167</v>
      </c>
      <c r="D141" s="4" t="s">
        <v>279</v>
      </c>
      <c r="E141" s="4" t="s">
        <v>177</v>
      </c>
      <c r="F141" s="23" t="s">
        <v>114</v>
      </c>
      <c r="G141" s="13">
        <v>90000</v>
      </c>
      <c r="H141" s="13">
        <f t="shared" si="28"/>
        <v>2583</v>
      </c>
      <c r="I141" s="22">
        <v>9753.1200000000008</v>
      </c>
      <c r="J141" s="13">
        <f t="shared" si="29"/>
        <v>2736</v>
      </c>
      <c r="K141" s="13">
        <v>175</v>
      </c>
      <c r="L141" s="14">
        <f t="shared" si="30"/>
        <v>15247.12</v>
      </c>
      <c r="M141" s="14">
        <f t="shared" si="23"/>
        <v>74752.88</v>
      </c>
      <c r="N141" s="28"/>
      <c r="O141" s="28"/>
      <c r="Q141" s="28"/>
    </row>
    <row r="142" spans="1:395" x14ac:dyDescent="0.25">
      <c r="A142" s="8">
        <v>134</v>
      </c>
      <c r="B142" t="s">
        <v>414</v>
      </c>
      <c r="C142" t="s">
        <v>167</v>
      </c>
      <c r="D142" t="s">
        <v>115</v>
      </c>
      <c r="E142" s="4" t="s">
        <v>176</v>
      </c>
      <c r="F142" s="23" t="s">
        <v>114</v>
      </c>
      <c r="G142" s="28">
        <v>45000</v>
      </c>
      <c r="H142" s="28">
        <v>1291.5</v>
      </c>
      <c r="I142" s="28">
        <v>1148.33</v>
      </c>
      <c r="J142" s="28">
        <v>1368</v>
      </c>
      <c r="K142" s="28">
        <v>25</v>
      </c>
      <c r="L142" s="14">
        <f t="shared" si="30"/>
        <v>3832.83</v>
      </c>
      <c r="M142" s="14">
        <f t="shared" si="23"/>
        <v>41167.17</v>
      </c>
      <c r="N142" s="28"/>
      <c r="O142" s="28"/>
      <c r="Q142" s="28"/>
    </row>
    <row r="143" spans="1:395" x14ac:dyDescent="0.25">
      <c r="A143" s="8">
        <v>135</v>
      </c>
      <c r="B143" t="s">
        <v>412</v>
      </c>
      <c r="C143" t="s">
        <v>413</v>
      </c>
      <c r="D143" t="s">
        <v>115</v>
      </c>
      <c r="E143" s="4" t="s">
        <v>177</v>
      </c>
      <c r="F143" s="23" t="s">
        <v>114</v>
      </c>
      <c r="G143" s="28">
        <v>45000</v>
      </c>
      <c r="H143" s="28">
        <v>1291.5</v>
      </c>
      <c r="I143" s="28">
        <v>1148.33</v>
      </c>
      <c r="J143" s="28">
        <v>1368</v>
      </c>
      <c r="K143" s="28">
        <v>25</v>
      </c>
      <c r="L143" s="14">
        <f t="shared" si="30"/>
        <v>3832.83</v>
      </c>
      <c r="M143" s="14">
        <f t="shared" ref="M143:M199" si="31">+G143-L143</f>
        <v>41167.17</v>
      </c>
      <c r="N143" s="28"/>
      <c r="O143" s="28"/>
      <c r="Q143" s="28"/>
    </row>
    <row r="144" spans="1:395" x14ac:dyDescent="0.25">
      <c r="A144" s="8">
        <v>136</v>
      </c>
      <c r="B144" s="9" t="s">
        <v>190</v>
      </c>
      <c r="C144" t="s">
        <v>355</v>
      </c>
      <c r="D144" s="9" t="s">
        <v>291</v>
      </c>
      <c r="E144" s="33" t="s">
        <v>177</v>
      </c>
      <c r="F144" s="9" t="s">
        <v>178</v>
      </c>
      <c r="G144" s="28">
        <v>50000</v>
      </c>
      <c r="H144" s="28">
        <v>1435</v>
      </c>
      <c r="I144" s="28">
        <v>1854</v>
      </c>
      <c r="J144" s="28">
        <v>1520</v>
      </c>
      <c r="K144" s="28">
        <v>175</v>
      </c>
      <c r="L144" s="14">
        <f t="shared" si="30"/>
        <v>4984</v>
      </c>
      <c r="M144" s="14">
        <f t="shared" si="31"/>
        <v>45016</v>
      </c>
      <c r="N144" s="28"/>
      <c r="O144" s="28"/>
      <c r="Q144" s="28"/>
    </row>
    <row r="145" spans="1:395" s="1" customFormat="1" x14ac:dyDescent="0.25">
      <c r="A145" s="8">
        <v>137</v>
      </c>
      <c r="B145" s="9" t="s">
        <v>189</v>
      </c>
      <c r="C145" t="s">
        <v>355</v>
      </c>
      <c r="D145" s="9" t="s">
        <v>291</v>
      </c>
      <c r="E145" s="33" t="s">
        <v>177</v>
      </c>
      <c r="F145" s="9" t="s">
        <v>114</v>
      </c>
      <c r="G145" s="28">
        <v>50000</v>
      </c>
      <c r="H145" s="28">
        <v>1435</v>
      </c>
      <c r="I145" s="28">
        <v>1854</v>
      </c>
      <c r="J145" s="28">
        <v>1520</v>
      </c>
      <c r="K145" s="28">
        <v>175</v>
      </c>
      <c r="L145" s="14">
        <f t="shared" si="30"/>
        <v>4984</v>
      </c>
      <c r="M145" s="14">
        <f t="shared" si="31"/>
        <v>45016</v>
      </c>
      <c r="N145" s="28"/>
      <c r="O145" s="28"/>
      <c r="P145"/>
      <c r="Q145" s="28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</row>
    <row r="146" spans="1:395" s="1" customFormat="1" x14ac:dyDescent="0.25">
      <c r="A146" s="8">
        <v>138</v>
      </c>
      <c r="B146" s="7" t="s">
        <v>16</v>
      </c>
      <c r="C146" s="7" t="s">
        <v>168</v>
      </c>
      <c r="D146" t="s">
        <v>265</v>
      </c>
      <c r="E146" s="4" t="s">
        <v>177</v>
      </c>
      <c r="F146" t="s">
        <v>113</v>
      </c>
      <c r="G146" s="28">
        <v>50000</v>
      </c>
      <c r="H146" s="28">
        <v>1435</v>
      </c>
      <c r="I146" s="28">
        <v>1566.03</v>
      </c>
      <c r="J146" s="28">
        <v>1520</v>
      </c>
      <c r="K146" s="28">
        <v>2511.1799999999998</v>
      </c>
      <c r="L146" s="28">
        <v>7032.21</v>
      </c>
      <c r="M146" s="14">
        <f t="shared" si="31"/>
        <v>42967.79</v>
      </c>
      <c r="N146" s="28"/>
      <c r="O146" s="28"/>
      <c r="P146"/>
      <c r="Q146" s="28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</row>
    <row r="147" spans="1:395" s="1" customFormat="1" x14ac:dyDescent="0.25">
      <c r="A147" s="8">
        <v>139</v>
      </c>
      <c r="B147" t="s">
        <v>15</v>
      </c>
      <c r="C147" s="7" t="s">
        <v>168</v>
      </c>
      <c r="D147" t="s">
        <v>266</v>
      </c>
      <c r="E147" s="4" t="s">
        <v>177</v>
      </c>
      <c r="F147" t="s">
        <v>113</v>
      </c>
      <c r="G147" s="28">
        <v>91000</v>
      </c>
      <c r="H147" s="28">
        <v>2611.6999999999998</v>
      </c>
      <c r="I147" s="28">
        <v>9028.4500000000007</v>
      </c>
      <c r="J147" s="28">
        <v>2766.4</v>
      </c>
      <c r="K147" s="28">
        <v>3964.56</v>
      </c>
      <c r="L147" s="14">
        <f t="shared" si="30"/>
        <v>18371.11</v>
      </c>
      <c r="M147" s="14">
        <f t="shared" si="31"/>
        <v>72628.89</v>
      </c>
      <c r="N147" s="28"/>
      <c r="O147" s="28"/>
      <c r="P147"/>
      <c r="Q147" s="28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</row>
    <row r="148" spans="1:395" s="1" customFormat="1" x14ac:dyDescent="0.25">
      <c r="A148" s="8">
        <v>140</v>
      </c>
      <c r="B148" s="7" t="s">
        <v>236</v>
      </c>
      <c r="C148" s="7" t="s">
        <v>47</v>
      </c>
      <c r="D148" s="7" t="s">
        <v>419</v>
      </c>
      <c r="E148" s="20" t="s">
        <v>177</v>
      </c>
      <c r="F148" t="s">
        <v>113</v>
      </c>
      <c r="G148" s="26">
        <v>200000</v>
      </c>
      <c r="H148" s="26">
        <f t="shared" ref="H148" si="32">G148*0.0287</f>
        <v>5740</v>
      </c>
      <c r="I148" s="28">
        <v>35627.870000000003</v>
      </c>
      <c r="J148" s="13">
        <v>6080</v>
      </c>
      <c r="K148" s="35">
        <v>25</v>
      </c>
      <c r="L148" s="14">
        <f t="shared" si="30"/>
        <v>47472.87</v>
      </c>
      <c r="M148" s="14">
        <f t="shared" si="31"/>
        <v>152527.13</v>
      </c>
      <c r="N148" s="28"/>
      <c r="O148" s="28"/>
      <c r="P148"/>
      <c r="Q148" s="2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</row>
    <row r="149" spans="1:395" s="1" customFormat="1" x14ac:dyDescent="0.25">
      <c r="A149" s="8">
        <v>141</v>
      </c>
      <c r="B149" t="s">
        <v>212</v>
      </c>
      <c r="C149" t="s">
        <v>48</v>
      </c>
      <c r="D149" t="s">
        <v>115</v>
      </c>
      <c r="E149" s="4" t="s">
        <v>176</v>
      </c>
      <c r="F149" t="s">
        <v>114</v>
      </c>
      <c r="G149" s="28">
        <v>45000</v>
      </c>
      <c r="H149" s="28">
        <v>1291.5</v>
      </c>
      <c r="I149" s="28">
        <v>1148.33</v>
      </c>
      <c r="J149" s="28">
        <v>1368</v>
      </c>
      <c r="K149" s="28">
        <v>175</v>
      </c>
      <c r="L149" s="14">
        <f t="shared" si="30"/>
        <v>3982.83</v>
      </c>
      <c r="M149" s="14">
        <f t="shared" si="31"/>
        <v>41017.17</v>
      </c>
      <c r="N149" s="28"/>
      <c r="O149" s="28"/>
      <c r="P149"/>
      <c r="Q149" s="28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</row>
    <row r="150" spans="1:395" s="1" customFormat="1" x14ac:dyDescent="0.25">
      <c r="A150" s="8">
        <v>142</v>
      </c>
      <c r="B150" t="s">
        <v>124</v>
      </c>
      <c r="C150" t="s">
        <v>48</v>
      </c>
      <c r="D150" t="s">
        <v>394</v>
      </c>
      <c r="E150" s="4" t="s">
        <v>176</v>
      </c>
      <c r="F150" t="s">
        <v>114</v>
      </c>
      <c r="G150" s="28">
        <v>47000</v>
      </c>
      <c r="H150" s="28">
        <v>1348.9</v>
      </c>
      <c r="I150" s="28">
        <v>1430.6</v>
      </c>
      <c r="J150" s="28">
        <v>1428.8</v>
      </c>
      <c r="K150" s="28">
        <v>2219.5</v>
      </c>
      <c r="L150" s="14">
        <f t="shared" si="30"/>
        <v>6427.8</v>
      </c>
      <c r="M150" s="14">
        <f t="shared" si="31"/>
        <v>40572.199999999997</v>
      </c>
      <c r="N150" s="28"/>
      <c r="O150" s="28"/>
      <c r="P150"/>
      <c r="Q150" s="28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</row>
    <row r="151" spans="1:395" s="1" customFormat="1" x14ac:dyDescent="0.25">
      <c r="A151" s="8">
        <v>143</v>
      </c>
      <c r="B151" t="s">
        <v>50</v>
      </c>
      <c r="C151" s="4" t="s">
        <v>224</v>
      </c>
      <c r="D151" s="6" t="s">
        <v>361</v>
      </c>
      <c r="E151" s="4" t="s">
        <v>176</v>
      </c>
      <c r="F151" t="s">
        <v>113</v>
      </c>
      <c r="G151" s="28">
        <v>101000</v>
      </c>
      <c r="H151" s="28">
        <v>2898.7</v>
      </c>
      <c r="I151" s="28">
        <v>11380.7</v>
      </c>
      <c r="J151" s="28">
        <v>3070.4</v>
      </c>
      <c r="K151" s="28">
        <v>4014.56</v>
      </c>
      <c r="L151" s="14">
        <f t="shared" si="30"/>
        <v>21364.36</v>
      </c>
      <c r="M151" s="14">
        <f t="shared" si="31"/>
        <v>79635.64</v>
      </c>
      <c r="N151" s="28"/>
      <c r="O151" s="28"/>
      <c r="P151"/>
      <c r="Q151" s="28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</row>
    <row r="152" spans="1:395" s="1" customFormat="1" x14ac:dyDescent="0.25">
      <c r="A152" s="8">
        <v>144</v>
      </c>
      <c r="B152" s="4" t="s">
        <v>25</v>
      </c>
      <c r="C152" s="4" t="s">
        <v>224</v>
      </c>
      <c r="D152" s="4" t="s">
        <v>401</v>
      </c>
      <c r="E152" s="4" t="s">
        <v>176</v>
      </c>
      <c r="F152" s="4" t="s">
        <v>114</v>
      </c>
      <c r="G152" s="13">
        <v>50000</v>
      </c>
      <c r="H152" s="28">
        <v>1435</v>
      </c>
      <c r="I152" s="28">
        <v>1854</v>
      </c>
      <c r="J152" s="28">
        <v>1520</v>
      </c>
      <c r="K152" s="28">
        <v>275</v>
      </c>
      <c r="L152" s="14">
        <f t="shared" si="30"/>
        <v>5084</v>
      </c>
      <c r="M152" s="14">
        <f t="shared" si="31"/>
        <v>44916</v>
      </c>
      <c r="N152" s="28"/>
      <c r="O152" s="28"/>
      <c r="P152"/>
      <c r="Q152" s="28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</row>
    <row r="153" spans="1:395" s="1" customFormat="1" x14ac:dyDescent="0.25">
      <c r="A153" s="8">
        <v>145</v>
      </c>
      <c r="B153" t="s">
        <v>105</v>
      </c>
      <c r="C153" s="4" t="s">
        <v>224</v>
      </c>
      <c r="D153" t="s">
        <v>401</v>
      </c>
      <c r="E153" s="4" t="s">
        <v>176</v>
      </c>
      <c r="F153" t="s">
        <v>114</v>
      </c>
      <c r="G153" s="28">
        <v>55000</v>
      </c>
      <c r="H153" s="28">
        <v>1578.5</v>
      </c>
      <c r="I153" s="28">
        <v>2271.71</v>
      </c>
      <c r="J153" s="28">
        <v>1672</v>
      </c>
      <c r="K153" s="28">
        <v>2094.7800000000002</v>
      </c>
      <c r="L153" s="14">
        <f t="shared" si="30"/>
        <v>7616.99</v>
      </c>
      <c r="M153" s="14">
        <f t="shared" si="31"/>
        <v>47383.01</v>
      </c>
      <c r="N153" s="28"/>
      <c r="O153" s="28"/>
      <c r="P153"/>
      <c r="Q153" s="28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</row>
    <row r="154" spans="1:395" s="1" customFormat="1" x14ac:dyDescent="0.25">
      <c r="A154" s="8">
        <v>146</v>
      </c>
      <c r="B154" t="s">
        <v>239</v>
      </c>
      <c r="C154" s="6" t="s">
        <v>237</v>
      </c>
      <c r="D154" s="6" t="s">
        <v>339</v>
      </c>
      <c r="E154" s="21" t="s">
        <v>176</v>
      </c>
      <c r="F154" t="s">
        <v>113</v>
      </c>
      <c r="G154" s="28">
        <v>110000</v>
      </c>
      <c r="H154" s="28">
        <v>3157</v>
      </c>
      <c r="I154" s="28">
        <v>13977.67</v>
      </c>
      <c r="J154" s="28">
        <v>3344</v>
      </c>
      <c r="K154" s="28">
        <v>1944.78</v>
      </c>
      <c r="L154" s="14">
        <f t="shared" si="30"/>
        <v>22423.45</v>
      </c>
      <c r="M154" s="28">
        <f t="shared" si="31"/>
        <v>87576.55</v>
      </c>
      <c r="N154" s="28"/>
      <c r="O154" s="28"/>
      <c r="P154"/>
      <c r="Q154" s="28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</row>
    <row r="155" spans="1:395" s="1" customFormat="1" x14ac:dyDescent="0.25">
      <c r="A155" s="8">
        <v>147</v>
      </c>
      <c r="B155" t="s">
        <v>152</v>
      </c>
      <c r="C155" t="s">
        <v>51</v>
      </c>
      <c r="D155" t="s">
        <v>115</v>
      </c>
      <c r="E155" s="4" t="s">
        <v>176</v>
      </c>
      <c r="F155" t="s">
        <v>114</v>
      </c>
      <c r="G155" s="28">
        <v>45000</v>
      </c>
      <c r="H155" s="28">
        <v>1291.5</v>
      </c>
      <c r="I155" s="28">
        <v>860.36</v>
      </c>
      <c r="J155" s="28">
        <v>1368</v>
      </c>
      <c r="K155" s="28">
        <v>1944.78</v>
      </c>
      <c r="L155" s="14">
        <f t="shared" si="30"/>
        <v>5464.64</v>
      </c>
      <c r="M155" s="14">
        <f t="shared" si="31"/>
        <v>39535.360000000001</v>
      </c>
      <c r="N155" s="28"/>
      <c r="O155" s="28"/>
      <c r="P155"/>
      <c r="Q155" s="28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</row>
    <row r="156" spans="1:395" s="1" customFormat="1" x14ac:dyDescent="0.25">
      <c r="A156" s="8">
        <v>148</v>
      </c>
      <c r="B156" t="s">
        <v>219</v>
      </c>
      <c r="C156" t="s">
        <v>51</v>
      </c>
      <c r="D156" t="s">
        <v>323</v>
      </c>
      <c r="E156" s="4" t="s">
        <v>177</v>
      </c>
      <c r="F156" t="s">
        <v>114</v>
      </c>
      <c r="G156" s="13">
        <v>140000</v>
      </c>
      <c r="H156" s="28">
        <v>4018</v>
      </c>
      <c r="I156" s="28">
        <v>21514.37</v>
      </c>
      <c r="J156" s="28">
        <v>4256</v>
      </c>
      <c r="K156" s="28">
        <v>709.8</v>
      </c>
      <c r="L156" s="14">
        <f t="shared" si="30"/>
        <v>30498.17</v>
      </c>
      <c r="M156" s="14">
        <f t="shared" si="31"/>
        <v>109501.83</v>
      </c>
      <c r="N156" s="28"/>
      <c r="O156" s="28"/>
      <c r="P156"/>
      <c r="Q156" s="28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</row>
    <row r="157" spans="1:395" s="1" customFormat="1" x14ac:dyDescent="0.25">
      <c r="A157" s="8">
        <v>149</v>
      </c>
      <c r="B157" t="s">
        <v>371</v>
      </c>
      <c r="C157" t="s">
        <v>51</v>
      </c>
      <c r="D157" t="s">
        <v>386</v>
      </c>
      <c r="E157" s="4" t="s">
        <v>177</v>
      </c>
      <c r="F157" t="s">
        <v>113</v>
      </c>
      <c r="G157" s="13">
        <v>85000</v>
      </c>
      <c r="H157" s="28">
        <v>2439.5</v>
      </c>
      <c r="I157" s="28">
        <v>8097.05</v>
      </c>
      <c r="J157" s="28">
        <v>2584</v>
      </c>
      <c r="K157" s="28">
        <v>1944.78</v>
      </c>
      <c r="L157" s="14">
        <f t="shared" si="30"/>
        <v>15065.33</v>
      </c>
      <c r="M157" s="14">
        <f t="shared" si="31"/>
        <v>69934.67</v>
      </c>
      <c r="N157" s="28"/>
      <c r="O157" s="28"/>
      <c r="P157"/>
      <c r="Q157" s="28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</row>
    <row r="158" spans="1:395" s="1" customFormat="1" x14ac:dyDescent="0.25">
      <c r="A158" s="8">
        <v>150</v>
      </c>
      <c r="B158" t="s">
        <v>417</v>
      </c>
      <c r="C158" s="4" t="s">
        <v>146</v>
      </c>
      <c r="D158" t="s">
        <v>357</v>
      </c>
      <c r="E158" s="4" t="s">
        <v>176</v>
      </c>
      <c r="F158" t="s">
        <v>113</v>
      </c>
      <c r="G158" s="13">
        <v>95000</v>
      </c>
      <c r="H158" s="13">
        <f t="shared" ref="H158:H161" si="33">G158*0.0287</f>
        <v>2726.5</v>
      </c>
      <c r="I158" s="28">
        <v>10929.24</v>
      </c>
      <c r="J158" s="13">
        <f t="shared" ref="J158:J161" si="34">G158*0.0304</f>
        <v>2888</v>
      </c>
      <c r="K158" s="28">
        <v>125</v>
      </c>
      <c r="L158" s="14">
        <f t="shared" si="30"/>
        <v>16668.740000000002</v>
      </c>
      <c r="M158" s="14">
        <f t="shared" si="31"/>
        <v>78331.259999999995</v>
      </c>
      <c r="N158" s="28"/>
      <c r="O158" s="28"/>
      <c r="P158"/>
      <c r="Q158" s="2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</row>
    <row r="159" spans="1:395" s="1" customFormat="1" x14ac:dyDescent="0.25">
      <c r="A159" s="8">
        <v>151</v>
      </c>
      <c r="B159" t="s">
        <v>56</v>
      </c>
      <c r="C159" s="4" t="s">
        <v>146</v>
      </c>
      <c r="D159" t="s">
        <v>357</v>
      </c>
      <c r="E159" s="4" t="s">
        <v>176</v>
      </c>
      <c r="F159" t="s">
        <v>113</v>
      </c>
      <c r="G159" s="28">
        <v>95000</v>
      </c>
      <c r="H159" s="28">
        <v>2726.5</v>
      </c>
      <c r="I159" s="28">
        <v>10929.24</v>
      </c>
      <c r="J159" s="28">
        <v>2888</v>
      </c>
      <c r="K159" s="28">
        <v>25</v>
      </c>
      <c r="L159" s="14">
        <f t="shared" si="30"/>
        <v>16568.740000000002</v>
      </c>
      <c r="M159" s="14">
        <f t="shared" si="31"/>
        <v>78431.259999999995</v>
      </c>
      <c r="N159" s="28"/>
      <c r="O159" s="28"/>
      <c r="P159"/>
      <c r="Q159" s="28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</row>
    <row r="160" spans="1:395" s="1" customFormat="1" x14ac:dyDescent="0.25">
      <c r="A160" s="8">
        <v>152</v>
      </c>
      <c r="B160" t="s">
        <v>57</v>
      </c>
      <c r="C160" s="4" t="s">
        <v>146</v>
      </c>
      <c r="D160" t="s">
        <v>280</v>
      </c>
      <c r="E160" s="4" t="s">
        <v>177</v>
      </c>
      <c r="F160" t="s">
        <v>113</v>
      </c>
      <c r="G160" s="13">
        <v>65000</v>
      </c>
      <c r="H160" s="13">
        <f t="shared" si="33"/>
        <v>1865.5</v>
      </c>
      <c r="I160" s="28">
        <v>4427.58</v>
      </c>
      <c r="J160" s="13">
        <f t="shared" si="34"/>
        <v>1976</v>
      </c>
      <c r="K160" s="28">
        <v>709.8</v>
      </c>
      <c r="L160" s="14">
        <f t="shared" si="30"/>
        <v>8978.8799999999992</v>
      </c>
      <c r="M160" s="14">
        <f t="shared" si="31"/>
        <v>56021.120000000003</v>
      </c>
      <c r="N160" s="28"/>
      <c r="O160" s="28"/>
      <c r="P160"/>
      <c r="Q160" s="28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</row>
    <row r="161" spans="1:395" s="1" customFormat="1" x14ac:dyDescent="0.25">
      <c r="A161" s="8">
        <v>153</v>
      </c>
      <c r="B161" t="s">
        <v>147</v>
      </c>
      <c r="C161" s="4" t="s">
        <v>146</v>
      </c>
      <c r="D161" t="s">
        <v>305</v>
      </c>
      <c r="E161" s="4" t="s">
        <v>176</v>
      </c>
      <c r="F161" t="s">
        <v>114</v>
      </c>
      <c r="G161" s="13">
        <v>106500</v>
      </c>
      <c r="H161" s="13">
        <f t="shared" si="33"/>
        <v>3056.55</v>
      </c>
      <c r="I161" s="13">
        <v>13634.33</v>
      </c>
      <c r="J161" s="13">
        <f t="shared" si="34"/>
        <v>3237.6</v>
      </c>
      <c r="K161" s="28">
        <v>2076.1</v>
      </c>
      <c r="L161" s="14">
        <f t="shared" si="30"/>
        <v>22004.58</v>
      </c>
      <c r="M161" s="14">
        <f t="shared" si="31"/>
        <v>84495.42</v>
      </c>
      <c r="N161" s="28"/>
      <c r="O161" s="28"/>
      <c r="P161"/>
      <c r="Q161" s="28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</row>
    <row r="162" spans="1:395" s="1" customFormat="1" x14ac:dyDescent="0.25">
      <c r="A162" s="8">
        <v>154</v>
      </c>
      <c r="B162" t="s">
        <v>58</v>
      </c>
      <c r="C162" s="4" t="s">
        <v>275</v>
      </c>
      <c r="D162" t="s">
        <v>115</v>
      </c>
      <c r="E162" s="4" t="s">
        <v>176</v>
      </c>
      <c r="F162" t="s">
        <v>113</v>
      </c>
      <c r="G162" s="13">
        <v>45000</v>
      </c>
      <c r="H162" s="28">
        <v>1291.5</v>
      </c>
      <c r="I162" s="28">
        <v>1148.33</v>
      </c>
      <c r="J162" s="28">
        <v>1368</v>
      </c>
      <c r="K162" s="28">
        <v>275</v>
      </c>
      <c r="L162" s="14">
        <f t="shared" si="30"/>
        <v>4082.83</v>
      </c>
      <c r="M162" s="14">
        <f t="shared" si="31"/>
        <v>40917.17</v>
      </c>
      <c r="N162" s="28"/>
      <c r="O162" s="28"/>
      <c r="P162"/>
      <c r="Q162" s="28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</row>
    <row r="163" spans="1:395" s="1" customFormat="1" x14ac:dyDescent="0.25">
      <c r="A163" s="8">
        <v>155</v>
      </c>
      <c r="B163" t="s">
        <v>54</v>
      </c>
      <c r="C163" s="4" t="s">
        <v>275</v>
      </c>
      <c r="D163" t="s">
        <v>330</v>
      </c>
      <c r="E163" s="4" t="s">
        <v>176</v>
      </c>
      <c r="F163" t="s">
        <v>114</v>
      </c>
      <c r="G163" s="13">
        <v>106000</v>
      </c>
      <c r="H163" s="13">
        <f>G163*0.0287</f>
        <v>3042.2</v>
      </c>
      <c r="I163" s="28">
        <v>13516.72</v>
      </c>
      <c r="J163" s="13">
        <f>G163*0.0304</f>
        <v>3222.4</v>
      </c>
      <c r="K163" s="28">
        <v>175</v>
      </c>
      <c r="L163" s="14">
        <f t="shared" si="30"/>
        <v>19956.32</v>
      </c>
      <c r="M163" s="14">
        <f t="shared" si="31"/>
        <v>86043.68</v>
      </c>
      <c r="N163" s="28"/>
      <c r="O163" s="28"/>
      <c r="P163"/>
      <c r="Q163" s="28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</row>
    <row r="164" spans="1:395" s="1" customFormat="1" x14ac:dyDescent="0.25">
      <c r="A164" s="8">
        <v>156</v>
      </c>
      <c r="B164" t="s">
        <v>55</v>
      </c>
      <c r="C164" s="4" t="s">
        <v>275</v>
      </c>
      <c r="D164" t="s">
        <v>328</v>
      </c>
      <c r="E164" s="4" t="s">
        <v>176</v>
      </c>
      <c r="F164" t="s">
        <v>113</v>
      </c>
      <c r="G164" s="28">
        <v>65000</v>
      </c>
      <c r="H164" s="28">
        <v>1865.5</v>
      </c>
      <c r="I164" s="28">
        <v>4427.58</v>
      </c>
      <c r="J164" s="28">
        <v>1976</v>
      </c>
      <c r="K164" s="28">
        <v>665</v>
      </c>
      <c r="L164" s="14">
        <f t="shared" ref="L164" si="35">H164+I164+J164+K164</f>
        <v>8934.08</v>
      </c>
      <c r="M164" s="14">
        <f t="shared" ref="M164" si="36">+G164-L164</f>
        <v>56065.919999999998</v>
      </c>
      <c r="N164" s="28"/>
      <c r="O164" s="28"/>
      <c r="P164"/>
      <c r="Q164" s="28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</row>
    <row r="165" spans="1:395" s="1" customFormat="1" x14ac:dyDescent="0.25">
      <c r="A165" s="8">
        <v>157</v>
      </c>
      <c r="B165" t="s">
        <v>206</v>
      </c>
      <c r="C165" s="4" t="s">
        <v>275</v>
      </c>
      <c r="D165" t="s">
        <v>475</v>
      </c>
      <c r="E165" s="4" t="s">
        <v>177</v>
      </c>
      <c r="F165" t="s">
        <v>114</v>
      </c>
      <c r="G165" s="28">
        <v>55000</v>
      </c>
      <c r="H165" s="28">
        <v>1578.5</v>
      </c>
      <c r="I165" s="28">
        <v>2559.6799999999998</v>
      </c>
      <c r="J165" s="28">
        <v>1672</v>
      </c>
      <c r="K165" s="28">
        <v>715</v>
      </c>
      <c r="L165" s="14">
        <f t="shared" si="30"/>
        <v>6525.18</v>
      </c>
      <c r="M165" s="14">
        <f t="shared" si="31"/>
        <v>48474.82</v>
      </c>
      <c r="N165" s="28"/>
      <c r="O165" s="28"/>
      <c r="P165"/>
      <c r="Q165" s="28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</row>
    <row r="166" spans="1:395" s="1" customFormat="1" x14ac:dyDescent="0.25">
      <c r="A166" s="8">
        <v>158</v>
      </c>
      <c r="B166" t="s">
        <v>53</v>
      </c>
      <c r="C166" s="4" t="s">
        <v>275</v>
      </c>
      <c r="D166" t="s">
        <v>115</v>
      </c>
      <c r="E166" s="4" t="s">
        <v>177</v>
      </c>
      <c r="F166" t="s">
        <v>114</v>
      </c>
      <c r="G166" s="13">
        <v>35000</v>
      </c>
      <c r="H166" s="28">
        <v>1004.5</v>
      </c>
      <c r="I166" s="28">
        <v>0</v>
      </c>
      <c r="J166" s="28">
        <v>1064</v>
      </c>
      <c r="K166" s="28">
        <v>421</v>
      </c>
      <c r="L166" s="14">
        <f t="shared" si="30"/>
        <v>2489.5</v>
      </c>
      <c r="M166" s="14">
        <f t="shared" si="31"/>
        <v>32510.5</v>
      </c>
      <c r="N166" s="28"/>
      <c r="O166" s="28"/>
      <c r="P166"/>
      <c r="Q166" s="28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</row>
    <row r="167" spans="1:395" s="1" customFormat="1" x14ac:dyDescent="0.25">
      <c r="A167" s="8">
        <v>159</v>
      </c>
      <c r="B167" t="s">
        <v>185</v>
      </c>
      <c r="C167" t="s">
        <v>275</v>
      </c>
      <c r="D167" t="s">
        <v>10</v>
      </c>
      <c r="E167" s="4" t="s">
        <v>176</v>
      </c>
      <c r="F167" t="s">
        <v>113</v>
      </c>
      <c r="G167" s="13">
        <v>36000</v>
      </c>
      <c r="H167" s="28">
        <v>1033.2</v>
      </c>
      <c r="I167" s="28">
        <v>0</v>
      </c>
      <c r="J167" s="28">
        <v>1094.4000000000001</v>
      </c>
      <c r="K167" s="28">
        <v>5194.5600000000004</v>
      </c>
      <c r="L167" s="14">
        <f t="shared" si="30"/>
        <v>7322.16</v>
      </c>
      <c r="M167" s="14">
        <f t="shared" si="31"/>
        <v>28677.84</v>
      </c>
      <c r="N167" s="28"/>
      <c r="O167" s="28"/>
      <c r="P167"/>
      <c r="Q167" s="28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</row>
    <row r="168" spans="1:395" s="1" customFormat="1" x14ac:dyDescent="0.25">
      <c r="A168" s="8">
        <v>160</v>
      </c>
      <c r="B168" t="s">
        <v>415</v>
      </c>
      <c r="C168" t="s">
        <v>275</v>
      </c>
      <c r="D168" t="s">
        <v>115</v>
      </c>
      <c r="E168" s="4" t="s">
        <v>176</v>
      </c>
      <c r="F168" t="s">
        <v>114</v>
      </c>
      <c r="G168" s="28">
        <v>45000</v>
      </c>
      <c r="H168" s="28">
        <v>1291.5</v>
      </c>
      <c r="I168" s="28">
        <v>1148.33</v>
      </c>
      <c r="J168" s="28">
        <v>1368</v>
      </c>
      <c r="K168" s="28">
        <v>175</v>
      </c>
      <c r="L168" s="28">
        <v>3982.83</v>
      </c>
      <c r="M168" s="14">
        <f t="shared" si="31"/>
        <v>41017.17</v>
      </c>
      <c r="N168" s="28"/>
      <c r="O168" s="28"/>
      <c r="P168"/>
      <c r="Q168" s="2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</row>
    <row r="169" spans="1:395" s="1" customFormat="1" x14ac:dyDescent="0.25">
      <c r="A169" s="8">
        <v>161</v>
      </c>
      <c r="B169" t="s">
        <v>125</v>
      </c>
      <c r="C169" t="s">
        <v>275</v>
      </c>
      <c r="D169" t="s">
        <v>387</v>
      </c>
      <c r="E169" s="4" t="s">
        <v>176</v>
      </c>
      <c r="F169" t="s">
        <v>114</v>
      </c>
      <c r="G169" s="13">
        <v>41000</v>
      </c>
      <c r="H169" s="28">
        <v>1176.7</v>
      </c>
      <c r="I169" s="28">
        <v>583.79</v>
      </c>
      <c r="J169" s="28">
        <v>1246.4000000000001</v>
      </c>
      <c r="K169" s="28">
        <v>275</v>
      </c>
      <c r="L169" s="14">
        <f t="shared" si="30"/>
        <v>3281.89</v>
      </c>
      <c r="M169" s="14">
        <f t="shared" si="31"/>
        <v>37718.11</v>
      </c>
      <c r="N169" s="28"/>
      <c r="O169" s="28"/>
      <c r="P169"/>
      <c r="Q169" s="28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</row>
    <row r="170" spans="1:395" s="1" customFormat="1" x14ac:dyDescent="0.25">
      <c r="A170" s="8">
        <v>162</v>
      </c>
      <c r="B170" t="s">
        <v>123</v>
      </c>
      <c r="C170" t="s">
        <v>340</v>
      </c>
      <c r="D170" t="s">
        <v>281</v>
      </c>
      <c r="E170" s="4" t="s">
        <v>177</v>
      </c>
      <c r="F170" t="s">
        <v>114</v>
      </c>
      <c r="G170" s="28">
        <v>65000</v>
      </c>
      <c r="H170" s="28">
        <v>1865.5</v>
      </c>
      <c r="I170" s="28">
        <v>4427.58</v>
      </c>
      <c r="J170" s="28">
        <v>1976</v>
      </c>
      <c r="K170" s="28">
        <v>175</v>
      </c>
      <c r="L170" s="14">
        <f t="shared" si="30"/>
        <v>8444.08</v>
      </c>
      <c r="M170" s="14">
        <f t="shared" si="31"/>
        <v>56555.92</v>
      </c>
      <c r="N170" s="28"/>
      <c r="O170" s="28"/>
      <c r="P170"/>
      <c r="Q170" s="28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</row>
    <row r="171" spans="1:395" s="1" customFormat="1" x14ac:dyDescent="0.25">
      <c r="A171" s="8">
        <v>163</v>
      </c>
      <c r="B171" t="s">
        <v>183</v>
      </c>
      <c r="C171" t="s">
        <v>111</v>
      </c>
      <c r="D171" t="s">
        <v>324</v>
      </c>
      <c r="E171" s="4" t="s">
        <v>176</v>
      </c>
      <c r="F171" t="s">
        <v>114</v>
      </c>
      <c r="G171" s="28">
        <v>36000</v>
      </c>
      <c r="H171" s="28">
        <v>1033.2</v>
      </c>
      <c r="I171" s="28">
        <v>0</v>
      </c>
      <c r="J171" s="28">
        <v>1094.4000000000001</v>
      </c>
      <c r="K171" s="28">
        <v>275</v>
      </c>
      <c r="L171" s="14">
        <f t="shared" si="30"/>
        <v>2402.6</v>
      </c>
      <c r="M171" s="14">
        <f t="shared" si="31"/>
        <v>33597.4</v>
      </c>
      <c r="N171" s="28"/>
      <c r="O171" s="28"/>
      <c r="P171"/>
      <c r="Q171" s="28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</row>
    <row r="172" spans="1:395" s="1" customFormat="1" x14ac:dyDescent="0.25">
      <c r="A172" s="8">
        <v>164</v>
      </c>
      <c r="B172" t="s">
        <v>149</v>
      </c>
      <c r="C172" t="s">
        <v>111</v>
      </c>
      <c r="D172" t="s">
        <v>115</v>
      </c>
      <c r="E172" s="4" t="s">
        <v>176</v>
      </c>
      <c r="F172" t="s">
        <v>114</v>
      </c>
      <c r="G172" s="28">
        <v>32000</v>
      </c>
      <c r="H172" s="28">
        <v>918.4</v>
      </c>
      <c r="I172" s="28">
        <v>0</v>
      </c>
      <c r="J172" s="28">
        <v>972.8</v>
      </c>
      <c r="K172" s="28">
        <v>275</v>
      </c>
      <c r="L172" s="14">
        <f t="shared" si="30"/>
        <v>2166.1999999999998</v>
      </c>
      <c r="M172" s="14">
        <f t="shared" si="31"/>
        <v>29833.8</v>
      </c>
      <c r="N172" s="28"/>
      <c r="O172" s="28"/>
      <c r="P172"/>
      <c r="Q172" s="28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</row>
    <row r="173" spans="1:395" s="1" customFormat="1" x14ac:dyDescent="0.25">
      <c r="A173" s="8">
        <v>165</v>
      </c>
      <c r="B173" t="s">
        <v>21</v>
      </c>
      <c r="C173" t="s">
        <v>277</v>
      </c>
      <c r="D173" t="s">
        <v>115</v>
      </c>
      <c r="E173" s="4" t="s">
        <v>176</v>
      </c>
      <c r="F173" t="s">
        <v>113</v>
      </c>
      <c r="G173" s="28">
        <v>32000</v>
      </c>
      <c r="H173" s="28">
        <v>918.4</v>
      </c>
      <c r="I173" s="28">
        <v>0</v>
      </c>
      <c r="J173" s="28">
        <v>972.8</v>
      </c>
      <c r="K173" s="28">
        <v>3595</v>
      </c>
      <c r="L173" s="28">
        <v>5486.2</v>
      </c>
      <c r="M173" s="14">
        <f t="shared" si="31"/>
        <v>26513.8</v>
      </c>
      <c r="N173" s="28"/>
      <c r="O173" s="28"/>
      <c r="P173"/>
      <c r="Q173" s="28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</row>
    <row r="174" spans="1:395" s="1" customFormat="1" x14ac:dyDescent="0.25">
      <c r="A174" s="8">
        <v>166</v>
      </c>
      <c r="B174" t="s">
        <v>117</v>
      </c>
      <c r="C174" s="4" t="s">
        <v>173</v>
      </c>
      <c r="D174" t="s">
        <v>389</v>
      </c>
      <c r="E174" s="4" t="s">
        <v>177</v>
      </c>
      <c r="F174" t="s">
        <v>114</v>
      </c>
      <c r="G174" s="13">
        <v>40000</v>
      </c>
      <c r="H174" s="28">
        <v>1148</v>
      </c>
      <c r="I174" s="28">
        <v>154.68</v>
      </c>
      <c r="J174" s="28">
        <v>1216</v>
      </c>
      <c r="K174" s="28">
        <v>2094.7800000000002</v>
      </c>
      <c r="L174" s="14">
        <f t="shared" si="30"/>
        <v>4613.46</v>
      </c>
      <c r="M174" s="14">
        <f t="shared" si="31"/>
        <v>35386.54</v>
      </c>
      <c r="N174" s="28"/>
      <c r="O174" s="28"/>
      <c r="P174"/>
      <c r="Q174" s="28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</row>
    <row r="175" spans="1:395" s="1" customFormat="1" x14ac:dyDescent="0.25">
      <c r="A175" s="8">
        <v>167</v>
      </c>
      <c r="B175" t="s">
        <v>128</v>
      </c>
      <c r="C175" s="4" t="s">
        <v>173</v>
      </c>
      <c r="D175" t="s">
        <v>115</v>
      </c>
      <c r="E175" s="4" t="s">
        <v>176</v>
      </c>
      <c r="F175" t="s">
        <v>114</v>
      </c>
      <c r="G175" s="14">
        <v>40000</v>
      </c>
      <c r="H175" s="14">
        <v>1148</v>
      </c>
      <c r="I175" s="14">
        <v>154.68</v>
      </c>
      <c r="J175" s="14">
        <v>1216</v>
      </c>
      <c r="K175" s="14">
        <v>2094.7800000000002</v>
      </c>
      <c r="L175" s="14">
        <v>4613.46</v>
      </c>
      <c r="M175" s="14">
        <f t="shared" si="31"/>
        <v>35386.54</v>
      </c>
      <c r="N175" s="28"/>
      <c r="O175" s="28"/>
      <c r="P175"/>
      <c r="Q175" s="28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</row>
    <row r="176" spans="1:395" s="1" customFormat="1" x14ac:dyDescent="0.25">
      <c r="A176" s="8">
        <v>168</v>
      </c>
      <c r="B176" t="s">
        <v>127</v>
      </c>
      <c r="C176" s="4" t="s">
        <v>173</v>
      </c>
      <c r="D176" t="s">
        <v>388</v>
      </c>
      <c r="E176" s="4" t="s">
        <v>176</v>
      </c>
      <c r="F176" t="s">
        <v>114</v>
      </c>
      <c r="G176" s="13">
        <v>40000</v>
      </c>
      <c r="H176" s="28">
        <v>1148</v>
      </c>
      <c r="I176" s="28">
        <v>442.65</v>
      </c>
      <c r="J176" s="28">
        <v>1216</v>
      </c>
      <c r="K176" s="28">
        <v>275</v>
      </c>
      <c r="L176" s="14">
        <f t="shared" si="30"/>
        <v>3081.65</v>
      </c>
      <c r="M176" s="14">
        <f t="shared" si="31"/>
        <v>36918.35</v>
      </c>
      <c r="N176" s="28"/>
      <c r="O176" s="28"/>
      <c r="P176"/>
      <c r="Q176" s="2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</row>
    <row r="177" spans="1:395" s="1" customFormat="1" x14ac:dyDescent="0.25">
      <c r="A177" s="8">
        <v>169</v>
      </c>
      <c r="B177" t="s">
        <v>286</v>
      </c>
      <c r="C177" t="s">
        <v>207</v>
      </c>
      <c r="D177" t="s">
        <v>287</v>
      </c>
      <c r="E177" s="4" t="s">
        <v>177</v>
      </c>
      <c r="F177" t="s">
        <v>114</v>
      </c>
      <c r="G177" s="28">
        <v>65000</v>
      </c>
      <c r="H177" s="28">
        <v>1865.5</v>
      </c>
      <c r="I177" s="28">
        <v>4427.58</v>
      </c>
      <c r="J177" s="28">
        <v>1976</v>
      </c>
      <c r="K177" s="28">
        <v>275</v>
      </c>
      <c r="L177" s="14">
        <f t="shared" si="30"/>
        <v>8544.08</v>
      </c>
      <c r="M177" s="14">
        <f t="shared" si="31"/>
        <v>56455.92</v>
      </c>
      <c r="N177" s="28"/>
      <c r="O177" s="28"/>
      <c r="P177"/>
      <c r="Q177" s="28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</row>
    <row r="178" spans="1:395" s="1" customFormat="1" x14ac:dyDescent="0.25">
      <c r="A178" s="8">
        <v>170</v>
      </c>
      <c r="B178" t="s">
        <v>140</v>
      </c>
      <c r="C178" t="s">
        <v>207</v>
      </c>
      <c r="D178" s="4" t="s">
        <v>115</v>
      </c>
      <c r="E178" s="4" t="s">
        <v>177</v>
      </c>
      <c r="F178" s="23" t="s">
        <v>114</v>
      </c>
      <c r="G178" s="14">
        <v>40000</v>
      </c>
      <c r="H178" s="14">
        <v>1148</v>
      </c>
      <c r="I178" s="14">
        <v>442.65</v>
      </c>
      <c r="J178" s="14">
        <v>1216</v>
      </c>
      <c r="K178" s="14">
        <v>175</v>
      </c>
      <c r="L178" s="14">
        <v>2981.65</v>
      </c>
      <c r="M178" s="14">
        <f t="shared" si="31"/>
        <v>37018.35</v>
      </c>
      <c r="N178" s="28"/>
      <c r="O178" s="28"/>
      <c r="P178"/>
      <c r="Q178" s="2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</row>
    <row r="179" spans="1:395" s="1" customFormat="1" x14ac:dyDescent="0.25">
      <c r="A179" s="8">
        <v>171</v>
      </c>
      <c r="B179" t="s">
        <v>116</v>
      </c>
      <c r="C179" s="4" t="s">
        <v>174</v>
      </c>
      <c r="D179" t="s">
        <v>390</v>
      </c>
      <c r="E179" s="4" t="s">
        <v>176</v>
      </c>
      <c r="F179" t="s">
        <v>114</v>
      </c>
      <c r="G179" s="28">
        <v>55000</v>
      </c>
      <c r="H179" s="28">
        <v>1578.5</v>
      </c>
      <c r="I179" s="28">
        <v>2559.6799999999998</v>
      </c>
      <c r="J179" s="28">
        <v>1672</v>
      </c>
      <c r="K179" s="28">
        <v>175</v>
      </c>
      <c r="L179" s="14">
        <f t="shared" si="30"/>
        <v>5985.18</v>
      </c>
      <c r="M179" s="14">
        <f t="shared" si="31"/>
        <v>49014.82</v>
      </c>
      <c r="N179" s="28"/>
      <c r="O179" s="28"/>
      <c r="P179"/>
      <c r="Q179" s="28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</row>
    <row r="180" spans="1:395" s="1" customFormat="1" x14ac:dyDescent="0.25">
      <c r="A180" s="8">
        <v>172</v>
      </c>
      <c r="B180" t="s">
        <v>126</v>
      </c>
      <c r="C180" s="4" t="s">
        <v>174</v>
      </c>
      <c r="D180" t="s">
        <v>115</v>
      </c>
      <c r="E180" s="4" t="s">
        <v>177</v>
      </c>
      <c r="F180" t="s">
        <v>114</v>
      </c>
      <c r="G180" s="14">
        <v>40000</v>
      </c>
      <c r="H180" s="14">
        <v>1148</v>
      </c>
      <c r="I180" s="14">
        <v>442.65</v>
      </c>
      <c r="J180" s="14">
        <v>1216</v>
      </c>
      <c r="K180" s="14">
        <v>175</v>
      </c>
      <c r="L180" s="14">
        <v>2981.65</v>
      </c>
      <c r="M180" s="14">
        <f t="shared" si="31"/>
        <v>37018.35</v>
      </c>
      <c r="N180" s="28"/>
      <c r="O180" s="28"/>
      <c r="P180"/>
      <c r="Q180" s="28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</row>
    <row r="181" spans="1:395" s="1" customFormat="1" x14ac:dyDescent="0.25">
      <c r="A181" s="8">
        <v>173</v>
      </c>
      <c r="B181" t="s">
        <v>60</v>
      </c>
      <c r="C181" s="4" t="s">
        <v>174</v>
      </c>
      <c r="D181" t="s">
        <v>390</v>
      </c>
      <c r="E181" s="4" t="s">
        <v>176</v>
      </c>
      <c r="F181" t="s">
        <v>113</v>
      </c>
      <c r="G181" s="13">
        <v>40000</v>
      </c>
      <c r="H181" s="28">
        <v>1148</v>
      </c>
      <c r="I181" s="28">
        <v>442.65</v>
      </c>
      <c r="J181" s="28">
        <v>1216</v>
      </c>
      <c r="K181" s="28">
        <v>275</v>
      </c>
      <c r="L181" s="14">
        <f t="shared" ref="L181:L242" si="37">H181+I181+J181+K181</f>
        <v>3081.65</v>
      </c>
      <c r="M181" s="14">
        <f t="shared" si="31"/>
        <v>36918.35</v>
      </c>
      <c r="N181" s="28"/>
      <c r="O181" s="28"/>
      <c r="P181"/>
      <c r="Q181" s="28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</row>
    <row r="182" spans="1:395" s="1" customFormat="1" x14ac:dyDescent="0.25">
      <c r="A182" s="8">
        <v>174</v>
      </c>
      <c r="B182" t="s">
        <v>108</v>
      </c>
      <c r="C182" s="4" t="s">
        <v>175</v>
      </c>
      <c r="D182" t="s">
        <v>391</v>
      </c>
      <c r="E182" s="4" t="s">
        <v>176</v>
      </c>
      <c r="F182" t="s">
        <v>114</v>
      </c>
      <c r="G182" s="13">
        <v>40000</v>
      </c>
      <c r="H182" s="28">
        <v>1148</v>
      </c>
      <c r="I182" s="28">
        <v>442.65</v>
      </c>
      <c r="J182" s="28">
        <v>1216</v>
      </c>
      <c r="K182" s="28">
        <v>275</v>
      </c>
      <c r="L182" s="14">
        <f t="shared" si="37"/>
        <v>3081.65</v>
      </c>
      <c r="M182" s="14">
        <f t="shared" si="31"/>
        <v>36918.35</v>
      </c>
      <c r="N182" s="28"/>
      <c r="O182" s="28"/>
      <c r="P182"/>
      <c r="Q182" s="28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</row>
    <row r="183" spans="1:395" s="1" customFormat="1" x14ac:dyDescent="0.25">
      <c r="A183" s="8">
        <v>175</v>
      </c>
      <c r="B183" t="s">
        <v>130</v>
      </c>
      <c r="C183" s="4" t="s">
        <v>175</v>
      </c>
      <c r="D183" t="s">
        <v>391</v>
      </c>
      <c r="E183" s="4" t="s">
        <v>176</v>
      </c>
      <c r="F183" t="s">
        <v>114</v>
      </c>
      <c r="G183" s="28">
        <v>40000</v>
      </c>
      <c r="H183" s="28">
        <v>1148</v>
      </c>
      <c r="I183" s="28">
        <v>442.65</v>
      </c>
      <c r="J183" s="28">
        <v>1216</v>
      </c>
      <c r="K183" s="28">
        <v>175</v>
      </c>
      <c r="L183" s="14">
        <f t="shared" si="37"/>
        <v>2981.65</v>
      </c>
      <c r="M183" s="14">
        <f t="shared" si="31"/>
        <v>37018.35</v>
      </c>
      <c r="N183" s="28"/>
      <c r="O183" s="28"/>
      <c r="P183"/>
      <c r="Q183" s="28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</row>
    <row r="184" spans="1:395" s="1" customFormat="1" x14ac:dyDescent="0.25">
      <c r="A184" s="8">
        <v>176</v>
      </c>
      <c r="B184" t="s">
        <v>135</v>
      </c>
      <c r="C184" s="4" t="s">
        <v>175</v>
      </c>
      <c r="D184" t="s">
        <v>391</v>
      </c>
      <c r="E184" s="4" t="s">
        <v>177</v>
      </c>
      <c r="F184" t="s">
        <v>114</v>
      </c>
      <c r="G184" s="28">
        <v>47000</v>
      </c>
      <c r="H184" s="28">
        <v>1348.9</v>
      </c>
      <c r="I184" s="28">
        <v>1142.6300000000001</v>
      </c>
      <c r="J184" s="28">
        <v>1428.8</v>
      </c>
      <c r="K184" s="28">
        <v>2094.7800000000002</v>
      </c>
      <c r="L184" s="14">
        <f t="shared" si="37"/>
        <v>6015.11</v>
      </c>
      <c r="M184" s="14">
        <f t="shared" si="31"/>
        <v>40984.89</v>
      </c>
      <c r="N184" s="28"/>
      <c r="O184" s="28"/>
      <c r="P184"/>
      <c r="Q184" s="28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</row>
    <row r="185" spans="1:395" s="1" customFormat="1" x14ac:dyDescent="0.25">
      <c r="A185" s="8">
        <v>177</v>
      </c>
      <c r="B185" t="s">
        <v>69</v>
      </c>
      <c r="C185" s="4" t="s">
        <v>175</v>
      </c>
      <c r="D185" t="s">
        <v>391</v>
      </c>
      <c r="E185" s="4" t="s">
        <v>177</v>
      </c>
      <c r="F185" t="s">
        <v>113</v>
      </c>
      <c r="G185" s="28">
        <v>40000</v>
      </c>
      <c r="H185" s="28">
        <v>1148</v>
      </c>
      <c r="I185" s="28">
        <v>442.65</v>
      </c>
      <c r="J185" s="28">
        <v>1216</v>
      </c>
      <c r="K185" s="28">
        <v>335</v>
      </c>
      <c r="L185" s="14">
        <f t="shared" si="37"/>
        <v>3141.65</v>
      </c>
      <c r="M185" s="14">
        <f t="shared" si="31"/>
        <v>36858.35</v>
      </c>
      <c r="N185" s="28"/>
      <c r="O185" s="28"/>
      <c r="P185"/>
      <c r="Q185" s="28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</row>
    <row r="186" spans="1:395" s="1" customFormat="1" x14ac:dyDescent="0.25">
      <c r="A186" s="8">
        <v>178</v>
      </c>
      <c r="B186" t="s">
        <v>64</v>
      </c>
      <c r="C186" s="4" t="s">
        <v>175</v>
      </c>
      <c r="D186" t="s">
        <v>391</v>
      </c>
      <c r="E186" s="4" t="s">
        <v>176</v>
      </c>
      <c r="F186" t="s">
        <v>113</v>
      </c>
      <c r="G186" s="13">
        <v>40000</v>
      </c>
      <c r="H186" s="28">
        <v>1148</v>
      </c>
      <c r="I186" s="28">
        <v>442.65</v>
      </c>
      <c r="J186" s="28">
        <v>1216</v>
      </c>
      <c r="K186" s="28">
        <v>335</v>
      </c>
      <c r="L186" s="14">
        <f t="shared" si="37"/>
        <v>3141.65</v>
      </c>
      <c r="M186" s="14">
        <f t="shared" si="31"/>
        <v>36858.35</v>
      </c>
      <c r="N186" s="28"/>
      <c r="O186" s="28"/>
      <c r="P186"/>
      <c r="Q186" s="28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</row>
    <row r="187" spans="1:395" s="1" customFormat="1" x14ac:dyDescent="0.25">
      <c r="A187" s="8">
        <v>179</v>
      </c>
      <c r="B187" t="s">
        <v>66</v>
      </c>
      <c r="C187" s="4" t="s">
        <v>175</v>
      </c>
      <c r="D187" t="s">
        <v>391</v>
      </c>
      <c r="E187" s="4" t="s">
        <v>176</v>
      </c>
      <c r="F187" t="s">
        <v>113</v>
      </c>
      <c r="G187" s="28">
        <v>47000</v>
      </c>
      <c r="H187" s="28">
        <v>1348.9</v>
      </c>
      <c r="I187" s="28">
        <v>1430.6</v>
      </c>
      <c r="J187" s="28">
        <v>1428.8</v>
      </c>
      <c r="K187" s="28">
        <v>395</v>
      </c>
      <c r="L187" s="14">
        <f t="shared" si="37"/>
        <v>4603.3</v>
      </c>
      <c r="M187" s="14">
        <f t="shared" si="31"/>
        <v>42396.7</v>
      </c>
      <c r="N187" s="28"/>
      <c r="O187" s="28"/>
      <c r="P187"/>
      <c r="Q187" s="28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</row>
    <row r="188" spans="1:395" s="1" customFormat="1" x14ac:dyDescent="0.25">
      <c r="A188" s="8">
        <v>180</v>
      </c>
      <c r="B188" t="s">
        <v>65</v>
      </c>
      <c r="C188" s="4" t="s">
        <v>175</v>
      </c>
      <c r="D188" t="s">
        <v>115</v>
      </c>
      <c r="E188" s="4" t="s">
        <v>176</v>
      </c>
      <c r="F188" t="s">
        <v>113</v>
      </c>
      <c r="G188" s="13">
        <v>40000</v>
      </c>
      <c r="H188" s="28">
        <v>1148</v>
      </c>
      <c r="I188" s="28">
        <v>442.65</v>
      </c>
      <c r="J188" s="28">
        <v>1216</v>
      </c>
      <c r="K188" s="28">
        <v>295</v>
      </c>
      <c r="L188" s="14">
        <f t="shared" si="37"/>
        <v>3101.65</v>
      </c>
      <c r="M188" s="14">
        <f t="shared" si="31"/>
        <v>36898.35</v>
      </c>
      <c r="N188" s="28"/>
      <c r="O188" s="28"/>
      <c r="P188"/>
      <c r="Q188" s="2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</row>
    <row r="189" spans="1:395" s="1" customFormat="1" x14ac:dyDescent="0.25">
      <c r="A189" s="8">
        <v>181</v>
      </c>
      <c r="B189" t="s">
        <v>63</v>
      </c>
      <c r="C189" s="4" t="s">
        <v>233</v>
      </c>
      <c r="D189" t="s">
        <v>313</v>
      </c>
      <c r="E189" s="4" t="s">
        <v>176</v>
      </c>
      <c r="F189" t="s">
        <v>114</v>
      </c>
      <c r="G189" s="13">
        <v>82000</v>
      </c>
      <c r="H189" s="13">
        <f t="shared" ref="H189:H226" si="38">G189*0.0287</f>
        <v>2353.4</v>
      </c>
      <c r="I189" s="13">
        <v>7871.32</v>
      </c>
      <c r="J189" s="13">
        <f t="shared" ref="J189:J224" si="39">G189*0.0304</f>
        <v>2492.8000000000002</v>
      </c>
      <c r="K189" s="13">
        <v>275</v>
      </c>
      <c r="L189" s="14">
        <f t="shared" si="37"/>
        <v>12992.52</v>
      </c>
      <c r="M189" s="14">
        <f t="shared" si="31"/>
        <v>69007.48</v>
      </c>
      <c r="N189" s="28"/>
      <c r="O189" s="28"/>
      <c r="P189"/>
      <c r="Q189" s="2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</row>
    <row r="190" spans="1:395" s="1" customFormat="1" x14ac:dyDescent="0.25">
      <c r="A190" s="8">
        <v>182</v>
      </c>
      <c r="B190" t="s">
        <v>148</v>
      </c>
      <c r="C190" s="4" t="s">
        <v>233</v>
      </c>
      <c r="D190" t="s">
        <v>314</v>
      </c>
      <c r="E190" s="4" t="s">
        <v>177</v>
      </c>
      <c r="F190" t="s">
        <v>114</v>
      </c>
      <c r="G190" s="15">
        <v>110000</v>
      </c>
      <c r="H190" s="13">
        <f t="shared" si="38"/>
        <v>3157</v>
      </c>
      <c r="I190" s="28">
        <v>14457.62</v>
      </c>
      <c r="J190" s="13">
        <f t="shared" si="39"/>
        <v>3344</v>
      </c>
      <c r="K190" s="28">
        <v>175</v>
      </c>
      <c r="L190" s="14">
        <f t="shared" si="37"/>
        <v>21133.62</v>
      </c>
      <c r="M190" s="14">
        <f t="shared" si="31"/>
        <v>88866.38</v>
      </c>
      <c r="N190" s="28"/>
      <c r="O190" s="28"/>
      <c r="P190"/>
      <c r="Q190" s="28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</row>
    <row r="191" spans="1:395" s="1" customFormat="1" x14ac:dyDescent="0.25">
      <c r="A191" s="8">
        <v>183</v>
      </c>
      <c r="B191" s="6" t="s">
        <v>62</v>
      </c>
      <c r="C191" s="4" t="s">
        <v>233</v>
      </c>
      <c r="D191" t="s">
        <v>283</v>
      </c>
      <c r="E191" s="4" t="s">
        <v>177</v>
      </c>
      <c r="F191" t="s">
        <v>113</v>
      </c>
      <c r="G191" s="28">
        <v>50000</v>
      </c>
      <c r="H191" s="28">
        <v>1435</v>
      </c>
      <c r="I191" s="28">
        <v>1854</v>
      </c>
      <c r="J191" s="28">
        <v>1520</v>
      </c>
      <c r="K191" s="28">
        <v>315</v>
      </c>
      <c r="L191" s="14">
        <f t="shared" si="37"/>
        <v>5124</v>
      </c>
      <c r="M191" s="14">
        <f t="shared" si="31"/>
        <v>44876</v>
      </c>
      <c r="N191" s="28"/>
      <c r="O191" s="28"/>
      <c r="P191"/>
      <c r="Q191" s="28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</row>
    <row r="192" spans="1:395" s="1" customFormat="1" x14ac:dyDescent="0.25">
      <c r="A192" s="8">
        <v>184</v>
      </c>
      <c r="B192" t="s">
        <v>247</v>
      </c>
      <c r="C192" s="4" t="s">
        <v>233</v>
      </c>
      <c r="D192" t="s">
        <v>306</v>
      </c>
      <c r="E192" s="4" t="s">
        <v>177</v>
      </c>
      <c r="F192" t="s">
        <v>114</v>
      </c>
      <c r="G192" s="13">
        <v>50000</v>
      </c>
      <c r="H192" s="28">
        <v>1435</v>
      </c>
      <c r="I192" s="28">
        <v>1854</v>
      </c>
      <c r="J192" s="28">
        <v>1520</v>
      </c>
      <c r="K192" s="28">
        <v>175</v>
      </c>
      <c r="L192" s="14">
        <f t="shared" si="37"/>
        <v>4984</v>
      </c>
      <c r="M192" s="14">
        <f t="shared" si="31"/>
        <v>45016</v>
      </c>
      <c r="N192" s="28"/>
      <c r="O192" s="28"/>
      <c r="P192"/>
      <c r="Q192" s="28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</row>
    <row r="193" spans="1:395" s="1" customFormat="1" x14ac:dyDescent="0.25">
      <c r="A193" s="8">
        <v>185</v>
      </c>
      <c r="B193" t="s">
        <v>109</v>
      </c>
      <c r="C193" s="4" t="s">
        <v>233</v>
      </c>
      <c r="D193" t="s">
        <v>306</v>
      </c>
      <c r="E193" s="4" t="s">
        <v>176</v>
      </c>
      <c r="F193" t="s">
        <v>114</v>
      </c>
      <c r="G193" s="13">
        <v>50000</v>
      </c>
      <c r="H193" s="28">
        <v>1435</v>
      </c>
      <c r="I193" s="28">
        <v>1854</v>
      </c>
      <c r="J193" s="28">
        <v>1520</v>
      </c>
      <c r="K193" s="28">
        <v>275</v>
      </c>
      <c r="L193" s="14">
        <f t="shared" si="37"/>
        <v>5084</v>
      </c>
      <c r="M193" s="14">
        <f t="shared" si="31"/>
        <v>44916</v>
      </c>
      <c r="N193" s="28"/>
      <c r="O193" s="28"/>
      <c r="P193"/>
      <c r="Q193" s="28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</row>
    <row r="194" spans="1:395" s="1" customFormat="1" x14ac:dyDescent="0.25">
      <c r="A194" s="8">
        <v>186</v>
      </c>
      <c r="B194" t="s">
        <v>61</v>
      </c>
      <c r="C194" s="4" t="s">
        <v>233</v>
      </c>
      <c r="D194" t="s">
        <v>283</v>
      </c>
      <c r="E194" s="4" t="s">
        <v>177</v>
      </c>
      <c r="F194" t="s">
        <v>114</v>
      </c>
      <c r="G194" s="28">
        <v>50000</v>
      </c>
      <c r="H194" s="28">
        <v>1435</v>
      </c>
      <c r="I194" s="28">
        <v>1566.03</v>
      </c>
      <c r="J194" s="28">
        <v>1520</v>
      </c>
      <c r="K194" s="28">
        <v>2094.7800000000002</v>
      </c>
      <c r="L194" s="14">
        <f t="shared" si="37"/>
        <v>6615.81</v>
      </c>
      <c r="M194" s="14">
        <f t="shared" si="31"/>
        <v>43384.19</v>
      </c>
      <c r="N194" s="28"/>
      <c r="O194" s="28"/>
      <c r="P194"/>
      <c r="Q194" s="28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</row>
    <row r="195" spans="1:395" s="1" customFormat="1" x14ac:dyDescent="0.25">
      <c r="A195" s="8">
        <v>187</v>
      </c>
      <c r="B195" t="s">
        <v>129</v>
      </c>
      <c r="C195" s="4" t="s">
        <v>233</v>
      </c>
      <c r="D195" t="s">
        <v>392</v>
      </c>
      <c r="E195" s="4" t="s">
        <v>176</v>
      </c>
      <c r="F195" t="s">
        <v>114</v>
      </c>
      <c r="G195" s="13">
        <v>47000</v>
      </c>
      <c r="H195" s="28">
        <v>1348.9</v>
      </c>
      <c r="I195" s="28">
        <v>1430.6</v>
      </c>
      <c r="J195" s="28">
        <v>1428.8</v>
      </c>
      <c r="K195" s="28">
        <v>315</v>
      </c>
      <c r="L195" s="14">
        <f t="shared" si="37"/>
        <v>4523.3</v>
      </c>
      <c r="M195" s="14">
        <f t="shared" si="31"/>
        <v>42476.7</v>
      </c>
      <c r="N195" s="28"/>
      <c r="O195" s="28"/>
      <c r="P195"/>
      <c r="Q195" s="28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</row>
    <row r="196" spans="1:395" s="1" customFormat="1" x14ac:dyDescent="0.25">
      <c r="A196" s="8">
        <v>188</v>
      </c>
      <c r="B196" t="s">
        <v>59</v>
      </c>
      <c r="C196" s="4" t="s">
        <v>233</v>
      </c>
      <c r="D196" t="s">
        <v>282</v>
      </c>
      <c r="E196" s="4" t="s">
        <v>176</v>
      </c>
      <c r="F196" t="s">
        <v>114</v>
      </c>
      <c r="G196" s="13">
        <v>75000</v>
      </c>
      <c r="H196" s="28">
        <v>2152.5</v>
      </c>
      <c r="I196" s="28">
        <v>6309.38</v>
      </c>
      <c r="J196" s="28">
        <v>2280</v>
      </c>
      <c r="K196" s="28">
        <v>275</v>
      </c>
      <c r="L196" s="14">
        <f t="shared" si="37"/>
        <v>11016.88</v>
      </c>
      <c r="M196" s="14">
        <f t="shared" si="31"/>
        <v>63983.12</v>
      </c>
      <c r="N196" s="28"/>
      <c r="O196" s="28"/>
      <c r="P196"/>
      <c r="Q196" s="28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</row>
    <row r="197" spans="1:395" s="1" customFormat="1" x14ac:dyDescent="0.25">
      <c r="A197" s="8">
        <v>189</v>
      </c>
      <c r="B197" t="s">
        <v>351</v>
      </c>
      <c r="C197" t="s">
        <v>352</v>
      </c>
      <c r="D197" s="4" t="s">
        <v>356</v>
      </c>
      <c r="E197" s="4" t="s">
        <v>177</v>
      </c>
      <c r="F197" t="s">
        <v>113</v>
      </c>
      <c r="G197" s="13">
        <v>38000</v>
      </c>
      <c r="H197" s="28">
        <v>1090.5999999999999</v>
      </c>
      <c r="I197" s="28">
        <v>160.38</v>
      </c>
      <c r="J197" s="28">
        <v>1155.2</v>
      </c>
      <c r="K197" s="28">
        <v>165</v>
      </c>
      <c r="L197" s="14">
        <f t="shared" si="37"/>
        <v>2571.1799999999998</v>
      </c>
      <c r="M197" s="14">
        <f t="shared" si="31"/>
        <v>35428.82</v>
      </c>
      <c r="N197" s="28"/>
      <c r="O197" s="28"/>
      <c r="P197"/>
      <c r="Q197" s="28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</row>
    <row r="198" spans="1:395" s="1" customFormat="1" x14ac:dyDescent="0.25">
      <c r="A198" s="8">
        <v>190</v>
      </c>
      <c r="B198" t="s">
        <v>421</v>
      </c>
      <c r="C198" t="s">
        <v>352</v>
      </c>
      <c r="D198" s="4" t="s">
        <v>356</v>
      </c>
      <c r="E198" s="4" t="s">
        <v>177</v>
      </c>
      <c r="F198" t="s">
        <v>113</v>
      </c>
      <c r="G198" s="13">
        <v>47000</v>
      </c>
      <c r="H198" s="28">
        <v>1348.9</v>
      </c>
      <c r="I198" s="28">
        <v>1430.6</v>
      </c>
      <c r="J198" s="28">
        <v>1428.8</v>
      </c>
      <c r="K198" s="28">
        <v>25</v>
      </c>
      <c r="L198" s="14">
        <f t="shared" si="37"/>
        <v>4233.3</v>
      </c>
      <c r="M198" s="14">
        <f t="shared" si="31"/>
        <v>42766.7</v>
      </c>
      <c r="N198" s="28"/>
      <c r="O198" s="28"/>
      <c r="P198"/>
      <c r="Q198" s="2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</row>
    <row r="199" spans="1:395" s="1" customFormat="1" x14ac:dyDescent="0.25">
      <c r="A199" s="8">
        <v>191</v>
      </c>
      <c r="B199" t="s">
        <v>67</v>
      </c>
      <c r="C199" s="4" t="s">
        <v>276</v>
      </c>
      <c r="D199" t="s">
        <v>325</v>
      </c>
      <c r="E199" s="4" t="s">
        <v>176</v>
      </c>
      <c r="F199" t="s">
        <v>113</v>
      </c>
      <c r="G199" s="13">
        <v>40000</v>
      </c>
      <c r="H199" s="28">
        <v>1148</v>
      </c>
      <c r="I199" s="28">
        <v>442.65</v>
      </c>
      <c r="J199" s="28">
        <v>1216</v>
      </c>
      <c r="K199" s="28">
        <v>125</v>
      </c>
      <c r="L199" s="14">
        <f t="shared" si="37"/>
        <v>2931.65</v>
      </c>
      <c r="M199" s="14">
        <f t="shared" si="31"/>
        <v>37068.35</v>
      </c>
      <c r="N199" s="28"/>
      <c r="O199" s="28"/>
      <c r="P199"/>
      <c r="Q199" s="28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</row>
    <row r="200" spans="1:395" s="1" customFormat="1" x14ac:dyDescent="0.25">
      <c r="A200" s="8">
        <v>192</v>
      </c>
      <c r="B200" t="s">
        <v>68</v>
      </c>
      <c r="C200" s="4" t="s">
        <v>276</v>
      </c>
      <c r="D200" t="s">
        <v>325</v>
      </c>
      <c r="E200" s="4" t="s">
        <v>176</v>
      </c>
      <c r="F200" t="s">
        <v>114</v>
      </c>
      <c r="G200" s="13">
        <v>40000</v>
      </c>
      <c r="H200" s="28">
        <v>1148</v>
      </c>
      <c r="I200" s="28">
        <v>442.65</v>
      </c>
      <c r="J200" s="28">
        <v>1216</v>
      </c>
      <c r="K200" s="28">
        <v>125</v>
      </c>
      <c r="L200" s="14">
        <f t="shared" si="37"/>
        <v>2931.65</v>
      </c>
      <c r="M200" s="14">
        <f t="shared" ref="M200:M258" si="40">+G200-L200</f>
        <v>37068.35</v>
      </c>
      <c r="N200" s="28"/>
      <c r="O200" s="28"/>
      <c r="P200"/>
      <c r="Q200" s="28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</row>
    <row r="201" spans="1:395" s="1" customFormat="1" x14ac:dyDescent="0.25">
      <c r="A201" s="8">
        <v>193</v>
      </c>
      <c r="B201" t="s">
        <v>179</v>
      </c>
      <c r="C201" s="4" t="s">
        <v>276</v>
      </c>
      <c r="D201" t="s">
        <v>284</v>
      </c>
      <c r="E201" s="4" t="s">
        <v>177</v>
      </c>
      <c r="F201" t="s">
        <v>114</v>
      </c>
      <c r="G201" s="13">
        <v>93000</v>
      </c>
      <c r="H201" s="13">
        <f t="shared" si="38"/>
        <v>2669.1</v>
      </c>
      <c r="I201" s="13">
        <v>10458.790000000001</v>
      </c>
      <c r="J201" s="13">
        <f t="shared" si="39"/>
        <v>2827.2</v>
      </c>
      <c r="K201" s="13">
        <v>25</v>
      </c>
      <c r="L201" s="14">
        <f t="shared" si="37"/>
        <v>15980.09</v>
      </c>
      <c r="M201" s="14">
        <f t="shared" si="40"/>
        <v>77019.91</v>
      </c>
      <c r="N201" s="28"/>
      <c r="O201" s="28"/>
      <c r="P201"/>
      <c r="Q201" s="28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</row>
    <row r="202" spans="1:395" s="1" customFormat="1" x14ac:dyDescent="0.25">
      <c r="A202" s="8">
        <v>194</v>
      </c>
      <c r="B202" t="s">
        <v>144</v>
      </c>
      <c r="C202" s="4" t="s">
        <v>276</v>
      </c>
      <c r="D202" t="s">
        <v>285</v>
      </c>
      <c r="E202" s="4" t="s">
        <v>177</v>
      </c>
      <c r="F202" t="s">
        <v>114</v>
      </c>
      <c r="G202" s="13">
        <v>70000</v>
      </c>
      <c r="H202" s="13">
        <f t="shared" si="38"/>
        <v>2009</v>
      </c>
      <c r="I202" s="28">
        <v>5368.48</v>
      </c>
      <c r="J202" s="13">
        <f t="shared" si="39"/>
        <v>2128</v>
      </c>
      <c r="K202" s="13">
        <v>175</v>
      </c>
      <c r="L202" s="14">
        <f t="shared" si="37"/>
        <v>9680.48</v>
      </c>
      <c r="M202" s="14">
        <f t="shared" si="40"/>
        <v>60319.519999999997</v>
      </c>
      <c r="N202" s="28"/>
      <c r="O202" s="28"/>
      <c r="P202"/>
      <c r="Q202" s="28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</row>
    <row r="203" spans="1:395" s="1" customFormat="1" x14ac:dyDescent="0.25">
      <c r="A203" s="8">
        <v>195</v>
      </c>
      <c r="B203" t="s">
        <v>350</v>
      </c>
      <c r="C203" s="4" t="s">
        <v>276</v>
      </c>
      <c r="D203" t="s">
        <v>285</v>
      </c>
      <c r="E203" s="20" t="s">
        <v>176</v>
      </c>
      <c r="F203" t="s">
        <v>113</v>
      </c>
      <c r="G203" s="14">
        <v>65000</v>
      </c>
      <c r="H203" s="13">
        <f t="shared" si="38"/>
        <v>1865.5</v>
      </c>
      <c r="I203" s="28">
        <v>4427.58</v>
      </c>
      <c r="J203" s="13">
        <f t="shared" si="39"/>
        <v>1976</v>
      </c>
      <c r="K203" s="28">
        <v>1488.32</v>
      </c>
      <c r="L203" s="14">
        <f t="shared" si="37"/>
        <v>9757.4</v>
      </c>
      <c r="M203" s="14">
        <f t="shared" si="40"/>
        <v>55242.6</v>
      </c>
      <c r="N203" s="28"/>
      <c r="O203" s="28"/>
      <c r="P203"/>
      <c r="Q203" s="28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</row>
    <row r="204" spans="1:395" s="1" customFormat="1" x14ac:dyDescent="0.25">
      <c r="A204" s="8">
        <v>196</v>
      </c>
      <c r="B204" s="4" t="s">
        <v>107</v>
      </c>
      <c r="C204" s="4" t="s">
        <v>276</v>
      </c>
      <c r="D204" t="s">
        <v>285</v>
      </c>
      <c r="E204" s="4" t="s">
        <v>177</v>
      </c>
      <c r="F204" s="5" t="s">
        <v>114</v>
      </c>
      <c r="G204" s="28">
        <v>65000</v>
      </c>
      <c r="H204" s="28">
        <v>1865.5</v>
      </c>
      <c r="I204" s="28">
        <v>4427.58</v>
      </c>
      <c r="J204" s="28">
        <v>1976</v>
      </c>
      <c r="K204" s="28">
        <v>1618.3</v>
      </c>
      <c r="L204" s="14">
        <f t="shared" si="37"/>
        <v>9887.3799999999992</v>
      </c>
      <c r="M204" s="14">
        <f t="shared" si="40"/>
        <v>55112.62</v>
      </c>
      <c r="N204" s="28"/>
      <c r="O204" s="28"/>
      <c r="P204"/>
      <c r="Q204" s="28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</row>
    <row r="205" spans="1:395" s="1" customFormat="1" x14ac:dyDescent="0.25">
      <c r="A205" s="8">
        <v>197</v>
      </c>
      <c r="B205" t="s">
        <v>74</v>
      </c>
      <c r="C205" t="s">
        <v>170</v>
      </c>
      <c r="D205" t="s">
        <v>10</v>
      </c>
      <c r="E205" s="4" t="s">
        <v>176</v>
      </c>
      <c r="F205" t="s">
        <v>113</v>
      </c>
      <c r="G205" s="13">
        <v>32000</v>
      </c>
      <c r="H205" s="13">
        <f t="shared" si="38"/>
        <v>918.4</v>
      </c>
      <c r="I205" s="14">
        <v>0</v>
      </c>
      <c r="J205" s="13">
        <f t="shared" si="39"/>
        <v>972.8</v>
      </c>
      <c r="K205" s="13">
        <v>275</v>
      </c>
      <c r="L205" s="14">
        <f t="shared" si="37"/>
        <v>2166.1999999999998</v>
      </c>
      <c r="M205" s="14">
        <f t="shared" si="40"/>
        <v>29833.8</v>
      </c>
      <c r="N205" s="28"/>
      <c r="O205" s="28"/>
      <c r="P205"/>
      <c r="Q205" s="28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</row>
    <row r="206" spans="1:395" s="1" customFormat="1" x14ac:dyDescent="0.25">
      <c r="A206" s="8">
        <v>198</v>
      </c>
      <c r="B206" t="s">
        <v>240</v>
      </c>
      <c r="C206" t="s">
        <v>170</v>
      </c>
      <c r="D206" t="s">
        <v>153</v>
      </c>
      <c r="E206" s="4" t="s">
        <v>177</v>
      </c>
      <c r="F206" t="s">
        <v>113</v>
      </c>
      <c r="G206" s="13">
        <v>50000</v>
      </c>
      <c r="H206" s="28">
        <v>1435</v>
      </c>
      <c r="I206" s="28">
        <v>1854</v>
      </c>
      <c r="J206" s="28">
        <v>1520</v>
      </c>
      <c r="K206" s="28">
        <v>275</v>
      </c>
      <c r="L206" s="14">
        <f t="shared" si="37"/>
        <v>5084</v>
      </c>
      <c r="M206" s="14">
        <f t="shared" si="40"/>
        <v>44916</v>
      </c>
      <c r="N206" s="28"/>
      <c r="O206" s="28"/>
      <c r="P206"/>
      <c r="Q206" s="28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</row>
    <row r="207" spans="1:395" s="1" customFormat="1" x14ac:dyDescent="0.25">
      <c r="A207" s="8">
        <v>199</v>
      </c>
      <c r="B207" t="s">
        <v>467</v>
      </c>
      <c r="C207" t="s">
        <v>170</v>
      </c>
      <c r="D207" t="s">
        <v>10</v>
      </c>
      <c r="E207" s="4" t="s">
        <v>176</v>
      </c>
      <c r="F207" t="s">
        <v>114</v>
      </c>
      <c r="G207" s="13">
        <v>40000</v>
      </c>
      <c r="H207" s="13">
        <f t="shared" ref="H207" si="41">G207*0.0287</f>
        <v>1148</v>
      </c>
      <c r="I207" s="14">
        <v>442.65</v>
      </c>
      <c r="J207" s="13">
        <f t="shared" ref="J207" si="42">G207*0.0304</f>
        <v>1216</v>
      </c>
      <c r="K207" s="14">
        <v>25</v>
      </c>
      <c r="L207" s="14">
        <f t="shared" si="37"/>
        <v>2831.65</v>
      </c>
      <c r="M207" s="14">
        <f t="shared" si="40"/>
        <v>37168.35</v>
      </c>
      <c r="N207" s="28"/>
      <c r="O207" s="28"/>
      <c r="P207"/>
      <c r="Q207" s="28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</row>
    <row r="208" spans="1:395" s="1" customFormat="1" x14ac:dyDescent="0.25">
      <c r="A208" s="8">
        <v>200</v>
      </c>
      <c r="B208" t="s">
        <v>70</v>
      </c>
      <c r="C208" t="s">
        <v>171</v>
      </c>
      <c r="D208" t="s">
        <v>484</v>
      </c>
      <c r="E208" s="4" t="s">
        <v>177</v>
      </c>
      <c r="F208" t="s">
        <v>113</v>
      </c>
      <c r="G208" s="13">
        <v>140000</v>
      </c>
      <c r="H208" s="13">
        <f t="shared" si="38"/>
        <v>4018</v>
      </c>
      <c r="I208" s="28">
        <v>21514.37</v>
      </c>
      <c r="J208" s="13">
        <f t="shared" si="39"/>
        <v>4256</v>
      </c>
      <c r="K208" s="13">
        <v>25</v>
      </c>
      <c r="L208" s="14">
        <f t="shared" si="37"/>
        <v>29813.37</v>
      </c>
      <c r="M208" s="14">
        <f t="shared" si="40"/>
        <v>110186.63</v>
      </c>
      <c r="N208" s="28"/>
      <c r="O208" s="28"/>
      <c r="P208"/>
      <c r="Q208" s="2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</row>
    <row r="209" spans="1:395" s="1" customFormat="1" x14ac:dyDescent="0.25">
      <c r="A209" s="8">
        <v>201</v>
      </c>
      <c r="B209" t="s">
        <v>101</v>
      </c>
      <c r="C209" t="s">
        <v>171</v>
      </c>
      <c r="D209" t="s">
        <v>326</v>
      </c>
      <c r="E209" s="4" t="s">
        <v>176</v>
      </c>
      <c r="F209" t="s">
        <v>113</v>
      </c>
      <c r="G209" s="28">
        <v>75000</v>
      </c>
      <c r="H209" s="28">
        <v>2152.5</v>
      </c>
      <c r="I209" s="28">
        <v>5541.46</v>
      </c>
      <c r="J209" s="28">
        <v>2280</v>
      </c>
      <c r="K209" s="28">
        <v>4114.5600000000004</v>
      </c>
      <c r="L209" s="14">
        <f t="shared" si="37"/>
        <v>14088.52</v>
      </c>
      <c r="M209" s="14">
        <f t="shared" si="40"/>
        <v>60911.48</v>
      </c>
      <c r="N209" s="28"/>
      <c r="O209" s="28"/>
      <c r="P209"/>
      <c r="Q209" s="28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</row>
    <row r="210" spans="1:395" s="1" customFormat="1" x14ac:dyDescent="0.25">
      <c r="A210" s="8">
        <v>202</v>
      </c>
      <c r="B210" t="s">
        <v>49</v>
      </c>
      <c r="C210" s="4" t="s">
        <v>172</v>
      </c>
      <c r="D210" t="s">
        <v>334</v>
      </c>
      <c r="E210" s="4" t="s">
        <v>176</v>
      </c>
      <c r="F210" t="s">
        <v>113</v>
      </c>
      <c r="G210" s="13">
        <v>75000</v>
      </c>
      <c r="H210" s="13">
        <f t="shared" ref="H210" si="43">G210*0.0287</f>
        <v>2152.5</v>
      </c>
      <c r="I210" s="28">
        <v>6309.38</v>
      </c>
      <c r="J210" s="13">
        <f t="shared" ref="J210" si="44">G210*0.0304</f>
        <v>2280</v>
      </c>
      <c r="K210" s="28">
        <v>125</v>
      </c>
      <c r="L210" s="14">
        <f t="shared" si="37"/>
        <v>10866.88</v>
      </c>
      <c r="M210" s="14">
        <f t="shared" si="40"/>
        <v>64133.120000000003</v>
      </c>
      <c r="N210" s="28"/>
      <c r="O210" s="28"/>
      <c r="P210"/>
      <c r="Q210" s="28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</row>
    <row r="211" spans="1:395" s="1" customFormat="1" x14ac:dyDescent="0.25">
      <c r="A211" s="8">
        <v>203</v>
      </c>
      <c r="B211" t="s">
        <v>72</v>
      </c>
      <c r="C211" s="4" t="s">
        <v>217</v>
      </c>
      <c r="D211" t="s">
        <v>307</v>
      </c>
      <c r="E211" s="4" t="s">
        <v>177</v>
      </c>
      <c r="F211" t="s">
        <v>113</v>
      </c>
      <c r="G211" s="28">
        <v>110000</v>
      </c>
      <c r="H211" s="28">
        <v>3157</v>
      </c>
      <c r="I211" s="28">
        <v>13977.67</v>
      </c>
      <c r="J211" s="28">
        <v>3344</v>
      </c>
      <c r="K211" s="28">
        <v>2044.78</v>
      </c>
      <c r="L211" s="14">
        <f t="shared" si="37"/>
        <v>22523.45</v>
      </c>
      <c r="M211" s="14">
        <f t="shared" si="40"/>
        <v>87476.55</v>
      </c>
      <c r="N211" s="28"/>
      <c r="O211" s="28"/>
      <c r="P211"/>
      <c r="Q211" s="28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</row>
    <row r="212" spans="1:395" s="1" customFormat="1" x14ac:dyDescent="0.25">
      <c r="A212" s="8">
        <v>204</v>
      </c>
      <c r="B212" t="s">
        <v>71</v>
      </c>
      <c r="C212" s="4" t="s">
        <v>217</v>
      </c>
      <c r="D212" t="s">
        <v>326</v>
      </c>
      <c r="E212" s="4" t="s">
        <v>176</v>
      </c>
      <c r="F212" t="s">
        <v>113</v>
      </c>
      <c r="G212" s="13">
        <v>47000</v>
      </c>
      <c r="H212" s="28">
        <v>1348.9</v>
      </c>
      <c r="I212" s="28">
        <v>1142.6300000000001</v>
      </c>
      <c r="J212" s="28">
        <v>1428.8</v>
      </c>
      <c r="K212" s="28">
        <v>2234.7800000000002</v>
      </c>
      <c r="L212" s="14">
        <f t="shared" si="37"/>
        <v>6155.11</v>
      </c>
      <c r="M212" s="14">
        <f t="shared" si="40"/>
        <v>40844.89</v>
      </c>
      <c r="N212" s="28"/>
      <c r="O212" s="28"/>
      <c r="P212"/>
      <c r="Q212" s="28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</row>
    <row r="213" spans="1:395" s="1" customFormat="1" x14ac:dyDescent="0.25">
      <c r="A213" s="8">
        <v>205</v>
      </c>
      <c r="B213" t="s">
        <v>428</v>
      </c>
      <c r="C213" s="4" t="s">
        <v>217</v>
      </c>
      <c r="D213" t="s">
        <v>429</v>
      </c>
      <c r="E213" s="4" t="s">
        <v>177</v>
      </c>
      <c r="F213" t="s">
        <v>113</v>
      </c>
      <c r="G213" s="28">
        <v>65000</v>
      </c>
      <c r="H213" s="28">
        <v>1865.5</v>
      </c>
      <c r="I213" s="28">
        <v>4427.58</v>
      </c>
      <c r="J213" s="28">
        <v>1976</v>
      </c>
      <c r="K213" s="28">
        <v>275</v>
      </c>
      <c r="L213" s="14">
        <f t="shared" si="37"/>
        <v>8544.08</v>
      </c>
      <c r="M213" s="14">
        <f t="shared" si="40"/>
        <v>56455.92</v>
      </c>
      <c r="N213" s="28"/>
      <c r="O213" s="28"/>
      <c r="P213"/>
      <c r="Q213" s="28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</row>
    <row r="214" spans="1:395" s="1" customFormat="1" x14ac:dyDescent="0.25">
      <c r="A214" s="8">
        <v>206</v>
      </c>
      <c r="B214" t="s">
        <v>433</v>
      </c>
      <c r="C214" s="4" t="s">
        <v>217</v>
      </c>
      <c r="D214" t="s">
        <v>429</v>
      </c>
      <c r="E214" s="4" t="s">
        <v>176</v>
      </c>
      <c r="F214" t="s">
        <v>113</v>
      </c>
      <c r="G214" s="28">
        <v>65000</v>
      </c>
      <c r="H214" s="28">
        <v>1865.5</v>
      </c>
      <c r="I214" s="28">
        <v>4427.58</v>
      </c>
      <c r="J214" s="28">
        <v>1976</v>
      </c>
      <c r="K214" s="28">
        <v>175</v>
      </c>
      <c r="L214" s="14">
        <f t="shared" si="37"/>
        <v>8444.08</v>
      </c>
      <c r="M214" s="14">
        <f t="shared" si="40"/>
        <v>56555.92</v>
      </c>
      <c r="N214" s="28"/>
      <c r="O214" s="28"/>
      <c r="P214"/>
      <c r="Q214" s="28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</row>
    <row r="215" spans="1:395" s="1" customFormat="1" x14ac:dyDescent="0.25">
      <c r="A215" s="8">
        <v>207</v>
      </c>
      <c r="B215" t="s">
        <v>430</v>
      </c>
      <c r="C215" s="4" t="s">
        <v>217</v>
      </c>
      <c r="D215" t="s">
        <v>429</v>
      </c>
      <c r="E215" s="4" t="s">
        <v>176</v>
      </c>
      <c r="F215" t="s">
        <v>113</v>
      </c>
      <c r="G215" s="28">
        <v>65000</v>
      </c>
      <c r="H215" s="28">
        <v>1865.5</v>
      </c>
      <c r="I215" s="28">
        <v>4427.58</v>
      </c>
      <c r="J215" s="28">
        <v>1976</v>
      </c>
      <c r="K215" s="28">
        <v>175</v>
      </c>
      <c r="L215" s="14">
        <f t="shared" si="37"/>
        <v>8444.08</v>
      </c>
      <c r="M215" s="14">
        <f t="shared" si="40"/>
        <v>56555.92</v>
      </c>
      <c r="N215" s="28"/>
      <c r="O215" s="28"/>
      <c r="P215"/>
      <c r="Q215" s="28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</row>
    <row r="216" spans="1:395" s="1" customFormat="1" x14ac:dyDescent="0.25">
      <c r="A216" s="8">
        <v>208</v>
      </c>
      <c r="B216" t="s">
        <v>235</v>
      </c>
      <c r="C216" s="7" t="s">
        <v>234</v>
      </c>
      <c r="D216" t="s">
        <v>341</v>
      </c>
      <c r="E216" s="21" t="s">
        <v>176</v>
      </c>
      <c r="F216" t="s">
        <v>113</v>
      </c>
      <c r="G216" s="13">
        <v>140000</v>
      </c>
      <c r="H216" s="13">
        <f t="shared" si="38"/>
        <v>4018</v>
      </c>
      <c r="I216" s="14">
        <v>21514.37</v>
      </c>
      <c r="J216" s="13">
        <f t="shared" si="39"/>
        <v>4256</v>
      </c>
      <c r="K216" s="14">
        <v>25</v>
      </c>
      <c r="L216" s="14">
        <f t="shared" si="37"/>
        <v>29813.37</v>
      </c>
      <c r="M216" s="14">
        <f t="shared" si="40"/>
        <v>110186.63</v>
      </c>
      <c r="N216" s="28"/>
      <c r="O216" s="28"/>
      <c r="P216"/>
      <c r="Q216" s="28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</row>
    <row r="217" spans="1:395" s="1" customFormat="1" x14ac:dyDescent="0.25">
      <c r="A217" s="8">
        <v>209</v>
      </c>
      <c r="B217" t="s">
        <v>431</v>
      </c>
      <c r="C217" s="7" t="s">
        <v>234</v>
      </c>
      <c r="D217" t="s">
        <v>432</v>
      </c>
      <c r="E217" s="21" t="s">
        <v>177</v>
      </c>
      <c r="F217" t="s">
        <v>113</v>
      </c>
      <c r="G217" s="28">
        <v>65000</v>
      </c>
      <c r="H217" s="28">
        <v>1865.5</v>
      </c>
      <c r="I217" s="28">
        <v>3659.66</v>
      </c>
      <c r="J217" s="28">
        <v>1976</v>
      </c>
      <c r="K217" s="28">
        <v>4014.56</v>
      </c>
      <c r="L217" s="14">
        <f t="shared" si="37"/>
        <v>11515.72</v>
      </c>
      <c r="M217" s="14">
        <f t="shared" si="40"/>
        <v>53484.28</v>
      </c>
      <c r="N217" s="28"/>
      <c r="O217" s="28"/>
      <c r="P217"/>
      <c r="Q217" s="28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</row>
    <row r="218" spans="1:395" s="1" customFormat="1" x14ac:dyDescent="0.25">
      <c r="A218" s="8">
        <v>210</v>
      </c>
      <c r="B218" t="s">
        <v>22</v>
      </c>
      <c r="C218" s="7" t="s">
        <v>234</v>
      </c>
      <c r="D218" t="s">
        <v>115</v>
      </c>
      <c r="E218" s="4" t="s">
        <v>176</v>
      </c>
      <c r="F218" t="s">
        <v>113</v>
      </c>
      <c r="G218" s="28">
        <v>45000</v>
      </c>
      <c r="H218" s="13">
        <f t="shared" si="38"/>
        <v>1291.5</v>
      </c>
      <c r="I218" s="28">
        <v>572.39</v>
      </c>
      <c r="J218" s="13">
        <f t="shared" si="39"/>
        <v>1368</v>
      </c>
      <c r="K218" s="28">
        <v>4114.5600000000004</v>
      </c>
      <c r="L218" s="14">
        <f t="shared" si="37"/>
        <v>7346.45</v>
      </c>
      <c r="M218" s="14">
        <f t="shared" si="40"/>
        <v>37653.550000000003</v>
      </c>
      <c r="N218" s="28"/>
      <c r="O218" s="28"/>
      <c r="P218"/>
      <c r="Q218" s="2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</row>
    <row r="219" spans="1:395" s="1" customFormat="1" x14ac:dyDescent="0.25">
      <c r="A219" s="8">
        <v>211</v>
      </c>
      <c r="B219" t="s">
        <v>452</v>
      </c>
      <c r="C219" s="4" t="s">
        <v>158</v>
      </c>
      <c r="D219" t="s">
        <v>485</v>
      </c>
      <c r="E219" s="4" t="s">
        <v>176</v>
      </c>
      <c r="F219" t="s">
        <v>113</v>
      </c>
      <c r="G219" s="28">
        <v>140000</v>
      </c>
      <c r="H219" s="28">
        <v>4018</v>
      </c>
      <c r="I219" s="28">
        <v>20554.48</v>
      </c>
      <c r="J219" s="28">
        <v>4256</v>
      </c>
      <c r="K219" s="28">
        <v>3864.56</v>
      </c>
      <c r="L219" s="14">
        <f t="shared" si="37"/>
        <v>32693.040000000001</v>
      </c>
      <c r="M219" s="14">
        <f t="shared" si="40"/>
        <v>107306.96</v>
      </c>
      <c r="N219" s="28"/>
      <c r="O219" s="28"/>
      <c r="P219"/>
      <c r="Q219" s="28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</row>
    <row r="220" spans="1:395" s="1" customFormat="1" x14ac:dyDescent="0.25">
      <c r="A220" s="8">
        <v>212</v>
      </c>
      <c r="B220" t="s">
        <v>76</v>
      </c>
      <c r="C220" s="4" t="s">
        <v>158</v>
      </c>
      <c r="D220" t="s">
        <v>231</v>
      </c>
      <c r="E220" s="4" t="s">
        <v>176</v>
      </c>
      <c r="F220" t="s">
        <v>114</v>
      </c>
      <c r="G220" s="13">
        <v>65000</v>
      </c>
      <c r="H220" s="13">
        <f t="shared" si="38"/>
        <v>1865.5</v>
      </c>
      <c r="I220" s="28">
        <v>4427.58</v>
      </c>
      <c r="J220" s="13">
        <f t="shared" si="39"/>
        <v>1976</v>
      </c>
      <c r="K220" s="28">
        <v>3903.1</v>
      </c>
      <c r="L220" s="14">
        <f t="shared" si="37"/>
        <v>12172.18</v>
      </c>
      <c r="M220" s="14">
        <f t="shared" si="40"/>
        <v>52827.82</v>
      </c>
      <c r="N220" s="28"/>
      <c r="O220" s="28"/>
      <c r="P220"/>
      <c r="Q220" s="28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</row>
    <row r="221" spans="1:395" s="1" customFormat="1" x14ac:dyDescent="0.25">
      <c r="A221" s="8">
        <v>213</v>
      </c>
      <c r="B221" t="s">
        <v>78</v>
      </c>
      <c r="C221" s="4" t="s">
        <v>158</v>
      </c>
      <c r="D221" t="s">
        <v>231</v>
      </c>
      <c r="E221" s="4" t="s">
        <v>176</v>
      </c>
      <c r="F221" t="s">
        <v>114</v>
      </c>
      <c r="G221" s="28">
        <v>65000</v>
      </c>
      <c r="H221" s="28">
        <v>1865.5</v>
      </c>
      <c r="I221" s="28">
        <v>4043.62</v>
      </c>
      <c r="J221" s="28">
        <v>1976</v>
      </c>
      <c r="K221" s="28">
        <v>2274.7800000000002</v>
      </c>
      <c r="L221" s="14">
        <f t="shared" si="37"/>
        <v>10159.9</v>
      </c>
      <c r="M221" s="14">
        <f t="shared" si="40"/>
        <v>54840.1</v>
      </c>
      <c r="N221" s="28"/>
      <c r="O221" s="28"/>
      <c r="P221"/>
      <c r="Q221" s="28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</row>
    <row r="222" spans="1:395" s="1" customFormat="1" x14ac:dyDescent="0.25">
      <c r="A222" s="8">
        <v>214</v>
      </c>
      <c r="B222" t="s">
        <v>288</v>
      </c>
      <c r="C222" s="4" t="s">
        <v>158</v>
      </c>
      <c r="D222" t="s">
        <v>115</v>
      </c>
      <c r="E222" s="4" t="s">
        <v>176</v>
      </c>
      <c r="F222" t="s">
        <v>114</v>
      </c>
      <c r="G222" s="14">
        <v>46000</v>
      </c>
      <c r="H222" s="28">
        <v>1320.2</v>
      </c>
      <c r="I222" s="28">
        <v>1289.46</v>
      </c>
      <c r="J222" s="28">
        <v>1398.4</v>
      </c>
      <c r="K222" s="28">
        <v>275</v>
      </c>
      <c r="L222" s="14">
        <f t="shared" si="37"/>
        <v>4283.0600000000004</v>
      </c>
      <c r="M222" s="14">
        <f t="shared" si="40"/>
        <v>41716.94</v>
      </c>
      <c r="N222" s="28"/>
      <c r="O222" s="28"/>
      <c r="P222"/>
      <c r="Q222" s="28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</row>
    <row r="223" spans="1:395" s="1" customFormat="1" x14ac:dyDescent="0.25">
      <c r="A223" s="8">
        <v>215</v>
      </c>
      <c r="B223" t="s">
        <v>488</v>
      </c>
      <c r="C223" s="4" t="s">
        <v>158</v>
      </c>
      <c r="D223" t="s">
        <v>115</v>
      </c>
      <c r="E223" s="4" t="s">
        <v>177</v>
      </c>
      <c r="F223" t="s">
        <v>114</v>
      </c>
      <c r="G223" s="14">
        <v>45000</v>
      </c>
      <c r="H223" s="14">
        <v>1291.5</v>
      </c>
      <c r="I223" s="14">
        <v>860.36</v>
      </c>
      <c r="J223" s="14">
        <v>1368</v>
      </c>
      <c r="K223" s="14">
        <v>2094.7800000000002</v>
      </c>
      <c r="L223" s="14">
        <v>5614.64</v>
      </c>
      <c r="M223" s="14">
        <f t="shared" si="40"/>
        <v>39385.360000000001</v>
      </c>
      <c r="N223" s="28"/>
      <c r="O223" s="28"/>
      <c r="P223"/>
      <c r="Q223" s="28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</row>
    <row r="224" spans="1:395" s="1" customFormat="1" x14ac:dyDescent="0.25">
      <c r="A224" s="8">
        <v>216</v>
      </c>
      <c r="B224" t="s">
        <v>450</v>
      </c>
      <c r="C224" t="s">
        <v>337</v>
      </c>
      <c r="D224" t="s">
        <v>451</v>
      </c>
      <c r="E224" s="4" t="s">
        <v>177</v>
      </c>
      <c r="F224" t="s">
        <v>113</v>
      </c>
      <c r="G224" s="22">
        <v>110000</v>
      </c>
      <c r="H224" s="13">
        <f t="shared" si="38"/>
        <v>3157</v>
      </c>
      <c r="I224" s="28">
        <v>14457.62</v>
      </c>
      <c r="J224" s="13">
        <f t="shared" si="39"/>
        <v>3344</v>
      </c>
      <c r="K224" s="28">
        <v>175</v>
      </c>
      <c r="L224" s="14">
        <f t="shared" si="37"/>
        <v>21133.62</v>
      </c>
      <c r="M224" s="14">
        <f t="shared" si="40"/>
        <v>88866.38</v>
      </c>
      <c r="N224" s="28"/>
      <c r="O224" s="28"/>
      <c r="P224"/>
      <c r="Q224" s="28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</row>
    <row r="225" spans="1:395" s="1" customFormat="1" x14ac:dyDescent="0.25">
      <c r="A225" s="8">
        <v>217</v>
      </c>
      <c r="B225" t="s">
        <v>118</v>
      </c>
      <c r="C225" t="s">
        <v>337</v>
      </c>
      <c r="D225" t="s">
        <v>115</v>
      </c>
      <c r="E225" s="4" t="s">
        <v>177</v>
      </c>
      <c r="F225" t="s">
        <v>114</v>
      </c>
      <c r="G225" s="28">
        <v>45000</v>
      </c>
      <c r="H225" s="28">
        <v>1291.5</v>
      </c>
      <c r="I225" s="28">
        <v>860.36</v>
      </c>
      <c r="J225" s="28">
        <v>1368</v>
      </c>
      <c r="K225" s="28">
        <v>2094.7800000000002</v>
      </c>
      <c r="L225" s="14">
        <f t="shared" si="37"/>
        <v>5614.64</v>
      </c>
      <c r="M225" s="14">
        <f t="shared" si="40"/>
        <v>39385.360000000001</v>
      </c>
      <c r="N225" s="28"/>
      <c r="O225" s="28"/>
      <c r="P225"/>
      <c r="Q225" s="28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</row>
    <row r="226" spans="1:395" s="1" customFormat="1" x14ac:dyDescent="0.25">
      <c r="A226" s="8">
        <v>218</v>
      </c>
      <c r="B226" s="4" t="s">
        <v>448</v>
      </c>
      <c r="C226" s="4" t="s">
        <v>159</v>
      </c>
      <c r="D226" t="s">
        <v>449</v>
      </c>
      <c r="E226" s="4" t="s">
        <v>177</v>
      </c>
      <c r="F226" t="s">
        <v>113</v>
      </c>
      <c r="G226" s="28">
        <v>110000</v>
      </c>
      <c r="H226" s="13">
        <f t="shared" si="38"/>
        <v>3157</v>
      </c>
      <c r="I226" s="28">
        <v>14457.62</v>
      </c>
      <c r="J226" s="13">
        <v>3344</v>
      </c>
      <c r="K226" s="28">
        <v>715</v>
      </c>
      <c r="L226" s="14">
        <f t="shared" si="37"/>
        <v>21673.62</v>
      </c>
      <c r="M226" s="14">
        <f t="shared" si="40"/>
        <v>88326.38</v>
      </c>
      <c r="N226" s="28"/>
      <c r="O226" s="28"/>
      <c r="P226"/>
      <c r="Q226" s="28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</row>
    <row r="227" spans="1:395" s="1" customFormat="1" x14ac:dyDescent="0.25">
      <c r="A227" s="8">
        <v>219</v>
      </c>
      <c r="B227" t="s">
        <v>196</v>
      </c>
      <c r="C227" s="4" t="s">
        <v>159</v>
      </c>
      <c r="D227" t="s">
        <v>382</v>
      </c>
      <c r="E227" s="4" t="s">
        <v>176</v>
      </c>
      <c r="F227" t="s">
        <v>114</v>
      </c>
      <c r="G227" s="13">
        <v>36000</v>
      </c>
      <c r="H227" s="28">
        <v>1033.2</v>
      </c>
      <c r="I227" s="28">
        <v>0</v>
      </c>
      <c r="J227" s="28">
        <v>1094.4000000000001</v>
      </c>
      <c r="K227" s="28">
        <v>225</v>
      </c>
      <c r="L227" s="14">
        <f t="shared" si="37"/>
        <v>2352.6</v>
      </c>
      <c r="M227" s="14">
        <f t="shared" si="40"/>
        <v>33647.4</v>
      </c>
      <c r="N227" s="28"/>
      <c r="O227" s="28"/>
      <c r="P227"/>
      <c r="Q227" s="28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</row>
    <row r="228" spans="1:395" s="1" customFormat="1" x14ac:dyDescent="0.25">
      <c r="A228" s="8">
        <v>220</v>
      </c>
      <c r="B228" t="s">
        <v>80</v>
      </c>
      <c r="C228" s="4" t="s">
        <v>159</v>
      </c>
      <c r="D228" t="s">
        <v>293</v>
      </c>
      <c r="E228" s="4" t="s">
        <v>177</v>
      </c>
      <c r="F228" t="s">
        <v>114</v>
      </c>
      <c r="G228" s="13">
        <v>36000</v>
      </c>
      <c r="H228" s="28">
        <v>1033.2</v>
      </c>
      <c r="I228" s="28">
        <v>0</v>
      </c>
      <c r="J228" s="28">
        <v>1094.4000000000001</v>
      </c>
      <c r="K228" s="28">
        <v>275</v>
      </c>
      <c r="L228" s="14">
        <f t="shared" si="37"/>
        <v>2402.6</v>
      </c>
      <c r="M228" s="14">
        <f t="shared" si="40"/>
        <v>33597.4</v>
      </c>
      <c r="N228" s="28"/>
      <c r="O228" s="28"/>
      <c r="P228"/>
      <c r="Q228" s="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</row>
    <row r="229" spans="1:395" s="1" customFormat="1" x14ac:dyDescent="0.25">
      <c r="A229" s="8">
        <v>221</v>
      </c>
      <c r="B229" t="s">
        <v>81</v>
      </c>
      <c r="C229" s="4" t="s">
        <v>159</v>
      </c>
      <c r="D229" t="s">
        <v>382</v>
      </c>
      <c r="E229" s="4" t="s">
        <v>176</v>
      </c>
      <c r="F229" t="s">
        <v>114</v>
      </c>
      <c r="G229" s="28">
        <v>36000</v>
      </c>
      <c r="H229" s="28">
        <v>1033.2</v>
      </c>
      <c r="I229" s="28">
        <v>0</v>
      </c>
      <c r="J229" s="28">
        <v>1094.4000000000001</v>
      </c>
      <c r="K229" s="28">
        <v>2214.7800000000002</v>
      </c>
      <c r="L229" s="14">
        <f t="shared" si="37"/>
        <v>4342.38</v>
      </c>
      <c r="M229" s="14">
        <f t="shared" si="40"/>
        <v>31657.62</v>
      </c>
      <c r="N229" s="28"/>
      <c r="O229" s="28"/>
      <c r="P229"/>
      <c r="Q229" s="28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</row>
    <row r="230" spans="1:395" s="1" customFormat="1" x14ac:dyDescent="0.25">
      <c r="A230" s="8">
        <v>222</v>
      </c>
      <c r="B230" t="s">
        <v>82</v>
      </c>
      <c r="C230" s="4" t="s">
        <v>159</v>
      </c>
      <c r="D230" t="s">
        <v>293</v>
      </c>
      <c r="E230" s="4" t="s">
        <v>177</v>
      </c>
      <c r="F230" t="s">
        <v>114</v>
      </c>
      <c r="G230" s="28">
        <v>55000</v>
      </c>
      <c r="H230" s="28">
        <v>1578.5</v>
      </c>
      <c r="I230" s="28">
        <v>2271.71</v>
      </c>
      <c r="J230" s="28">
        <v>1672</v>
      </c>
      <c r="K230" s="28">
        <v>2094.7800000000002</v>
      </c>
      <c r="L230" s="14">
        <f t="shared" si="37"/>
        <v>7616.99</v>
      </c>
      <c r="M230" s="14">
        <f t="shared" si="40"/>
        <v>47383.01</v>
      </c>
      <c r="N230" s="28"/>
      <c r="O230" s="28"/>
      <c r="P230"/>
      <c r="Q230" s="28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</row>
    <row r="231" spans="1:395" s="1" customFormat="1" x14ac:dyDescent="0.25">
      <c r="A231" s="8">
        <v>223</v>
      </c>
      <c r="B231" t="s">
        <v>132</v>
      </c>
      <c r="C231" s="4" t="s">
        <v>159</v>
      </c>
      <c r="D231" t="s">
        <v>115</v>
      </c>
      <c r="E231" s="4" t="s">
        <v>177</v>
      </c>
      <c r="F231" t="s">
        <v>114</v>
      </c>
      <c r="G231" s="28">
        <v>45000</v>
      </c>
      <c r="H231" s="28">
        <v>1291.5</v>
      </c>
      <c r="I231" s="28">
        <v>572.39</v>
      </c>
      <c r="J231" s="28">
        <v>1368</v>
      </c>
      <c r="K231" s="28">
        <v>4014.56</v>
      </c>
      <c r="L231" s="14">
        <f t="shared" si="37"/>
        <v>7246.45</v>
      </c>
      <c r="M231" s="14">
        <f t="shared" si="40"/>
        <v>37753.550000000003</v>
      </c>
      <c r="N231" s="28"/>
      <c r="O231" s="28"/>
      <c r="P231"/>
      <c r="Q231" s="28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</row>
    <row r="232" spans="1:395" s="1" customFormat="1" x14ac:dyDescent="0.25">
      <c r="A232" s="8">
        <v>224</v>
      </c>
      <c r="B232" t="s">
        <v>86</v>
      </c>
      <c r="C232" s="4" t="s">
        <v>83</v>
      </c>
      <c r="D232" t="s">
        <v>84</v>
      </c>
      <c r="E232" s="4" t="s">
        <v>177</v>
      </c>
      <c r="F232" t="s">
        <v>114</v>
      </c>
      <c r="G232" s="28">
        <v>55000</v>
      </c>
      <c r="H232" s="28">
        <v>1578.5</v>
      </c>
      <c r="I232" s="28">
        <v>2559.6799999999998</v>
      </c>
      <c r="J232" s="28">
        <v>1672</v>
      </c>
      <c r="K232" s="28">
        <v>315</v>
      </c>
      <c r="L232" s="14">
        <f t="shared" si="37"/>
        <v>6125.18</v>
      </c>
      <c r="M232" s="14">
        <f t="shared" si="40"/>
        <v>48874.82</v>
      </c>
      <c r="N232" s="28"/>
      <c r="O232" s="28"/>
      <c r="P232"/>
      <c r="Q232" s="28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</row>
    <row r="233" spans="1:395" s="1" customFormat="1" x14ac:dyDescent="0.25">
      <c r="A233" s="8">
        <v>225</v>
      </c>
      <c r="B233" t="s">
        <v>274</v>
      </c>
      <c r="C233" s="4" t="s">
        <v>83</v>
      </c>
      <c r="D233" t="s">
        <v>383</v>
      </c>
      <c r="E233" s="4" t="s">
        <v>176</v>
      </c>
      <c r="F233" t="s">
        <v>114</v>
      </c>
      <c r="G233" s="28">
        <v>41000</v>
      </c>
      <c r="H233" s="28">
        <v>1176.7</v>
      </c>
      <c r="I233" s="28">
        <v>295.82</v>
      </c>
      <c r="J233" s="28">
        <v>1246.4000000000001</v>
      </c>
      <c r="K233" s="28">
        <v>2094.7800000000002</v>
      </c>
      <c r="L233" s="14">
        <f t="shared" si="37"/>
        <v>4813.7</v>
      </c>
      <c r="M233" s="14">
        <f t="shared" si="40"/>
        <v>36186.300000000003</v>
      </c>
      <c r="N233" s="28"/>
      <c r="O233" s="28"/>
      <c r="P233"/>
      <c r="Q233" s="28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</row>
    <row r="234" spans="1:395" s="1" customFormat="1" x14ac:dyDescent="0.25">
      <c r="A234" s="8">
        <v>226</v>
      </c>
      <c r="B234" t="s">
        <v>198</v>
      </c>
      <c r="C234" s="4" t="s">
        <v>83</v>
      </c>
      <c r="D234" t="s">
        <v>77</v>
      </c>
      <c r="E234" s="4" t="s">
        <v>177</v>
      </c>
      <c r="F234" t="s">
        <v>114</v>
      </c>
      <c r="G234" s="28">
        <v>90000</v>
      </c>
      <c r="H234" s="28">
        <v>2583</v>
      </c>
      <c r="I234" s="28">
        <v>9753.1200000000008</v>
      </c>
      <c r="J234" s="28">
        <v>2736</v>
      </c>
      <c r="K234" s="28">
        <v>1778.55</v>
      </c>
      <c r="L234" s="28">
        <v>16850.669999999998</v>
      </c>
      <c r="M234" s="14">
        <f t="shared" si="40"/>
        <v>73149.33</v>
      </c>
      <c r="N234" s="28"/>
      <c r="O234" s="28"/>
      <c r="P234"/>
      <c r="Q234" s="28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</row>
    <row r="235" spans="1:395" s="1" customFormat="1" ht="15" customHeight="1" x14ac:dyDescent="0.25">
      <c r="A235" s="8">
        <v>227</v>
      </c>
      <c r="B235" t="s">
        <v>438</v>
      </c>
      <c r="C235" s="4" t="s">
        <v>83</v>
      </c>
      <c r="D235" t="s">
        <v>439</v>
      </c>
      <c r="E235" s="4" t="s">
        <v>177</v>
      </c>
      <c r="F235" t="s">
        <v>113</v>
      </c>
      <c r="G235" s="28">
        <v>65000</v>
      </c>
      <c r="H235" s="28">
        <v>1865.5</v>
      </c>
      <c r="I235" s="28">
        <v>3659.66</v>
      </c>
      <c r="J235" s="28">
        <v>1976</v>
      </c>
      <c r="K235" s="28">
        <v>4014.56</v>
      </c>
      <c r="L235" s="14">
        <f t="shared" si="37"/>
        <v>11515.72</v>
      </c>
      <c r="M235" s="14">
        <f t="shared" si="40"/>
        <v>53484.28</v>
      </c>
      <c r="N235" s="28"/>
      <c r="O235" s="28"/>
      <c r="P235"/>
      <c r="Q235" s="28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</row>
    <row r="236" spans="1:395" s="1" customFormat="1" ht="14.25" customHeight="1" x14ac:dyDescent="0.25">
      <c r="A236" s="8">
        <v>228</v>
      </c>
      <c r="B236" t="s">
        <v>197</v>
      </c>
      <c r="C236" s="4" t="s">
        <v>83</v>
      </c>
      <c r="D236" t="s">
        <v>79</v>
      </c>
      <c r="E236" s="4" t="s">
        <v>177</v>
      </c>
      <c r="F236" t="s">
        <v>114</v>
      </c>
      <c r="G236" s="28">
        <v>55000</v>
      </c>
      <c r="H236" s="28">
        <v>1578.5</v>
      </c>
      <c r="I236" s="28">
        <v>2559.6799999999998</v>
      </c>
      <c r="J236" s="28">
        <v>1672</v>
      </c>
      <c r="K236" s="28">
        <v>175</v>
      </c>
      <c r="L236" s="14">
        <f t="shared" si="37"/>
        <v>5985.18</v>
      </c>
      <c r="M236" s="14">
        <f t="shared" si="40"/>
        <v>49014.82</v>
      </c>
      <c r="N236" s="28"/>
      <c r="O236" s="28"/>
      <c r="P236"/>
      <c r="Q236" s="28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</row>
    <row r="237" spans="1:395" s="1" customFormat="1" ht="13.5" customHeight="1" x14ac:dyDescent="0.25">
      <c r="A237" s="8">
        <v>229</v>
      </c>
      <c r="B237" t="s">
        <v>131</v>
      </c>
      <c r="C237" s="4" t="s">
        <v>83</v>
      </c>
      <c r="D237" t="s">
        <v>384</v>
      </c>
      <c r="E237" s="4" t="s">
        <v>176</v>
      </c>
      <c r="F237" t="s">
        <v>114</v>
      </c>
      <c r="G237" s="28">
        <v>55000</v>
      </c>
      <c r="H237" s="28">
        <v>1578.5</v>
      </c>
      <c r="I237" s="28">
        <v>2271.71</v>
      </c>
      <c r="J237" s="28">
        <v>1672</v>
      </c>
      <c r="K237" s="28">
        <v>2094.7800000000002</v>
      </c>
      <c r="L237" s="14">
        <f t="shared" si="37"/>
        <v>7616.99</v>
      </c>
      <c r="M237" s="14">
        <f t="shared" si="40"/>
        <v>47383.01</v>
      </c>
      <c r="N237" s="28"/>
      <c r="O237" s="28"/>
      <c r="P237"/>
      <c r="Q237" s="28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</row>
    <row r="238" spans="1:395" s="1" customFormat="1" ht="15.75" customHeight="1" x14ac:dyDescent="0.25">
      <c r="A238" s="8">
        <v>230</v>
      </c>
      <c r="B238" t="s">
        <v>134</v>
      </c>
      <c r="C238" s="4" t="s">
        <v>83</v>
      </c>
      <c r="D238" t="s">
        <v>385</v>
      </c>
      <c r="E238" s="4" t="s">
        <v>176</v>
      </c>
      <c r="F238" t="s">
        <v>114</v>
      </c>
      <c r="G238" s="13">
        <v>47000</v>
      </c>
      <c r="H238" s="28">
        <v>1348.9</v>
      </c>
      <c r="I238" s="28">
        <v>1142.6300000000001</v>
      </c>
      <c r="J238" s="28">
        <v>1428.8</v>
      </c>
      <c r="K238" s="28">
        <v>2194.7800000000002</v>
      </c>
      <c r="L238" s="14">
        <f t="shared" si="37"/>
        <v>6115.11</v>
      </c>
      <c r="M238" s="14">
        <f t="shared" si="40"/>
        <v>40884.89</v>
      </c>
      <c r="N238" s="28"/>
      <c r="O238" s="28"/>
      <c r="P238"/>
      <c r="Q238" s="2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</row>
    <row r="239" spans="1:395" s="1" customFormat="1" x14ac:dyDescent="0.25">
      <c r="A239" s="8">
        <v>231</v>
      </c>
      <c r="B239" s="6" t="s">
        <v>133</v>
      </c>
      <c r="C239" s="4" t="s">
        <v>83</v>
      </c>
      <c r="D239" s="6" t="s">
        <v>294</v>
      </c>
      <c r="E239" s="21" t="s">
        <v>177</v>
      </c>
      <c r="F239" s="6" t="s">
        <v>114</v>
      </c>
      <c r="G239" s="28">
        <v>55000</v>
      </c>
      <c r="H239" s="28">
        <v>1578.5</v>
      </c>
      <c r="I239" s="28">
        <v>2559.6799999999998</v>
      </c>
      <c r="J239" s="28">
        <v>1672</v>
      </c>
      <c r="K239" s="28">
        <v>175</v>
      </c>
      <c r="L239" s="14">
        <f t="shared" si="37"/>
        <v>5985.18</v>
      </c>
      <c r="M239" s="14">
        <f t="shared" si="40"/>
        <v>49014.82</v>
      </c>
      <c r="N239" s="28"/>
      <c r="O239" s="28"/>
      <c r="P239"/>
      <c r="Q239" s="28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</row>
    <row r="240" spans="1:395" s="1" customFormat="1" x14ac:dyDescent="0.25">
      <c r="A240" s="8">
        <v>232</v>
      </c>
      <c r="B240" t="s">
        <v>418</v>
      </c>
      <c r="C240" s="6" t="s">
        <v>216</v>
      </c>
      <c r="D240" t="s">
        <v>115</v>
      </c>
      <c r="E240" s="4" t="s">
        <v>176</v>
      </c>
      <c r="F240" t="s">
        <v>114</v>
      </c>
      <c r="G240" s="13">
        <v>35000</v>
      </c>
      <c r="H240" s="13">
        <f t="shared" ref="H240:H246" si="45">G240*0.0287</f>
        <v>1004.5</v>
      </c>
      <c r="I240" s="13">
        <v>0</v>
      </c>
      <c r="J240" s="13">
        <f t="shared" ref="J240:J246" si="46">G240*0.0304</f>
        <v>1064</v>
      </c>
      <c r="K240" s="13">
        <v>175</v>
      </c>
      <c r="L240" s="14">
        <f t="shared" si="37"/>
        <v>2243.5</v>
      </c>
      <c r="M240" s="14">
        <f t="shared" si="40"/>
        <v>32756.5</v>
      </c>
      <c r="N240" s="28"/>
      <c r="O240" s="28"/>
      <c r="P240"/>
      <c r="Q240" s="28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</row>
    <row r="241" spans="1:395" s="1" customFormat="1" x14ac:dyDescent="0.25">
      <c r="A241" s="8">
        <v>233</v>
      </c>
      <c r="B241" s="7" t="s">
        <v>73</v>
      </c>
      <c r="C241" s="7" t="s">
        <v>202</v>
      </c>
      <c r="D241" s="7" t="s">
        <v>204</v>
      </c>
      <c r="E241" s="20" t="s">
        <v>176</v>
      </c>
      <c r="F241" t="s">
        <v>113</v>
      </c>
      <c r="G241" s="14">
        <v>60000</v>
      </c>
      <c r="H241" s="28">
        <v>1722</v>
      </c>
      <c r="I241" s="28">
        <v>3486.68</v>
      </c>
      <c r="J241" s="28">
        <v>1824</v>
      </c>
      <c r="K241" s="28">
        <v>175</v>
      </c>
      <c r="L241" s="14">
        <f t="shared" si="37"/>
        <v>7207.68</v>
      </c>
      <c r="M241" s="14">
        <f t="shared" si="40"/>
        <v>52792.32</v>
      </c>
      <c r="N241" s="28"/>
      <c r="O241" s="28"/>
      <c r="P241"/>
      <c r="Q241" s="28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</row>
    <row r="242" spans="1:395" s="1" customFormat="1" x14ac:dyDescent="0.25">
      <c r="A242" s="8">
        <v>234</v>
      </c>
      <c r="B242" s="7" t="s">
        <v>210</v>
      </c>
      <c r="C242" s="7" t="s">
        <v>202</v>
      </c>
      <c r="D242" s="7" t="s">
        <v>204</v>
      </c>
      <c r="E242" s="20" t="s">
        <v>176</v>
      </c>
      <c r="F242" t="s">
        <v>113</v>
      </c>
      <c r="G242" s="26">
        <v>95000</v>
      </c>
      <c r="H242" s="28">
        <v>2726.5</v>
      </c>
      <c r="I242" s="28">
        <v>10449.299999999999</v>
      </c>
      <c r="J242" s="28">
        <v>2888</v>
      </c>
      <c r="K242" s="28">
        <v>1944.78</v>
      </c>
      <c r="L242" s="14">
        <f t="shared" si="37"/>
        <v>18008.580000000002</v>
      </c>
      <c r="M242" s="14">
        <f t="shared" si="40"/>
        <v>76991.42</v>
      </c>
      <c r="N242" s="28"/>
      <c r="O242" s="28"/>
      <c r="P242"/>
      <c r="Q242" s="28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</row>
    <row r="243" spans="1:395" s="1" customFormat="1" x14ac:dyDescent="0.25">
      <c r="A243" s="8">
        <v>235</v>
      </c>
      <c r="B243" t="s">
        <v>466</v>
      </c>
      <c r="C243" s="7" t="s">
        <v>202</v>
      </c>
      <c r="D243" s="7" t="s">
        <v>204</v>
      </c>
      <c r="E243" s="20" t="s">
        <v>176</v>
      </c>
      <c r="F243" t="s">
        <v>113</v>
      </c>
      <c r="G243" s="28">
        <v>65000</v>
      </c>
      <c r="H243" s="28">
        <v>1865.5</v>
      </c>
      <c r="I243" s="28">
        <v>4427.58</v>
      </c>
      <c r="J243" s="28">
        <v>1976</v>
      </c>
      <c r="K243" s="28">
        <v>856.5</v>
      </c>
      <c r="L243" s="14">
        <f t="shared" ref="L243:L262" si="47">H243+I243+J243+K243</f>
        <v>9125.58</v>
      </c>
      <c r="M243" s="14">
        <f t="shared" si="40"/>
        <v>55874.42</v>
      </c>
      <c r="N243" s="28"/>
      <c r="O243" s="28"/>
      <c r="P243"/>
      <c r="Q243" s="28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</row>
    <row r="244" spans="1:395" s="1" customFormat="1" x14ac:dyDescent="0.25">
      <c r="A244" s="8">
        <v>236</v>
      </c>
      <c r="B244" t="s">
        <v>353</v>
      </c>
      <c r="C244" s="7" t="s">
        <v>202</v>
      </c>
      <c r="D244" s="7" t="s">
        <v>204</v>
      </c>
      <c r="E244" s="20" t="s">
        <v>176</v>
      </c>
      <c r="F244" t="s">
        <v>113</v>
      </c>
      <c r="G244" s="28">
        <v>65000</v>
      </c>
      <c r="H244" s="28">
        <v>1865.5</v>
      </c>
      <c r="I244" s="28">
        <v>4427.58</v>
      </c>
      <c r="J244" s="28">
        <v>1976</v>
      </c>
      <c r="K244" s="28">
        <v>175</v>
      </c>
      <c r="L244" s="14">
        <f t="shared" si="47"/>
        <v>8444.08</v>
      </c>
      <c r="M244" s="14">
        <f>+G244-L244</f>
        <v>56555.92</v>
      </c>
      <c r="N244" s="28"/>
      <c r="O244" s="28"/>
      <c r="P244"/>
      <c r="Q244" s="28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</row>
    <row r="245" spans="1:395" s="1" customFormat="1" x14ac:dyDescent="0.25">
      <c r="A245" s="8">
        <v>237</v>
      </c>
      <c r="B245" t="s">
        <v>481</v>
      </c>
      <c r="C245" s="7" t="s">
        <v>202</v>
      </c>
      <c r="D245" t="s">
        <v>477</v>
      </c>
      <c r="E245" s="20" t="s">
        <v>176</v>
      </c>
      <c r="F245" t="s">
        <v>114</v>
      </c>
      <c r="G245" s="28">
        <v>32000</v>
      </c>
      <c r="H245" s="28">
        <v>918.4</v>
      </c>
      <c r="I245" s="28">
        <v>0</v>
      </c>
      <c r="J245" s="28">
        <v>972.8</v>
      </c>
      <c r="K245" s="28">
        <v>25</v>
      </c>
      <c r="L245" s="14">
        <f t="shared" si="47"/>
        <v>1916.2</v>
      </c>
      <c r="M245" s="14">
        <f>+G245-L245</f>
        <v>30083.8</v>
      </c>
      <c r="N245" s="28"/>
      <c r="O245" s="28"/>
      <c r="P245"/>
      <c r="Q245" s="28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</row>
    <row r="246" spans="1:395" s="1" customFormat="1" x14ac:dyDescent="0.25">
      <c r="A246" s="8">
        <v>238</v>
      </c>
      <c r="B246" t="s">
        <v>342</v>
      </c>
      <c r="C246" t="s">
        <v>435</v>
      </c>
      <c r="D246" t="s">
        <v>436</v>
      </c>
      <c r="E246" s="4" t="s">
        <v>176</v>
      </c>
      <c r="F246" t="s">
        <v>114</v>
      </c>
      <c r="G246" s="13">
        <v>90000</v>
      </c>
      <c r="H246" s="13">
        <f t="shared" si="45"/>
        <v>2583</v>
      </c>
      <c r="I246" s="28">
        <v>9753.1200000000008</v>
      </c>
      <c r="J246" s="13">
        <f t="shared" si="46"/>
        <v>2736</v>
      </c>
      <c r="K246" s="13">
        <v>175</v>
      </c>
      <c r="L246" s="14">
        <f t="shared" si="47"/>
        <v>15247.12</v>
      </c>
      <c r="M246" s="14">
        <f t="shared" si="40"/>
        <v>74752.88</v>
      </c>
      <c r="N246" s="28"/>
      <c r="O246" s="28"/>
      <c r="P246"/>
      <c r="Q246" s="28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</row>
    <row r="247" spans="1:395" s="1" customFormat="1" x14ac:dyDescent="0.25">
      <c r="A247" s="8">
        <v>239</v>
      </c>
      <c r="B247" t="s">
        <v>348</v>
      </c>
      <c r="C247" t="s">
        <v>221</v>
      </c>
      <c r="D247" t="s">
        <v>349</v>
      </c>
      <c r="E247" s="4" t="s">
        <v>176</v>
      </c>
      <c r="F247" t="s">
        <v>113</v>
      </c>
      <c r="G247" s="28">
        <v>65000</v>
      </c>
      <c r="H247" s="28">
        <v>1865.5</v>
      </c>
      <c r="I247" s="28">
        <v>4427.58</v>
      </c>
      <c r="J247" s="28">
        <v>1976</v>
      </c>
      <c r="K247" s="28">
        <v>2756.74</v>
      </c>
      <c r="L247" s="14">
        <f t="shared" si="47"/>
        <v>11025.82</v>
      </c>
      <c r="M247" s="14">
        <f t="shared" si="40"/>
        <v>53974.18</v>
      </c>
      <c r="N247" s="28"/>
      <c r="O247" s="28"/>
      <c r="P247"/>
      <c r="Q247" s="28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</row>
    <row r="248" spans="1:395" s="1" customFormat="1" x14ac:dyDescent="0.25">
      <c r="A248" s="8">
        <v>240</v>
      </c>
      <c r="B248" t="s">
        <v>346</v>
      </c>
      <c r="C248" t="s">
        <v>347</v>
      </c>
      <c r="D248" t="s">
        <v>420</v>
      </c>
      <c r="E248" s="4" t="s">
        <v>176</v>
      </c>
      <c r="F248" t="s">
        <v>113</v>
      </c>
      <c r="G248" s="28">
        <v>65000</v>
      </c>
      <c r="H248" s="28">
        <v>1865.5</v>
      </c>
      <c r="I248" s="28">
        <v>4427.58</v>
      </c>
      <c r="J248" s="28">
        <v>1976</v>
      </c>
      <c r="K248" s="28">
        <v>25</v>
      </c>
      <c r="L248" s="14">
        <f t="shared" si="47"/>
        <v>8294.08</v>
      </c>
      <c r="M248" s="14">
        <f t="shared" si="40"/>
        <v>56705.919999999998</v>
      </c>
      <c r="N248" s="28"/>
      <c r="O248" s="28"/>
      <c r="P248"/>
      <c r="Q248" s="2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</row>
    <row r="249" spans="1:395" s="1" customFormat="1" x14ac:dyDescent="0.25">
      <c r="A249" s="8">
        <v>241</v>
      </c>
      <c r="B249" t="s">
        <v>75</v>
      </c>
      <c r="C249" s="4" t="s">
        <v>184</v>
      </c>
      <c r="D249" s="31" t="s">
        <v>269</v>
      </c>
      <c r="E249" s="4" t="s">
        <v>176</v>
      </c>
      <c r="F249" t="s">
        <v>113</v>
      </c>
      <c r="G249" s="28">
        <v>65000</v>
      </c>
      <c r="H249" s="28">
        <v>1865.5</v>
      </c>
      <c r="I249" s="28">
        <v>4427.58</v>
      </c>
      <c r="J249" s="28">
        <v>1976</v>
      </c>
      <c r="K249" s="28">
        <v>25</v>
      </c>
      <c r="L249" s="14">
        <f t="shared" si="47"/>
        <v>8294.08</v>
      </c>
      <c r="M249" s="14">
        <f t="shared" si="40"/>
        <v>56705.919999999998</v>
      </c>
      <c r="N249" s="28"/>
      <c r="O249" s="28"/>
      <c r="P249"/>
      <c r="Q249" s="28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</row>
    <row r="250" spans="1:395" s="1" customFormat="1" x14ac:dyDescent="0.25">
      <c r="A250" s="8">
        <v>242</v>
      </c>
      <c r="B250" t="s">
        <v>457</v>
      </c>
      <c r="C250" t="s">
        <v>458</v>
      </c>
      <c r="D250" t="s">
        <v>461</v>
      </c>
      <c r="E250" s="4" t="s">
        <v>176</v>
      </c>
      <c r="F250" t="s">
        <v>113</v>
      </c>
      <c r="G250" s="13">
        <v>47000</v>
      </c>
      <c r="H250" s="28">
        <v>1348.9</v>
      </c>
      <c r="I250" s="28">
        <v>1142.6300000000001</v>
      </c>
      <c r="J250" s="28">
        <v>1428.8</v>
      </c>
      <c r="K250" s="28">
        <v>1944.78</v>
      </c>
      <c r="L250" s="14">
        <f t="shared" si="47"/>
        <v>5865.11</v>
      </c>
      <c r="M250" s="14">
        <f t="shared" si="40"/>
        <v>41134.89</v>
      </c>
      <c r="N250" s="28"/>
      <c r="O250" s="28"/>
      <c r="P250"/>
      <c r="Q250" s="28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</row>
    <row r="251" spans="1:395" s="1" customFormat="1" x14ac:dyDescent="0.25">
      <c r="A251" s="8">
        <v>243</v>
      </c>
      <c r="B251" t="s">
        <v>459</v>
      </c>
      <c r="C251" t="s">
        <v>458</v>
      </c>
      <c r="D251" t="s">
        <v>462</v>
      </c>
      <c r="E251" s="4" t="s">
        <v>177</v>
      </c>
      <c r="F251" t="s">
        <v>113</v>
      </c>
      <c r="G251" s="28">
        <v>47000</v>
      </c>
      <c r="H251" s="28">
        <v>1348.9</v>
      </c>
      <c r="I251" s="28">
        <v>1430.6</v>
      </c>
      <c r="J251" s="28">
        <v>1428.8</v>
      </c>
      <c r="K251" s="28">
        <v>175</v>
      </c>
      <c r="L251" s="14">
        <f t="shared" si="47"/>
        <v>4383.3</v>
      </c>
      <c r="M251" s="14">
        <f t="shared" si="40"/>
        <v>42616.7</v>
      </c>
      <c r="N251" s="28"/>
      <c r="O251" s="28"/>
      <c r="P251"/>
      <c r="Q251" s="28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</row>
    <row r="252" spans="1:395" s="1" customFormat="1" x14ac:dyDescent="0.25">
      <c r="A252" s="8">
        <v>244</v>
      </c>
      <c r="B252" t="s">
        <v>460</v>
      </c>
      <c r="C252" t="s">
        <v>458</v>
      </c>
      <c r="D252" t="s">
        <v>461</v>
      </c>
      <c r="E252" s="4" t="s">
        <v>176</v>
      </c>
      <c r="F252" t="s">
        <v>113</v>
      </c>
      <c r="G252" s="28">
        <v>47000</v>
      </c>
      <c r="H252" s="28">
        <v>1348.9</v>
      </c>
      <c r="I252" s="28">
        <v>1430.6</v>
      </c>
      <c r="J252" s="28">
        <v>1428.8</v>
      </c>
      <c r="K252" s="28">
        <v>715</v>
      </c>
      <c r="L252" s="14">
        <f t="shared" si="47"/>
        <v>4923.3</v>
      </c>
      <c r="M252" s="14">
        <f t="shared" si="40"/>
        <v>42076.7</v>
      </c>
      <c r="N252" s="28"/>
      <c r="O252" s="28"/>
      <c r="P252"/>
      <c r="Q252" s="28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</row>
    <row r="253" spans="1:395" s="1" customFormat="1" x14ac:dyDescent="0.25">
      <c r="A253" s="8">
        <v>245</v>
      </c>
      <c r="B253" t="s">
        <v>463</v>
      </c>
      <c r="C253" t="s">
        <v>464</v>
      </c>
      <c r="D253" t="s">
        <v>465</v>
      </c>
      <c r="E253" s="4" t="s">
        <v>176</v>
      </c>
      <c r="F253" t="s">
        <v>113</v>
      </c>
      <c r="G253" s="28">
        <v>65000</v>
      </c>
      <c r="H253" s="28">
        <v>1865.5</v>
      </c>
      <c r="I253" s="28">
        <v>4427.58</v>
      </c>
      <c r="J253" s="28">
        <v>1976</v>
      </c>
      <c r="K253" s="28">
        <v>175</v>
      </c>
      <c r="L253" s="14">
        <f t="shared" si="47"/>
        <v>8444.08</v>
      </c>
      <c r="M253" s="14">
        <f t="shared" si="40"/>
        <v>56555.92</v>
      </c>
      <c r="N253" s="28"/>
      <c r="O253" s="28"/>
      <c r="P253"/>
      <c r="Q253" s="28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</row>
    <row r="254" spans="1:395" s="1" customFormat="1" x14ac:dyDescent="0.25">
      <c r="A254" s="8">
        <v>246</v>
      </c>
      <c r="B254" t="s">
        <v>331</v>
      </c>
      <c r="C254" t="s">
        <v>332</v>
      </c>
      <c r="D254" t="s">
        <v>333</v>
      </c>
      <c r="E254" s="4" t="s">
        <v>176</v>
      </c>
      <c r="F254" t="s">
        <v>113</v>
      </c>
      <c r="G254" s="28">
        <v>65000</v>
      </c>
      <c r="H254" s="13">
        <f t="shared" ref="H254:H257" si="48">G254*0.0287</f>
        <v>1865.5</v>
      </c>
      <c r="I254" s="28">
        <v>4427.58</v>
      </c>
      <c r="J254" s="13">
        <f t="shared" ref="J254:J257" si="49">G254*0.0304</f>
        <v>1976</v>
      </c>
      <c r="K254" s="28">
        <v>2076.1</v>
      </c>
      <c r="L254" s="14">
        <f t="shared" si="47"/>
        <v>10345.18</v>
      </c>
      <c r="M254" s="14">
        <f t="shared" si="40"/>
        <v>54654.82</v>
      </c>
      <c r="N254" s="28"/>
      <c r="O254" s="28"/>
      <c r="P254"/>
      <c r="Q254" s="28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</row>
    <row r="255" spans="1:395" s="1" customFormat="1" x14ac:dyDescent="0.25">
      <c r="A255" s="8">
        <v>247</v>
      </c>
      <c r="B255" t="s">
        <v>327</v>
      </c>
      <c r="C255" t="s">
        <v>44</v>
      </c>
      <c r="D255" t="s">
        <v>115</v>
      </c>
      <c r="E255" s="4" t="s">
        <v>176</v>
      </c>
      <c r="F255" t="s">
        <v>113</v>
      </c>
      <c r="G255" s="28">
        <v>42000</v>
      </c>
      <c r="H255" s="28">
        <v>1205.4000000000001</v>
      </c>
      <c r="I255" s="28">
        <v>724.92</v>
      </c>
      <c r="J255" s="28">
        <v>1276.8</v>
      </c>
      <c r="K255" s="28">
        <v>1541.85</v>
      </c>
      <c r="L255" s="28">
        <v>4748.97</v>
      </c>
      <c r="M255" s="14">
        <f t="shared" si="40"/>
        <v>37251.03</v>
      </c>
      <c r="N255" s="28"/>
      <c r="O255" s="28"/>
      <c r="P255"/>
      <c r="Q255" s="28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</row>
    <row r="256" spans="1:395" s="1" customFormat="1" x14ac:dyDescent="0.25">
      <c r="A256" s="8">
        <v>248</v>
      </c>
      <c r="B256" t="s">
        <v>260</v>
      </c>
      <c r="C256" t="s">
        <v>44</v>
      </c>
      <c r="D256" t="s">
        <v>115</v>
      </c>
      <c r="E256" s="4" t="s">
        <v>177</v>
      </c>
      <c r="F256" t="s">
        <v>114</v>
      </c>
      <c r="G256" s="28">
        <v>35000</v>
      </c>
      <c r="H256" s="28">
        <v>1004.5</v>
      </c>
      <c r="I256" s="28">
        <v>0</v>
      </c>
      <c r="J256" s="28">
        <v>1064</v>
      </c>
      <c r="K256" s="28">
        <v>175</v>
      </c>
      <c r="L256" s="28">
        <v>2243.5</v>
      </c>
      <c r="M256" s="14">
        <f t="shared" si="40"/>
        <v>32756.5</v>
      </c>
      <c r="N256" s="28"/>
      <c r="O256" s="28"/>
      <c r="P256"/>
      <c r="Q256" s="28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</row>
    <row r="257" spans="1:395" s="1" customFormat="1" x14ac:dyDescent="0.25">
      <c r="A257" s="8">
        <v>249</v>
      </c>
      <c r="B257" t="s">
        <v>45</v>
      </c>
      <c r="C257" t="s">
        <v>311</v>
      </c>
      <c r="D257" t="s">
        <v>476</v>
      </c>
      <c r="E257" s="4" t="s">
        <v>176</v>
      </c>
      <c r="F257" t="s">
        <v>113</v>
      </c>
      <c r="G257" s="13">
        <v>101000</v>
      </c>
      <c r="H257" s="13">
        <f t="shared" si="48"/>
        <v>2898.7</v>
      </c>
      <c r="I257" s="13">
        <v>12340.59</v>
      </c>
      <c r="J257" s="13">
        <f t="shared" si="49"/>
        <v>3070.4</v>
      </c>
      <c r="K257" s="13">
        <v>175</v>
      </c>
      <c r="L257" s="14">
        <f t="shared" si="47"/>
        <v>18484.689999999999</v>
      </c>
      <c r="M257" s="14">
        <f t="shared" si="40"/>
        <v>82515.31</v>
      </c>
      <c r="N257" s="28"/>
      <c r="O257" s="28"/>
      <c r="P257"/>
      <c r="Q257" s="28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</row>
    <row r="258" spans="1:395" s="1" customFormat="1" x14ac:dyDescent="0.25">
      <c r="A258" s="8">
        <v>250</v>
      </c>
      <c r="B258" t="s">
        <v>468</v>
      </c>
      <c r="C258" t="s">
        <v>311</v>
      </c>
      <c r="D258" t="s">
        <v>115</v>
      </c>
      <c r="E258" s="4" t="s">
        <v>176</v>
      </c>
      <c r="F258" t="s">
        <v>114</v>
      </c>
      <c r="G258" s="14">
        <v>32000</v>
      </c>
      <c r="H258" s="14">
        <v>918.4</v>
      </c>
      <c r="I258" s="15">
        <v>0</v>
      </c>
      <c r="J258" s="14">
        <v>972.8</v>
      </c>
      <c r="K258" s="14">
        <v>25</v>
      </c>
      <c r="L258" s="14">
        <f t="shared" si="47"/>
        <v>1916.2</v>
      </c>
      <c r="M258" s="14">
        <f t="shared" si="40"/>
        <v>30083.8</v>
      </c>
      <c r="N258" s="28"/>
      <c r="O258" s="28"/>
      <c r="P258"/>
      <c r="Q258" s="2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</row>
    <row r="259" spans="1:395" s="1" customFormat="1" x14ac:dyDescent="0.25">
      <c r="A259" s="8">
        <v>251</v>
      </c>
      <c r="B259" t="s">
        <v>199</v>
      </c>
      <c r="C259" t="s">
        <v>336</v>
      </c>
      <c r="D259" t="s">
        <v>315</v>
      </c>
      <c r="E259" s="4" t="s">
        <v>176</v>
      </c>
      <c r="F259" t="s">
        <v>114</v>
      </c>
      <c r="G259" s="13">
        <v>45000</v>
      </c>
      <c r="H259" s="13">
        <f t="shared" ref="H259:H262" si="50">G259*0.0287</f>
        <v>1291.5</v>
      </c>
      <c r="I259" s="13">
        <v>1148.33</v>
      </c>
      <c r="J259" s="13">
        <f t="shared" ref="J259:J262" si="51">G259*0.0304</f>
        <v>1368</v>
      </c>
      <c r="K259" s="13">
        <v>125</v>
      </c>
      <c r="L259" s="14">
        <f t="shared" si="47"/>
        <v>3932.83</v>
      </c>
      <c r="M259" s="14">
        <f t="shared" ref="M259:M263" si="52">+G259-L259</f>
        <v>41067.17</v>
      </c>
      <c r="N259" s="28"/>
      <c r="O259" s="28"/>
      <c r="P259"/>
      <c r="Q259" s="28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</row>
    <row r="260" spans="1:395" s="1" customFormat="1" x14ac:dyDescent="0.25">
      <c r="A260" s="8">
        <v>252</v>
      </c>
      <c r="B260" t="s">
        <v>200</v>
      </c>
      <c r="C260" t="s">
        <v>335</v>
      </c>
      <c r="D260" t="s">
        <v>393</v>
      </c>
      <c r="E260" s="4" t="s">
        <v>176</v>
      </c>
      <c r="F260" t="s">
        <v>114</v>
      </c>
      <c r="G260" s="28">
        <v>49000</v>
      </c>
      <c r="H260" s="28">
        <v>1406.3</v>
      </c>
      <c r="I260" s="28">
        <v>1424.9</v>
      </c>
      <c r="J260" s="28">
        <v>1489.6</v>
      </c>
      <c r="K260" s="28">
        <v>2094.7800000000002</v>
      </c>
      <c r="L260" s="14">
        <f t="shared" si="47"/>
        <v>6415.58</v>
      </c>
      <c r="M260" s="14">
        <f t="shared" si="52"/>
        <v>42584.42</v>
      </c>
      <c r="N260" s="28"/>
      <c r="O260" s="28"/>
      <c r="P260"/>
      <c r="Q260" s="28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</row>
    <row r="261" spans="1:395" s="1" customFormat="1" x14ac:dyDescent="0.25">
      <c r="A261" s="8">
        <v>253</v>
      </c>
      <c r="B261" t="s">
        <v>201</v>
      </c>
      <c r="C261" t="s">
        <v>335</v>
      </c>
      <c r="D261" t="s">
        <v>270</v>
      </c>
      <c r="E261" s="4" t="s">
        <v>176</v>
      </c>
      <c r="F261" t="s">
        <v>113</v>
      </c>
      <c r="G261" s="28">
        <v>65000</v>
      </c>
      <c r="H261" s="28">
        <v>1865.5</v>
      </c>
      <c r="I261" s="28">
        <v>4427.58</v>
      </c>
      <c r="J261" s="28">
        <v>1976</v>
      </c>
      <c r="K261" s="28">
        <v>295</v>
      </c>
      <c r="L261" s="14">
        <f t="shared" si="47"/>
        <v>8564.08</v>
      </c>
      <c r="M261" s="14">
        <f t="shared" si="52"/>
        <v>56435.92</v>
      </c>
      <c r="N261" s="28"/>
      <c r="O261" s="28"/>
      <c r="P261"/>
      <c r="Q261" s="28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</row>
    <row r="262" spans="1:395" s="1" customFormat="1" x14ac:dyDescent="0.25">
      <c r="A262" s="8">
        <v>254</v>
      </c>
      <c r="B262" t="s">
        <v>46</v>
      </c>
      <c r="C262" t="s">
        <v>335</v>
      </c>
      <c r="D262" t="s">
        <v>368</v>
      </c>
      <c r="E262" s="4" t="s">
        <v>177</v>
      </c>
      <c r="F262" t="s">
        <v>114</v>
      </c>
      <c r="G262" s="13">
        <v>75000</v>
      </c>
      <c r="H262" s="13">
        <f t="shared" si="50"/>
        <v>2152.5</v>
      </c>
      <c r="I262" s="28">
        <v>6309.38</v>
      </c>
      <c r="J262" s="13">
        <f t="shared" si="51"/>
        <v>2280</v>
      </c>
      <c r="K262" s="28">
        <v>6801.8</v>
      </c>
      <c r="L262" s="14">
        <f t="shared" si="47"/>
        <v>17543.68</v>
      </c>
      <c r="M262" s="14">
        <f t="shared" si="52"/>
        <v>57456.32</v>
      </c>
      <c r="N262" s="28"/>
      <c r="O262" s="28"/>
      <c r="P262"/>
      <c r="Q262" s="28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</row>
    <row r="263" spans="1:395" s="1" customFormat="1" x14ac:dyDescent="0.25">
      <c r="A263" s="8">
        <v>255</v>
      </c>
      <c r="B263" t="s">
        <v>90</v>
      </c>
      <c r="C263" t="s">
        <v>335</v>
      </c>
      <c r="D263" t="s">
        <v>264</v>
      </c>
      <c r="E263" s="4" t="s">
        <v>177</v>
      </c>
      <c r="F263" t="s">
        <v>113</v>
      </c>
      <c r="G263" s="14">
        <v>50000</v>
      </c>
      <c r="H263" s="14">
        <v>1435</v>
      </c>
      <c r="I263" s="14">
        <v>1854</v>
      </c>
      <c r="J263" s="14">
        <v>1520</v>
      </c>
      <c r="K263" s="14">
        <v>225</v>
      </c>
      <c r="L263" s="14">
        <v>5034</v>
      </c>
      <c r="M263" s="14">
        <f t="shared" si="52"/>
        <v>44966</v>
      </c>
      <c r="N263" s="28"/>
      <c r="O263" s="28"/>
      <c r="P263"/>
      <c r="Q263" s="28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</row>
    <row r="264" spans="1:395" s="1" customFormat="1" ht="15.75" x14ac:dyDescent="0.25">
      <c r="A264" s="8"/>
      <c r="B264" s="3" t="s">
        <v>487</v>
      </c>
      <c r="C264" s="3"/>
      <c r="D264" s="3"/>
      <c r="E264" s="34"/>
      <c r="F264" s="3"/>
      <c r="G264" s="30">
        <f>SUM(G9:G263)</f>
        <v>15243500</v>
      </c>
      <c r="H264" s="30">
        <f t="shared" ref="H264:M264" si="53">SUM(H9:H263)</f>
        <v>437488.45</v>
      </c>
      <c r="I264" s="30">
        <f t="shared" si="53"/>
        <v>1104469.8999999999</v>
      </c>
      <c r="J264" s="30">
        <f t="shared" si="53"/>
        <v>462254.19</v>
      </c>
      <c r="K264" s="30">
        <f t="shared" si="53"/>
        <v>271176.2</v>
      </c>
      <c r="L264" s="30">
        <f t="shared" si="53"/>
        <v>2275388.7400000002</v>
      </c>
      <c r="M264" s="30">
        <f t="shared" si="53"/>
        <v>12968111.26</v>
      </c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</row>
    <row r="265" spans="1:395" s="1" customFormat="1" x14ac:dyDescent="0.25">
      <c r="A265" s="8"/>
      <c r="B265"/>
      <c r="C265" s="4"/>
      <c r="D265"/>
      <c r="E265" s="4"/>
      <c r="F265" s="14"/>
      <c r="G265" s="14"/>
      <c r="H265" s="14"/>
      <c r="I265" s="14"/>
      <c r="J265" s="14"/>
      <c r="K265" s="14"/>
      <c r="L265" s="14"/>
      <c r="M265" s="14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</row>
    <row r="266" spans="1:395" s="1" customFormat="1" ht="0.75" customHeight="1" x14ac:dyDescent="0.25">
      <c r="A266" s="8"/>
      <c r="B266"/>
      <c r="C266" s="4"/>
      <c r="D266"/>
      <c r="E266" s="4"/>
      <c r="F266" s="14"/>
      <c r="G266" s="14"/>
      <c r="H266" s="14"/>
      <c r="I266" s="14"/>
      <c r="J266" s="14"/>
      <c r="K266" s="17"/>
      <c r="L266" s="17"/>
      <c r="M266" s="17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</row>
    <row r="267" spans="1:395" s="11" customFormat="1" x14ac:dyDescent="0.25">
      <c r="A267" s="8"/>
      <c r="B267"/>
      <c r="C267" t="s">
        <v>246</v>
      </c>
      <c r="D267" s="8"/>
      <c r="E267" s="4"/>
      <c r="F267" s="14"/>
      <c r="G267" s="14"/>
      <c r="H267" s="14"/>
      <c r="I267" s="14"/>
      <c r="J267" s="14"/>
      <c r="K267" s="28"/>
      <c r="L267" s="17"/>
      <c r="M267" s="28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</row>
    <row r="268" spans="1:395" s="1" customFormat="1" x14ac:dyDescent="0.25">
      <c r="A268" s="8"/>
      <c r="B268"/>
      <c r="C268"/>
      <c r="D268"/>
      <c r="E268" s="4"/>
      <c r="F268"/>
      <c r="G268" s="17"/>
      <c r="H268" s="17"/>
      <c r="I268" s="28"/>
      <c r="J268" s="17"/>
      <c r="K268" s="17"/>
      <c r="L268" s="17"/>
      <c r="M268" s="2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</row>
    <row r="269" spans="1:395" s="1" customFormat="1" x14ac:dyDescent="0.25">
      <c r="A269" s="8"/>
      <c r="B269"/>
      <c r="C269"/>
      <c r="D269"/>
      <c r="E269" s="4"/>
      <c r="F269"/>
      <c r="G269" s="17"/>
      <c r="H269" s="17"/>
      <c r="I269" s="28"/>
      <c r="J269" s="17"/>
      <c r="K269" s="17"/>
      <c r="L269" s="17"/>
      <c r="M269" s="28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</row>
    <row r="270" spans="1:395" x14ac:dyDescent="0.25">
      <c r="A270" s="8"/>
      <c r="G270" s="17"/>
      <c r="H270" s="17"/>
      <c r="I270" s="17"/>
      <c r="J270" s="17"/>
      <c r="K270" s="19"/>
      <c r="L270" s="17"/>
      <c r="M270" s="17"/>
      <c r="P270" s="28"/>
      <c r="Q270" s="37"/>
    </row>
    <row r="271" spans="1:395" x14ac:dyDescent="0.25">
      <c r="A271" s="8"/>
      <c r="G271" s="17"/>
      <c r="H271" s="17"/>
      <c r="I271" s="17"/>
      <c r="J271" s="17"/>
      <c r="K271" s="19"/>
      <c r="L271" s="17"/>
      <c r="M271" s="17"/>
      <c r="P271" s="28"/>
      <c r="Q271" s="37"/>
    </row>
    <row r="272" spans="1:395" s="2" customFormat="1" x14ac:dyDescent="0.25">
      <c r="A272" s="8"/>
      <c r="B272"/>
      <c r="C272"/>
      <c r="D272"/>
      <c r="E272" s="4"/>
      <c r="F272"/>
      <c r="G272" s="14"/>
      <c r="H272" s="14"/>
      <c r="I272" s="14"/>
      <c r="J272" s="14"/>
      <c r="K272" s="28"/>
      <c r="L272" s="14"/>
      <c r="M272" s="14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</row>
    <row r="273" spans="1:395" x14ac:dyDescent="0.25">
      <c r="A273" s="8"/>
    </row>
    <row r="274" spans="1:395" ht="17.25" x14ac:dyDescent="0.25">
      <c r="A274" s="8"/>
      <c r="J274" s="17"/>
      <c r="K274" s="18"/>
    </row>
    <row r="275" spans="1:395" s="2" customFormat="1" x14ac:dyDescent="0.25">
      <c r="A275" s="8"/>
      <c r="B275"/>
      <c r="C275"/>
      <c r="D275" s="8"/>
      <c r="E275" s="4"/>
      <c r="F275" s="14"/>
      <c r="G275" s="14"/>
      <c r="H275" s="14"/>
      <c r="I275" s="14"/>
      <c r="J275" s="14"/>
      <c r="K275" s="14"/>
      <c r="L275" s="28"/>
      <c r="M275" s="14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  <c r="LK275"/>
      <c r="LL275"/>
      <c r="LM275"/>
      <c r="LN275"/>
      <c r="LO275"/>
      <c r="LP275"/>
      <c r="LQ275"/>
      <c r="LR275"/>
      <c r="LS275"/>
      <c r="LT275"/>
      <c r="LU275"/>
      <c r="LV275"/>
      <c r="LW275"/>
      <c r="LX275"/>
      <c r="LY275"/>
      <c r="LZ275"/>
      <c r="MA275"/>
      <c r="MB275"/>
      <c r="MC275"/>
      <c r="MD275"/>
      <c r="ME275"/>
      <c r="MF275"/>
      <c r="MG275"/>
      <c r="MH275"/>
      <c r="MI275"/>
      <c r="MJ275"/>
      <c r="MK275"/>
      <c r="ML275"/>
      <c r="MM275"/>
      <c r="MN275"/>
      <c r="MO275"/>
      <c r="MP275"/>
      <c r="MQ275"/>
      <c r="MR275"/>
      <c r="MS275"/>
      <c r="MT275"/>
      <c r="MU275"/>
      <c r="MV275"/>
      <c r="MW275"/>
      <c r="MX275"/>
      <c r="MY275"/>
      <c r="MZ275"/>
      <c r="NA275"/>
      <c r="NB275"/>
      <c r="NC275"/>
      <c r="ND275"/>
      <c r="NE275"/>
      <c r="NF275"/>
      <c r="NG275"/>
      <c r="NH275"/>
      <c r="NI275"/>
      <c r="NJ275"/>
      <c r="NK275"/>
      <c r="NL275"/>
      <c r="NM275"/>
      <c r="NN275"/>
      <c r="NO275"/>
      <c r="NP275"/>
      <c r="NQ275"/>
      <c r="NR275"/>
      <c r="NS275"/>
      <c r="NT275"/>
      <c r="NU275"/>
      <c r="NV275"/>
      <c r="NW275"/>
      <c r="NX275"/>
      <c r="NY275"/>
      <c r="NZ275"/>
      <c r="OA275"/>
      <c r="OB275"/>
      <c r="OC275"/>
      <c r="OD275"/>
      <c r="OE275"/>
    </row>
    <row r="276" spans="1:395" s="2" customFormat="1" x14ac:dyDescent="0.25">
      <c r="A276" s="8"/>
      <c r="B276"/>
      <c r="C276"/>
      <c r="D276" s="8"/>
      <c r="E276" s="4"/>
      <c r="F276" s="14"/>
      <c r="G276" s="14"/>
      <c r="H276" s="14"/>
      <c r="I276" s="14"/>
      <c r="J276" s="14"/>
      <c r="K276" s="14"/>
      <c r="L276" s="14"/>
      <c r="M276" s="14"/>
      <c r="N276" s="28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</row>
    <row r="277" spans="1:395" s="2" customFormat="1" x14ac:dyDescent="0.25">
      <c r="A277" s="8"/>
      <c r="B277"/>
      <c r="C277"/>
      <c r="D277" s="8"/>
      <c r="E277" s="4"/>
      <c r="F277" s="14"/>
      <c r="G277" s="14"/>
      <c r="H277" s="14"/>
      <c r="I277" s="14"/>
      <c r="J277" s="14"/>
      <c r="K277" s="14"/>
      <c r="L277" s="14"/>
      <c r="M277" s="14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</row>
    <row r="278" spans="1:395" s="2" customFormat="1" x14ac:dyDescent="0.25">
      <c r="A278" s="8"/>
      <c r="B278"/>
      <c r="C278"/>
      <c r="D278" s="8"/>
      <c r="E278" s="4"/>
      <c r="F278" s="14"/>
      <c r="G278" s="14"/>
      <c r="H278" s="14"/>
      <c r="I278" s="14"/>
      <c r="J278" s="14"/>
      <c r="K278" s="14"/>
      <c r="L278" s="14"/>
      <c r="M278" s="14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</row>
    <row r="279" spans="1:395" s="2" customFormat="1" x14ac:dyDescent="0.25">
      <c r="A279" s="8"/>
      <c r="B279"/>
      <c r="C279"/>
      <c r="D279" s="8"/>
      <c r="E279" s="4"/>
      <c r="F279" s="14"/>
      <c r="G279" s="14"/>
      <c r="H279" s="14"/>
      <c r="I279" s="14"/>
      <c r="J279" s="14"/>
      <c r="K279" s="14"/>
      <c r="L279" s="14"/>
      <c r="M279" s="14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</row>
    <row r="280" spans="1:395" s="2" customFormat="1" x14ac:dyDescent="0.25">
      <c r="A280" s="8"/>
      <c r="B280"/>
      <c r="C280"/>
      <c r="D280" s="8"/>
      <c r="E280" s="4"/>
      <c r="F280" s="14"/>
      <c r="G280" s="14"/>
      <c r="H280" s="14"/>
      <c r="I280" s="14"/>
      <c r="J280" s="14"/>
      <c r="K280" s="14"/>
      <c r="L280" s="14"/>
      <c r="M280" s="14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</row>
    <row r="281" spans="1:395" s="2" customFormat="1" x14ac:dyDescent="0.25">
      <c r="A281" s="8"/>
      <c r="B281"/>
      <c r="C281"/>
      <c r="D281"/>
      <c r="E281" s="4"/>
      <c r="F281"/>
      <c r="G281" s="14"/>
      <c r="H281" s="14"/>
      <c r="I281" s="14"/>
      <c r="J281" s="14"/>
      <c r="K281" s="14"/>
      <c r="L281" s="14"/>
      <c r="M281" s="14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</row>
    <row r="282" spans="1:395" s="2" customFormat="1" x14ac:dyDescent="0.25">
      <c r="A282" s="8"/>
      <c r="B282"/>
      <c r="C282"/>
      <c r="D282"/>
      <c r="E282" s="4"/>
      <c r="F282"/>
      <c r="G282" s="14"/>
      <c r="H282" s="14"/>
      <c r="I282" s="14"/>
      <c r="J282" s="14"/>
      <c r="K282" s="14"/>
      <c r="L282" s="14"/>
      <c r="M282" s="14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</row>
    <row r="283" spans="1:395" s="2" customFormat="1" x14ac:dyDescent="0.25">
      <c r="A283" s="8"/>
      <c r="B283"/>
      <c r="C283"/>
      <c r="D283"/>
      <c r="E283" s="4"/>
      <c r="F283"/>
      <c r="G283" s="14"/>
      <c r="H283" s="14"/>
      <c r="I283" s="14"/>
      <c r="J283" s="14"/>
      <c r="K283" s="14"/>
      <c r="L283" s="14"/>
      <c r="M283" s="14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</row>
    <row r="284" spans="1:395" s="2" customFormat="1" x14ac:dyDescent="0.25">
      <c r="A284" s="8"/>
      <c r="B284"/>
      <c r="C284"/>
      <c r="D284"/>
      <c r="E284" s="4"/>
      <c r="F284"/>
      <c r="G284" s="14"/>
      <c r="H284" s="14"/>
      <c r="I284" s="14"/>
      <c r="J284" s="14"/>
      <c r="K284" s="14"/>
      <c r="L284" s="14"/>
      <c r="M284" s="1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</row>
    <row r="285" spans="1:395" s="2" customFormat="1" x14ac:dyDescent="0.25">
      <c r="A285" s="8"/>
      <c r="B285"/>
      <c r="C285"/>
      <c r="D285"/>
      <c r="E285" s="4"/>
      <c r="F285"/>
      <c r="G285" s="14"/>
      <c r="H285" s="14"/>
      <c r="I285" s="14"/>
      <c r="J285" s="14"/>
      <c r="K285" s="14"/>
      <c r="L285" s="14"/>
      <c r="M285" s="14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</row>
    <row r="286" spans="1:395" s="2" customFormat="1" x14ac:dyDescent="0.25">
      <c r="A286" s="8"/>
      <c r="B286"/>
      <c r="C286"/>
      <c r="D286"/>
      <c r="E286" s="4"/>
      <c r="F286"/>
      <c r="G286" s="14"/>
      <c r="H286" s="14"/>
      <c r="I286" s="14"/>
      <c r="J286" s="14"/>
      <c r="K286" s="14"/>
      <c r="L286" s="14"/>
      <c r="M286" s="1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</row>
    <row r="287" spans="1:395" s="7" customFormat="1" x14ac:dyDescent="0.25">
      <c r="A287" s="8"/>
      <c r="B287"/>
      <c r="C287"/>
      <c r="D287"/>
      <c r="E287" s="4"/>
      <c r="F287"/>
      <c r="G287" s="14"/>
      <c r="H287" s="14"/>
      <c r="I287" s="14"/>
      <c r="J287" s="14"/>
      <c r="K287" s="14"/>
      <c r="L287" s="14"/>
      <c r="M287" s="14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</row>
    <row r="288" spans="1:395" s="7" customFormat="1" x14ac:dyDescent="0.25">
      <c r="A288" s="8"/>
      <c r="B288"/>
      <c r="C288"/>
      <c r="D288"/>
      <c r="E288" s="4"/>
      <c r="F288"/>
      <c r="G288" s="14"/>
      <c r="H288" s="14"/>
      <c r="I288" s="14"/>
      <c r="J288" s="14"/>
      <c r="K288" s="14"/>
      <c r="L288" s="14"/>
      <c r="M288" s="14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</row>
    <row r="289" spans="1:395" s="7" customFormat="1" x14ac:dyDescent="0.25">
      <c r="A289" s="8"/>
      <c r="B289"/>
      <c r="C289"/>
      <c r="D289"/>
      <c r="E289" s="4"/>
      <c r="F289"/>
      <c r="G289" s="14"/>
      <c r="H289" s="14"/>
      <c r="I289" s="14"/>
      <c r="J289" s="14"/>
      <c r="K289" s="14"/>
      <c r="L289" s="14"/>
      <c r="M289" s="14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</row>
    <row r="290" spans="1:395" s="7" customFormat="1" x14ac:dyDescent="0.25">
      <c r="A290" s="8"/>
      <c r="B290"/>
      <c r="C290"/>
      <c r="D290"/>
      <c r="E290" s="4"/>
      <c r="F290"/>
      <c r="G290" s="14"/>
      <c r="H290" s="14"/>
      <c r="I290" s="14"/>
      <c r="J290" s="14"/>
      <c r="K290" s="14"/>
      <c r="L290" s="14"/>
      <c r="M290" s="14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</row>
    <row r="291" spans="1:395" s="7" customFormat="1" x14ac:dyDescent="0.25">
      <c r="A291" s="8"/>
      <c r="B291"/>
      <c r="C291"/>
      <c r="D291"/>
      <c r="E291" s="4"/>
      <c r="F291"/>
      <c r="G291" s="14"/>
      <c r="H291" s="14"/>
      <c r="I291" s="14"/>
      <c r="J291" s="14"/>
      <c r="K291" s="14"/>
      <c r="L291" s="14"/>
      <c r="M291" s="14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</row>
    <row r="292" spans="1:395" s="7" customFormat="1" x14ac:dyDescent="0.25">
      <c r="A292" s="8"/>
      <c r="B292"/>
      <c r="C292"/>
      <c r="D292"/>
      <c r="E292" s="4"/>
      <c r="F292"/>
      <c r="G292" s="14"/>
      <c r="H292" s="14"/>
      <c r="I292" s="14"/>
      <c r="J292" s="14"/>
      <c r="K292" s="14"/>
      <c r="L292" s="14"/>
      <c r="M292" s="14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</row>
    <row r="293" spans="1:395" s="7" customFormat="1" x14ac:dyDescent="0.25">
      <c r="A293" s="8"/>
      <c r="B293"/>
      <c r="C293"/>
      <c r="D293"/>
      <c r="E293" s="4"/>
      <c r="F293"/>
      <c r="G293" s="14"/>
      <c r="H293" s="14"/>
      <c r="I293" s="14"/>
      <c r="J293" s="14"/>
      <c r="K293" s="14"/>
      <c r="L293" s="14"/>
      <c r="M293" s="14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</row>
    <row r="294" spans="1:395" x14ac:dyDescent="0.25">
      <c r="A294" s="8"/>
    </row>
    <row r="295" spans="1:395" x14ac:dyDescent="0.25">
      <c r="A295" s="8"/>
    </row>
    <row r="296" spans="1:395" s="12" customFormat="1" x14ac:dyDescent="0.25">
      <c r="A296"/>
      <c r="B296"/>
      <c r="C296"/>
      <c r="D296"/>
      <c r="E296" s="4"/>
      <c r="F296"/>
      <c r="G296" s="14"/>
      <c r="H296" s="14"/>
      <c r="I296" s="14"/>
      <c r="J296" s="14"/>
      <c r="K296" s="14"/>
      <c r="L296" s="14"/>
      <c r="M296" s="14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</row>
    <row r="297" spans="1:395" x14ac:dyDescent="0.25">
      <c r="A297" s="8"/>
    </row>
    <row r="300" spans="1:395" s="1" customFormat="1" ht="15" customHeight="1" x14ac:dyDescent="0.25">
      <c r="A300"/>
      <c r="B300"/>
      <c r="C300"/>
      <c r="D300"/>
      <c r="E300" s="4"/>
      <c r="F300"/>
      <c r="G300" s="14"/>
      <c r="H300" s="14"/>
      <c r="I300" s="14"/>
      <c r="J300" s="14"/>
      <c r="K300" s="14"/>
      <c r="L300" s="14"/>
      <c r="M300" s="14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  <c r="EH300"/>
      <c r="EI300"/>
      <c r="EJ300"/>
      <c r="EK300"/>
      <c r="EL300"/>
      <c r="EM300"/>
      <c r="EN300"/>
      <c r="EO300"/>
      <c r="EP300"/>
      <c r="EQ300"/>
      <c r="ER300"/>
      <c r="ES300"/>
      <c r="ET300"/>
      <c r="EU300"/>
      <c r="EV300"/>
      <c r="EW300"/>
      <c r="EX300"/>
      <c r="EY300"/>
      <c r="EZ300"/>
      <c r="FA300"/>
      <c r="FB300"/>
      <c r="FC300"/>
      <c r="FD300"/>
      <c r="FE300"/>
      <c r="FF300"/>
      <c r="FG300"/>
      <c r="FH300"/>
      <c r="FI300"/>
      <c r="FJ300"/>
      <c r="FK300"/>
      <c r="FL300"/>
      <c r="FM300"/>
      <c r="FN300"/>
      <c r="FO300"/>
      <c r="FP300"/>
      <c r="FQ300"/>
      <c r="FR300"/>
      <c r="FS300"/>
      <c r="FT300"/>
      <c r="FU300"/>
      <c r="FV300"/>
      <c r="FW300"/>
      <c r="FX300"/>
      <c r="FY300"/>
      <c r="FZ300"/>
      <c r="GA300"/>
      <c r="GB300"/>
      <c r="GC300"/>
      <c r="GD300"/>
      <c r="GE300"/>
      <c r="GF300"/>
      <c r="GG300"/>
      <c r="GH300"/>
      <c r="GI300"/>
      <c r="GJ300"/>
      <c r="GK300"/>
      <c r="GL300"/>
      <c r="GM300"/>
      <c r="GN300"/>
      <c r="GO300"/>
      <c r="GP300"/>
      <c r="GQ300"/>
      <c r="GR300"/>
      <c r="GS300"/>
      <c r="GT300"/>
      <c r="GU300"/>
      <c r="GV300"/>
      <c r="GW300"/>
      <c r="GX300"/>
      <c r="GY300"/>
      <c r="GZ300"/>
      <c r="HA300"/>
      <c r="HB300"/>
      <c r="HC300"/>
      <c r="HD300"/>
      <c r="HE300"/>
      <c r="HF300"/>
      <c r="HG300"/>
      <c r="HH300"/>
      <c r="HI300"/>
      <c r="HJ300"/>
      <c r="HK300"/>
      <c r="HL300"/>
      <c r="HM300"/>
      <c r="HN300"/>
      <c r="HO300"/>
      <c r="HP300"/>
      <c r="HQ300"/>
      <c r="HR300"/>
      <c r="HS300"/>
      <c r="HT300"/>
      <c r="HU300"/>
      <c r="HV300"/>
      <c r="HW300"/>
      <c r="HX300"/>
      <c r="HY300"/>
      <c r="HZ300"/>
      <c r="IA300"/>
      <c r="IB300"/>
      <c r="IC300"/>
      <c r="ID300"/>
      <c r="IE300"/>
      <c r="IF300"/>
      <c r="IG300"/>
      <c r="IH300"/>
      <c r="II300"/>
      <c r="IJ300"/>
      <c r="IK300"/>
      <c r="IL300"/>
      <c r="IM300"/>
      <c r="IN300"/>
      <c r="IO300"/>
      <c r="IP300"/>
      <c r="IQ300"/>
      <c r="IR300"/>
      <c r="IS300"/>
      <c r="IT300"/>
      <c r="IU300"/>
      <c r="IV300"/>
      <c r="IW300"/>
      <c r="IX300"/>
      <c r="IY300"/>
      <c r="IZ300"/>
      <c r="JA300"/>
      <c r="JB300"/>
      <c r="JC300"/>
      <c r="JD300"/>
      <c r="JE300"/>
      <c r="JF300"/>
      <c r="JG300"/>
      <c r="JH300"/>
      <c r="JI300"/>
      <c r="JJ300"/>
      <c r="JK300"/>
      <c r="JL300"/>
      <c r="JM300"/>
      <c r="JN300"/>
      <c r="JO300"/>
      <c r="JP300"/>
      <c r="JQ300"/>
      <c r="JR300"/>
      <c r="JS300"/>
      <c r="JT300"/>
      <c r="JU300"/>
      <c r="JV300"/>
      <c r="JW300"/>
      <c r="JX300"/>
      <c r="JY300"/>
      <c r="JZ300"/>
      <c r="KA300"/>
      <c r="KB300"/>
      <c r="KC300"/>
      <c r="KD300"/>
      <c r="KE300"/>
      <c r="KF300"/>
      <c r="KG300"/>
      <c r="KH300"/>
      <c r="KI300"/>
      <c r="KJ300"/>
      <c r="KK300"/>
      <c r="KL300"/>
      <c r="KM300"/>
      <c r="KN300"/>
      <c r="KO300"/>
      <c r="KP300"/>
      <c r="KQ300"/>
      <c r="KR300"/>
      <c r="KS300"/>
      <c r="KT300"/>
      <c r="KU300"/>
      <c r="KV300"/>
      <c r="KW300"/>
      <c r="KX300"/>
      <c r="KY300"/>
      <c r="KZ300"/>
      <c r="LA300"/>
      <c r="LB300"/>
      <c r="LC300"/>
      <c r="LD300"/>
      <c r="LE300"/>
      <c r="LF300"/>
      <c r="LG300"/>
      <c r="LH300"/>
      <c r="LI300"/>
      <c r="LJ300"/>
      <c r="LK300"/>
      <c r="LL300"/>
      <c r="LM300"/>
      <c r="LN300"/>
      <c r="LO300"/>
      <c r="LP300"/>
      <c r="LQ300"/>
      <c r="LR300"/>
      <c r="LS300"/>
      <c r="LT300"/>
      <c r="LU300"/>
      <c r="LV300"/>
      <c r="LW300"/>
      <c r="LX300"/>
      <c r="LY300"/>
      <c r="LZ300"/>
      <c r="MA300"/>
      <c r="MB300"/>
      <c r="MC300"/>
      <c r="MD300"/>
      <c r="ME300"/>
      <c r="MF300"/>
      <c r="MG300"/>
      <c r="MH300"/>
      <c r="MI300"/>
      <c r="MJ300"/>
      <c r="MK300"/>
      <c r="ML300"/>
      <c r="MM300"/>
      <c r="MN300"/>
      <c r="MO300"/>
      <c r="MP300"/>
      <c r="MQ300"/>
      <c r="MR300"/>
      <c r="MS300"/>
      <c r="MT300"/>
      <c r="MU300"/>
      <c r="MV300"/>
      <c r="MW300"/>
      <c r="MX300"/>
      <c r="MY300"/>
      <c r="MZ300"/>
      <c r="NA300"/>
      <c r="NB300"/>
      <c r="NC300"/>
      <c r="ND300"/>
      <c r="NE300"/>
      <c r="NF300"/>
      <c r="NG300"/>
      <c r="NH300"/>
      <c r="NI300"/>
      <c r="NJ300"/>
      <c r="NK300"/>
      <c r="NL300"/>
      <c r="NM300"/>
      <c r="NN300"/>
      <c r="NO300"/>
      <c r="NP300"/>
      <c r="NQ300"/>
      <c r="NR300"/>
      <c r="NS300"/>
      <c r="NT300"/>
      <c r="NU300"/>
      <c r="NV300"/>
      <c r="NW300"/>
      <c r="NX300"/>
      <c r="NY300"/>
      <c r="NZ300"/>
      <c r="OA300"/>
      <c r="OB300"/>
      <c r="OC300"/>
      <c r="OD300"/>
      <c r="OE300"/>
    </row>
    <row r="301" spans="1:395" s="1" customFormat="1" x14ac:dyDescent="0.25">
      <c r="A301"/>
      <c r="B301"/>
      <c r="C301"/>
      <c r="D301"/>
      <c r="E301" s="4"/>
      <c r="F301"/>
      <c r="G301" s="14"/>
      <c r="H301" s="14"/>
      <c r="I301" s="14"/>
      <c r="J301" s="14"/>
      <c r="K301" s="14"/>
      <c r="L301" s="14"/>
      <c r="M301" s="14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  <c r="LK301"/>
      <c r="LL301"/>
      <c r="LM301"/>
      <c r="LN301"/>
      <c r="LO301"/>
      <c r="LP301"/>
      <c r="LQ301"/>
      <c r="LR301"/>
      <c r="LS301"/>
      <c r="LT301"/>
      <c r="LU301"/>
      <c r="LV301"/>
      <c r="LW301"/>
      <c r="LX301"/>
      <c r="LY301"/>
      <c r="LZ301"/>
      <c r="MA301"/>
      <c r="MB301"/>
      <c r="MC301"/>
      <c r="MD301"/>
      <c r="ME301"/>
      <c r="MF301"/>
      <c r="MG301"/>
      <c r="MH301"/>
      <c r="MI301"/>
      <c r="MJ301"/>
      <c r="MK301"/>
      <c r="ML301"/>
      <c r="MM301"/>
      <c r="MN301"/>
      <c r="MO301"/>
      <c r="MP301"/>
      <c r="MQ301"/>
      <c r="MR301"/>
      <c r="MS301"/>
      <c r="MT301"/>
      <c r="MU301"/>
      <c r="MV301"/>
      <c r="MW301"/>
      <c r="MX301"/>
      <c r="MY301"/>
      <c r="MZ301"/>
      <c r="NA301"/>
      <c r="NB301"/>
      <c r="NC301"/>
      <c r="ND301"/>
      <c r="NE301"/>
      <c r="NF301"/>
      <c r="NG301"/>
      <c r="NH301"/>
      <c r="NI301"/>
      <c r="NJ301"/>
      <c r="NK301"/>
      <c r="NL301"/>
      <c r="NM301"/>
      <c r="NN301"/>
      <c r="NO301"/>
      <c r="NP301"/>
      <c r="NQ301"/>
      <c r="NR301"/>
      <c r="NS301"/>
      <c r="NT301"/>
      <c r="NU301"/>
      <c r="NV301"/>
      <c r="NW301"/>
      <c r="NX301"/>
      <c r="NY301"/>
      <c r="NZ301"/>
      <c r="OA301"/>
      <c r="OB301"/>
      <c r="OC301"/>
      <c r="OD301"/>
      <c r="OE301"/>
    </row>
    <row r="302" spans="1:395" s="6" customFormat="1" x14ac:dyDescent="0.25">
      <c r="A302"/>
      <c r="B302"/>
      <c r="C302"/>
      <c r="D302"/>
      <c r="E302" s="4"/>
      <c r="F302"/>
      <c r="G302" s="14"/>
      <c r="H302" s="14"/>
      <c r="I302" s="14"/>
      <c r="J302" s="14"/>
      <c r="K302" s="14"/>
      <c r="L302" s="14"/>
      <c r="M302" s="14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  <c r="EH302"/>
      <c r="EI302"/>
      <c r="EJ302"/>
      <c r="EK302"/>
      <c r="EL302"/>
      <c r="EM302"/>
      <c r="EN302"/>
      <c r="EO302"/>
      <c r="EP302"/>
      <c r="EQ302"/>
      <c r="ER302"/>
      <c r="ES302"/>
      <c r="ET302"/>
      <c r="EU302"/>
      <c r="EV302"/>
      <c r="EW302"/>
      <c r="EX302"/>
      <c r="EY302"/>
      <c r="EZ302"/>
      <c r="FA302"/>
      <c r="FB302"/>
      <c r="FC302"/>
      <c r="FD302"/>
      <c r="FE302"/>
      <c r="FF302"/>
      <c r="FG302"/>
      <c r="FH302"/>
      <c r="FI302"/>
      <c r="FJ302"/>
      <c r="FK302"/>
      <c r="FL302"/>
      <c r="FM302"/>
      <c r="FN302"/>
      <c r="FO302"/>
      <c r="FP302"/>
      <c r="FQ302"/>
      <c r="FR302"/>
      <c r="FS302"/>
      <c r="FT302"/>
      <c r="FU302"/>
      <c r="FV302"/>
      <c r="FW302"/>
      <c r="FX302"/>
      <c r="FY302"/>
      <c r="FZ302"/>
      <c r="GA302"/>
      <c r="GB302"/>
      <c r="GC302"/>
      <c r="GD302"/>
      <c r="GE302"/>
      <c r="GF302"/>
      <c r="GG302"/>
      <c r="GH302"/>
      <c r="GI302"/>
      <c r="GJ302"/>
      <c r="GK302"/>
      <c r="GL302"/>
      <c r="GM302"/>
      <c r="GN302"/>
      <c r="GO302"/>
      <c r="GP302"/>
      <c r="GQ302"/>
      <c r="GR302"/>
      <c r="GS302"/>
      <c r="GT302"/>
      <c r="GU302"/>
      <c r="GV302"/>
      <c r="GW302"/>
      <c r="GX302"/>
      <c r="GY302"/>
      <c r="GZ302"/>
      <c r="HA302"/>
      <c r="HB302"/>
      <c r="HC302"/>
      <c r="HD302"/>
      <c r="HE302"/>
      <c r="HF302"/>
      <c r="HG302"/>
      <c r="HH302"/>
      <c r="HI302"/>
      <c r="HJ302"/>
      <c r="HK302"/>
      <c r="HL302"/>
      <c r="HM302"/>
      <c r="HN302"/>
      <c r="HO302"/>
      <c r="HP302"/>
      <c r="HQ302"/>
      <c r="HR302"/>
      <c r="HS302"/>
      <c r="HT302"/>
      <c r="HU302"/>
      <c r="HV302"/>
      <c r="HW302"/>
      <c r="HX302"/>
      <c r="HY302"/>
      <c r="HZ302"/>
      <c r="IA302"/>
      <c r="IB302"/>
      <c r="IC302"/>
      <c r="ID302"/>
      <c r="IE302"/>
      <c r="IF302"/>
      <c r="IG302"/>
      <c r="IH302"/>
      <c r="II302"/>
      <c r="IJ302"/>
      <c r="IK302"/>
      <c r="IL302"/>
      <c r="IM302"/>
      <c r="IN302"/>
      <c r="IO302"/>
      <c r="IP302"/>
      <c r="IQ302"/>
      <c r="IR302"/>
      <c r="IS302"/>
      <c r="IT302"/>
      <c r="IU302"/>
      <c r="IV302"/>
      <c r="IW302"/>
      <c r="IX302"/>
      <c r="IY302"/>
      <c r="IZ302"/>
      <c r="JA302"/>
      <c r="JB302"/>
      <c r="JC302"/>
      <c r="JD302"/>
      <c r="JE302"/>
      <c r="JF302"/>
      <c r="JG302"/>
      <c r="JH302"/>
      <c r="JI302"/>
      <c r="JJ302"/>
      <c r="JK302"/>
      <c r="JL302"/>
      <c r="JM302"/>
      <c r="JN302"/>
      <c r="JO302"/>
      <c r="JP302"/>
      <c r="JQ302"/>
      <c r="JR302"/>
      <c r="JS302"/>
      <c r="JT302"/>
      <c r="JU302"/>
      <c r="JV302"/>
      <c r="JW302"/>
      <c r="JX302"/>
      <c r="JY302"/>
      <c r="JZ302"/>
      <c r="KA302"/>
      <c r="KB302"/>
      <c r="KC302"/>
      <c r="KD302"/>
      <c r="KE302"/>
      <c r="KF302"/>
      <c r="KG302"/>
      <c r="KH302"/>
      <c r="KI302"/>
      <c r="KJ302"/>
      <c r="KK302"/>
      <c r="KL302"/>
      <c r="KM302"/>
      <c r="KN302"/>
      <c r="KO302"/>
      <c r="KP302"/>
      <c r="KQ302"/>
      <c r="KR302"/>
      <c r="KS302"/>
      <c r="KT302"/>
      <c r="KU302"/>
      <c r="KV302"/>
      <c r="KW302"/>
      <c r="KX302"/>
      <c r="KY302"/>
      <c r="KZ302"/>
      <c r="LA302"/>
      <c r="LB302"/>
      <c r="LC302"/>
      <c r="LD302"/>
      <c r="LE302"/>
      <c r="LF302"/>
      <c r="LG302"/>
      <c r="LH302"/>
      <c r="LI302"/>
      <c r="LJ302"/>
      <c r="LK302"/>
      <c r="LL302"/>
      <c r="LM302"/>
      <c r="LN302"/>
      <c r="LO302"/>
      <c r="LP302"/>
      <c r="LQ302"/>
      <c r="LR302"/>
      <c r="LS302"/>
      <c r="LT302"/>
      <c r="LU302"/>
      <c r="LV302"/>
      <c r="LW302"/>
      <c r="LX302"/>
      <c r="LY302"/>
      <c r="LZ302"/>
      <c r="MA302"/>
      <c r="MB302"/>
      <c r="MC302"/>
      <c r="MD302"/>
      <c r="ME302"/>
      <c r="MF302"/>
      <c r="MG302"/>
      <c r="MH302"/>
      <c r="MI302"/>
      <c r="MJ302"/>
      <c r="MK302"/>
      <c r="ML302"/>
      <c r="MM302"/>
      <c r="MN302"/>
      <c r="MO302"/>
      <c r="MP302"/>
      <c r="MQ302"/>
      <c r="MR302"/>
      <c r="MS302"/>
      <c r="MT302"/>
      <c r="MU302"/>
      <c r="MV302"/>
      <c r="MW302"/>
      <c r="MX302"/>
      <c r="MY302"/>
      <c r="MZ302"/>
      <c r="NA302"/>
      <c r="NB302"/>
      <c r="NC302"/>
      <c r="ND302"/>
      <c r="NE302"/>
      <c r="NF302"/>
      <c r="NG302"/>
      <c r="NH302"/>
      <c r="NI302"/>
      <c r="NJ302"/>
      <c r="NK302"/>
      <c r="NL302"/>
      <c r="NM302"/>
      <c r="NN302"/>
      <c r="NO302"/>
      <c r="NP302"/>
      <c r="NQ302"/>
      <c r="NR302"/>
      <c r="NS302"/>
      <c r="NT302"/>
      <c r="NU302"/>
      <c r="NV302"/>
      <c r="NW302"/>
      <c r="NX302"/>
      <c r="NY302"/>
      <c r="NZ302"/>
      <c r="OA302"/>
      <c r="OB302"/>
      <c r="OC302"/>
      <c r="OD302"/>
      <c r="OE302"/>
    </row>
  </sheetData>
  <sortState xmlns:xlrd2="http://schemas.microsoft.com/office/spreadsheetml/2017/richdata2" ref="I7:M8">
    <sortCondition ref="M7:M8"/>
  </sortState>
  <mergeCells count="19">
    <mergeCell ref="A7:A8"/>
    <mergeCell ref="B6:M6"/>
    <mergeCell ref="B7:B8"/>
    <mergeCell ref="D7:D8"/>
    <mergeCell ref="G7:G8"/>
    <mergeCell ref="H7:H8"/>
    <mergeCell ref="I7:I8"/>
    <mergeCell ref="J7:J8"/>
    <mergeCell ref="K7:K8"/>
    <mergeCell ref="L7:L8"/>
    <mergeCell ref="M7:M8"/>
    <mergeCell ref="F7:F8"/>
    <mergeCell ref="E7:E8"/>
    <mergeCell ref="C7:C8"/>
    <mergeCell ref="B1:M1"/>
    <mergeCell ref="B2:M2"/>
    <mergeCell ref="B3:M3"/>
    <mergeCell ref="B4:M4"/>
    <mergeCell ref="B5:M5"/>
  </mergeCells>
  <conditionalFormatting sqref="B16">
    <cfRule type="duplicateValues" dxfId="8" priority="3"/>
  </conditionalFormatting>
  <conditionalFormatting sqref="B51">
    <cfRule type="duplicateValues" dxfId="7" priority="8"/>
  </conditionalFormatting>
  <conditionalFormatting sqref="B52">
    <cfRule type="duplicateValues" dxfId="6" priority="9"/>
  </conditionalFormatting>
  <conditionalFormatting sqref="B64">
    <cfRule type="duplicateValues" dxfId="5" priority="1"/>
  </conditionalFormatting>
  <conditionalFormatting sqref="B65">
    <cfRule type="duplicateValues" dxfId="4" priority="2"/>
  </conditionalFormatting>
  <conditionalFormatting sqref="B81">
    <cfRule type="duplicateValues" dxfId="3" priority="7"/>
  </conditionalFormatting>
  <conditionalFormatting sqref="B135">
    <cfRule type="duplicateValues" dxfId="2" priority="5"/>
  </conditionalFormatting>
  <conditionalFormatting sqref="B164">
    <cfRule type="duplicateValues" dxfId="1" priority="6"/>
  </conditionalFormatting>
  <conditionalFormatting sqref="B227:B1048576 B165:B225 B1:B15 B82:B134 B53:B63 B136:B163 B17:B50 B66:B80">
    <cfRule type="duplicateValues" dxfId="0" priority="10"/>
  </conditionalFormatting>
  <printOptions horizontalCentered="1" verticalCentered="1"/>
  <pageMargins left="0.23622047244094491" right="0.23622047244094491" top="0.38" bottom="0.38" header="0.31496062992125984" footer="0.16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Ismael Bautista Romero</cp:lastModifiedBy>
  <cp:lastPrinted>2026-03-03T14:35:23Z</cp:lastPrinted>
  <dcterms:created xsi:type="dcterms:W3CDTF">2017-02-23T14:23:40Z</dcterms:created>
  <dcterms:modified xsi:type="dcterms:W3CDTF">2026-03-03T14:35:31Z</dcterms:modified>
</cp:coreProperties>
</file>