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. Agropecuaria\3. Insumos\4. Fichas de carga\Portal web\Históricos\"/>
    </mc:Choice>
  </mc:AlternateContent>
  <bookViews>
    <workbookView xWindow="0" yWindow="0" windowWidth="20490" windowHeight="7650"/>
  </bookViews>
  <sheets>
    <sheet name="Produccion pesque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xlnm._FilterDatabase" localSheetId="0" hidden="1">'Produccion pesquera'!$A$5:$W$74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 localSheetId="0">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 localSheetId="0">'[10]331-04'!#REF!</definedName>
    <definedName name="ap_10">'[10]331-04'!#REF!</definedName>
    <definedName name="ap_11">'[10]331-04'!#REF!</definedName>
    <definedName name="Area1" localSheetId="0">'[14]Form AN01-46'!$A$2:$N$20027</definedName>
    <definedName name="Area1">'[15]Form AN01-46'!$A$2:$N$20027</definedName>
    <definedName name="AS" localSheetId="0">'[4]333.02'!$D$7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'[10]333.05'!#REF!</definedName>
    <definedName name="bb_10">'[10]333.05'!#REF!</definedName>
    <definedName name="bb_11" localSheetId="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'[11]8.03'!$E$9</definedName>
    <definedName name="ccentral" localSheetId="0">#REF!</definedName>
    <definedName name="ccentral">#REF!</definedName>
    <definedName name="ccentral.">'[17]3.23-10'!#REF!</definedName>
    <definedName name="ccentral1">'[17]3.23-10'!#REF!</definedName>
    <definedName name="ccentral2" localSheetId="0">#REF!</definedName>
    <definedName name="ccentral2">#REF!</definedName>
    <definedName name="ccentral3">'[17]3.23-10'!#REF!</definedName>
    <definedName name="ccuu" localSheetId="0">#REF!</definedName>
    <definedName name="ccuu">#REF!</definedName>
    <definedName name="ccuu_1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>'[17]3.23-10'!#REF!</definedName>
    <definedName name="cibao2" localSheetId="0">#REF!</definedName>
    <definedName name="cibao2">#REF!</definedName>
    <definedName name="cibao33">'[17]3.23-10'!#REF!</definedName>
    <definedName name="coccident" localSheetId="0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'[18]3.10.11'!$B$7</definedName>
    <definedName name="d">'[19]3.10.11'!$B$7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'[18]3.10.11'!$D$7</definedName>
    <definedName name="dd">'[19]3.10.11'!$D$7</definedName>
    <definedName name="ddd" localSheetId="0">'[18]3.10.11'!$G$7</definedName>
    <definedName name="ddd">'[19]3.10.11'!$G$7</definedName>
    <definedName name="dddd" localSheetId="0">'[18]3.10.11'!$J$7</definedName>
    <definedName name="dddd">'[19]3.10.11'!$J$7</definedName>
    <definedName name="ddddd" localSheetId="0">'[18]3.10.11'!#REF!</definedName>
    <definedName name="ddddd">'[19]3.10.11'!#REF!</definedName>
    <definedName name="dfg">'[1]333.02'!#REF!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'[20]3.4.04  (2)'!$F$8</definedName>
    <definedName name="di">#REF!</definedName>
    <definedName name="di_10" localSheetId="0">'[10]333.02'!#REF!</definedName>
    <definedName name="di_10">'[10]333.02'!#REF!</definedName>
    <definedName name="di_11" localSheetId="0">'[10]333.02'!#REF!</definedName>
    <definedName name="di_11">'[10]333.02'!#REF!</definedName>
    <definedName name="dii" localSheetId="0">'[20]3.4.04  (2)'!$H$8</definedName>
    <definedName name="dii">#REF!</definedName>
    <definedName name="diq">#REF!</definedName>
    <definedName name="dit">#REF!</definedName>
    <definedName name="ditt" localSheetId="0">#REF!</definedName>
    <definedName name="ditt">#REF!</definedName>
    <definedName name="droga.1">'[1]333.02'!#REF!</definedName>
    <definedName name="drogas1">'[17]3.23-10'!#REF!</definedName>
    <definedName name="ds" localSheetId="0">'[4]333.08'!$D$7</definedName>
    <definedName name="ds">'[4]333.08'!$D$7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 localSheetId="0">'[4]333.02'!$F$11</definedName>
    <definedName name="ed">'[4]333.02'!$F$11</definedName>
    <definedName name="edc">#REF!</definedName>
    <definedName name="ee" localSheetId="0">'[4]333.06'!#REF!</definedName>
    <definedName name="ee">'[4]333.06'!#REF!</definedName>
    <definedName name="ee_10" localSheetId="0">'[10]333.06'!#REF!</definedName>
    <definedName name="ee_10">'[10]333.06'!#REF!</definedName>
    <definedName name="ee_11" localSheetId="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 localSheetId="0">'[10]333.10'!#REF!</definedName>
    <definedName name="gfdgdgdgdg_10">'[10]333.10'!#REF!</definedName>
    <definedName name="gfdgdgdgdg_11" localSheetId="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>#REF!</definedName>
    <definedName name="ggg_10">#REF!</definedName>
    <definedName name="ggg_11">#REF!</definedName>
    <definedName name="gggg">'[21]14.3'!$F$9</definedName>
    <definedName name="ggggg">'[21]14.3'!$H$9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'[21]14.2'!$H$8</definedName>
    <definedName name="hhhhhhhhhhh">'[2]6.03'!$G$8</definedName>
    <definedName name="hhyt" localSheetId="0">'[16]1'!#REF!</definedName>
    <definedName name="hhyt">'[16]1'!#REF!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'[22]8.03'!$I$8</definedName>
    <definedName name="hyr" localSheetId="0">'[16]1'!#REF!</definedName>
    <definedName name="hyr">'[16]1'!#REF!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 localSheetId="0">'[4]333.08'!$B$7</definedName>
    <definedName name="io">'[4]333.08'!$B$7</definedName>
    <definedName name="iop">#REF!</definedName>
    <definedName name="iou">'[16]1'!$B$14</definedName>
    <definedName name="iuy">#REF!</definedName>
    <definedName name="j" localSheetId="0">'[18]3.10.11'!$M$7</definedName>
    <definedName name="j">'[19]3.10.11'!$M$7</definedName>
    <definedName name="jhy">#REF!</definedName>
    <definedName name="jj" localSheetId="0">'[18]3.10.11'!$P$7</definedName>
    <definedName name="jj">'[19]3.10.11'!$P$7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 localSheetId="0">'[10]333.06'!#REF!</definedName>
    <definedName name="jjj_10">'[10]333.06'!#REF!</definedName>
    <definedName name="jjj_11">'[10]333.06'!#REF!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'[23]3.20-02'!$J$9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 localSheetId="0">'[10]333.02'!#REF!</definedName>
    <definedName name="jul_10">'[10]333.02'!#REF!</definedName>
    <definedName name="jul_11" localSheetId="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>#REF!</definedName>
    <definedName name="kjkl">'[22]8.03'!$H$8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'[4]333.06'!$H$9</definedName>
    <definedName name="lk">'[4]333.06'!$H$9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'[16]3'!$D$14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'[4]333.10'!#REF!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'[2]1.03'!#REF!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'[16]1'!$C$14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>#REF!</definedName>
    <definedName name="PL" localSheetId="0">'[4]331-04'!#REF!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'[16]3'!$J$14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'[4]333.04'!#REF!</definedName>
    <definedName name="pop">'[4]333.04'!#REF!</definedName>
    <definedName name="pop_10" localSheetId="0">'[10]333.04'!#REF!</definedName>
    <definedName name="pop_10">'[10]333.04'!#REF!</definedName>
    <definedName name="pop_11" localSheetId="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'[21]14.4'!$B$9</definedName>
    <definedName name="pqq">'[21]14.4'!$D$9</definedName>
    <definedName name="pqqq">'[21]14.4'!$F$9</definedName>
    <definedName name="pqqqq">'[21]14.4'!$H$9</definedName>
    <definedName name="pr" localSheetId="0">'[4]331-04'!$D$7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 localSheetId="0">#REF!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 localSheetId="0">'[16]1'!#REF!</definedName>
    <definedName name="rtyh">'[16]1'!#REF!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>#REF!</definedName>
    <definedName name="sdfg">'[16]2'!$D$13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>#REF!</definedName>
    <definedName name="sencount" hidden="1">2</definedName>
    <definedName name="sfdg">'[16]2'!$F$13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[24]A!$A$1:$T$54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'[25]344.13'!#REF!</definedName>
    <definedName name="uuuu">'[25]344.13'!#REF!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'[26]3.22-11'!$B$7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>#REF!</definedName>
    <definedName name="yhn">#REF!</definedName>
    <definedName name="ynh">#REF!</definedName>
    <definedName name="yt" localSheetId="0">'[27]331-16'!#REF!</definedName>
    <definedName name="yt">'[27]331-16'!#REF!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1" l="1"/>
  <c r="D60" i="1"/>
  <c r="D7" i="1"/>
  <c r="X66" i="1"/>
  <c r="X60" i="1"/>
  <c r="X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W19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L6" i="1" l="1"/>
  <c r="K6" i="1"/>
  <c r="D6" i="1"/>
  <c r="S6" i="1"/>
  <c r="T6" i="1"/>
  <c r="P6" i="1"/>
  <c r="G6" i="1"/>
  <c r="X6" i="1"/>
  <c r="F6" i="1"/>
  <c r="R6" i="1"/>
  <c r="I6" i="1"/>
  <c r="U6" i="1"/>
  <c r="J6" i="1"/>
  <c r="V6" i="1"/>
  <c r="M6" i="1"/>
  <c r="N6" i="1"/>
  <c r="W7" i="1"/>
  <c r="W6" i="1" s="1"/>
  <c r="E6" i="1"/>
  <c r="Q6" i="1"/>
  <c r="H6" i="1"/>
  <c r="O6" i="1"/>
</calcChain>
</file>

<file path=xl/sharedStrings.xml><?xml version="1.0" encoding="utf-8"?>
<sst xmlns="http://schemas.openxmlformats.org/spreadsheetml/2006/main" count="316" uniqueCount="138">
  <si>
    <t xml:space="preserve"> (Toneladas métricas)</t>
  </si>
  <si>
    <t>Nombre español FAO</t>
  </si>
  <si>
    <t>Nombre cientifico</t>
  </si>
  <si>
    <t>Área de pesca</t>
  </si>
  <si>
    <t>Total general</t>
  </si>
  <si>
    <t xml:space="preserve">Total Peces </t>
  </si>
  <si>
    <t>Carpa</t>
  </si>
  <si>
    <t>Cyprinus carpio</t>
  </si>
  <si>
    <t>02</t>
  </si>
  <si>
    <t>Tilapias nep</t>
  </si>
  <si>
    <t>Oreochromis (=Tilapia) spp</t>
  </si>
  <si>
    <t>Perca atruchada</t>
  </si>
  <si>
    <t>Micropterus salmoides</t>
  </si>
  <si>
    <t>n/d</t>
  </si>
  <si>
    <t>Lobina</t>
  </si>
  <si>
    <t xml:space="preserve">micropterus salmoides </t>
  </si>
  <si>
    <t>Peces de agua dulce nep</t>
  </si>
  <si>
    <t>Osteichthyes</t>
  </si>
  <si>
    <t>Anguila americana</t>
  </si>
  <si>
    <t>Anguilla rostrata</t>
  </si>
  <si>
    <t>Tarpón</t>
  </si>
  <si>
    <t>Megalops atlanticus</t>
  </si>
  <si>
    <t>31</t>
  </si>
  <si>
    <t>Sabola</t>
  </si>
  <si>
    <t>Macabí</t>
  </si>
  <si>
    <t>Albula vulpes</t>
  </si>
  <si>
    <t>Candiles nep</t>
  </si>
  <si>
    <t>Holocentridae</t>
  </si>
  <si>
    <t>Lisa de río</t>
  </si>
  <si>
    <t>Agonostomus monticola</t>
  </si>
  <si>
    <t>Lizas nep</t>
  </si>
  <si>
    <t>Mugilidae</t>
  </si>
  <si>
    <t>Róbalos nep</t>
  </si>
  <si>
    <t>Centropomus spp</t>
  </si>
  <si>
    <t>Mero americano</t>
  </si>
  <si>
    <t>Epinephelus morio</t>
  </si>
  <si>
    <t>Meros nep</t>
  </si>
  <si>
    <t>Epinephelus spp</t>
  </si>
  <si>
    <t>Pargo colorado</t>
  </si>
  <si>
    <t>Lutjanus purpureus</t>
  </si>
  <si>
    <t>Rabirrubia</t>
  </si>
  <si>
    <t>Ocyurus chrysurus</t>
  </si>
  <si>
    <t xml:space="preserve">Colirrubia </t>
  </si>
  <si>
    <t>Ocyurus chrysusrus</t>
  </si>
  <si>
    <t xml:space="preserve">Lutjánidos </t>
  </si>
  <si>
    <t>Lutjanidae</t>
  </si>
  <si>
    <t xml:space="preserve">Burros, roncos </t>
  </si>
  <si>
    <t>Haemulidae (=Pomadasyidae)</t>
  </si>
  <si>
    <t>Corvinatas nep</t>
  </si>
  <si>
    <t>Cynoscion spp</t>
  </si>
  <si>
    <t>Plumas</t>
  </si>
  <si>
    <t>Calamus spp</t>
  </si>
  <si>
    <t>Sargo amarillo</t>
  </si>
  <si>
    <t>Archosargus rhomboidalis</t>
  </si>
  <si>
    <t>Salmonetes, etc.</t>
  </si>
  <si>
    <t>Mullidae</t>
  </si>
  <si>
    <t xml:space="preserve">Mojarras, etc. </t>
  </si>
  <si>
    <t>Gerreidae</t>
  </si>
  <si>
    <t>Lábridos(=Tordos,maragotas)</t>
  </si>
  <si>
    <t>Labridae</t>
  </si>
  <si>
    <t>Loros nep</t>
  </si>
  <si>
    <t>Scaridae</t>
  </si>
  <si>
    <t>Peces-ballesta nep</t>
  </si>
  <si>
    <t>Balistidae</t>
  </si>
  <si>
    <t>Sardinetas</t>
  </si>
  <si>
    <t>Harengula spp</t>
  </si>
  <si>
    <t>Machuelo hebra atlántico</t>
  </si>
  <si>
    <t>Opisthonema oglinum</t>
  </si>
  <si>
    <t>Peto</t>
  </si>
  <si>
    <t>Acanthocybium solandri</t>
  </si>
  <si>
    <t>Carite lucio</t>
  </si>
  <si>
    <t>Scomberomorus cavalla</t>
  </si>
  <si>
    <t>Carite chinigua</t>
  </si>
  <si>
    <t>Scomberomorus regalis</t>
  </si>
  <si>
    <t>Listado</t>
  </si>
  <si>
    <t>Katsuwonus pelamis</t>
  </si>
  <si>
    <t xml:space="preserve">Atún rojo del Atlántico </t>
  </si>
  <si>
    <t>Thunnus thynnus</t>
  </si>
  <si>
    <t>Atún aleta negra</t>
  </si>
  <si>
    <t>Thunnus atlanticus</t>
  </si>
  <si>
    <t>Rabil</t>
  </si>
  <si>
    <t>Thunnus albacares</t>
  </si>
  <si>
    <t>Atún aleta larga</t>
  </si>
  <si>
    <t>Thunnus alalunga</t>
  </si>
  <si>
    <t>Pez vela del Atlántico</t>
  </si>
  <si>
    <t>Istiophorus albicans</t>
  </si>
  <si>
    <t>Aguja azul</t>
  </si>
  <si>
    <t>Makaira nigricans</t>
  </si>
  <si>
    <t>Peces parecidos a los atunes</t>
  </si>
  <si>
    <t>Scombroidei</t>
  </si>
  <si>
    <t xml:space="preserve">Agujones, maraos </t>
  </si>
  <si>
    <t>Belonidae</t>
  </si>
  <si>
    <t>Cojinúa negra</t>
  </si>
  <si>
    <t>Caranx crysos</t>
  </si>
  <si>
    <t>Jureles, pámpanos nep</t>
  </si>
  <si>
    <t>Caranx spp</t>
  </si>
  <si>
    <t>Pámpanos(=Palometas) nep</t>
  </si>
  <si>
    <t>Trachinotus spp</t>
  </si>
  <si>
    <t>Medregales</t>
  </si>
  <si>
    <t>Seriola spp</t>
  </si>
  <si>
    <t xml:space="preserve">Carángidos </t>
  </si>
  <si>
    <t>Carangidae</t>
  </si>
  <si>
    <t>Lampuga</t>
  </si>
  <si>
    <t>Coryphaena hippurus</t>
  </si>
  <si>
    <t xml:space="preserve">Picudas </t>
  </si>
  <si>
    <t>Sphyraena spp</t>
  </si>
  <si>
    <t>Gata nodriza</t>
  </si>
  <si>
    <t>Ginglymostoma cirratum</t>
  </si>
  <si>
    <t>Rayas, pastinacas, mantas nep</t>
  </si>
  <si>
    <t>Rajiformes</t>
  </si>
  <si>
    <t xml:space="preserve">Peces marinos </t>
  </si>
  <si>
    <t xml:space="preserve">Total Crustáceos </t>
  </si>
  <si>
    <t>Crustáceos de agua dulce</t>
  </si>
  <si>
    <t>Crustacea</t>
  </si>
  <si>
    <t>Cangrejos de mar</t>
  </si>
  <si>
    <t>Brachyura</t>
  </si>
  <si>
    <t>Langosta común del Caribe</t>
  </si>
  <si>
    <t>Panulirus argus</t>
  </si>
  <si>
    <t>Langostinos Penaeus nep</t>
  </si>
  <si>
    <t>Penaeus spp</t>
  </si>
  <si>
    <t>Cobos</t>
  </si>
  <si>
    <t>Strombus spp</t>
  </si>
  <si>
    <t>Total Moluscos</t>
  </si>
  <si>
    <t>Ostión de mangle</t>
  </si>
  <si>
    <t>Crassostrea rhizophorae</t>
  </si>
  <si>
    <t>Calamares</t>
  </si>
  <si>
    <t>Loligo spp</t>
  </si>
  <si>
    <t>Pulpo común</t>
  </si>
  <si>
    <t>Octopus vulgaris</t>
  </si>
  <si>
    <t>Moluscos marinos nep</t>
  </si>
  <si>
    <t>Mollusca</t>
  </si>
  <si>
    <t>n/d: Información no disponible.</t>
  </si>
  <si>
    <t>Fuente: Registros Administrativos suministrados por el Consejo Dominicano de Pesca y Acuacultura (CODOPESCA), Ministerio de Agricultura.</t>
  </si>
  <si>
    <r>
      <t>02</t>
    </r>
    <r>
      <rPr>
        <vertAlign val="superscript"/>
        <sz val="9"/>
        <rFont val="Roboto"/>
      </rPr>
      <t>1</t>
    </r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</si>
  <si>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 Esta área de pesca, el codigo 02 corresponde a especies de agua dulce y el 31 a especies marina.</t>
    </r>
  </si>
  <si>
    <t>Nota : Nombre de las especies en español : Suministrados por la Organización de la Naciones Unidas para la Agricultura y la Alimentación (FAO).</t>
  </si>
  <si>
    <t>*Cifras sujetas a rectificacion</t>
  </si>
  <si>
    <r>
      <rPr>
        <b/>
        <sz val="9"/>
        <rFont val="Roboto"/>
      </rPr>
      <t xml:space="preserve">Cuadro 3.1-06 </t>
    </r>
    <r>
      <rPr>
        <sz val="9"/>
        <rFont val="Roboto"/>
      </rPr>
      <t>REPÚBLICA DOMINICANA: Producción de los principales productos de pesca por año, según producto, 2002- 2021*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</si>
</sst>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b/>
      <u/>
      <sz val="9"/>
      <color indexed="8"/>
      <name val="Roboto"/>
    </font>
    <font>
      <b/>
      <sz val="9"/>
      <color indexed="8"/>
      <name val="Roboto"/>
    </font>
    <font>
      <sz val="7"/>
      <color theme="1"/>
      <name val="Roboto"/>
    </font>
    <font>
      <sz val="7"/>
      <name val="Roboto"/>
    </font>
    <font>
      <vertAlign val="superscript"/>
      <sz val="9"/>
      <name val="Roboto"/>
    </font>
    <font>
      <vertAlign val="superscript"/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2" applyFont="1" applyFill="1"/>
    <xf numFmtId="0" fontId="6" fillId="2" borderId="1" xfId="3" applyFont="1" applyFill="1" applyBorder="1"/>
    <xf numFmtId="0" fontId="7" fillId="2" borderId="1" xfId="3" applyFont="1" applyFill="1" applyBorder="1"/>
    <xf numFmtId="0" fontId="8" fillId="2" borderId="0" xfId="3" applyFont="1" applyFill="1"/>
    <xf numFmtId="0" fontId="3" fillId="2" borderId="0" xfId="3" applyFont="1" applyFill="1"/>
    <xf numFmtId="49" fontId="3" fillId="2" borderId="0" xfId="3" applyNumberFormat="1" applyFont="1" applyFill="1"/>
    <xf numFmtId="49" fontId="3" fillId="2" borderId="0" xfId="1" applyNumberFormat="1" applyFont="1" applyFill="1"/>
    <xf numFmtId="4" fontId="3" fillId="2" borderId="0" xfId="4" applyNumberFormat="1" applyFont="1" applyFill="1" applyAlignment="1">
      <alignment horizontal="right"/>
    </xf>
    <xf numFmtId="4" fontId="5" fillId="2" borderId="0" xfId="4" applyNumberFormat="1" applyFont="1" applyFill="1" applyAlignment="1">
      <alignment horizontal="right"/>
    </xf>
    <xf numFmtId="0" fontId="3" fillId="2" borderId="0" xfId="4" applyNumberFormat="1" applyFont="1" applyFill="1" applyBorder="1"/>
    <xf numFmtId="0" fontId="3" fillId="2" borderId="2" xfId="4" applyNumberFormat="1" applyFont="1" applyFill="1" applyBorder="1"/>
    <xf numFmtId="0" fontId="3" fillId="2" borderId="2" xfId="3" applyFont="1" applyFill="1" applyBorder="1"/>
    <xf numFmtId="49" fontId="3" fillId="2" borderId="2" xfId="3" applyNumberFormat="1" applyFont="1" applyFill="1" applyBorder="1"/>
    <xf numFmtId="4" fontId="3" fillId="2" borderId="2" xfId="4" applyNumberFormat="1" applyFont="1" applyFill="1" applyBorder="1" applyAlignment="1">
      <alignment horizontal="right"/>
    </xf>
    <xf numFmtId="4" fontId="5" fillId="2" borderId="2" xfId="4" applyNumberFormat="1" applyFont="1" applyFill="1" applyBorder="1" applyAlignment="1">
      <alignment horizontal="right"/>
    </xf>
    <xf numFmtId="0" fontId="9" fillId="2" borderId="0" xfId="3" applyFont="1" applyFill="1"/>
    <xf numFmtId="0" fontId="5" fillId="2" borderId="0" xfId="3" applyFont="1" applyFill="1"/>
    <xf numFmtId="0" fontId="6" fillId="2" borderId="0" xfId="3" applyFont="1" applyFill="1"/>
    <xf numFmtId="0" fontId="3" fillId="2" borderId="0" xfId="2" applyFont="1" applyFill="1" applyAlignment="1">
      <alignment horizontal="right"/>
    </xf>
    <xf numFmtId="0" fontId="6" fillId="2" borderId="1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4" fontId="6" fillId="2" borderId="0" xfId="3" applyNumberFormat="1" applyFont="1" applyFill="1" applyAlignment="1">
      <alignment horizontal="right"/>
    </xf>
    <xf numFmtId="4" fontId="8" fillId="2" borderId="0" xfId="4" applyNumberFormat="1" applyFont="1" applyFill="1" applyBorder="1" applyAlignment="1" applyProtection="1">
      <alignment horizontal="right"/>
    </xf>
    <xf numFmtId="4" fontId="8" fillId="2" borderId="0" xfId="3" applyNumberFormat="1" applyFont="1" applyFill="1" applyAlignment="1">
      <alignment horizontal="right"/>
    </xf>
    <xf numFmtId="4" fontId="5" fillId="2" borderId="0" xfId="3" applyNumberFormat="1" applyFont="1" applyFill="1" applyAlignment="1">
      <alignment horizontal="right"/>
    </xf>
    <xf numFmtId="0" fontId="3" fillId="2" borderId="0" xfId="2" applyFont="1" applyFill="1" applyAlignment="1">
      <alignment horizontal="left" wrapText="1"/>
    </xf>
    <xf numFmtId="0" fontId="5" fillId="2" borderId="0" xfId="3" applyFont="1" applyFill="1" applyAlignment="1">
      <alignment horizontal="left"/>
    </xf>
    <xf numFmtId="0" fontId="3" fillId="2" borderId="0" xfId="3" applyFont="1" applyFill="1" applyBorder="1"/>
    <xf numFmtId="49" fontId="3" fillId="2" borderId="0" xfId="3" applyNumberFormat="1" applyFont="1" applyFill="1" applyBorder="1"/>
    <xf numFmtId="4" fontId="3" fillId="2" borderId="0" xfId="4" applyNumberFormat="1" applyFont="1" applyFill="1" applyBorder="1" applyAlignment="1">
      <alignment horizontal="right"/>
    </xf>
    <xf numFmtId="4" fontId="5" fillId="2" borderId="0" xfId="4" applyNumberFormat="1" applyFont="1" applyFill="1" applyBorder="1" applyAlignment="1">
      <alignment horizontal="right"/>
    </xf>
    <xf numFmtId="0" fontId="10" fillId="2" borderId="0" xfId="4" applyNumberFormat="1" applyFont="1" applyFill="1" applyBorder="1"/>
  </cellXfs>
  <cellStyles count="5">
    <cellStyle name="Millares" xfId="1" builtinId="3"/>
    <cellStyle name="Millares 16" xfId="4"/>
    <cellStyle name="Normal" xfId="0" builtinId="0"/>
    <cellStyle name="Normal 10 2" xfId="2"/>
    <cellStyle name="Normal 27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2</xdr:row>
      <xdr:rowOff>0</xdr:rowOff>
    </xdr:from>
    <xdr:to>
      <xdr:col>23</xdr:col>
      <xdr:colOff>481626</xdr:colOff>
      <xdr:row>3</xdr:row>
      <xdr:rowOff>45744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88150" y="304800"/>
          <a:ext cx="481626" cy="274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\ONE\theodore.quant\Desktop\RD%20en%20Cifras%202020\Dominicana%20en%20Cifras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Rep.%20Dom%20en%20Cifras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4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3)"/>
      <sheetName val="3.4.03  (2)"/>
      <sheetName val="3.4.04  (2)"/>
      <sheetName val="3.4-05  (3)"/>
      <sheetName val="3.4-06  (4)"/>
      <sheetName val="3.4.07  (4)"/>
      <sheetName val="3.4.08  (3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"/>
      <sheetName val="3.7-03"/>
      <sheetName val="3.7-04 "/>
      <sheetName val="3.7-05"/>
      <sheetName val="3.7-06"/>
      <sheetName val="3.7-07"/>
      <sheetName val="Consumo de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"/>
      <sheetName val="Comunicación"/>
      <sheetName val="3.11-01"/>
      <sheetName val="3.11-02 "/>
      <sheetName val="3.11-03 "/>
      <sheetName val="3.11-04"/>
      <sheetName val="3.11-05 "/>
      <sheetName val="3.11-06 "/>
      <sheetName val="3.11-07"/>
      <sheetName val="3.11-08"/>
      <sheetName val="3.11-09"/>
      <sheetName val="3.11-10"/>
      <sheetName val="Intermediación financiera"/>
      <sheetName val="3.12.-01"/>
      <sheetName val="3-12.-02"/>
      <sheetName val="3-12-03 "/>
      <sheetName val="3.12.-04"/>
      <sheetName val="3.12-05"/>
      <sheetName val="3.12-06"/>
      <sheetName val="3.12.-07 "/>
      <sheetName val="3.12.-08 "/>
      <sheetName val="3.12.-09 "/>
      <sheetName val="3.12-10 "/>
      <sheetName val="3.12-11 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Sector externo"/>
      <sheetName val="3.17.01."/>
      <sheetName val="3.17-02 "/>
      <sheetName val="Finanzas del Gobierno Central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Credito Público"/>
      <sheetName val="3.20-01"/>
      <sheetName val="3.20.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-09 (3)"/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8">
          <cell r="F8">
            <v>665</v>
          </cell>
          <cell r="H8">
            <v>673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X75"/>
  <sheetViews>
    <sheetView tabSelected="1" zoomScaleNormal="100" workbookViewId="0">
      <selection activeCell="X6" sqref="X6"/>
    </sheetView>
  </sheetViews>
  <sheetFormatPr baseColWidth="10" defaultColWidth="11.42578125" defaultRowHeight="12"/>
  <cols>
    <col min="1" max="1" width="27.42578125" style="17" bestFit="1" customWidth="1"/>
    <col min="2" max="2" width="22.28515625" style="17" customWidth="1"/>
    <col min="3" max="3" width="12.7109375" style="17" bestFit="1" customWidth="1"/>
    <col min="4" max="4" width="12.7109375" style="21" customWidth="1"/>
    <col min="5" max="24" width="11.42578125" style="21"/>
    <col min="25" max="16384" width="11.42578125" style="17"/>
  </cols>
  <sheetData>
    <row r="2" spans="1:24">
      <c r="A2" s="26" t="s">
        <v>137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4" ht="18" customHeight="1">
      <c r="A3" s="1" t="s">
        <v>0</v>
      </c>
      <c r="B3" s="1"/>
      <c r="C3" s="1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4" ht="13.5">
      <c r="A5" s="2" t="s">
        <v>1</v>
      </c>
      <c r="B5" s="3" t="s">
        <v>2</v>
      </c>
      <c r="C5" s="2" t="s">
        <v>3</v>
      </c>
      <c r="D5" s="20">
        <v>2001</v>
      </c>
      <c r="E5" s="20">
        <v>2002</v>
      </c>
      <c r="F5" s="20">
        <v>2003</v>
      </c>
      <c r="G5" s="20">
        <v>2004</v>
      </c>
      <c r="H5" s="20">
        <v>2005</v>
      </c>
      <c r="I5" s="20">
        <v>2006</v>
      </c>
      <c r="J5" s="20">
        <v>2007</v>
      </c>
      <c r="K5" s="20">
        <v>2008</v>
      </c>
      <c r="L5" s="20">
        <v>2009</v>
      </c>
      <c r="M5" s="20">
        <v>2010</v>
      </c>
      <c r="N5" s="20">
        <v>2011</v>
      </c>
      <c r="O5" s="20">
        <v>2012</v>
      </c>
      <c r="P5" s="20">
        <v>2013</v>
      </c>
      <c r="Q5" s="20">
        <v>2014</v>
      </c>
      <c r="R5" s="20">
        <v>2015</v>
      </c>
      <c r="S5" s="20">
        <v>2016</v>
      </c>
      <c r="T5" s="20">
        <v>2017</v>
      </c>
      <c r="U5" s="20">
        <v>2018</v>
      </c>
      <c r="V5" s="20">
        <v>2019</v>
      </c>
      <c r="W5" s="20">
        <v>2020</v>
      </c>
      <c r="X5" s="20">
        <v>2021</v>
      </c>
    </row>
    <row r="6" spans="1:24">
      <c r="A6" s="4" t="s">
        <v>4</v>
      </c>
      <c r="B6" s="4" t="s">
        <v>2</v>
      </c>
      <c r="C6" s="4" t="s">
        <v>3</v>
      </c>
      <c r="D6" s="24">
        <f>SUM(D7,D60,D66)</f>
        <v>13217</v>
      </c>
      <c r="E6" s="22">
        <f>SUM(E7,E60,E66)</f>
        <v>17503</v>
      </c>
      <c r="F6" s="22">
        <f t="shared" ref="F6:W6" si="0">SUM(F7,F60,F66)</f>
        <v>18429</v>
      </c>
      <c r="G6" s="22">
        <f t="shared" si="0"/>
        <v>14410</v>
      </c>
      <c r="H6" s="22">
        <f t="shared" si="0"/>
        <v>11302</v>
      </c>
      <c r="I6" s="22">
        <f t="shared" si="0"/>
        <v>13340</v>
      </c>
      <c r="J6" s="22">
        <f t="shared" si="0"/>
        <v>13892</v>
      </c>
      <c r="K6" s="22">
        <f t="shared" si="0"/>
        <v>15659.50906915939</v>
      </c>
      <c r="L6" s="22">
        <f t="shared" si="0"/>
        <v>15702.309999999998</v>
      </c>
      <c r="M6" s="22">
        <f t="shared" si="0"/>
        <v>14716.542186744271</v>
      </c>
      <c r="N6" s="22">
        <f t="shared" si="0"/>
        <v>14584.77145331027</v>
      </c>
      <c r="O6" s="22">
        <f t="shared" si="0"/>
        <v>14229.080737351074</v>
      </c>
      <c r="P6" s="22">
        <f t="shared" si="0"/>
        <v>13694.246678302905</v>
      </c>
      <c r="Q6" s="22">
        <f t="shared" si="0"/>
        <v>14017.895084521164</v>
      </c>
      <c r="R6" s="22">
        <f t="shared" si="0"/>
        <v>12003.461922972338</v>
      </c>
      <c r="S6" s="22">
        <f t="shared" si="0"/>
        <v>14670.694826372719</v>
      </c>
      <c r="T6" s="22">
        <f t="shared" si="0"/>
        <v>15756.780929784714</v>
      </c>
      <c r="U6" s="22">
        <f t="shared" si="0"/>
        <v>13951.551996980139</v>
      </c>
      <c r="V6" s="22">
        <f t="shared" si="0"/>
        <v>16088.66944573314</v>
      </c>
      <c r="W6" s="22">
        <f t="shared" si="0"/>
        <v>14064.123781175445</v>
      </c>
      <c r="X6" s="22">
        <f t="shared" ref="X6" si="1">SUM(X7,X60,X66)</f>
        <v>17475.283768416441</v>
      </c>
    </row>
    <row r="7" spans="1:24">
      <c r="A7" s="4" t="s">
        <v>5</v>
      </c>
      <c r="B7" s="4" t="s">
        <v>2</v>
      </c>
      <c r="C7" s="4" t="s">
        <v>3</v>
      </c>
      <c r="D7" s="24">
        <f>SUM(D8:D59)</f>
        <v>10305</v>
      </c>
      <c r="E7" s="23">
        <f>SUM(E8:E59)</f>
        <v>11517</v>
      </c>
      <c r="F7" s="23">
        <f t="shared" ref="F7:V7" si="2">SUM(F8:F59)</f>
        <v>15231</v>
      </c>
      <c r="G7" s="23">
        <f t="shared" si="2"/>
        <v>11676</v>
      </c>
      <c r="H7" s="23">
        <f t="shared" si="2"/>
        <v>8524</v>
      </c>
      <c r="I7" s="23">
        <f t="shared" si="2"/>
        <v>10986</v>
      </c>
      <c r="J7" s="23">
        <f t="shared" si="2"/>
        <v>11148</v>
      </c>
      <c r="K7" s="23">
        <f t="shared" si="2"/>
        <v>12217.884262791853</v>
      </c>
      <c r="L7" s="23">
        <f t="shared" si="2"/>
        <v>11840.909999999998</v>
      </c>
      <c r="M7" s="23">
        <f t="shared" si="2"/>
        <v>12926.636375984395</v>
      </c>
      <c r="N7" s="23">
        <f t="shared" si="2"/>
        <v>10042.301999451713</v>
      </c>
      <c r="O7" s="23">
        <f t="shared" si="2"/>
        <v>9421.9566603419116</v>
      </c>
      <c r="P7" s="23">
        <f t="shared" si="2"/>
        <v>8735.9678767219757</v>
      </c>
      <c r="Q7" s="23">
        <f t="shared" si="2"/>
        <v>9500.9891001877204</v>
      </c>
      <c r="R7" s="23">
        <f t="shared" si="2"/>
        <v>8915.059934454297</v>
      </c>
      <c r="S7" s="23">
        <f t="shared" si="2"/>
        <v>11145.887431544217</v>
      </c>
      <c r="T7" s="23">
        <f t="shared" si="2"/>
        <v>11971.028544004232</v>
      </c>
      <c r="U7" s="23">
        <f t="shared" si="2"/>
        <v>9914.4836781469603</v>
      </c>
      <c r="V7" s="23">
        <f t="shared" si="2"/>
        <v>12917.102861401421</v>
      </c>
      <c r="W7" s="23">
        <f>SUM(W8:W59)</f>
        <v>11504.814052901374</v>
      </c>
      <c r="X7" s="23">
        <f>SUM(X8:X59)</f>
        <v>14266.517362022481</v>
      </c>
    </row>
    <row r="8" spans="1:24" ht="13.5">
      <c r="A8" s="5" t="s">
        <v>6</v>
      </c>
      <c r="B8" s="5" t="s">
        <v>7</v>
      </c>
      <c r="C8" s="6" t="s">
        <v>133</v>
      </c>
      <c r="D8" s="8">
        <v>397</v>
      </c>
      <c r="E8" s="8">
        <v>585</v>
      </c>
      <c r="F8" s="8">
        <v>377</v>
      </c>
      <c r="G8" s="8">
        <v>580</v>
      </c>
      <c r="H8" s="8">
        <v>494</v>
      </c>
      <c r="I8" s="8">
        <v>424</v>
      </c>
      <c r="J8" s="8">
        <v>372</v>
      </c>
      <c r="K8" s="8">
        <v>489.4303928371699</v>
      </c>
      <c r="L8" s="8">
        <v>28.1</v>
      </c>
      <c r="M8" s="9">
        <v>118.29918308574229</v>
      </c>
      <c r="N8" s="9">
        <v>199.02124678653479</v>
      </c>
      <c r="O8" s="9">
        <v>194.16083073390729</v>
      </c>
      <c r="P8" s="9">
        <v>104.63634660716546</v>
      </c>
      <c r="Q8" s="9">
        <v>117.94885889815342</v>
      </c>
      <c r="R8" s="9">
        <v>320.04263278204809</v>
      </c>
      <c r="S8" s="9">
        <v>136</v>
      </c>
      <c r="T8" s="9">
        <v>146.0682150240427</v>
      </c>
      <c r="U8" s="9">
        <v>168.55609484069325</v>
      </c>
      <c r="V8" s="9">
        <v>51</v>
      </c>
      <c r="W8" s="9">
        <v>55.667121663461003</v>
      </c>
      <c r="X8" s="25">
        <v>69.793346214026784</v>
      </c>
    </row>
    <row r="9" spans="1:24" ht="13.5">
      <c r="A9" s="5" t="s">
        <v>9</v>
      </c>
      <c r="B9" s="5" t="s">
        <v>10</v>
      </c>
      <c r="C9" s="6" t="s">
        <v>8</v>
      </c>
      <c r="D9" s="8">
        <v>529</v>
      </c>
      <c r="E9" s="8">
        <v>1056</v>
      </c>
      <c r="F9" s="8">
        <v>675</v>
      </c>
      <c r="G9" s="8">
        <v>887</v>
      </c>
      <c r="H9" s="8">
        <v>804</v>
      </c>
      <c r="I9" s="8">
        <v>762</v>
      </c>
      <c r="J9" s="8">
        <v>757</v>
      </c>
      <c r="K9" s="8">
        <v>744.26747423754023</v>
      </c>
      <c r="L9" s="8">
        <v>297.60000000000002</v>
      </c>
      <c r="M9" s="8">
        <v>138.59128025328519</v>
      </c>
      <c r="N9" s="9">
        <v>201.13173410559287</v>
      </c>
      <c r="O9" s="9">
        <v>196.21977658887525</v>
      </c>
      <c r="P9" s="9">
        <v>105.74594513592884</v>
      </c>
      <c r="Q9" s="9">
        <v>323.43619961089991</v>
      </c>
      <c r="R9" s="9">
        <v>534.07088642372298</v>
      </c>
      <c r="S9" s="9">
        <v>623</v>
      </c>
      <c r="T9" s="9">
        <v>669.12130852925441</v>
      </c>
      <c r="U9" s="9">
        <v>1073.937098125374</v>
      </c>
      <c r="V9" s="9">
        <v>1338.3733240129</v>
      </c>
      <c r="W9" s="9">
        <v>1298.1261718041001</v>
      </c>
      <c r="X9" s="9">
        <v>1627.5418349442257</v>
      </c>
    </row>
    <row r="10" spans="1:24">
      <c r="A10" s="5" t="s">
        <v>11</v>
      </c>
      <c r="B10" s="5" t="s">
        <v>12</v>
      </c>
      <c r="C10" s="7" t="s">
        <v>8</v>
      </c>
      <c r="D10" s="8" t="s">
        <v>13</v>
      </c>
      <c r="E10" s="8" t="s">
        <v>13</v>
      </c>
      <c r="F10" s="8">
        <v>240</v>
      </c>
      <c r="G10" s="8">
        <v>303</v>
      </c>
      <c r="H10" s="8">
        <v>272</v>
      </c>
      <c r="I10" s="8">
        <v>229</v>
      </c>
      <c r="J10" s="8">
        <v>42</v>
      </c>
      <c r="K10" s="8">
        <v>164.60867346583044</v>
      </c>
      <c r="L10" s="8">
        <v>87.7</v>
      </c>
      <c r="M10" s="8">
        <v>24.056887088104347</v>
      </c>
      <c r="N10" s="9">
        <v>95.390322469920434</v>
      </c>
      <c r="O10" s="9">
        <v>93.060738759215425</v>
      </c>
      <c r="P10" s="9">
        <v>50.151905920062738</v>
      </c>
      <c r="Q10" s="8" t="s">
        <v>13</v>
      </c>
      <c r="R10" s="8" t="s">
        <v>13</v>
      </c>
      <c r="S10" s="8" t="s">
        <v>13</v>
      </c>
      <c r="T10" s="8" t="s">
        <v>13</v>
      </c>
      <c r="U10" s="8" t="s">
        <v>13</v>
      </c>
      <c r="V10" s="8" t="s">
        <v>13</v>
      </c>
      <c r="W10" s="8" t="s">
        <v>13</v>
      </c>
      <c r="X10" s="8" t="s">
        <v>13</v>
      </c>
    </row>
    <row r="11" spans="1:24">
      <c r="A11" s="5" t="s">
        <v>14</v>
      </c>
      <c r="B11" s="5" t="s">
        <v>15</v>
      </c>
      <c r="C11" s="6">
        <v>31</v>
      </c>
      <c r="D11" s="8" t="s">
        <v>13</v>
      </c>
      <c r="E11" s="8" t="s">
        <v>13</v>
      </c>
      <c r="F11" s="8" t="s">
        <v>13</v>
      </c>
      <c r="G11" s="8" t="s">
        <v>13</v>
      </c>
      <c r="H11" s="8" t="s">
        <v>13</v>
      </c>
      <c r="I11" s="8" t="s">
        <v>13</v>
      </c>
      <c r="J11" s="8" t="s">
        <v>13</v>
      </c>
      <c r="K11" s="8" t="s">
        <v>13</v>
      </c>
      <c r="L11" s="8" t="s">
        <v>13</v>
      </c>
      <c r="M11" s="8" t="s">
        <v>13</v>
      </c>
      <c r="N11" s="8" t="s">
        <v>13</v>
      </c>
      <c r="O11" s="8" t="s">
        <v>13</v>
      </c>
      <c r="P11" s="8" t="s">
        <v>13</v>
      </c>
      <c r="Q11" s="9">
        <v>56.532555528213216</v>
      </c>
      <c r="R11" s="9">
        <v>118.39293451652473</v>
      </c>
      <c r="S11" s="9">
        <v>96.000000000000014</v>
      </c>
      <c r="T11" s="9">
        <v>103.10697531108896</v>
      </c>
      <c r="U11" s="9">
        <v>224.69825388513868</v>
      </c>
      <c r="V11" s="9">
        <v>238.18014911824699</v>
      </c>
      <c r="W11" s="9">
        <v>107.548</v>
      </c>
      <c r="X11" s="9" t="s">
        <v>13</v>
      </c>
    </row>
    <row r="12" spans="1:24">
      <c r="A12" s="5" t="s">
        <v>16</v>
      </c>
      <c r="B12" s="5" t="s">
        <v>17</v>
      </c>
      <c r="C12" s="6" t="s">
        <v>8</v>
      </c>
      <c r="D12" s="8">
        <v>183</v>
      </c>
      <c r="E12" s="8">
        <v>390</v>
      </c>
      <c r="F12" s="8">
        <v>44</v>
      </c>
      <c r="G12" s="8">
        <v>45</v>
      </c>
      <c r="H12" s="8">
        <v>37</v>
      </c>
      <c r="I12" s="8">
        <v>354</v>
      </c>
      <c r="J12" s="8">
        <v>195</v>
      </c>
      <c r="K12" s="8">
        <v>189.16355845797088</v>
      </c>
      <c r="L12" s="8">
        <v>0.01</v>
      </c>
      <c r="M12" s="8">
        <v>41.767649572868208</v>
      </c>
      <c r="N12" s="9">
        <v>362.18968455344628</v>
      </c>
      <c r="O12" s="9">
        <v>353.34443518774509</v>
      </c>
      <c r="P12" s="9">
        <v>190.42291203774337</v>
      </c>
      <c r="Q12" s="9">
        <v>214.64974563033158</v>
      </c>
      <c r="R12" s="9">
        <v>145.681998960008</v>
      </c>
      <c r="S12" s="9">
        <v>110</v>
      </c>
      <c r="T12" s="9">
        <v>118.14340921062276</v>
      </c>
      <c r="U12" s="9">
        <v>46.818978458719855</v>
      </c>
      <c r="V12" s="9">
        <v>49.628117166243044</v>
      </c>
      <c r="W12" s="9">
        <v>185.25371565256026</v>
      </c>
      <c r="X12" s="9">
        <v>232.26415032090136</v>
      </c>
    </row>
    <row r="13" spans="1:24">
      <c r="A13" s="5" t="s">
        <v>18</v>
      </c>
      <c r="B13" s="5" t="s">
        <v>19</v>
      </c>
      <c r="C13" s="6" t="s">
        <v>8</v>
      </c>
      <c r="D13" s="8">
        <v>1</v>
      </c>
      <c r="E13" s="8">
        <v>37</v>
      </c>
      <c r="F13" s="8">
        <v>23</v>
      </c>
      <c r="G13" s="8">
        <v>9</v>
      </c>
      <c r="H13" s="8">
        <v>14</v>
      </c>
      <c r="I13" s="8">
        <v>24</v>
      </c>
      <c r="J13" s="8">
        <v>2</v>
      </c>
      <c r="K13" s="8">
        <v>16.673070056391666</v>
      </c>
      <c r="L13" s="8">
        <v>9.4</v>
      </c>
      <c r="M13" s="8">
        <v>10.10781678522944</v>
      </c>
      <c r="N13" s="9">
        <v>71.598801906946051</v>
      </c>
      <c r="O13" s="9">
        <v>69.85024504803603</v>
      </c>
      <c r="P13" s="9">
        <v>37.643403274568684</v>
      </c>
      <c r="Q13" s="9">
        <v>42.432640332401846</v>
      </c>
      <c r="R13" s="9">
        <v>26.264712671683835</v>
      </c>
      <c r="S13" s="9">
        <v>9</v>
      </c>
      <c r="T13" s="9">
        <v>9.6662789354145886</v>
      </c>
      <c r="U13" s="9">
        <v>9.6799999999999997E-2</v>
      </c>
      <c r="V13" s="9">
        <v>1.3</v>
      </c>
      <c r="W13" s="9">
        <v>3</v>
      </c>
      <c r="X13" s="9">
        <v>3.7612873161989624</v>
      </c>
    </row>
    <row r="14" spans="1:24">
      <c r="A14" s="5" t="s">
        <v>20</v>
      </c>
      <c r="B14" s="5" t="s">
        <v>21</v>
      </c>
      <c r="C14" s="6" t="s">
        <v>22</v>
      </c>
      <c r="D14" s="8" t="s">
        <v>13</v>
      </c>
      <c r="E14" s="8">
        <v>48.000000000000007</v>
      </c>
      <c r="F14" s="8">
        <v>95</v>
      </c>
      <c r="G14" s="8">
        <v>25</v>
      </c>
      <c r="H14" s="8">
        <v>13.000000000000002</v>
      </c>
      <c r="I14" s="8">
        <v>26.000000000000004</v>
      </c>
      <c r="J14" s="8">
        <v>21</v>
      </c>
      <c r="K14" s="8">
        <v>36.680754124061664</v>
      </c>
      <c r="L14" s="8">
        <v>9.4</v>
      </c>
      <c r="M14" s="8">
        <v>35.484888714103349</v>
      </c>
      <c r="N14" s="9">
        <v>170.04031530741884</v>
      </c>
      <c r="O14" s="9">
        <v>165.88765979219906</v>
      </c>
      <c r="P14" s="9">
        <v>89.399487024530899</v>
      </c>
      <c r="Q14" s="8" t="s">
        <v>13</v>
      </c>
      <c r="R14" s="8" t="s">
        <v>13</v>
      </c>
      <c r="S14" s="8" t="s">
        <v>13</v>
      </c>
      <c r="T14" s="8" t="s">
        <v>13</v>
      </c>
      <c r="U14" s="8" t="s">
        <v>13</v>
      </c>
      <c r="V14" s="8" t="s">
        <v>13</v>
      </c>
      <c r="W14" s="9" t="s">
        <v>13</v>
      </c>
      <c r="X14" s="9" t="s">
        <v>13</v>
      </c>
    </row>
    <row r="15" spans="1:24">
      <c r="A15" s="5" t="s">
        <v>23</v>
      </c>
      <c r="B15" s="5" t="s">
        <v>21</v>
      </c>
      <c r="C15" s="6" t="s">
        <v>22</v>
      </c>
      <c r="D15" s="8">
        <v>14</v>
      </c>
      <c r="E15" s="8">
        <v>48</v>
      </c>
      <c r="F15" s="8">
        <v>95</v>
      </c>
      <c r="G15" s="8">
        <v>25</v>
      </c>
      <c r="H15" s="8">
        <v>13</v>
      </c>
      <c r="I15" s="8">
        <v>26</v>
      </c>
      <c r="J15" s="8">
        <v>21</v>
      </c>
      <c r="K15" s="8">
        <v>36.680754124061664</v>
      </c>
      <c r="L15" s="8">
        <v>33</v>
      </c>
      <c r="M15" s="8">
        <v>35.484888714103349</v>
      </c>
      <c r="N15" s="8">
        <v>170.04031530741884</v>
      </c>
      <c r="O15" s="8">
        <v>165.88765979219906</v>
      </c>
      <c r="P15" s="8">
        <v>89.399487024530899</v>
      </c>
      <c r="Q15" s="9">
        <v>86.305070460133891</v>
      </c>
      <c r="R15" s="9">
        <v>61.342726815889122</v>
      </c>
      <c r="S15" s="9">
        <v>43</v>
      </c>
      <c r="T15" s="9">
        <v>46.183332691425264</v>
      </c>
      <c r="U15" s="9">
        <v>1.4039999999999999</v>
      </c>
      <c r="V15" s="9">
        <v>1.48824</v>
      </c>
      <c r="W15" s="9">
        <v>2.1413125983880001</v>
      </c>
      <c r="X15" s="9">
        <v>2.6846973054446091</v>
      </c>
    </row>
    <row r="16" spans="1:24">
      <c r="A16" s="5" t="s">
        <v>24</v>
      </c>
      <c r="B16" s="5" t="s">
        <v>25</v>
      </c>
      <c r="C16" s="6" t="s">
        <v>22</v>
      </c>
      <c r="D16" s="8">
        <v>11</v>
      </c>
      <c r="E16" s="8" t="s">
        <v>13</v>
      </c>
      <c r="F16" s="8">
        <v>92</v>
      </c>
      <c r="G16" s="8">
        <v>23</v>
      </c>
      <c r="H16" s="8">
        <v>16</v>
      </c>
      <c r="I16" s="8">
        <v>51</v>
      </c>
      <c r="J16" s="8">
        <v>40</v>
      </c>
      <c r="K16" s="8">
        <v>35.316593846720522</v>
      </c>
      <c r="L16" s="8">
        <v>31.8</v>
      </c>
      <c r="M16" s="8">
        <v>34.194529124499596</v>
      </c>
      <c r="N16" s="9">
        <v>163.74422392743247</v>
      </c>
      <c r="O16" s="9">
        <v>159.74532899861339</v>
      </c>
      <c r="P16" s="8"/>
      <c r="Q16" s="9">
        <v>2</v>
      </c>
      <c r="R16" s="9">
        <v>47.128619706947575</v>
      </c>
      <c r="S16" s="9">
        <v>3</v>
      </c>
      <c r="T16" s="9">
        <v>3.22209297847153</v>
      </c>
      <c r="U16" s="9">
        <v>32.01</v>
      </c>
      <c r="V16" s="9">
        <v>2</v>
      </c>
      <c r="W16" s="9">
        <v>1.0974122599609599</v>
      </c>
      <c r="X16" s="9">
        <v>1.3758942713441322</v>
      </c>
    </row>
    <row r="17" spans="1:24">
      <c r="A17" s="5" t="s">
        <v>26</v>
      </c>
      <c r="B17" s="5" t="s">
        <v>27</v>
      </c>
      <c r="C17" s="6" t="s">
        <v>22</v>
      </c>
      <c r="D17" s="8">
        <v>22</v>
      </c>
      <c r="E17" s="8">
        <v>104</v>
      </c>
      <c r="F17" s="8">
        <v>159</v>
      </c>
      <c r="G17" s="8">
        <v>61</v>
      </c>
      <c r="H17" s="8">
        <v>44</v>
      </c>
      <c r="I17" s="8">
        <v>78</v>
      </c>
      <c r="J17" s="8">
        <v>81</v>
      </c>
      <c r="K17" s="8">
        <v>83.213776917809312</v>
      </c>
      <c r="L17" s="8">
        <v>74.900000000000006</v>
      </c>
      <c r="M17" s="8">
        <v>80.539944384434591</v>
      </c>
      <c r="N17" s="9">
        <v>385.78957879691336</v>
      </c>
      <c r="O17" s="9">
        <v>376.36798239955937</v>
      </c>
      <c r="P17" s="9">
        <v>381.8416117035398</v>
      </c>
      <c r="Q17" s="9">
        <v>368.62479080715963</v>
      </c>
      <c r="R17" s="9">
        <v>164.305548929244</v>
      </c>
      <c r="S17" s="9">
        <v>8</v>
      </c>
      <c r="T17" s="9">
        <v>8.5922479425907472</v>
      </c>
      <c r="U17" s="9">
        <v>8.2961239712953727</v>
      </c>
      <c r="V17" s="9">
        <v>8.7938914095730958</v>
      </c>
      <c r="W17" s="9">
        <v>0.4</v>
      </c>
      <c r="X17" s="9">
        <v>0.50150497549319506</v>
      </c>
    </row>
    <row r="18" spans="1:24">
      <c r="A18" s="5" t="s">
        <v>28</v>
      </c>
      <c r="B18" s="5" t="s">
        <v>29</v>
      </c>
      <c r="C18" s="6" t="s">
        <v>8</v>
      </c>
      <c r="D18" s="8">
        <v>28</v>
      </c>
      <c r="E18" s="8">
        <v>88</v>
      </c>
      <c r="F18" s="8">
        <v>120</v>
      </c>
      <c r="G18" s="8">
        <v>36</v>
      </c>
      <c r="H18" s="8">
        <v>25</v>
      </c>
      <c r="I18" s="8">
        <v>177</v>
      </c>
      <c r="J18" s="8">
        <v>10</v>
      </c>
      <c r="K18" s="8">
        <v>73.361508248123329</v>
      </c>
      <c r="L18" s="8">
        <v>29.9</v>
      </c>
      <c r="M18" s="8">
        <v>32.151459774293642</v>
      </c>
      <c r="N18" s="9">
        <v>303.38594432034381</v>
      </c>
      <c r="O18" s="9">
        <v>295.97677601431991</v>
      </c>
      <c r="P18" s="9">
        <v>300.28125256453228</v>
      </c>
      <c r="Q18" s="9">
        <v>289.88750968255573</v>
      </c>
      <c r="R18" s="9">
        <v>129.21031790029775</v>
      </c>
      <c r="S18" s="9">
        <v>37</v>
      </c>
      <c r="T18" s="9">
        <v>39.739146734482205</v>
      </c>
      <c r="U18" s="9">
        <v>38.369573367241102</v>
      </c>
      <c r="V18" s="9">
        <v>40.671747769275569</v>
      </c>
      <c r="W18" s="9">
        <v>86.192098987264146</v>
      </c>
      <c r="X18" s="9">
        <v>108.06441622578735</v>
      </c>
    </row>
    <row r="19" spans="1:24">
      <c r="A19" s="5" t="s">
        <v>30</v>
      </c>
      <c r="B19" s="5" t="s">
        <v>31</v>
      </c>
      <c r="C19" s="6" t="s">
        <v>22</v>
      </c>
      <c r="D19" s="8" t="s">
        <v>13</v>
      </c>
      <c r="E19" s="8">
        <v>88</v>
      </c>
      <c r="F19" s="8">
        <v>120</v>
      </c>
      <c r="G19" s="8">
        <v>36</v>
      </c>
      <c r="H19" s="8">
        <v>25</v>
      </c>
      <c r="I19" s="8">
        <v>177</v>
      </c>
      <c r="J19" s="8">
        <v>10</v>
      </c>
      <c r="K19" s="8">
        <v>73.361508248123329</v>
      </c>
      <c r="L19" s="8">
        <v>74.900000000000006</v>
      </c>
      <c r="M19" s="8">
        <v>32.151459774293642</v>
      </c>
      <c r="N19" s="9">
        <v>303.38594432034381</v>
      </c>
      <c r="O19" s="9">
        <v>295.97677601431991</v>
      </c>
      <c r="P19" s="9">
        <v>300.28125256453228</v>
      </c>
      <c r="Q19" s="9">
        <v>289.88750968255573</v>
      </c>
      <c r="R19" s="9">
        <v>129.21031790029775</v>
      </c>
      <c r="S19" s="9">
        <v>37</v>
      </c>
      <c r="T19" s="9">
        <v>39.739146734482205</v>
      </c>
      <c r="U19" s="9">
        <v>38.369573367241102</v>
      </c>
      <c r="V19" s="9">
        <v>40.671747769275569</v>
      </c>
      <c r="W19" s="9">
        <f t="shared" ref="W19" si="3">V19*0.45</f>
        <v>18.302286496174005</v>
      </c>
      <c r="X19" s="9" t="s">
        <v>13</v>
      </c>
    </row>
    <row r="20" spans="1:24">
      <c r="A20" s="5" t="s">
        <v>32</v>
      </c>
      <c r="B20" s="5" t="s">
        <v>33</v>
      </c>
      <c r="C20" s="6" t="s">
        <v>22</v>
      </c>
      <c r="D20" s="8">
        <v>17</v>
      </c>
      <c r="E20" s="8">
        <v>37</v>
      </c>
      <c r="F20" s="8">
        <v>108</v>
      </c>
      <c r="G20" s="8">
        <v>62</v>
      </c>
      <c r="H20" s="8">
        <v>29</v>
      </c>
      <c r="I20" s="8">
        <v>38</v>
      </c>
      <c r="J20" s="8">
        <v>30</v>
      </c>
      <c r="K20" s="8">
        <v>48.655049891833862</v>
      </c>
      <c r="L20" s="8">
        <v>28.9</v>
      </c>
      <c r="M20" s="8">
        <v>31.076160116290517</v>
      </c>
      <c r="N20" s="9">
        <v>7.039584328211375</v>
      </c>
      <c r="O20" s="9">
        <v>6.8676664590134093</v>
      </c>
      <c r="P20" s="9">
        <v>27</v>
      </c>
      <c r="Q20" s="9">
        <v>26.065439299268085</v>
      </c>
      <c r="R20" s="9">
        <v>35.471707149615519</v>
      </c>
      <c r="S20" s="9">
        <v>3</v>
      </c>
      <c r="T20" s="9">
        <v>3.22209297847153</v>
      </c>
      <c r="U20" s="9">
        <v>3.1110464892357648</v>
      </c>
      <c r="V20" s="9">
        <v>4</v>
      </c>
      <c r="W20" s="9">
        <v>5.8477010664281872</v>
      </c>
      <c r="X20" s="9">
        <v>7.3316279500264949</v>
      </c>
    </row>
    <row r="21" spans="1:24">
      <c r="A21" s="5" t="s">
        <v>34</v>
      </c>
      <c r="B21" s="5" t="s">
        <v>35</v>
      </c>
      <c r="C21" s="6" t="s">
        <v>22</v>
      </c>
      <c r="D21" s="8">
        <v>37</v>
      </c>
      <c r="E21" s="8" t="s">
        <v>13</v>
      </c>
      <c r="F21" s="8">
        <v>119</v>
      </c>
      <c r="G21" s="8">
        <v>68</v>
      </c>
      <c r="H21" s="8">
        <v>2</v>
      </c>
      <c r="I21" s="8">
        <v>196</v>
      </c>
      <c r="J21" s="8">
        <v>156</v>
      </c>
      <c r="K21" s="8">
        <v>87.609404478130742</v>
      </c>
      <c r="L21" s="8">
        <v>78.900000000000006</v>
      </c>
      <c r="M21" s="8">
        <v>84.84114301644712</v>
      </c>
      <c r="N21" s="9">
        <v>74.515264504730098</v>
      </c>
      <c r="O21" s="9">
        <v>72.695482980835649</v>
      </c>
      <c r="P21" s="9">
        <v>99</v>
      </c>
      <c r="Q21" s="9">
        <v>95.57327743064964</v>
      </c>
      <c r="R21" s="9">
        <v>83.652469457913782</v>
      </c>
      <c r="S21" s="9">
        <v>83.652469457913796</v>
      </c>
      <c r="T21" s="9">
        <v>89.845344824049391</v>
      </c>
      <c r="U21" s="9">
        <v>664.36550439812311</v>
      </c>
      <c r="V21" s="9">
        <v>32</v>
      </c>
      <c r="W21" s="9">
        <v>88.739281752459448</v>
      </c>
      <c r="X21" s="9">
        <v>111.25797830137725</v>
      </c>
    </row>
    <row r="22" spans="1:24">
      <c r="A22" s="5" t="s">
        <v>36</v>
      </c>
      <c r="B22" s="5" t="s">
        <v>37</v>
      </c>
      <c r="C22" s="6" t="s">
        <v>22</v>
      </c>
      <c r="D22" s="8">
        <v>942</v>
      </c>
      <c r="E22" s="8">
        <v>1332</v>
      </c>
      <c r="F22" s="8">
        <v>565</v>
      </c>
      <c r="G22" s="8">
        <v>436</v>
      </c>
      <c r="H22" s="8">
        <v>399</v>
      </c>
      <c r="I22" s="8" t="s">
        <v>13</v>
      </c>
      <c r="J22" s="8">
        <v>634</v>
      </c>
      <c r="K22" s="8">
        <v>652.97805275395717</v>
      </c>
      <c r="L22" s="8">
        <v>1393.3</v>
      </c>
      <c r="M22" s="8">
        <v>1498.2150134957637</v>
      </c>
      <c r="N22" s="9">
        <v>705.52868099117347</v>
      </c>
      <c r="O22" s="9">
        <v>688.29854610835537</v>
      </c>
      <c r="P22" s="9">
        <v>698.30867254856412</v>
      </c>
      <c r="Q22" s="9">
        <v>674.13786357285449</v>
      </c>
      <c r="R22" s="9">
        <v>758.4833449621907</v>
      </c>
      <c r="S22" s="9">
        <v>758.4833449621907</v>
      </c>
      <c r="T22" s="9">
        <v>814.63462003009136</v>
      </c>
      <c r="U22" s="9">
        <v>786.55898249614097</v>
      </c>
      <c r="V22" s="9">
        <v>2129.7525214459101</v>
      </c>
      <c r="W22" s="9">
        <v>2548.9500783404801</v>
      </c>
      <c r="X22" s="9">
        <v>3195.7778664287994</v>
      </c>
    </row>
    <row r="23" spans="1:24">
      <c r="A23" s="5" t="s">
        <v>38</v>
      </c>
      <c r="B23" s="5" t="s">
        <v>39</v>
      </c>
      <c r="C23" s="6" t="s">
        <v>22</v>
      </c>
      <c r="D23" s="8">
        <v>355</v>
      </c>
      <c r="E23" s="8">
        <v>363</v>
      </c>
      <c r="F23" s="8">
        <v>322</v>
      </c>
      <c r="G23" s="8">
        <v>202</v>
      </c>
      <c r="H23" s="8" t="s">
        <v>13</v>
      </c>
      <c r="I23" s="8" t="s">
        <v>13</v>
      </c>
      <c r="J23" s="8" t="s">
        <v>13</v>
      </c>
      <c r="K23" s="8">
        <v>188.25411827307678</v>
      </c>
      <c r="L23" s="8">
        <v>874.7</v>
      </c>
      <c r="M23" s="8">
        <v>940.56461085533954</v>
      </c>
      <c r="N23" s="9">
        <v>291.60249219904267</v>
      </c>
      <c r="O23" s="9">
        <v>284.48109457464437</v>
      </c>
      <c r="P23" s="9">
        <v>288.61838607793464</v>
      </c>
      <c r="Q23" s="9">
        <v>278.62833418396758</v>
      </c>
      <c r="R23" s="9">
        <v>313.48921686885751</v>
      </c>
      <c r="S23" s="9">
        <v>313.48921686885751</v>
      </c>
      <c r="T23" s="9">
        <v>336.69713483322812</v>
      </c>
      <c r="U23" s="9">
        <v>325.09317585104282</v>
      </c>
      <c r="V23" s="9">
        <v>744.59876640210496</v>
      </c>
      <c r="W23" s="9">
        <v>810.79461756640114</v>
      </c>
      <c r="X23" s="9">
        <v>1016.5438370316309</v>
      </c>
    </row>
    <row r="24" spans="1:24">
      <c r="A24" s="5" t="s">
        <v>40</v>
      </c>
      <c r="B24" s="5" t="s">
        <v>41</v>
      </c>
      <c r="C24" s="6" t="s">
        <v>22</v>
      </c>
      <c r="D24" s="8" t="s">
        <v>13</v>
      </c>
      <c r="E24" s="8">
        <v>134</v>
      </c>
      <c r="F24" s="8">
        <v>151</v>
      </c>
      <c r="G24" s="8">
        <v>126</v>
      </c>
      <c r="H24" s="8">
        <v>71</v>
      </c>
      <c r="I24" s="8">
        <v>181</v>
      </c>
      <c r="J24" s="8">
        <v>152</v>
      </c>
      <c r="K24" s="8">
        <v>177.49240941849669</v>
      </c>
      <c r="L24" s="8">
        <v>1393.3</v>
      </c>
      <c r="M24" s="8">
        <v>171.8328853489005</v>
      </c>
      <c r="N24" s="9">
        <v>150.95544473791853</v>
      </c>
      <c r="O24" s="9">
        <v>147.26887218005157</v>
      </c>
      <c r="P24" s="9">
        <v>174</v>
      </c>
      <c r="Q24" s="8" t="s">
        <v>13</v>
      </c>
      <c r="R24" s="8" t="s">
        <v>13</v>
      </c>
      <c r="S24" s="8" t="s">
        <v>13</v>
      </c>
      <c r="T24" s="8" t="s">
        <v>13</v>
      </c>
      <c r="U24" s="8" t="s">
        <v>13</v>
      </c>
      <c r="V24" s="8" t="s">
        <v>13</v>
      </c>
      <c r="W24" s="9" t="s">
        <v>13</v>
      </c>
      <c r="X24" s="9" t="s">
        <v>13</v>
      </c>
    </row>
    <row r="25" spans="1:24">
      <c r="A25" s="5" t="s">
        <v>42</v>
      </c>
      <c r="B25" s="5" t="s">
        <v>43</v>
      </c>
      <c r="C25" s="6" t="s">
        <v>22</v>
      </c>
      <c r="D25" s="8">
        <v>356</v>
      </c>
      <c r="E25" s="8">
        <v>134</v>
      </c>
      <c r="F25" s="8">
        <v>151</v>
      </c>
      <c r="G25" s="8">
        <v>126</v>
      </c>
      <c r="H25" s="8">
        <v>71</v>
      </c>
      <c r="I25" s="8">
        <v>181</v>
      </c>
      <c r="J25" s="8">
        <v>152</v>
      </c>
      <c r="K25" s="8">
        <v>177.49240941849669</v>
      </c>
      <c r="L25" s="8">
        <v>159.80000000000001</v>
      </c>
      <c r="M25" s="8">
        <v>171.8328853489005</v>
      </c>
      <c r="N25" s="8">
        <v>150.95544473791853</v>
      </c>
      <c r="O25" s="8">
        <v>147.26887218005157</v>
      </c>
      <c r="P25" s="8">
        <v>174</v>
      </c>
      <c r="Q25" s="9">
        <v>167.97727548417208</v>
      </c>
      <c r="R25" s="9">
        <v>165.73763479782423</v>
      </c>
      <c r="S25" s="9">
        <v>165.73763479782423</v>
      </c>
      <c r="T25" s="9">
        <v>178.0073564501827</v>
      </c>
      <c r="U25" s="9">
        <v>171.87249562400348</v>
      </c>
      <c r="V25" s="9">
        <v>582.18484536144399</v>
      </c>
      <c r="W25" s="9">
        <v>252.49030086381094</v>
      </c>
      <c r="X25" s="9">
        <v>316.56285536743735</v>
      </c>
    </row>
    <row r="26" spans="1:24">
      <c r="A26" s="5" t="s">
        <v>44</v>
      </c>
      <c r="B26" s="5" t="s">
        <v>45</v>
      </c>
      <c r="C26" s="6" t="s">
        <v>22</v>
      </c>
      <c r="D26" s="8">
        <v>231</v>
      </c>
      <c r="E26" s="8">
        <v>1188</v>
      </c>
      <c r="F26" s="8">
        <v>1731</v>
      </c>
      <c r="G26" s="8">
        <v>1046</v>
      </c>
      <c r="H26" s="8">
        <v>1016</v>
      </c>
      <c r="I26" s="8">
        <v>1531</v>
      </c>
      <c r="J26" s="8">
        <v>1259</v>
      </c>
      <c r="K26" s="8">
        <v>1212.8900599204194</v>
      </c>
      <c r="L26" s="8">
        <v>1197.4000000000001</v>
      </c>
      <c r="M26" s="8">
        <v>1287.5638104929503</v>
      </c>
      <c r="N26" s="9">
        <v>1051.2053177685304</v>
      </c>
      <c r="O26" s="9">
        <v>1025.5332084656998</v>
      </c>
      <c r="P26" s="9">
        <v>940</v>
      </c>
      <c r="Q26" s="9">
        <v>907.46344227081477</v>
      </c>
      <c r="R26" s="9">
        <v>1116.0039884941723</v>
      </c>
      <c r="S26" s="9">
        <v>1116.0039884941723</v>
      </c>
      <c r="T26" s="9">
        <v>1198.6228717577649</v>
      </c>
      <c r="U26" s="9">
        <v>1409.3939541549423</v>
      </c>
      <c r="V26" s="9">
        <v>2093.9575914042398</v>
      </c>
      <c r="W26" s="9">
        <v>1003.3075973907</v>
      </c>
      <c r="X26" s="9">
        <v>1257.9093801038985</v>
      </c>
    </row>
    <row r="27" spans="1:24">
      <c r="A27" s="5" t="s">
        <v>46</v>
      </c>
      <c r="B27" s="5" t="s">
        <v>47</v>
      </c>
      <c r="C27" s="6" t="s">
        <v>22</v>
      </c>
      <c r="D27" s="8">
        <v>385</v>
      </c>
      <c r="E27" s="8">
        <v>396</v>
      </c>
      <c r="F27" s="8">
        <v>173</v>
      </c>
      <c r="G27" s="8">
        <v>233</v>
      </c>
      <c r="H27" s="8">
        <v>173</v>
      </c>
      <c r="I27" s="8">
        <v>107</v>
      </c>
      <c r="J27" s="8">
        <v>132</v>
      </c>
      <c r="K27" s="8">
        <v>242.36580927427519</v>
      </c>
      <c r="L27" s="8">
        <v>218.2</v>
      </c>
      <c r="M27" s="8">
        <v>234.63038537628333</v>
      </c>
      <c r="N27" s="9">
        <v>206.12832147584646</v>
      </c>
      <c r="O27" s="9">
        <v>201.09433933183473</v>
      </c>
      <c r="P27" s="9">
        <v>204.01891294092238</v>
      </c>
      <c r="Q27" s="9">
        <v>196.95713300608415</v>
      </c>
      <c r="R27" s="9">
        <v>221.59963581466042</v>
      </c>
      <c r="S27" s="9">
        <v>53</v>
      </c>
      <c r="T27" s="9">
        <v>56.923642619663696</v>
      </c>
      <c r="U27" s="9">
        <v>201.72345889441203</v>
      </c>
      <c r="V27" s="9">
        <v>7</v>
      </c>
      <c r="W27" s="9">
        <v>6.8398020296029998</v>
      </c>
      <c r="X27" s="9">
        <v>8.5754868730858949</v>
      </c>
    </row>
    <row r="28" spans="1:24">
      <c r="A28" s="5" t="s">
        <v>48</v>
      </c>
      <c r="B28" s="5" t="s">
        <v>49</v>
      </c>
      <c r="C28" s="6" t="s">
        <v>22</v>
      </c>
      <c r="D28" s="8">
        <v>10</v>
      </c>
      <c r="E28" s="8">
        <v>71</v>
      </c>
      <c r="F28" s="8">
        <v>83</v>
      </c>
      <c r="G28" s="8">
        <v>34</v>
      </c>
      <c r="H28" s="8" t="s">
        <v>13</v>
      </c>
      <c r="I28" s="8">
        <v>24</v>
      </c>
      <c r="J28" s="8" t="s">
        <v>13</v>
      </c>
      <c r="K28" s="8">
        <v>33.649286841081356</v>
      </c>
      <c r="L28" s="8">
        <v>30.3</v>
      </c>
      <c r="M28" s="8">
        <v>32.581579637494904</v>
      </c>
      <c r="N28" s="9">
        <v>28.619275456289671</v>
      </c>
      <c r="O28" s="9">
        <v>27.920347135377703</v>
      </c>
      <c r="P28" s="9">
        <v>28.326400884379304</v>
      </c>
      <c r="Q28" s="9">
        <v>27.345928993278612</v>
      </c>
      <c r="R28" s="9">
        <v>30.767344210564399</v>
      </c>
      <c r="S28" s="9">
        <v>2</v>
      </c>
      <c r="T28" s="9">
        <v>2.1480619856476868</v>
      </c>
      <c r="U28" s="9">
        <v>2.0740309928238432</v>
      </c>
      <c r="V28" s="9">
        <v>1</v>
      </c>
      <c r="W28" s="9">
        <v>4.3190740320409526</v>
      </c>
      <c r="X28" s="9">
        <v>5.4150927914799825</v>
      </c>
    </row>
    <row r="29" spans="1:24">
      <c r="A29" s="5" t="s">
        <v>50</v>
      </c>
      <c r="B29" s="5" t="s">
        <v>51</v>
      </c>
      <c r="C29" s="6" t="s">
        <v>22</v>
      </c>
      <c r="D29" s="8">
        <v>10</v>
      </c>
      <c r="E29" s="8">
        <v>29</v>
      </c>
      <c r="F29" s="8">
        <v>126</v>
      </c>
      <c r="G29" s="8">
        <v>124</v>
      </c>
      <c r="H29" s="8">
        <v>104</v>
      </c>
      <c r="I29" s="8">
        <v>156</v>
      </c>
      <c r="J29" s="8">
        <v>15</v>
      </c>
      <c r="K29" s="8">
        <v>85.487377380044521</v>
      </c>
      <c r="L29" s="8">
        <v>77</v>
      </c>
      <c r="M29" s="8">
        <v>82.798073666241137</v>
      </c>
      <c r="N29" s="9">
        <v>72.712461126021068</v>
      </c>
      <c r="O29" s="9">
        <v>70.936706933997399</v>
      </c>
      <c r="P29" s="9">
        <v>71.968360145639608</v>
      </c>
      <c r="Q29" s="9">
        <v>69.477293438667914</v>
      </c>
      <c r="R29" s="9">
        <v>78.170019477900823</v>
      </c>
      <c r="S29" s="9">
        <v>15</v>
      </c>
      <c r="T29" s="9">
        <v>16.110464892357651</v>
      </c>
      <c r="U29" s="9">
        <v>15.555232446178826</v>
      </c>
      <c r="V29" s="9">
        <v>16.488546392949555</v>
      </c>
      <c r="W29" s="9">
        <v>30.01720479641142</v>
      </c>
      <c r="X29" s="9">
        <v>37.63444388949631</v>
      </c>
    </row>
    <row r="30" spans="1:24">
      <c r="A30" s="5" t="s">
        <v>52</v>
      </c>
      <c r="B30" s="5" t="s">
        <v>53</v>
      </c>
      <c r="C30" s="6" t="s">
        <v>22</v>
      </c>
      <c r="D30" s="8" t="s">
        <v>13</v>
      </c>
      <c r="E30" s="8">
        <v>53</v>
      </c>
      <c r="F30" s="8">
        <v>115</v>
      </c>
      <c r="G30" s="8" t="s">
        <v>13</v>
      </c>
      <c r="H30" s="8" t="s">
        <v>13</v>
      </c>
      <c r="I30" s="8" t="s">
        <v>13</v>
      </c>
      <c r="J30" s="8" t="s">
        <v>13</v>
      </c>
      <c r="K30" s="8">
        <v>25.464325177034542</v>
      </c>
      <c r="L30" s="8">
        <v>22.9</v>
      </c>
      <c r="M30" s="8">
        <v>24.624362168271723</v>
      </c>
      <c r="N30" s="9">
        <v>21.652286640952148</v>
      </c>
      <c r="O30" s="9">
        <v>21.12350329110884</v>
      </c>
      <c r="P30" s="9">
        <v>15</v>
      </c>
      <c r="Q30" s="9">
        <v>14.480799610704491</v>
      </c>
      <c r="R30" s="9">
        <v>22.374662634862265</v>
      </c>
      <c r="S30" s="9">
        <v>1</v>
      </c>
      <c r="T30" s="9">
        <v>1.0740309928238434</v>
      </c>
      <c r="U30" s="9">
        <v>1.0370154964119216</v>
      </c>
      <c r="V30" s="9" t="s">
        <v>13</v>
      </c>
      <c r="W30" s="9">
        <v>2.255541484716769</v>
      </c>
      <c r="X30" s="9">
        <v>2.8279131925419199</v>
      </c>
    </row>
    <row r="31" spans="1:24">
      <c r="A31" s="5" t="s">
        <v>54</v>
      </c>
      <c r="B31" s="5" t="s">
        <v>55</v>
      </c>
      <c r="C31" s="6" t="s">
        <v>22</v>
      </c>
      <c r="D31" s="8">
        <v>161</v>
      </c>
      <c r="E31" s="8">
        <v>41</v>
      </c>
      <c r="F31" s="8">
        <v>101</v>
      </c>
      <c r="G31" s="8">
        <v>56</v>
      </c>
      <c r="H31" s="8">
        <v>81</v>
      </c>
      <c r="I31" s="8">
        <v>116</v>
      </c>
      <c r="J31" s="8">
        <v>43</v>
      </c>
      <c r="K31" s="8">
        <v>90.792445125260059</v>
      </c>
      <c r="L31" s="8">
        <v>81.7</v>
      </c>
      <c r="M31" s="8">
        <v>229.78209542374105</v>
      </c>
      <c r="N31" s="9">
        <v>89.962245104020639</v>
      </c>
      <c r="O31" s="9">
        <v>87.765223694025252</v>
      </c>
      <c r="P31" s="9">
        <v>110</v>
      </c>
      <c r="Q31" s="9">
        <v>106.19253047849961</v>
      </c>
      <c r="R31" s="9">
        <v>99.656752844681904</v>
      </c>
      <c r="S31" s="9">
        <v>4</v>
      </c>
      <c r="T31" s="9">
        <v>4.2961239712953736</v>
      </c>
      <c r="U31" s="9">
        <v>4.1480619856476864</v>
      </c>
      <c r="V31" s="9">
        <v>2</v>
      </c>
      <c r="W31" s="9">
        <v>44.78055879784592</v>
      </c>
      <c r="X31" s="9">
        <v>56.144182606213242</v>
      </c>
    </row>
    <row r="32" spans="1:24">
      <c r="A32" s="5" t="s">
        <v>56</v>
      </c>
      <c r="B32" s="5" t="s">
        <v>57</v>
      </c>
      <c r="C32" s="6" t="s">
        <v>22</v>
      </c>
      <c r="D32" s="8">
        <v>15</v>
      </c>
      <c r="E32" s="8">
        <v>7</v>
      </c>
      <c r="F32" s="8">
        <v>104</v>
      </c>
      <c r="G32" s="8">
        <v>59</v>
      </c>
      <c r="H32" s="8">
        <v>55</v>
      </c>
      <c r="I32" s="8">
        <v>69</v>
      </c>
      <c r="J32" s="8">
        <v>11</v>
      </c>
      <c r="K32" s="8">
        <v>48.503476527684832</v>
      </c>
      <c r="L32" s="8">
        <v>43.7</v>
      </c>
      <c r="M32" s="8">
        <v>122.90670220339636</v>
      </c>
      <c r="N32" s="9">
        <v>48.078435141541405</v>
      </c>
      <c r="O32" s="9">
        <v>46.904283126516603</v>
      </c>
      <c r="P32" s="9">
        <v>47.586425791699369</v>
      </c>
      <c r="Q32" s="9">
        <v>45.93929973861723</v>
      </c>
      <c r="R32" s="9">
        <v>51.6870444663897</v>
      </c>
      <c r="S32" s="9">
        <v>2</v>
      </c>
      <c r="T32" s="9">
        <v>2.1480619856476868</v>
      </c>
      <c r="U32" s="9">
        <v>2.0740309928238432</v>
      </c>
      <c r="V32" s="9">
        <v>3</v>
      </c>
      <c r="W32" s="9">
        <v>1.0992262355068001</v>
      </c>
      <c r="X32" s="9">
        <v>1.3781685657482869</v>
      </c>
    </row>
    <row r="33" spans="1:24">
      <c r="A33" s="5" t="s">
        <v>58</v>
      </c>
      <c r="B33" s="5" t="s">
        <v>59</v>
      </c>
      <c r="C33" s="6" t="s">
        <v>22</v>
      </c>
      <c r="D33" s="8">
        <v>22</v>
      </c>
      <c r="E33" s="8">
        <v>557</v>
      </c>
      <c r="F33" s="8">
        <v>141</v>
      </c>
      <c r="G33" s="8">
        <v>41</v>
      </c>
      <c r="H33" s="8">
        <v>65</v>
      </c>
      <c r="I33" s="8" t="s">
        <v>13</v>
      </c>
      <c r="J33" s="8" t="s">
        <v>13</v>
      </c>
      <c r="K33" s="8">
        <v>125.1995987870865</v>
      </c>
      <c r="L33" s="8">
        <v>112.7</v>
      </c>
      <c r="M33" s="8">
        <v>316.969916208759</v>
      </c>
      <c r="N33" s="9">
        <v>124.0679920779898</v>
      </c>
      <c r="O33" s="9">
        <v>121.03805396811599</v>
      </c>
      <c r="P33" s="9">
        <v>122.79834567750297</v>
      </c>
      <c r="Q33" s="9">
        <v>118.54788241879602</v>
      </c>
      <c r="R33" s="9">
        <v>133.38012779558932</v>
      </c>
      <c r="S33" s="9">
        <v>15</v>
      </c>
      <c r="T33" s="9">
        <v>16.110464892357651</v>
      </c>
      <c r="U33" s="9">
        <v>15.555232446178826</v>
      </c>
      <c r="V33" s="9">
        <v>16.488546392949555</v>
      </c>
      <c r="W33" s="9">
        <v>8.7336106651739005</v>
      </c>
      <c r="X33" s="9">
        <v>10.949873006512858</v>
      </c>
    </row>
    <row r="34" spans="1:24">
      <c r="A34" s="5" t="s">
        <v>60</v>
      </c>
      <c r="B34" s="5" t="s">
        <v>61</v>
      </c>
      <c r="C34" s="6" t="s">
        <v>22</v>
      </c>
      <c r="D34" s="8">
        <v>19</v>
      </c>
      <c r="E34" s="8">
        <v>85</v>
      </c>
      <c r="F34" s="8">
        <v>181</v>
      </c>
      <c r="G34" s="8">
        <v>42</v>
      </c>
      <c r="H34" s="8">
        <v>28</v>
      </c>
      <c r="I34" s="8">
        <v>8</v>
      </c>
      <c r="J34" s="8">
        <v>173</v>
      </c>
      <c r="K34" s="8">
        <v>81.243323183872121</v>
      </c>
      <c r="L34" s="8">
        <v>73.099999999999994</v>
      </c>
      <c r="M34" s="8">
        <v>205.59450643176825</v>
      </c>
      <c r="N34" s="9">
        <v>80.497980685350328</v>
      </c>
      <c r="O34" s="9">
        <v>78.532091696890589</v>
      </c>
      <c r="P34" s="9">
        <v>79.674206803692201</v>
      </c>
      <c r="Q34" s="9">
        <v>76.916414857739667</v>
      </c>
      <c r="R34" s="9">
        <v>86.539894547093795</v>
      </c>
      <c r="S34" s="9">
        <v>102</v>
      </c>
      <c r="T34" s="9">
        <v>109.551161268032</v>
      </c>
      <c r="U34" s="9">
        <v>1.2778462883219637</v>
      </c>
      <c r="V34" s="9">
        <v>20</v>
      </c>
      <c r="W34" s="9">
        <v>16.0733905386091</v>
      </c>
      <c r="X34" s="9">
        <v>20.152213320394271</v>
      </c>
    </row>
    <row r="35" spans="1:24">
      <c r="A35" s="5" t="s">
        <v>62</v>
      </c>
      <c r="B35" s="5" t="s">
        <v>63</v>
      </c>
      <c r="C35" s="6" t="s">
        <v>22</v>
      </c>
      <c r="D35" s="8">
        <v>21</v>
      </c>
      <c r="E35" s="8">
        <v>90</v>
      </c>
      <c r="F35" s="8">
        <v>133</v>
      </c>
      <c r="G35" s="8">
        <v>75</v>
      </c>
      <c r="H35" s="8">
        <v>41</v>
      </c>
      <c r="I35" s="8">
        <v>232</v>
      </c>
      <c r="J35" s="8">
        <v>73</v>
      </c>
      <c r="K35" s="8">
        <v>100.79628715909504</v>
      </c>
      <c r="L35" s="8">
        <v>90.8</v>
      </c>
      <c r="M35" s="8">
        <v>255.37593958966565</v>
      </c>
      <c r="N35" s="9">
        <v>99.908180983794821</v>
      </c>
      <c r="O35" s="9">
        <v>97.468263967481036</v>
      </c>
      <c r="P35" s="9">
        <v>98.885773348749609</v>
      </c>
      <c r="Q35" s="9">
        <v>95.463004547519049</v>
      </c>
      <c r="R35" s="9">
        <v>107.40696068545037</v>
      </c>
      <c r="S35" s="9">
        <v>27</v>
      </c>
      <c r="T35" s="9">
        <v>28.998836806243773</v>
      </c>
      <c r="U35" s="9">
        <v>2.7999418403121888E-2</v>
      </c>
      <c r="V35" s="9">
        <v>2.9679383507309202E-2</v>
      </c>
      <c r="W35" s="9">
        <v>0.2</v>
      </c>
      <c r="X35" s="9">
        <v>0.25075248774659753</v>
      </c>
    </row>
    <row r="36" spans="1:24">
      <c r="A36" s="5" t="s">
        <v>64</v>
      </c>
      <c r="B36" s="5" t="s">
        <v>65</v>
      </c>
      <c r="C36" s="6" t="s">
        <v>22</v>
      </c>
      <c r="D36" s="8">
        <v>21</v>
      </c>
      <c r="E36" s="8" t="s">
        <v>13</v>
      </c>
      <c r="F36" s="8">
        <v>147</v>
      </c>
      <c r="G36" s="8">
        <v>126</v>
      </c>
      <c r="H36" s="8">
        <v>127</v>
      </c>
      <c r="I36" s="8">
        <v>36</v>
      </c>
      <c r="J36" s="8">
        <v>28</v>
      </c>
      <c r="K36" s="8">
        <v>73.51308161227233</v>
      </c>
      <c r="L36" s="8">
        <v>66.2</v>
      </c>
      <c r="M36" s="8">
        <v>186.18818503123202</v>
      </c>
      <c r="N36" s="9">
        <v>72.857638490383266</v>
      </c>
      <c r="O36" s="9">
        <v>71.078338835733788</v>
      </c>
      <c r="P36" s="9">
        <v>72.112051841417937</v>
      </c>
      <c r="Q36" s="9">
        <v>69.616011482153809</v>
      </c>
      <c r="R36" s="9">
        <v>78.326093378085233</v>
      </c>
      <c r="S36" s="9">
        <v>82</v>
      </c>
      <c r="T36" s="9">
        <v>88.070541411555126</v>
      </c>
      <c r="U36" s="9">
        <v>8.5035270705777558E-2</v>
      </c>
      <c r="V36" s="9">
        <v>9.0137386948124204E-2</v>
      </c>
      <c r="W36" s="9">
        <v>35.569198427284547</v>
      </c>
      <c r="X36" s="9">
        <v>44.595324963969823</v>
      </c>
    </row>
    <row r="37" spans="1:24">
      <c r="A37" s="5" t="s">
        <v>66</v>
      </c>
      <c r="B37" s="5" t="s">
        <v>67</v>
      </c>
      <c r="C37" s="6" t="s">
        <v>22</v>
      </c>
      <c r="D37" s="8">
        <v>106</v>
      </c>
      <c r="E37" s="8">
        <v>1</v>
      </c>
      <c r="F37" s="8">
        <v>110</v>
      </c>
      <c r="G37" s="8">
        <v>99</v>
      </c>
      <c r="H37" s="8">
        <v>87</v>
      </c>
      <c r="I37" s="8">
        <v>92</v>
      </c>
      <c r="J37" s="8">
        <v>77</v>
      </c>
      <c r="K37" s="8">
        <v>86.699964293236661</v>
      </c>
      <c r="L37" s="8">
        <v>78.099999999999994</v>
      </c>
      <c r="M37" s="8">
        <v>219.65705817128728</v>
      </c>
      <c r="N37" s="9">
        <v>85.93549281622262</v>
      </c>
      <c r="O37" s="9">
        <v>83.836811115055212</v>
      </c>
      <c r="P37" s="9">
        <v>85.056074303028709</v>
      </c>
      <c r="Q37" s="9">
        <v>82.111997843690034</v>
      </c>
      <c r="R37" s="9">
        <v>92.385528467322914</v>
      </c>
      <c r="S37" s="9">
        <v>110</v>
      </c>
      <c r="T37" s="9">
        <v>118.14340921062276</v>
      </c>
      <c r="U37" s="9">
        <v>101.09967323882459</v>
      </c>
      <c r="V37" s="9">
        <v>97</v>
      </c>
      <c r="W37" s="9">
        <v>64.5460724184274</v>
      </c>
      <c r="X37" s="9">
        <v>80.925441165963562</v>
      </c>
    </row>
    <row r="38" spans="1:24">
      <c r="A38" s="5" t="s">
        <v>68</v>
      </c>
      <c r="B38" s="5" t="s">
        <v>69</v>
      </c>
      <c r="C38" s="6" t="s">
        <v>22</v>
      </c>
      <c r="D38" s="8">
        <v>37</v>
      </c>
      <c r="E38" s="8" t="s">
        <v>13</v>
      </c>
      <c r="F38" s="8">
        <v>193</v>
      </c>
      <c r="G38" s="8">
        <v>51</v>
      </c>
      <c r="H38" s="8">
        <v>148</v>
      </c>
      <c r="I38" s="8">
        <v>75</v>
      </c>
      <c r="J38" s="8">
        <v>63</v>
      </c>
      <c r="K38" s="8">
        <v>85.942097472491582</v>
      </c>
      <c r="L38" s="8">
        <v>77.400000000000006</v>
      </c>
      <c r="M38" s="8">
        <v>217.68830092775468</v>
      </c>
      <c r="N38" s="9">
        <v>85.178379768032698</v>
      </c>
      <c r="O38" s="9">
        <v>83.098187974211825</v>
      </c>
      <c r="P38" s="9">
        <v>84.306709150490974</v>
      </c>
      <c r="Q38" s="9">
        <v>81.388570736413769</v>
      </c>
      <c r="R38" s="9">
        <v>91.571589002099699</v>
      </c>
      <c r="S38" s="9">
        <v>2</v>
      </c>
      <c r="T38" s="9">
        <v>2.1480619856476868</v>
      </c>
      <c r="U38" s="9">
        <v>0</v>
      </c>
      <c r="V38" s="9">
        <v>0</v>
      </c>
      <c r="W38" s="9">
        <v>3.3133368295647001</v>
      </c>
      <c r="X38" s="9">
        <v>4.1541372637788632</v>
      </c>
    </row>
    <row r="39" spans="1:24">
      <c r="A39" s="5" t="s">
        <v>70</v>
      </c>
      <c r="B39" s="5" t="s">
        <v>71</v>
      </c>
      <c r="C39" s="6" t="s">
        <v>22</v>
      </c>
      <c r="D39" s="8">
        <v>261</v>
      </c>
      <c r="E39" s="8">
        <v>653</v>
      </c>
      <c r="F39" s="8">
        <v>452</v>
      </c>
      <c r="G39" s="8">
        <v>225</v>
      </c>
      <c r="H39" s="8">
        <v>173</v>
      </c>
      <c r="I39" s="8">
        <v>180</v>
      </c>
      <c r="J39" s="8">
        <v>145</v>
      </c>
      <c r="K39" s="8">
        <v>316.63675770729259</v>
      </c>
      <c r="L39" s="8">
        <v>285.10000000000002</v>
      </c>
      <c r="M39" s="8">
        <v>801.8467001873754</v>
      </c>
      <c r="N39" s="9">
        <v>98.682176699035196</v>
      </c>
      <c r="O39" s="9">
        <v>96.27220066139806</v>
      </c>
      <c r="P39" s="9">
        <v>97.672315345275408</v>
      </c>
      <c r="Q39" s="9">
        <v>94.291548401898027</v>
      </c>
      <c r="R39" s="9">
        <v>277.10726421444821</v>
      </c>
      <c r="S39" s="9">
        <v>288</v>
      </c>
      <c r="T39" s="9">
        <v>309.32092593326684</v>
      </c>
      <c r="U39" s="9">
        <v>275.07262857521283</v>
      </c>
      <c r="V39" s="9">
        <v>291.5769862897256</v>
      </c>
      <c r="W39" s="9">
        <v>556.49189163260098</v>
      </c>
      <c r="X39" s="9">
        <v>697.70863118842317</v>
      </c>
    </row>
    <row r="40" spans="1:24">
      <c r="A40" s="5" t="s">
        <v>72</v>
      </c>
      <c r="B40" s="5" t="s">
        <v>73</v>
      </c>
      <c r="C40" s="6" t="s">
        <v>22</v>
      </c>
      <c r="D40" s="8">
        <v>147</v>
      </c>
      <c r="E40" s="8" t="s">
        <v>13</v>
      </c>
      <c r="F40" s="8" t="s">
        <v>13</v>
      </c>
      <c r="G40" s="8" t="s">
        <v>13</v>
      </c>
      <c r="H40" s="8">
        <v>145</v>
      </c>
      <c r="I40" s="8" t="s">
        <v>13</v>
      </c>
      <c r="J40" s="8" t="s">
        <v>13</v>
      </c>
      <c r="K40" s="8">
        <v>44.259422331512425</v>
      </c>
      <c r="L40" s="8">
        <v>39</v>
      </c>
      <c r="M40" s="8">
        <v>41.936686662122149</v>
      </c>
      <c r="N40" s="9">
        <v>98.682176699035196</v>
      </c>
      <c r="O40" s="9">
        <v>96.27220066139806</v>
      </c>
      <c r="P40" s="9">
        <v>97.672315345275408</v>
      </c>
      <c r="Q40" s="9">
        <v>94.291548401898027</v>
      </c>
      <c r="R40" s="9">
        <v>57.436739292945802</v>
      </c>
      <c r="S40" s="9">
        <v>75</v>
      </c>
      <c r="T40" s="9">
        <v>80.552324461788245</v>
      </c>
      <c r="U40" s="9">
        <v>3.0110000000000001</v>
      </c>
      <c r="V40" s="9">
        <v>3.1916600000000002</v>
      </c>
      <c r="W40" s="9">
        <v>20.585056833247151</v>
      </c>
      <c r="X40" s="9">
        <v>25.808771056709094</v>
      </c>
    </row>
    <row r="41" spans="1:24">
      <c r="A41" s="5" t="s">
        <v>74</v>
      </c>
      <c r="B41" s="5" t="s">
        <v>75</v>
      </c>
      <c r="C41" s="6" t="s">
        <v>22</v>
      </c>
      <c r="D41" s="8">
        <v>32</v>
      </c>
      <c r="E41" s="8">
        <v>48</v>
      </c>
      <c r="F41" s="8">
        <v>173</v>
      </c>
      <c r="G41" s="8" t="s">
        <v>13</v>
      </c>
      <c r="H41" s="8">
        <v>71</v>
      </c>
      <c r="I41" s="8" t="s">
        <v>13</v>
      </c>
      <c r="J41" s="8" t="s">
        <v>13</v>
      </c>
      <c r="K41" s="8">
        <v>49.109769984280902</v>
      </c>
      <c r="L41" s="8">
        <v>44.2</v>
      </c>
      <c r="M41" s="8">
        <v>47.528244883738438</v>
      </c>
      <c r="N41" s="9">
        <v>73.87239966332514</v>
      </c>
      <c r="O41" s="9">
        <v>72.068317923475277</v>
      </c>
      <c r="P41" s="9">
        <v>73.116428483676259</v>
      </c>
      <c r="Q41" s="9">
        <v>70.585623274834788</v>
      </c>
      <c r="R41" s="9">
        <v>53.891484586666486</v>
      </c>
      <c r="S41" s="9">
        <v>60</v>
      </c>
      <c r="T41" s="9">
        <v>64.441859569430605</v>
      </c>
      <c r="U41" s="9">
        <v>4.101</v>
      </c>
      <c r="V41" s="9">
        <v>4.3470599999999999</v>
      </c>
      <c r="W41" s="9">
        <v>17.416552466031021</v>
      </c>
      <c r="X41" s="9">
        <v>21.836219294132082</v>
      </c>
    </row>
    <row r="42" spans="1:24">
      <c r="A42" s="5" t="s">
        <v>76</v>
      </c>
      <c r="B42" s="5" t="s">
        <v>77</v>
      </c>
      <c r="C42" s="6" t="s">
        <v>22</v>
      </c>
      <c r="D42" s="8" t="s">
        <v>13</v>
      </c>
      <c r="E42" s="8">
        <v>342</v>
      </c>
      <c r="F42" s="8" t="s">
        <v>13</v>
      </c>
      <c r="G42" s="8" t="s">
        <v>13</v>
      </c>
      <c r="H42" s="8" t="s">
        <v>13</v>
      </c>
      <c r="I42" s="8">
        <v>34</v>
      </c>
      <c r="J42" s="8">
        <v>131</v>
      </c>
      <c r="K42" s="8">
        <v>76.847695623550678</v>
      </c>
      <c r="L42" s="8">
        <v>56</v>
      </c>
      <c r="M42" s="8">
        <v>48.216780848175382</v>
      </c>
      <c r="N42" s="9">
        <v>21</v>
      </c>
      <c r="O42" s="9">
        <v>10</v>
      </c>
      <c r="P42" s="9">
        <v>7</v>
      </c>
      <c r="Q42" s="9">
        <v>3</v>
      </c>
      <c r="R42" s="9">
        <v>12</v>
      </c>
      <c r="S42" s="9">
        <v>9</v>
      </c>
      <c r="T42" s="9">
        <v>9.6662789354145886</v>
      </c>
      <c r="U42" s="9">
        <v>4.51</v>
      </c>
      <c r="V42" s="9" t="s">
        <v>13</v>
      </c>
      <c r="W42" s="9" t="s">
        <v>13</v>
      </c>
      <c r="X42" s="9">
        <v>0</v>
      </c>
    </row>
    <row r="43" spans="1:24">
      <c r="A43" s="5" t="s">
        <v>78</v>
      </c>
      <c r="B43" s="5" t="s">
        <v>79</v>
      </c>
      <c r="C43" s="6" t="s">
        <v>22</v>
      </c>
      <c r="D43" s="8">
        <v>517</v>
      </c>
      <c r="E43" s="8">
        <v>651</v>
      </c>
      <c r="F43" s="8">
        <v>290</v>
      </c>
      <c r="G43" s="8">
        <v>137</v>
      </c>
      <c r="H43" s="8">
        <v>130</v>
      </c>
      <c r="I43" s="8" t="s">
        <v>13</v>
      </c>
      <c r="J43" s="8" t="s">
        <v>13</v>
      </c>
      <c r="K43" s="8">
        <v>261.46405315705107</v>
      </c>
      <c r="L43" s="8">
        <v>916</v>
      </c>
      <c r="M43" s="8">
        <v>984.97448673086876</v>
      </c>
      <c r="N43" s="9">
        <v>617.79459575127589</v>
      </c>
      <c r="O43" s="9">
        <v>602.70706706326257</v>
      </c>
      <c r="P43" s="9">
        <v>614.47241166819003</v>
      </c>
      <c r="Q43" s="9">
        <v>593.2034573115584</v>
      </c>
      <c r="R43" s="9">
        <v>41.115433691585999</v>
      </c>
      <c r="S43" s="9">
        <v>31</v>
      </c>
      <c r="T43" s="9">
        <v>33.294960777539146</v>
      </c>
      <c r="U43" s="9">
        <v>0</v>
      </c>
      <c r="V43" s="9">
        <v>0</v>
      </c>
      <c r="W43" s="9" t="s">
        <v>13</v>
      </c>
      <c r="X43" s="9">
        <v>0</v>
      </c>
    </row>
    <row r="44" spans="1:24">
      <c r="A44" s="5" t="s">
        <v>80</v>
      </c>
      <c r="B44" s="5" t="s">
        <v>81</v>
      </c>
      <c r="C44" s="6" t="s">
        <v>22</v>
      </c>
      <c r="D44" s="8">
        <v>263</v>
      </c>
      <c r="E44" s="8">
        <v>50</v>
      </c>
      <c r="F44" s="8">
        <v>515</v>
      </c>
      <c r="G44" s="8">
        <v>204</v>
      </c>
      <c r="H44" s="8">
        <v>110</v>
      </c>
      <c r="I44" s="8">
        <v>381</v>
      </c>
      <c r="J44" s="8">
        <v>191</v>
      </c>
      <c r="K44" s="8">
        <v>259.79674615141192</v>
      </c>
      <c r="L44" s="8">
        <v>585.9</v>
      </c>
      <c r="M44" s="8">
        <v>630.01806962403487</v>
      </c>
      <c r="N44" s="9">
        <v>506.91182766085922</v>
      </c>
      <c r="O44" s="9">
        <v>494.53223289793323</v>
      </c>
      <c r="P44" s="9">
        <v>501.72435934953796</v>
      </c>
      <c r="Q44" s="9">
        <v>484.35799383665</v>
      </c>
      <c r="R44" s="9">
        <v>69.802944965744999</v>
      </c>
      <c r="S44" s="9">
        <v>349.80294496574481</v>
      </c>
      <c r="T44" s="9">
        <v>375.69920427426308</v>
      </c>
      <c r="U44" s="9">
        <v>110.72199999999999</v>
      </c>
      <c r="V44" s="9">
        <v>217.36532</v>
      </c>
      <c r="W44" s="9">
        <v>380.38591507161101</v>
      </c>
      <c r="X44" s="9">
        <v>476.91357253986206</v>
      </c>
    </row>
    <row r="45" spans="1:24">
      <c r="A45" s="5" t="s">
        <v>82</v>
      </c>
      <c r="B45" s="5" t="s">
        <v>83</v>
      </c>
      <c r="C45" s="6" t="s">
        <v>22</v>
      </c>
      <c r="D45" s="8" t="s">
        <v>13</v>
      </c>
      <c r="E45" s="8" t="s">
        <v>13</v>
      </c>
      <c r="F45" s="8" t="s">
        <v>13</v>
      </c>
      <c r="G45" s="8" t="s">
        <v>13</v>
      </c>
      <c r="H45" s="8" t="s">
        <v>13</v>
      </c>
      <c r="I45" s="8" t="s">
        <v>13</v>
      </c>
      <c r="J45" s="8" t="s">
        <v>13</v>
      </c>
      <c r="K45" s="8" t="s">
        <v>13</v>
      </c>
      <c r="L45" s="8">
        <v>426</v>
      </c>
      <c r="M45" s="8">
        <v>458.07765430933415</v>
      </c>
      <c r="N45" s="9">
        <v>140.49827192188053</v>
      </c>
      <c r="O45" s="9">
        <v>137.06708019114046</v>
      </c>
      <c r="P45" s="9">
        <v>139.06048670240096</v>
      </c>
      <c r="Q45" s="9">
        <v>134.24713611363367</v>
      </c>
      <c r="R45" s="9">
        <v>102.49647351702784</v>
      </c>
      <c r="S45" s="9">
        <v>102.49647351702784</v>
      </c>
      <c r="T45" s="9">
        <v>110.08438921243618</v>
      </c>
      <c r="U45" s="9">
        <v>591.72214609027549</v>
      </c>
      <c r="V45" s="9">
        <v>627.22547485569203</v>
      </c>
      <c r="W45" s="9">
        <v>173.28230627074731</v>
      </c>
      <c r="X45" s="9">
        <v>217.25484689928859</v>
      </c>
    </row>
    <row r="46" spans="1:24">
      <c r="A46" s="5" t="s">
        <v>84</v>
      </c>
      <c r="B46" s="5" t="s">
        <v>85</v>
      </c>
      <c r="C46" s="6" t="s">
        <v>22</v>
      </c>
      <c r="D46" s="8">
        <v>81</v>
      </c>
      <c r="E46" s="8">
        <v>260</v>
      </c>
      <c r="F46" s="8">
        <v>91</v>
      </c>
      <c r="G46" s="8">
        <v>68</v>
      </c>
      <c r="H46" s="8">
        <v>135</v>
      </c>
      <c r="I46" s="8">
        <v>95</v>
      </c>
      <c r="J46" s="8" t="s">
        <v>13</v>
      </c>
      <c r="K46" s="8">
        <v>110.64855582878104</v>
      </c>
      <c r="L46" s="8">
        <v>99.6</v>
      </c>
      <c r="M46" s="8">
        <v>107.09984593711194</v>
      </c>
      <c r="N46" s="9">
        <v>166.44537935212213</v>
      </c>
      <c r="O46" s="9">
        <v>162.38051790264868</v>
      </c>
      <c r="P46" s="9">
        <v>164.74206511907443</v>
      </c>
      <c r="Q46" s="9">
        <v>159.03978882952978</v>
      </c>
      <c r="R46" s="9">
        <v>91.425439497805002</v>
      </c>
      <c r="S46" s="9">
        <v>119.42543949780485</v>
      </c>
      <c r="T46" s="9">
        <v>128.26662335225117</v>
      </c>
      <c r="U46" s="9">
        <v>123.846031425028</v>
      </c>
      <c r="V46" s="9">
        <v>71.276793310529996</v>
      </c>
      <c r="W46" s="9">
        <v>98.125909039935181</v>
      </c>
      <c r="X46" s="9">
        <v>123.02657902080043</v>
      </c>
    </row>
    <row r="47" spans="1:24">
      <c r="A47" s="5" t="s">
        <v>86</v>
      </c>
      <c r="B47" s="5" t="s">
        <v>87</v>
      </c>
      <c r="C47" s="6" t="s">
        <v>22</v>
      </c>
      <c r="D47" s="8">
        <v>23</v>
      </c>
      <c r="E47" s="8" t="s">
        <v>13</v>
      </c>
      <c r="F47" s="8">
        <v>207</v>
      </c>
      <c r="G47" s="8">
        <v>142</v>
      </c>
      <c r="H47" s="8">
        <v>30</v>
      </c>
      <c r="I47" s="8">
        <v>38</v>
      </c>
      <c r="J47" s="8" t="s">
        <v>13</v>
      </c>
      <c r="K47" s="8">
        <v>66.692280225566662</v>
      </c>
      <c r="L47" s="8">
        <v>60</v>
      </c>
      <c r="M47" s="8">
        <v>64.517979480187904</v>
      </c>
      <c r="N47" s="9">
        <v>100.31239934155138</v>
      </c>
      <c r="O47" s="9">
        <v>97.862610668685704</v>
      </c>
      <c r="P47" s="9">
        <v>99.285855149007844</v>
      </c>
      <c r="Q47" s="9">
        <v>95.849238172681012</v>
      </c>
      <c r="R47" s="9">
        <v>73.18002593126289</v>
      </c>
      <c r="S47" s="9">
        <v>170</v>
      </c>
      <c r="T47" s="9">
        <v>182.58526878005333</v>
      </c>
      <c r="U47" s="9">
        <v>176.29263439002665</v>
      </c>
      <c r="V47" s="9">
        <v>86.870192453428004</v>
      </c>
      <c r="W47" s="9">
        <v>57.714251825072409</v>
      </c>
      <c r="X47" s="9">
        <v>72.359961117852549</v>
      </c>
    </row>
    <row r="48" spans="1:24">
      <c r="A48" s="5" t="s">
        <v>88</v>
      </c>
      <c r="B48" s="5" t="s">
        <v>89</v>
      </c>
      <c r="C48" s="6" t="s">
        <v>22</v>
      </c>
      <c r="D48" s="8" t="s">
        <v>13</v>
      </c>
      <c r="E48" s="8" t="s">
        <v>13</v>
      </c>
      <c r="F48" s="8">
        <v>351</v>
      </c>
      <c r="G48" s="8">
        <v>437</v>
      </c>
      <c r="H48" s="8" t="s">
        <v>13</v>
      </c>
      <c r="I48" s="8" t="s">
        <v>13</v>
      </c>
      <c r="J48" s="8">
        <v>2</v>
      </c>
      <c r="K48" s="8">
        <v>119.74295767772195</v>
      </c>
      <c r="L48" s="8">
        <v>107.8</v>
      </c>
      <c r="M48" s="8">
        <v>127.91730313273762</v>
      </c>
      <c r="N48" s="9">
        <v>182.03738824818862</v>
      </c>
      <c r="O48" s="9">
        <v>177.59174509045647</v>
      </c>
      <c r="P48" s="9">
        <v>180.17451361894456</v>
      </c>
      <c r="Q48" s="9">
        <v>173.93806844480557</v>
      </c>
      <c r="R48" s="9">
        <v>132.80014115806105</v>
      </c>
      <c r="S48" s="9">
        <v>12</v>
      </c>
      <c r="T48" s="9">
        <v>12.88837191388612</v>
      </c>
      <c r="U48" s="9">
        <v>300</v>
      </c>
      <c r="V48" s="9">
        <v>518</v>
      </c>
      <c r="W48" s="9">
        <v>457.984158201681</v>
      </c>
      <c r="X48" s="9">
        <v>574.203335088014</v>
      </c>
    </row>
    <row r="49" spans="1:24">
      <c r="A49" s="5" t="s">
        <v>90</v>
      </c>
      <c r="B49" s="5" t="s">
        <v>91</v>
      </c>
      <c r="C49" s="6" t="s">
        <v>22</v>
      </c>
      <c r="D49" s="8">
        <v>45</v>
      </c>
      <c r="E49" s="8">
        <v>48</v>
      </c>
      <c r="F49" s="8">
        <v>65</v>
      </c>
      <c r="G49" s="8">
        <v>26</v>
      </c>
      <c r="H49" s="8">
        <v>21</v>
      </c>
      <c r="I49" s="8" t="s">
        <v>13</v>
      </c>
      <c r="J49" s="8" t="s">
        <v>13</v>
      </c>
      <c r="K49" s="8">
        <v>31.072539650548102</v>
      </c>
      <c r="L49" s="8">
        <v>28</v>
      </c>
      <c r="M49" s="8">
        <v>30.108390424087691</v>
      </c>
      <c r="N49" s="9">
        <v>46.751450063679677</v>
      </c>
      <c r="O49" s="9">
        <v>45.609705139245328</v>
      </c>
      <c r="P49" s="9">
        <v>46.273020379304853</v>
      </c>
      <c r="Q49" s="9">
        <v>44.671355699650583</v>
      </c>
      <c r="R49" s="9">
        <v>34.106175811179732</v>
      </c>
      <c r="S49" s="9">
        <v>41</v>
      </c>
      <c r="T49" s="9">
        <v>44.035270705777563</v>
      </c>
      <c r="U49" s="9">
        <v>25</v>
      </c>
      <c r="V49" s="9">
        <v>1.5</v>
      </c>
      <c r="W49" s="9">
        <v>0.76330019131930005</v>
      </c>
      <c r="X49" s="9">
        <v>0.95699710935384152</v>
      </c>
    </row>
    <row r="50" spans="1:24">
      <c r="A50" s="5" t="s">
        <v>92</v>
      </c>
      <c r="B50" s="5" t="s">
        <v>93</v>
      </c>
      <c r="C50" s="6" t="s">
        <v>22</v>
      </c>
      <c r="D50" s="8">
        <v>68</v>
      </c>
      <c r="E50" s="8">
        <v>124</v>
      </c>
      <c r="F50" s="8">
        <v>380</v>
      </c>
      <c r="G50" s="8" t="s">
        <v>13</v>
      </c>
      <c r="H50" s="8">
        <v>120</v>
      </c>
      <c r="I50" s="8" t="s">
        <v>13</v>
      </c>
      <c r="J50" s="8" t="s">
        <v>13</v>
      </c>
      <c r="K50" s="8">
        <v>104.88876799111847</v>
      </c>
      <c r="L50" s="8">
        <v>94.4</v>
      </c>
      <c r="M50" s="8">
        <v>101.50828771549567</v>
      </c>
      <c r="N50" s="9">
        <v>157.77603926080542</v>
      </c>
      <c r="O50" s="9">
        <v>153.92289691381913</v>
      </c>
      <c r="P50" s="9">
        <v>156.16144248225331</v>
      </c>
      <c r="Q50" s="9">
        <v>150.75617036693768</v>
      </c>
      <c r="R50" s="9">
        <v>115.10097176645925</v>
      </c>
      <c r="S50" s="9">
        <v>125.100971766459</v>
      </c>
      <c r="T50" s="9">
        <v>134.36232090955752</v>
      </c>
      <c r="U50" s="9">
        <v>374.56426444247575</v>
      </c>
      <c r="V50" s="9">
        <v>397.03812030902429</v>
      </c>
      <c r="W50" s="9">
        <v>149.48488708810243</v>
      </c>
      <c r="X50" s="9">
        <v>187.41853658930458</v>
      </c>
    </row>
    <row r="51" spans="1:24">
      <c r="A51" s="5" t="s">
        <v>94</v>
      </c>
      <c r="B51" s="5" t="s">
        <v>95</v>
      </c>
      <c r="C51" s="6" t="s">
        <v>22</v>
      </c>
      <c r="D51" s="8">
        <v>43</v>
      </c>
      <c r="E51" s="8">
        <v>182</v>
      </c>
      <c r="F51" s="8">
        <v>351</v>
      </c>
      <c r="G51" s="8">
        <v>342</v>
      </c>
      <c r="H51" s="8">
        <v>82</v>
      </c>
      <c r="I51" s="8">
        <v>57</v>
      </c>
      <c r="J51" s="8">
        <v>206</v>
      </c>
      <c r="K51" s="8">
        <v>191.43715892020612</v>
      </c>
      <c r="L51" s="8">
        <v>172.4</v>
      </c>
      <c r="M51" s="8">
        <v>185.38166103973992</v>
      </c>
      <c r="N51" s="9">
        <v>287.99914951768932</v>
      </c>
      <c r="O51" s="9">
        <v>280.96575126468656</v>
      </c>
      <c r="P51" s="9">
        <v>380</v>
      </c>
      <c r="Q51" s="9">
        <v>366.84692347118045</v>
      </c>
      <c r="R51" s="9">
        <v>223.43076030096444</v>
      </c>
      <c r="S51" s="9">
        <v>213.43076030096401</v>
      </c>
      <c r="T51" s="9">
        <v>229.23125138519211</v>
      </c>
      <c r="U51" s="9">
        <v>312</v>
      </c>
      <c r="V51" s="9">
        <v>330.72</v>
      </c>
      <c r="W51" s="9">
        <v>386.98057943741594</v>
      </c>
      <c r="X51" s="9">
        <v>485.18171501775919</v>
      </c>
    </row>
    <row r="52" spans="1:24">
      <c r="A52" s="5" t="s">
        <v>96</v>
      </c>
      <c r="B52" s="5" t="s">
        <v>97</v>
      </c>
      <c r="C52" s="6" t="s">
        <v>22</v>
      </c>
      <c r="D52" s="8">
        <v>7</v>
      </c>
      <c r="E52" s="8">
        <v>118</v>
      </c>
      <c r="F52" s="8">
        <v>126</v>
      </c>
      <c r="G52" s="8" t="s">
        <v>13</v>
      </c>
      <c r="H52" s="8">
        <v>61</v>
      </c>
      <c r="I52" s="8" t="s">
        <v>13</v>
      </c>
      <c r="J52" s="8" t="s">
        <v>13</v>
      </c>
      <c r="K52" s="8">
        <v>47.29088961449272</v>
      </c>
      <c r="L52" s="8">
        <v>42.6</v>
      </c>
      <c r="M52" s="8">
        <v>45.807765430933422</v>
      </c>
      <c r="N52" s="9">
        <v>71.148599977648331</v>
      </c>
      <c r="O52" s="9">
        <v>69.411037767397261</v>
      </c>
      <c r="P52" s="9">
        <v>70.420502727517004</v>
      </c>
      <c r="Q52" s="9">
        <v>67.983012565482838</v>
      </c>
      <c r="R52" s="9">
        <v>151.90441486310499</v>
      </c>
      <c r="S52" s="9">
        <v>8.5710815297717993</v>
      </c>
      <c r="T52" s="9">
        <v>9.2056072049949123</v>
      </c>
      <c r="U52" s="9">
        <v>11</v>
      </c>
      <c r="V52" s="9">
        <v>11.66</v>
      </c>
      <c r="W52" s="9">
        <v>16.602547877645506</v>
      </c>
      <c r="X52" s="9">
        <v>20.815650916258015</v>
      </c>
    </row>
    <row r="53" spans="1:24">
      <c r="A53" s="5" t="s">
        <v>98</v>
      </c>
      <c r="B53" s="5" t="s">
        <v>99</v>
      </c>
      <c r="C53" s="6" t="s">
        <v>22</v>
      </c>
      <c r="D53" s="8">
        <v>18</v>
      </c>
      <c r="E53" s="8">
        <v>39</v>
      </c>
      <c r="F53" s="8">
        <v>164</v>
      </c>
      <c r="G53" s="8">
        <v>44</v>
      </c>
      <c r="H53" s="8">
        <v>36</v>
      </c>
      <c r="I53" s="8">
        <v>66</v>
      </c>
      <c r="J53" s="8">
        <v>53</v>
      </c>
      <c r="K53" s="8">
        <v>63.660812942586361</v>
      </c>
      <c r="L53" s="8">
        <v>57.3</v>
      </c>
      <c r="M53" s="8">
        <v>61.61467040357946</v>
      </c>
      <c r="N53" s="9">
        <v>95.761739593754996</v>
      </c>
      <c r="O53" s="9">
        <v>93.423085284910059</v>
      </c>
      <c r="P53" s="9">
        <v>20</v>
      </c>
      <c r="Q53" s="9">
        <v>19.307732814272654</v>
      </c>
      <c r="R53" s="9">
        <v>59.362002931364536</v>
      </c>
      <c r="S53" s="9">
        <v>5.3620029313644997</v>
      </c>
      <c r="T53" s="9">
        <v>5.758957331897772</v>
      </c>
      <c r="U53" s="9">
        <v>3.0209999999999999</v>
      </c>
      <c r="V53" s="9">
        <v>3.2022599999999999</v>
      </c>
      <c r="W53" s="9">
        <v>1.61993168063434</v>
      </c>
      <c r="X53" s="9">
        <v>2.0310094944929373</v>
      </c>
    </row>
    <row r="54" spans="1:24">
      <c r="A54" s="5" t="s">
        <v>100</v>
      </c>
      <c r="B54" s="5" t="s">
        <v>101</v>
      </c>
      <c r="C54" s="6" t="s">
        <v>22</v>
      </c>
      <c r="D54" s="8">
        <v>28</v>
      </c>
      <c r="E54" s="8">
        <v>1</v>
      </c>
      <c r="F54" s="8">
        <v>111</v>
      </c>
      <c r="G54" s="8">
        <v>180</v>
      </c>
      <c r="H54" s="8" t="s">
        <v>13</v>
      </c>
      <c r="I54" s="8">
        <v>139</v>
      </c>
      <c r="J54" s="8">
        <v>284</v>
      </c>
      <c r="K54" s="8">
        <v>112.61900956271823</v>
      </c>
      <c r="L54" s="8">
        <v>101.4</v>
      </c>
      <c r="M54" s="8">
        <v>109.03538532151757</v>
      </c>
      <c r="N54" s="9">
        <v>169.41814955494209</v>
      </c>
      <c r="O54" s="9">
        <v>165.28068831902445</v>
      </c>
      <c r="P54" s="9">
        <v>167.68441355940536</v>
      </c>
      <c r="Q54" s="9">
        <v>161.88029270614985</v>
      </c>
      <c r="R54" s="9">
        <v>123.59413850169697</v>
      </c>
      <c r="S54" s="9">
        <v>323.59413850169699</v>
      </c>
      <c r="T54" s="9">
        <v>347.55013384695388</v>
      </c>
      <c r="U54" s="9">
        <v>2.0510000000000002</v>
      </c>
      <c r="V54" s="9">
        <v>234</v>
      </c>
      <c r="W54" s="9">
        <v>149.86753033357655</v>
      </c>
      <c r="X54" s="9">
        <v>187.89828031791492</v>
      </c>
    </row>
    <row r="55" spans="1:24">
      <c r="A55" s="5" t="s">
        <v>102</v>
      </c>
      <c r="B55" s="5" t="s">
        <v>103</v>
      </c>
      <c r="C55" s="6" t="s">
        <v>22</v>
      </c>
      <c r="D55" s="8">
        <v>232</v>
      </c>
      <c r="E55" s="8">
        <v>570</v>
      </c>
      <c r="F55" s="8">
        <v>197</v>
      </c>
      <c r="G55" s="8">
        <v>221</v>
      </c>
      <c r="H55" s="8">
        <v>163</v>
      </c>
      <c r="I55" s="8" t="s">
        <v>13</v>
      </c>
      <c r="J55" s="8">
        <v>1009</v>
      </c>
      <c r="K55" s="8">
        <v>362.56348704444417</v>
      </c>
      <c r="L55" s="8">
        <v>241</v>
      </c>
      <c r="M55" s="8">
        <v>259.14721757875481</v>
      </c>
      <c r="N55" s="9">
        <v>517.24102218424059</v>
      </c>
      <c r="O55" s="9">
        <v>140</v>
      </c>
      <c r="P55" s="9">
        <v>142.03606081917917</v>
      </c>
      <c r="Q55" s="9">
        <v>137.11971561442462</v>
      </c>
      <c r="R55" s="9">
        <v>199.36482166007499</v>
      </c>
      <c r="S55" s="9">
        <v>392.69815499340802</v>
      </c>
      <c r="T55" s="9">
        <v>421.76998928766153</v>
      </c>
      <c r="U55" s="9">
        <v>278.07697780490508</v>
      </c>
      <c r="V55" s="9">
        <v>494.76159647319901</v>
      </c>
      <c r="W55" s="9">
        <v>702.45851771512753</v>
      </c>
      <c r="X55" s="9">
        <v>880.71610427927772</v>
      </c>
    </row>
    <row r="56" spans="1:24">
      <c r="A56" s="5" t="s">
        <v>104</v>
      </c>
      <c r="B56" s="5" t="s">
        <v>105</v>
      </c>
      <c r="C56" s="6" t="s">
        <v>22</v>
      </c>
      <c r="D56" s="8">
        <v>7</v>
      </c>
      <c r="E56" s="8">
        <v>195</v>
      </c>
      <c r="F56" s="8">
        <v>159</v>
      </c>
      <c r="G56" s="8" t="s">
        <v>13</v>
      </c>
      <c r="H56" s="8" t="s">
        <v>13</v>
      </c>
      <c r="I56" s="8">
        <v>56</v>
      </c>
      <c r="J56" s="8" t="s">
        <v>13</v>
      </c>
      <c r="K56" s="8">
        <v>63.206092850139314</v>
      </c>
      <c r="L56" s="8">
        <v>56.9</v>
      </c>
      <c r="M56" s="8">
        <v>61.184550540378204</v>
      </c>
      <c r="N56" s="9">
        <v>95.080789672335797</v>
      </c>
      <c r="O56" s="9">
        <v>92.758765245890558</v>
      </c>
      <c r="P56" s="9">
        <v>94.107783014123399</v>
      </c>
      <c r="Q56" s="9">
        <v>90.850396509012057</v>
      </c>
      <c r="R56" s="9">
        <v>69.363455559419947</v>
      </c>
      <c r="S56" s="9">
        <v>15</v>
      </c>
      <c r="T56" s="9">
        <v>16.110464892357651</v>
      </c>
      <c r="U56" s="9">
        <v>0.12</v>
      </c>
      <c r="V56" s="9">
        <v>2</v>
      </c>
      <c r="W56" s="9">
        <v>2.1703474390599999</v>
      </c>
      <c r="X56" s="9">
        <v>2.7211000980937592</v>
      </c>
    </row>
    <row r="57" spans="1:24">
      <c r="A57" s="5" t="s">
        <v>106</v>
      </c>
      <c r="B57" s="5" t="s">
        <v>107</v>
      </c>
      <c r="C57" s="6" t="s">
        <v>22</v>
      </c>
      <c r="D57" s="8">
        <v>89</v>
      </c>
      <c r="E57" s="8">
        <v>24</v>
      </c>
      <c r="F57" s="8">
        <v>113</v>
      </c>
      <c r="G57" s="8">
        <v>79</v>
      </c>
      <c r="H57" s="8">
        <v>43</v>
      </c>
      <c r="I57" s="8" t="s">
        <v>13</v>
      </c>
      <c r="J57" s="8">
        <v>612</v>
      </c>
      <c r="K57" s="8">
        <v>145.51042958305453</v>
      </c>
      <c r="L57" s="8">
        <v>131</v>
      </c>
      <c r="M57" s="8">
        <v>140.86425519841029</v>
      </c>
      <c r="N57" s="9">
        <v>218.89339930429858</v>
      </c>
      <c r="O57" s="9">
        <v>213.54767361434781</v>
      </c>
      <c r="P57" s="9">
        <v>216.65335969486955</v>
      </c>
      <c r="Q57" s="9">
        <v>209.15425911515248</v>
      </c>
      <c r="R57" s="9">
        <v>159.68738403643809</v>
      </c>
      <c r="S57" s="9">
        <v>59.687384036437997</v>
      </c>
      <c r="T57" s="9">
        <v>64.106100335713521</v>
      </c>
      <c r="U57" s="9">
        <v>2.4E-2</v>
      </c>
      <c r="V57" s="9">
        <v>2.5440000000000001E-2</v>
      </c>
      <c r="W57" s="9">
        <v>0.47527973990200001</v>
      </c>
      <c r="X57" s="9">
        <v>0.59588788577991147</v>
      </c>
    </row>
    <row r="58" spans="1:24">
      <c r="A58" s="5" t="s">
        <v>108</v>
      </c>
      <c r="B58" s="5" t="s">
        <v>109</v>
      </c>
      <c r="C58" s="6" t="s">
        <v>22</v>
      </c>
      <c r="D58" s="8">
        <v>123</v>
      </c>
      <c r="E58" s="8">
        <v>12</v>
      </c>
      <c r="F58" s="8">
        <v>123</v>
      </c>
      <c r="G58" s="8">
        <v>51</v>
      </c>
      <c r="H58" s="8">
        <v>37</v>
      </c>
      <c r="I58" s="8">
        <v>169</v>
      </c>
      <c r="J58" s="8">
        <v>102</v>
      </c>
      <c r="K58" s="8">
        <v>93.520765679942343</v>
      </c>
      <c r="L58" s="8">
        <v>84.2</v>
      </c>
      <c r="M58" s="8">
        <v>90.540231203863712</v>
      </c>
      <c r="N58" s="9">
        <v>140.68632959531513</v>
      </c>
      <c r="O58" s="9">
        <v>137.25054519645778</v>
      </c>
      <c r="P58" s="9">
        <v>139.24661989278269</v>
      </c>
      <c r="Q58" s="9">
        <v>134.42682660902162</v>
      </c>
      <c r="R58" s="9">
        <v>102.63366558409882</v>
      </c>
      <c r="S58" s="9">
        <v>45</v>
      </c>
      <c r="T58" s="9">
        <v>48.33139467707295</v>
      </c>
      <c r="U58" s="9">
        <v>2.3970633822315452</v>
      </c>
      <c r="V58" s="9">
        <v>2.5408871851654378</v>
      </c>
      <c r="W58" s="9">
        <v>2.7289454421931998</v>
      </c>
      <c r="X58" s="9">
        <v>3.421449292773417</v>
      </c>
    </row>
    <row r="59" spans="1:24">
      <c r="A59" s="5" t="s">
        <v>110</v>
      </c>
      <c r="B59" s="5" t="s">
        <v>17</v>
      </c>
      <c r="C59" s="6" t="s">
        <v>22</v>
      </c>
      <c r="D59" s="8">
        <v>4391</v>
      </c>
      <c r="E59" s="8">
        <v>1238</v>
      </c>
      <c r="F59" s="8">
        <v>4569</v>
      </c>
      <c r="G59" s="8">
        <v>4484</v>
      </c>
      <c r="H59" s="8">
        <v>2913</v>
      </c>
      <c r="I59" s="8">
        <v>4401</v>
      </c>
      <c r="J59" s="8">
        <v>3864</v>
      </c>
      <c r="K59" s="8">
        <v>4129.1294287137798</v>
      </c>
      <c r="L59" s="8">
        <v>1437</v>
      </c>
      <c r="M59" s="8">
        <v>1631.7566085505005</v>
      </c>
      <c r="N59" s="9">
        <v>362.18968455344628</v>
      </c>
      <c r="O59" s="9">
        <v>353.34443518774509</v>
      </c>
      <c r="P59" s="9">
        <v>258</v>
      </c>
      <c r="Q59" s="9">
        <v>1289.2006319026502</v>
      </c>
      <c r="R59" s="9">
        <v>1522.90148492201</v>
      </c>
      <c r="S59" s="9">
        <v>4742.3514249225791</v>
      </c>
      <c r="T59" s="9">
        <v>5093.4324092291654</v>
      </c>
      <c r="U59" s="9">
        <v>1979.3426595368801</v>
      </c>
      <c r="V59" s="9">
        <v>2098.1032191090899</v>
      </c>
      <c r="W59" s="9">
        <v>1644.0714319181</v>
      </c>
      <c r="X59" s="9">
        <v>2061.2750079328716</v>
      </c>
    </row>
    <row r="60" spans="1:24" s="18" customFormat="1">
      <c r="A60" s="4" t="s">
        <v>111</v>
      </c>
      <c r="B60" s="4" t="s">
        <v>2</v>
      </c>
      <c r="C60" s="4" t="s">
        <v>3</v>
      </c>
      <c r="D60" s="24">
        <f>SUM(D61:D65)</f>
        <v>2778</v>
      </c>
      <c r="E60" s="23">
        <f>SUM(E61:E65)</f>
        <v>5357</v>
      </c>
      <c r="F60" s="23">
        <f t="shared" ref="F60:V60" si="4">SUM(F61:F65)</f>
        <v>2881</v>
      </c>
      <c r="G60" s="23">
        <f t="shared" si="4"/>
        <v>2495</v>
      </c>
      <c r="H60" s="23">
        <f t="shared" si="4"/>
        <v>2626</v>
      </c>
      <c r="I60" s="23">
        <f t="shared" si="4"/>
        <v>2197</v>
      </c>
      <c r="J60" s="23">
        <f t="shared" si="4"/>
        <v>2665</v>
      </c>
      <c r="K60" s="23">
        <f t="shared" si="4"/>
        <v>3182.8890737651686</v>
      </c>
      <c r="L60" s="23">
        <f t="shared" si="4"/>
        <v>3772.2</v>
      </c>
      <c r="M60" s="23">
        <f t="shared" si="4"/>
        <v>1667.0344199312781</v>
      </c>
      <c r="N60" s="23">
        <f t="shared" si="4"/>
        <v>4491.1446043268897</v>
      </c>
      <c r="O60" s="23">
        <f t="shared" si="4"/>
        <v>4747.0526621061617</v>
      </c>
      <c r="P60" s="23">
        <f t="shared" si="4"/>
        <v>4856.2788015809292</v>
      </c>
      <c r="Q60" s="23">
        <f t="shared" si="4"/>
        <v>4401.8097190941926</v>
      </c>
      <c r="R60" s="23">
        <f t="shared" si="4"/>
        <v>2949.9578057717604</v>
      </c>
      <c r="S60" s="23">
        <f t="shared" si="4"/>
        <v>3398.4911391050923</v>
      </c>
      <c r="T60" s="23">
        <f t="shared" si="4"/>
        <v>3650.0848122360767</v>
      </c>
      <c r="U60" s="23">
        <f t="shared" si="4"/>
        <v>3797.1876379146497</v>
      </c>
      <c r="V60" s="23">
        <f t="shared" si="4"/>
        <v>3009.0188961895265</v>
      </c>
      <c r="W60" s="23">
        <f>SUM(W61:W65)</f>
        <v>2496.7158109698657</v>
      </c>
      <c r="X60" s="23">
        <f>SUM(X61:X65)</f>
        <v>3130.2885039847879</v>
      </c>
    </row>
    <row r="61" spans="1:24">
      <c r="A61" s="5" t="s">
        <v>112</v>
      </c>
      <c r="B61" s="5" t="s">
        <v>113</v>
      </c>
      <c r="C61" s="6" t="s">
        <v>8</v>
      </c>
      <c r="D61" s="8">
        <v>48</v>
      </c>
      <c r="E61" s="8">
        <v>6</v>
      </c>
      <c r="F61" s="8">
        <v>113</v>
      </c>
      <c r="G61" s="8">
        <v>156</v>
      </c>
      <c r="H61" s="8">
        <v>73</v>
      </c>
      <c r="I61" s="8">
        <v>118</v>
      </c>
      <c r="J61" s="8">
        <v>113</v>
      </c>
      <c r="K61" s="8">
        <v>95.036499321432487</v>
      </c>
      <c r="L61" s="8">
        <v>0.1</v>
      </c>
      <c r="M61" s="8">
        <v>7.8933118683139245</v>
      </c>
      <c r="N61" s="8"/>
      <c r="O61" s="9">
        <v>3</v>
      </c>
      <c r="P61" s="9">
        <v>18</v>
      </c>
      <c r="Q61" s="9">
        <v>31</v>
      </c>
      <c r="R61" s="9">
        <v>68.859272227839</v>
      </c>
      <c r="S61" s="9">
        <v>56.725938894505703</v>
      </c>
      <c r="T61" s="9">
        <v>60.925416469730628</v>
      </c>
      <c r="U61" s="9">
        <v>0.88127330229100931</v>
      </c>
      <c r="V61" s="9">
        <v>0.9341497004284699</v>
      </c>
      <c r="W61" s="9">
        <v>1.85098557400516</v>
      </c>
      <c r="X61" s="9">
        <v>2.320696187324288</v>
      </c>
    </row>
    <row r="62" spans="1:24">
      <c r="A62" s="5" t="s">
        <v>114</v>
      </c>
      <c r="B62" s="5" t="s">
        <v>115</v>
      </c>
      <c r="C62" s="6" t="s">
        <v>22</v>
      </c>
      <c r="D62" s="8">
        <v>52</v>
      </c>
      <c r="E62" s="8">
        <v>168</v>
      </c>
      <c r="F62" s="8">
        <v>186</v>
      </c>
      <c r="G62" s="8">
        <v>80</v>
      </c>
      <c r="H62" s="8">
        <v>67</v>
      </c>
      <c r="I62" s="8">
        <v>75</v>
      </c>
      <c r="J62" s="8">
        <v>51</v>
      </c>
      <c r="K62" s="8">
        <v>102.91831425718127</v>
      </c>
      <c r="L62" s="8">
        <v>49.3</v>
      </c>
      <c r="M62" s="8">
        <v>276.28714107317143</v>
      </c>
      <c r="N62" s="9">
        <v>16.068564295651704</v>
      </c>
      <c r="O62" s="9">
        <v>15.676144344986684</v>
      </c>
      <c r="P62" s="9">
        <v>31</v>
      </c>
      <c r="Q62" s="9">
        <v>29.926985862122617</v>
      </c>
      <c r="R62" s="9">
        <v>85.726939273793818</v>
      </c>
      <c r="S62" s="9">
        <v>81.726939273793803</v>
      </c>
      <c r="T62" s="9">
        <v>87.7772657286867</v>
      </c>
      <c r="U62" s="9">
        <v>19.185319790875273</v>
      </c>
      <c r="V62" s="9">
        <v>4.3364389783278003</v>
      </c>
      <c r="W62" s="9">
        <v>2.9968099183608001</v>
      </c>
      <c r="X62" s="9">
        <v>3.7572877116632419</v>
      </c>
    </row>
    <row r="63" spans="1:24">
      <c r="A63" s="5" t="s">
        <v>116</v>
      </c>
      <c r="B63" s="5" t="s">
        <v>117</v>
      </c>
      <c r="C63" s="6" t="s">
        <v>22</v>
      </c>
      <c r="D63" s="8">
        <v>1209</v>
      </c>
      <c r="E63" s="8">
        <v>2451</v>
      </c>
      <c r="F63" s="8">
        <v>803</v>
      </c>
      <c r="G63" s="8">
        <v>1007</v>
      </c>
      <c r="H63" s="8">
        <v>958</v>
      </c>
      <c r="I63" s="8">
        <v>886</v>
      </c>
      <c r="J63" s="8">
        <v>1076</v>
      </c>
      <c r="K63" s="8">
        <v>1271.7005252102369</v>
      </c>
      <c r="L63" s="8">
        <v>1411</v>
      </c>
      <c r="M63" s="8">
        <v>1000.7827060118794</v>
      </c>
      <c r="N63" s="9">
        <v>2568.0591782999049</v>
      </c>
      <c r="O63" s="9">
        <v>2505.3430801152022</v>
      </c>
      <c r="P63" s="9">
        <v>2541.7790150010901</v>
      </c>
      <c r="Q63" s="9">
        <v>2453.7995047283089</v>
      </c>
      <c r="R63" s="9">
        <v>1281.6045720976199</v>
      </c>
      <c r="S63" s="9">
        <v>1561.604572097616</v>
      </c>
      <c r="T63" s="9">
        <v>1677.2117089682556</v>
      </c>
      <c r="U63" s="9">
        <v>2023.60307807099</v>
      </c>
      <c r="V63" s="9">
        <v>1845.0192627552501</v>
      </c>
      <c r="W63" s="9">
        <v>1224.7245226084999</v>
      </c>
      <c r="X63" s="9">
        <v>1535.5136042417266</v>
      </c>
    </row>
    <row r="64" spans="1:24">
      <c r="A64" s="5" t="s">
        <v>118</v>
      </c>
      <c r="B64" s="5" t="s">
        <v>119</v>
      </c>
      <c r="C64" s="6" t="s">
        <v>22</v>
      </c>
      <c r="D64" s="8">
        <v>32</v>
      </c>
      <c r="E64" s="8">
        <v>47</v>
      </c>
      <c r="F64" s="8">
        <v>125</v>
      </c>
      <c r="G64" s="8">
        <v>45</v>
      </c>
      <c r="H64" s="8">
        <v>55</v>
      </c>
      <c r="I64" s="8">
        <v>122</v>
      </c>
      <c r="J64" s="8">
        <v>97</v>
      </c>
      <c r="K64" s="8">
        <v>79.27286944993493</v>
      </c>
      <c r="L64" s="8">
        <v>34.200000000000003</v>
      </c>
      <c r="M64" s="8">
        <v>125.9207006494951</v>
      </c>
      <c r="N64" s="9">
        <v>37.245020406544434</v>
      </c>
      <c r="O64" s="9">
        <v>36.335437645973286</v>
      </c>
      <c r="P64" s="9">
        <v>47</v>
      </c>
      <c r="Q64" s="9">
        <v>45.37317211354074</v>
      </c>
      <c r="R64" s="9">
        <v>66.310514304677753</v>
      </c>
      <c r="S64" s="9">
        <v>64.310514304677795</v>
      </c>
      <c r="T64" s="9">
        <v>69.071485527665075</v>
      </c>
      <c r="U64" s="9">
        <v>62.408000000000001</v>
      </c>
      <c r="V64" s="9">
        <v>66.152479999999997</v>
      </c>
      <c r="W64" s="9">
        <v>58</v>
      </c>
      <c r="X64" s="9">
        <v>72.718221446513283</v>
      </c>
    </row>
    <row r="65" spans="1:24">
      <c r="A65" s="5" t="s">
        <v>120</v>
      </c>
      <c r="B65" s="5" t="s">
        <v>121</v>
      </c>
      <c r="C65" s="6" t="s">
        <v>22</v>
      </c>
      <c r="D65" s="8">
        <v>1437</v>
      </c>
      <c r="E65" s="8">
        <v>2685</v>
      </c>
      <c r="F65" s="8">
        <v>1654</v>
      </c>
      <c r="G65" s="8">
        <v>1207</v>
      </c>
      <c r="H65" s="8">
        <v>1473</v>
      </c>
      <c r="I65" s="8">
        <v>996</v>
      </c>
      <c r="J65" s="8">
        <v>1328</v>
      </c>
      <c r="K65" s="8">
        <v>1633.960865526383</v>
      </c>
      <c r="L65" s="8">
        <v>2277.6</v>
      </c>
      <c r="M65" s="8">
        <v>256.15056032841829</v>
      </c>
      <c r="N65" s="9">
        <v>1869.7718413247885</v>
      </c>
      <c r="O65" s="9">
        <v>2186.6979999999999</v>
      </c>
      <c r="P65" s="9">
        <v>2218.4997865798387</v>
      </c>
      <c r="Q65" s="9">
        <v>1841.71005639022</v>
      </c>
      <c r="R65" s="9">
        <v>1447.4565078678299</v>
      </c>
      <c r="S65" s="9">
        <v>1634.123174534499</v>
      </c>
      <c r="T65" s="9">
        <v>1755.0989355417385</v>
      </c>
      <c r="U65" s="9">
        <v>1691.1099667504932</v>
      </c>
      <c r="V65" s="9">
        <v>1092.5765647555199</v>
      </c>
      <c r="W65" s="9">
        <v>1209.1434928690001</v>
      </c>
      <c r="X65" s="9">
        <v>1515.9786943975603</v>
      </c>
    </row>
    <row r="66" spans="1:24" s="18" customFormat="1">
      <c r="A66" s="4" t="s">
        <v>122</v>
      </c>
      <c r="B66" s="4" t="s">
        <v>2</v>
      </c>
      <c r="C66" s="4" t="s">
        <v>3</v>
      </c>
      <c r="D66" s="24">
        <f>SUM(D67:D70)</f>
        <v>134</v>
      </c>
      <c r="E66" s="23">
        <f>SUM(E67:E70)</f>
        <v>629</v>
      </c>
      <c r="F66" s="23">
        <f t="shared" ref="F66:V66" si="5">SUM(F67:F70)</f>
        <v>317</v>
      </c>
      <c r="G66" s="23">
        <f t="shared" si="5"/>
        <v>239</v>
      </c>
      <c r="H66" s="23">
        <f t="shared" si="5"/>
        <v>152</v>
      </c>
      <c r="I66" s="23">
        <f t="shared" si="5"/>
        <v>157</v>
      </c>
      <c r="J66" s="23">
        <f t="shared" si="5"/>
        <v>79</v>
      </c>
      <c r="K66" s="23">
        <f t="shared" si="5"/>
        <v>258.73573260236878</v>
      </c>
      <c r="L66" s="23">
        <f t="shared" si="5"/>
        <v>89.2</v>
      </c>
      <c r="M66" s="23">
        <f t="shared" si="5"/>
        <v>122.87139082859696</v>
      </c>
      <c r="N66" s="23">
        <f t="shared" si="5"/>
        <v>51.324849531666686</v>
      </c>
      <c r="O66" s="23">
        <f t="shared" si="5"/>
        <v>60.071414903001298</v>
      </c>
      <c r="P66" s="23">
        <f t="shared" si="5"/>
        <v>102</v>
      </c>
      <c r="Q66" s="23">
        <f t="shared" si="5"/>
        <v>115.0962652392498</v>
      </c>
      <c r="R66" s="23">
        <f t="shared" si="5"/>
        <v>138.44418274628009</v>
      </c>
      <c r="S66" s="23">
        <f t="shared" si="5"/>
        <v>126.31625572341078</v>
      </c>
      <c r="T66" s="23">
        <f t="shared" si="5"/>
        <v>135.66757354440534</v>
      </c>
      <c r="U66" s="23">
        <f t="shared" si="5"/>
        <v>239.88068091852915</v>
      </c>
      <c r="V66" s="23">
        <f t="shared" si="5"/>
        <v>162.54768814219358</v>
      </c>
      <c r="W66" s="23">
        <f>SUM(W67:W70)</f>
        <v>62.593917304204311</v>
      </c>
      <c r="X66" s="23">
        <f>SUM(X67:X70)</f>
        <v>78.477902409170156</v>
      </c>
    </row>
    <row r="67" spans="1:24">
      <c r="A67" s="10" t="s">
        <v>123</v>
      </c>
      <c r="B67" s="5" t="s">
        <v>124</v>
      </c>
      <c r="C67" s="6" t="s">
        <v>22</v>
      </c>
      <c r="D67" s="8">
        <v>8</v>
      </c>
      <c r="E67" s="8">
        <v>129</v>
      </c>
      <c r="F67" s="8">
        <v>40</v>
      </c>
      <c r="G67" s="8">
        <v>13</v>
      </c>
      <c r="H67" s="8">
        <v>12</v>
      </c>
      <c r="I67" s="8">
        <v>35</v>
      </c>
      <c r="J67" s="8" t="s">
        <v>13</v>
      </c>
      <c r="K67" s="8">
        <v>35.922887303316585</v>
      </c>
      <c r="L67" s="8">
        <v>20.3</v>
      </c>
      <c r="M67" s="8" t="s">
        <v>13</v>
      </c>
      <c r="N67" s="9">
        <v>15.152004184276823</v>
      </c>
      <c r="O67" s="9">
        <v>14.781968092372887</v>
      </c>
      <c r="P67" s="9">
        <v>30</v>
      </c>
      <c r="Q67" s="9">
        <v>2</v>
      </c>
      <c r="R67" s="9">
        <v>25.368347112854739</v>
      </c>
      <c r="S67" s="9">
        <v>5.3683471128546998</v>
      </c>
      <c r="T67" s="9">
        <v>5.7657711794423463</v>
      </c>
      <c r="U67" s="9">
        <v>20</v>
      </c>
      <c r="V67" s="9">
        <v>21.2</v>
      </c>
      <c r="W67" s="9">
        <v>3.6832781974629669</v>
      </c>
      <c r="X67" s="9">
        <v>4.6179558553832116</v>
      </c>
    </row>
    <row r="68" spans="1:24">
      <c r="A68" s="10" t="s">
        <v>125</v>
      </c>
      <c r="B68" s="5" t="s">
        <v>126</v>
      </c>
      <c r="C68" s="6" t="s">
        <v>22</v>
      </c>
      <c r="D68" s="8">
        <v>51</v>
      </c>
      <c r="E68" s="8">
        <v>26</v>
      </c>
      <c r="F68" s="8">
        <v>68</v>
      </c>
      <c r="G68" s="8">
        <v>50</v>
      </c>
      <c r="H68" s="8">
        <v>41</v>
      </c>
      <c r="I68" s="8">
        <v>49</v>
      </c>
      <c r="J68" s="8">
        <v>39</v>
      </c>
      <c r="K68" s="8">
        <v>49.109769984280902</v>
      </c>
      <c r="L68" s="8">
        <v>0.8</v>
      </c>
      <c r="M68" s="8">
        <v>95.287500674646807</v>
      </c>
      <c r="N68" s="9">
        <v>6.7196032223835864</v>
      </c>
      <c r="O68" s="9">
        <v>6.5554998017855279</v>
      </c>
      <c r="P68" s="9">
        <v>17</v>
      </c>
      <c r="Q68" s="9">
        <v>60</v>
      </c>
      <c r="R68" s="9">
        <v>3.9623124059355002</v>
      </c>
      <c r="S68" s="9">
        <v>37.562312405935479</v>
      </c>
      <c r="T68" s="9">
        <v>40.343087686106244</v>
      </c>
      <c r="U68" s="9">
        <v>11.051167210729258</v>
      </c>
      <c r="V68" s="9">
        <v>23</v>
      </c>
      <c r="W68" s="9">
        <v>8.9670962352247567</v>
      </c>
      <c r="X68" s="9">
        <v>11.242608444228781</v>
      </c>
    </row>
    <row r="69" spans="1:24">
      <c r="A69" s="10" t="s">
        <v>127</v>
      </c>
      <c r="B69" s="5" t="s">
        <v>128</v>
      </c>
      <c r="C69" s="6" t="s">
        <v>22</v>
      </c>
      <c r="D69" s="8">
        <v>57</v>
      </c>
      <c r="E69" s="8">
        <v>86</v>
      </c>
      <c r="F69" s="8">
        <v>66</v>
      </c>
      <c r="G69" s="8">
        <v>45</v>
      </c>
      <c r="H69" s="8">
        <v>84</v>
      </c>
      <c r="I69" s="8">
        <v>73</v>
      </c>
      <c r="J69" s="8">
        <v>7</v>
      </c>
      <c r="K69" s="8">
        <v>63.357666214288329</v>
      </c>
      <c r="L69" s="8">
        <v>57.4</v>
      </c>
      <c r="M69" s="8">
        <v>24.416933602420979</v>
      </c>
      <c r="N69" s="9">
        <v>29.45324212500628</v>
      </c>
      <c r="O69" s="9">
        <v>28.733947008842883</v>
      </c>
      <c r="P69" s="9">
        <v>37</v>
      </c>
      <c r="Q69" s="9">
        <v>35.719305706404413</v>
      </c>
      <c r="R69" s="9">
        <v>45</v>
      </c>
      <c r="S69" s="9">
        <v>8.2720729771308008</v>
      </c>
      <c r="T69" s="9">
        <v>8.8844627523390791</v>
      </c>
      <c r="U69" s="9">
        <v>98.878864517051241</v>
      </c>
      <c r="V69" s="9">
        <v>1.8</v>
      </c>
      <c r="W69" s="9">
        <v>14.435039346105469</v>
      </c>
      <c r="X69" s="9">
        <v>18.098110133779823</v>
      </c>
    </row>
    <row r="70" spans="1:24">
      <c r="A70" s="11" t="s">
        <v>129</v>
      </c>
      <c r="B70" s="12" t="s">
        <v>130</v>
      </c>
      <c r="C70" s="13" t="s">
        <v>22</v>
      </c>
      <c r="D70" s="14">
        <v>18</v>
      </c>
      <c r="E70" s="14">
        <v>388</v>
      </c>
      <c r="F70" s="14">
        <v>143</v>
      </c>
      <c r="G70" s="14">
        <v>131</v>
      </c>
      <c r="H70" s="14">
        <v>15</v>
      </c>
      <c r="I70" s="14" t="s">
        <v>13</v>
      </c>
      <c r="J70" s="14">
        <v>33</v>
      </c>
      <c r="K70" s="14">
        <v>110.34540910048301</v>
      </c>
      <c r="L70" s="14">
        <v>10.7</v>
      </c>
      <c r="M70" s="14">
        <v>3.1669565515291742</v>
      </c>
      <c r="N70" s="14" t="s">
        <v>13</v>
      </c>
      <c r="O70" s="15">
        <v>10</v>
      </c>
      <c r="P70" s="15">
        <v>18</v>
      </c>
      <c r="Q70" s="15">
        <v>17.376959532845387</v>
      </c>
      <c r="R70" s="15">
        <v>64.113523227489836</v>
      </c>
      <c r="S70" s="15">
        <v>75.113523227489793</v>
      </c>
      <c r="T70" s="15">
        <v>80.674251926517684</v>
      </c>
      <c r="U70" s="15">
        <v>109.95064919074866</v>
      </c>
      <c r="V70" s="15">
        <v>116.54768814219358</v>
      </c>
      <c r="W70" s="15">
        <v>35.508503525411122</v>
      </c>
      <c r="X70" s="15">
        <v>44.519227975778335</v>
      </c>
    </row>
    <row r="71" spans="1:24">
      <c r="A71" s="32" t="s">
        <v>136</v>
      </c>
      <c r="B71" s="28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ht="12.75" customHeight="1">
      <c r="A72" s="16" t="s">
        <v>135</v>
      </c>
    </row>
    <row r="73" spans="1:24" ht="12.75" customHeight="1">
      <c r="A73" s="16" t="s">
        <v>134</v>
      </c>
    </row>
    <row r="74" spans="1:24" ht="12.75" customHeight="1">
      <c r="A74" s="16" t="s">
        <v>131</v>
      </c>
    </row>
    <row r="75" spans="1:24" ht="12.75" customHeight="1">
      <c r="A75" s="16" t="s">
        <v>132</v>
      </c>
    </row>
  </sheetData>
  <mergeCells count="2">
    <mergeCell ref="A2:V2"/>
    <mergeCell ref="A4:V4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Produccion pesquera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Naurelsys Hernández Durán</cp:lastModifiedBy>
  <dcterms:created xsi:type="dcterms:W3CDTF">2021-11-05T14:30:52Z</dcterms:created>
  <dcterms:modified xsi:type="dcterms:W3CDTF">2022-08-25T16:00:01Z</dcterms:modified>
</cp:coreProperties>
</file>