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DICIEMBRE 2021\"/>
    </mc:Choice>
  </mc:AlternateContent>
  <bookViews>
    <workbookView xWindow="0" yWindow="0" windowWidth="19200" windowHeight="11595" tabRatio="204"/>
  </bookViews>
  <sheets>
    <sheet name="New Text Document" sheetId="1" r:id="rId1"/>
  </sheets>
  <definedNames>
    <definedName name="_xlnm._FilterDatabase" localSheetId="0" hidden="1">'New Text Document'!$A$9:$L$227</definedName>
    <definedName name="_xlnm.Print_Area" localSheetId="0">'New Text Document'!$A$1:$L$176</definedName>
    <definedName name="_xlnm.Print_Titles" localSheetId="0">'New Text Document'!$1:$8</definedName>
    <definedName name="Z_204BDDCD_F0EA_4D68_8827_ED13C8623E2D_.wvu.Cols" localSheetId="0" hidden="1">'New Text Document'!$AY:$AY</definedName>
    <definedName name="Z_204BDDCD_F0EA_4D68_8827_ED13C8623E2D_.wvu.FilterData" localSheetId="0" hidden="1">'New Text Document'!$A$9:$L$227</definedName>
    <definedName name="Z_204BDDCD_F0EA_4D68_8827_ED13C8623E2D_.wvu.PrintArea" localSheetId="0" hidden="1">'New Text Document'!$A$1:$L$176</definedName>
    <definedName name="Z_204BDDCD_F0EA_4D68_8827_ED13C8623E2D_.wvu.PrintTitles" localSheetId="0" hidden="1">'New Text Document'!$1:$8</definedName>
  </definedNames>
  <calcPr calcId="152511"/>
  <customWorkbookViews>
    <customWorkbookView name="68" guid="{204BDDCD-F0EA-4D68-8827-ED13C8623E2D}" maximized="1" xWindow="-8" yWindow="-8" windowWidth="1296" windowHeight="1000" tabRatio="204" activeSheetId="1"/>
  </customWorkbookViews>
</workbook>
</file>

<file path=xl/calcChain.xml><?xml version="1.0" encoding="utf-8"?>
<calcChain xmlns="http://schemas.openxmlformats.org/spreadsheetml/2006/main">
  <c r="L156" i="1" l="1"/>
  <c r="L153" i="1"/>
  <c r="L140" i="1"/>
  <c r="L146" i="1"/>
  <c r="L132" i="1"/>
  <c r="L129" i="1"/>
  <c r="L126" i="1"/>
  <c r="L117" i="1"/>
  <c r="L109" i="1"/>
  <c r="L102" i="1"/>
  <c r="L96" i="1"/>
  <c r="L88" i="1"/>
  <c r="L84" i="1"/>
  <c r="L77" i="1"/>
  <c r="L74" i="1"/>
  <c r="L64" i="1"/>
  <c r="L57" i="1"/>
  <c r="L53" i="1"/>
  <c r="L49" i="1"/>
  <c r="L44" i="1"/>
  <c r="L39" i="1"/>
  <c r="L36" i="1"/>
  <c r="L33" i="1"/>
  <c r="L30" i="1"/>
  <c r="L26" i="1"/>
  <c r="L23" i="1"/>
  <c r="L18" i="1"/>
  <c r="B158" i="1"/>
  <c r="L158" i="1"/>
  <c r="L11" i="1" l="1"/>
  <c r="L80" i="1"/>
  <c r="J158" i="1"/>
  <c r="K158" i="1"/>
  <c r="I158" i="1"/>
  <c r="H158" i="1"/>
  <c r="G158" i="1"/>
  <c r="F158" i="1"/>
  <c r="L135" i="1"/>
  <c r="L70" i="1"/>
  <c r="L61" i="1"/>
  <c r="L125" i="1"/>
  <c r="K126" i="1"/>
  <c r="J126" i="1"/>
  <c r="I126" i="1"/>
  <c r="F126" i="1"/>
  <c r="H126" i="1"/>
  <c r="G126" i="1"/>
  <c r="L121" i="1"/>
  <c r="L155" i="1"/>
  <c r="L152" i="1"/>
  <c r="K146" i="1"/>
  <c r="J149" i="1"/>
  <c r="L149" i="1" l="1"/>
  <c r="K149" i="1"/>
  <c r="I149" i="1"/>
  <c r="H149" i="1"/>
  <c r="G149" i="1"/>
  <c r="F149" i="1"/>
  <c r="I146" i="1"/>
  <c r="H146" i="1"/>
  <c r="G146" i="1"/>
  <c r="F146" i="1"/>
  <c r="F57" i="1"/>
  <c r="J33" i="1"/>
  <c r="I33" i="1"/>
  <c r="H33" i="1"/>
  <c r="G33" i="1"/>
  <c r="F33" i="1"/>
  <c r="J140" i="1"/>
  <c r="H140" i="1"/>
  <c r="G137" i="1" l="1"/>
  <c r="G139" i="1"/>
  <c r="G140" i="1" l="1"/>
  <c r="J143" i="1"/>
  <c r="G135" i="1"/>
  <c r="F140" i="1"/>
  <c r="L143" i="1"/>
  <c r="G93" i="1" l="1"/>
  <c r="K93" i="1" s="1"/>
  <c r="F96" i="1"/>
  <c r="H96" i="1"/>
  <c r="J96" i="1"/>
  <c r="G91" i="1"/>
  <c r="G92" i="1"/>
  <c r="G94" i="1"/>
  <c r="K94" i="1" s="1"/>
  <c r="K49" i="1"/>
  <c r="J49" i="1"/>
  <c r="H49" i="1"/>
  <c r="F49" i="1"/>
  <c r="J44" i="1"/>
  <c r="I47" i="1"/>
  <c r="G47" i="1"/>
  <c r="I135" i="1"/>
  <c r="H135" i="1"/>
  <c r="K91" i="1" l="1"/>
  <c r="K129" i="1"/>
  <c r="J129" i="1"/>
  <c r="I129" i="1"/>
  <c r="H129" i="1"/>
  <c r="G129" i="1"/>
  <c r="F129" i="1"/>
  <c r="J123" i="1"/>
  <c r="H123" i="1"/>
  <c r="F123" i="1"/>
  <c r="K88" i="1"/>
  <c r="J88" i="1"/>
  <c r="I88" i="1"/>
  <c r="H88" i="1"/>
  <c r="G88" i="1"/>
  <c r="F88" i="1"/>
  <c r="K64" i="1"/>
  <c r="J64" i="1"/>
  <c r="I64" i="1"/>
  <c r="H64" i="1"/>
  <c r="G64" i="1"/>
  <c r="F64" i="1"/>
  <c r="J39" i="1" l="1"/>
  <c r="I39" i="1"/>
  <c r="H39" i="1"/>
  <c r="G39" i="1"/>
  <c r="F39" i="1"/>
  <c r="J36" i="1"/>
  <c r="I36" i="1"/>
  <c r="H36" i="1"/>
  <c r="G36" i="1"/>
  <c r="F36" i="1"/>
  <c r="J30" i="1"/>
  <c r="I30" i="1"/>
  <c r="H30" i="1"/>
  <c r="G30" i="1"/>
  <c r="F30" i="1"/>
  <c r="K30" i="1"/>
  <c r="F143" i="1"/>
  <c r="G143" i="1"/>
  <c r="H143" i="1"/>
  <c r="I143" i="1"/>
  <c r="K23" i="1"/>
  <c r="J23" i="1"/>
  <c r="I23" i="1"/>
  <c r="H23" i="1"/>
  <c r="G23" i="1"/>
  <c r="F23" i="1"/>
  <c r="F18" i="1" l="1"/>
  <c r="K57" i="1"/>
  <c r="J57" i="1"/>
  <c r="H57" i="1"/>
  <c r="H18" i="1"/>
  <c r="H84" i="1"/>
  <c r="F84" i="1"/>
  <c r="F117" i="1"/>
  <c r="J18" i="1" l="1"/>
  <c r="F132" i="1" l="1"/>
  <c r="H11" i="1"/>
  <c r="J11" i="1"/>
  <c r="H26" i="1"/>
  <c r="J26" i="1"/>
  <c r="H44" i="1"/>
  <c r="H53" i="1"/>
  <c r="J53" i="1"/>
  <c r="H70" i="1"/>
  <c r="I70" i="1"/>
  <c r="J70" i="1"/>
  <c r="H74" i="1"/>
  <c r="J74" i="1"/>
  <c r="G77" i="1"/>
  <c r="H77" i="1"/>
  <c r="I77" i="1"/>
  <c r="J77" i="1"/>
  <c r="H80" i="1"/>
  <c r="J80" i="1"/>
  <c r="J84" i="1"/>
  <c r="H102" i="1"/>
  <c r="J102" i="1"/>
  <c r="H109" i="1"/>
  <c r="J109" i="1"/>
  <c r="H117" i="1"/>
  <c r="J117" i="1"/>
  <c r="H132" i="1"/>
  <c r="J132" i="1"/>
  <c r="F113" i="1"/>
  <c r="F109" i="1"/>
  <c r="F102" i="1"/>
  <c r="F80" i="1"/>
  <c r="F77" i="1"/>
  <c r="F74" i="1"/>
  <c r="F70" i="1"/>
  <c r="F67" i="1"/>
  <c r="F53" i="1"/>
  <c r="F44" i="1"/>
  <c r="F26" i="1"/>
  <c r="F11" i="1"/>
  <c r="H113" i="1"/>
  <c r="J113" i="1"/>
  <c r="I104" i="1"/>
  <c r="G104" i="1"/>
  <c r="I108" i="1"/>
  <c r="G108" i="1"/>
  <c r="I107" i="1"/>
  <c r="G107" i="1"/>
  <c r="I106" i="1"/>
  <c r="G106" i="1"/>
  <c r="I105" i="1"/>
  <c r="G105" i="1"/>
  <c r="I101" i="1"/>
  <c r="G101" i="1"/>
  <c r="I98" i="1"/>
  <c r="I102" i="1" s="1"/>
  <c r="G98" i="1"/>
  <c r="K76" i="1"/>
  <c r="K77" i="1" s="1"/>
  <c r="I72" i="1"/>
  <c r="G72" i="1"/>
  <c r="J67" i="1"/>
  <c r="H67" i="1"/>
  <c r="I66" i="1"/>
  <c r="G66" i="1"/>
  <c r="G67" i="1" s="1"/>
  <c r="I67" i="1"/>
  <c r="I55" i="1"/>
  <c r="I57" i="1" s="1"/>
  <c r="G55" i="1"/>
  <c r="G57" i="1" s="1"/>
  <c r="G43" i="1"/>
  <c r="K104" i="1" l="1"/>
  <c r="K105" i="1"/>
  <c r="L105" i="1" s="1"/>
  <c r="K106" i="1"/>
  <c r="L106" i="1" s="1"/>
  <c r="K107" i="1"/>
  <c r="L107" i="1" s="1"/>
  <c r="L108" i="1"/>
  <c r="L101" i="1"/>
  <c r="G102" i="1"/>
  <c r="K66" i="1"/>
  <c r="L66" i="1" s="1"/>
  <c r="L67" i="1" s="1"/>
  <c r="I119" i="1"/>
  <c r="G119" i="1"/>
  <c r="G48" i="1"/>
  <c r="G49" i="1" s="1"/>
  <c r="I48" i="1"/>
  <c r="I49" i="1" s="1"/>
  <c r="G10" i="1"/>
  <c r="G11" i="1" s="1"/>
  <c r="L98" i="1" l="1"/>
  <c r="K102" i="1"/>
  <c r="L104" i="1"/>
  <c r="L72" i="1"/>
  <c r="K123" i="1"/>
  <c r="K67" i="1"/>
  <c r="L55" i="1"/>
  <c r="I109" i="1"/>
  <c r="G109" i="1"/>
  <c r="I115" i="1"/>
  <c r="I117" i="1" s="1"/>
  <c r="G115" i="1"/>
  <c r="G117" i="1" s="1"/>
  <c r="I120" i="1"/>
  <c r="I123" i="1" s="1"/>
  <c r="G120" i="1"/>
  <c r="G123" i="1" s="1"/>
  <c r="I16" i="1"/>
  <c r="I18" i="1" s="1"/>
  <c r="G16" i="1"/>
  <c r="G18" i="1" s="1"/>
  <c r="K115" i="1" l="1"/>
  <c r="K117" i="1" s="1"/>
  <c r="L119" i="1"/>
  <c r="L123" i="1" s="1"/>
  <c r="K109" i="1"/>
  <c r="K16" i="1"/>
  <c r="K18" i="1" s="1"/>
  <c r="G111" i="1"/>
  <c r="I111" i="1"/>
  <c r="I113" i="1" s="1"/>
  <c r="I82" i="1"/>
  <c r="I84" i="1" s="1"/>
  <c r="G82" i="1"/>
  <c r="G84" i="1" s="1"/>
  <c r="G42" i="1"/>
  <c r="G44" i="1" s="1"/>
  <c r="I44" i="1"/>
  <c r="I131" i="1"/>
  <c r="I132" i="1" s="1"/>
  <c r="G131" i="1"/>
  <c r="G132" i="1" s="1"/>
  <c r="G112" i="1"/>
  <c r="K112" i="1" s="1"/>
  <c r="L76" i="1"/>
  <c r="I73" i="1"/>
  <c r="I74" i="1" s="1"/>
  <c r="G73" i="1"/>
  <c r="G74" i="1" s="1"/>
  <c r="G69" i="1"/>
  <c r="G70" i="1" s="1"/>
  <c r="I95" i="1"/>
  <c r="I96" i="1" s="1"/>
  <c r="G95" i="1"/>
  <c r="G96" i="1" s="1"/>
  <c r="K11" i="1" l="1"/>
  <c r="I11" i="1"/>
  <c r="L16" i="1"/>
  <c r="L115" i="1"/>
  <c r="G113" i="1"/>
  <c r="K74" i="1"/>
  <c r="K113" i="1"/>
  <c r="K82" i="1"/>
  <c r="K84" i="1" s="1"/>
  <c r="K44" i="1"/>
  <c r="K132" i="1"/>
  <c r="K69" i="1"/>
  <c r="K70" i="1" s="1"/>
  <c r="K96" i="1"/>
  <c r="L82" i="1" l="1"/>
  <c r="L111" i="1"/>
  <c r="L113" i="1" s="1"/>
  <c r="I137" i="1" l="1"/>
  <c r="I139" i="1"/>
  <c r="I79" i="1"/>
  <c r="I80" i="1" s="1"/>
  <c r="G79" i="1"/>
  <c r="G80" i="1" s="1"/>
  <c r="I53" i="1"/>
  <c r="G52" i="1"/>
  <c r="G53" i="1" s="1"/>
  <c r="I25" i="1"/>
  <c r="I26" i="1" s="1"/>
  <c r="G25" i="1"/>
  <c r="G26" i="1" s="1"/>
  <c r="I140" i="1" l="1"/>
  <c r="K80" i="1"/>
  <c r="K26" i="1"/>
  <c r="K53" i="1"/>
  <c r="K140" i="1" l="1"/>
  <c r="L79" i="1"/>
</calcChain>
</file>

<file path=xl/sharedStrings.xml><?xml version="1.0" encoding="utf-8"?>
<sst xmlns="http://schemas.openxmlformats.org/spreadsheetml/2006/main" count="361" uniqueCount="157">
  <si>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</si>
  <si>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</si>
  <si>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</si>
  <si>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</si>
  <si>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</si>
  <si>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</si>
  <si>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</si>
  <si>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</si>
  <si>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</si>
  <si>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</si>
  <si>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Nomina de Empleados Contratados</t>
  </si>
  <si>
    <t>MINISTERIO DE ECONOMÍA, PLANIFICACIÓN Y DESARROLLO</t>
  </si>
  <si>
    <t>Fecha de Inicio</t>
  </si>
  <si>
    <t>Fecha  Termino</t>
  </si>
  <si>
    <t>Nombre</t>
  </si>
  <si>
    <t xml:space="preserve">Subtotal </t>
  </si>
  <si>
    <t xml:space="preserve">Total general: </t>
  </si>
  <si>
    <t>ANALISTA</t>
  </si>
  <si>
    <t>TECNICO</t>
  </si>
  <si>
    <t>OFICINA NACIONAL DE ESTADISTICA- ONE</t>
  </si>
  <si>
    <t>CHARINA RODRIGUEZ</t>
  </si>
  <si>
    <t>LIZZY ALEXANDRA FRIAS NUÑEZ</t>
  </si>
  <si>
    <t>ENCARGADO(A)</t>
  </si>
  <si>
    <t>ANDREA PEREZ FERRERA</t>
  </si>
  <si>
    <t>EDILI PEREZ VALLEJO</t>
  </si>
  <si>
    <t>DEPARTAMENTO DE RECURSOS HUMANOS - ONE</t>
  </si>
  <si>
    <t>AMADA RAMONA MARTINEZ FERREIRAS</t>
  </si>
  <si>
    <t>DIRECTORA ADMINISTRATIVA</t>
  </si>
  <si>
    <t>CLARIBEL VIZCAINO PEGUERO</t>
  </si>
  <si>
    <t>YAJAIRA ANTONIA FELIZ RAMIREZ</t>
  </si>
  <si>
    <t>ENCARGADO (O)</t>
  </si>
  <si>
    <t>CRISTINA CABRERA PEREZ</t>
  </si>
  <si>
    <t>DIRECCION DE ESTADISTICAS ECONOMICAS- ONE</t>
  </si>
  <si>
    <t>AUGUSTO VIRGILIO DE LOS SANTOS ALMANZAR</t>
  </si>
  <si>
    <t>DIRECTOR (A)</t>
  </si>
  <si>
    <t>RAUL EMILIO DESENA GALARZA</t>
  </si>
  <si>
    <t>PERLA MASSIEL ROSARIO FABIAN</t>
  </si>
  <si>
    <t>MARITZA ALEXANDRA PEREZ DOMINGUEZ</t>
  </si>
  <si>
    <t>LEA ELIZABETH PAYANO SANTANA</t>
  </si>
  <si>
    <t>ENCARGADO(A) OFICINA ACCESO</t>
  </si>
  <si>
    <t>LEYDA ALTAGRACIA DAMBLAU</t>
  </si>
  <si>
    <t>TECNICO DE RECURSOS HUMANOS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</si>
  <si>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</si>
  <si>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</si>
  <si>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</si>
  <si>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</si>
  <si>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</si>
  <si>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</si>
  <si>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</si>
  <si>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</si>
  <si>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</si>
  <si>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</si>
  <si>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</si>
  <si>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</si>
  <si>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</si>
  <si>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YOMAYRIS ROSARIO MEDINA</t>
  </si>
  <si>
    <t>EDWIN PEREZ BRITO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</si>
  <si>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</si>
  <si>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</si>
  <si>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</si>
  <si>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</si>
  <si>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</si>
  <si>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</si>
  <si>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</si>
  <si>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</si>
  <si>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</si>
  <si>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DIVISION DE COORDINACION ACADEMICA-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</si>
  <si>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</si>
  <si>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</si>
  <si>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</si>
  <si>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</si>
  <si>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</si>
  <si>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</si>
  <si>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</si>
  <si>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DIVISION DE ESTADISTICAS SOCIALES Y CULTURALES-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</si>
  <si>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</si>
  <si>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</si>
  <si>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</si>
  <si>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</si>
  <si>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</si>
  <si>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</si>
  <si>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</si>
  <si>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 xml:space="preserve">AIMEE ARVEL0 GENAO </t>
  </si>
  <si>
    <t>LUIS MANUEL PEÑA SEGURA</t>
  </si>
  <si>
    <t>DEPARTAMENTO JURIDICO- ONE</t>
  </si>
  <si>
    <t xml:space="preserve">ROSANNA COLON TORRES </t>
  </si>
  <si>
    <t>DANIEL ALEJANDRO DE OLEO SEGURA</t>
  </si>
  <si>
    <t>GENOLIA ALEXANDRA GOMEZ CESPEDES</t>
  </si>
  <si>
    <t>AUXILIAR ADMINSTRATIVO</t>
  </si>
  <si>
    <t>DIVISION DE DISEÑO Y PLUBLICACIONES-ONE</t>
  </si>
  <si>
    <t>HUASCAR ESTEVAN ASENCIO SANTOS</t>
  </si>
  <si>
    <t>DIANA ABUJAROUR PEÑA</t>
  </si>
  <si>
    <t>DISEÑADOR GRAFICO</t>
  </si>
  <si>
    <t xml:space="preserve">                             </t>
  </si>
  <si>
    <t xml:space="preserve">LORENY TORRES KING </t>
  </si>
  <si>
    <t>SAGRARIO MARGARITA MATOS ESCOLASTICO</t>
  </si>
  <si>
    <t>DIVISION DE RELACIONES INTERNACIONALES-ONE</t>
  </si>
  <si>
    <t>RUTH NAOMI MATEO ABREU</t>
  </si>
  <si>
    <t>SECCION DE NOMINAS-ONE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</si>
  <si>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</si>
  <si>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</si>
  <si>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</si>
  <si>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</si>
  <si>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</si>
  <si>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ENCARGADO</t>
  </si>
  <si>
    <t>DIRRECCION DE ESTADISTICAS DEMOGRAFICAS, SOCIALES Y AMBIENTALES- ONE</t>
  </si>
  <si>
    <t>NANCY  MERCEDES MORA ALCANTARA</t>
  </si>
  <si>
    <t xml:space="preserve">ALEXA  CHANEL MARTINEZ GURRERO </t>
  </si>
  <si>
    <t>DIVISION DE ESTADISTICAS DE COMERCIO EXTERIOR- ONE</t>
  </si>
  <si>
    <t>LUIS MANUEL ALBURQUERQUE SEGURA</t>
  </si>
  <si>
    <t>COORDINADOR  (A)</t>
  </si>
  <si>
    <t xml:space="preserve">JOSE MIGUEL PEREZ DEL CARMEN </t>
  </si>
  <si>
    <t>DIVISION DE FORMULACION Y SEGUIMIENTO PLAN PRODUCCION ESTADISTICA-ONE</t>
  </si>
  <si>
    <t>FABIO GALARZA LOPEZ                                                                                                                                                                                                                     ANALISTA                                      M                    9/9/201                               30/12/2021</t>
  </si>
  <si>
    <t xml:space="preserve">         TECNICO ADMINISTRATIVO</t>
  </si>
  <si>
    <t>DIVISION DE PRESUPUESTO-ONE</t>
  </si>
  <si>
    <t xml:space="preserve">DACHEL  ESTEFANY MONEGRO </t>
  </si>
  <si>
    <t xml:space="preserve">ANALISTA </t>
  </si>
  <si>
    <t>JACMAEL LINARES GOMEZ</t>
  </si>
  <si>
    <t>SOPORTE TECNICO</t>
  </si>
  <si>
    <t xml:space="preserve">FRANCISCO JAVIER DE JESUS DE LA ROS </t>
  </si>
  <si>
    <t xml:space="preserve">JOSE ANTONIO DIAZ RAMIREZ </t>
  </si>
  <si>
    <t>RODOLFO GABRIEL JIMENEZ ARIAS</t>
  </si>
  <si>
    <t>CRISMAIRY MARLENNY JIMENEZ MENA</t>
  </si>
  <si>
    <t xml:space="preserve">COORDINADOR DE PROYECTO </t>
  </si>
  <si>
    <t xml:space="preserve">SILL NATANAEL BATISTA PERDOMO </t>
  </si>
  <si>
    <t xml:space="preserve">                          ANALISTA</t>
  </si>
  <si>
    <t xml:space="preserve">            4/9/2021</t>
  </si>
  <si>
    <t xml:space="preserve">            1/9/2021</t>
  </si>
  <si>
    <t>Genero</t>
  </si>
  <si>
    <t xml:space="preserve">          F</t>
  </si>
  <si>
    <t>DIVISION DE ADMINISTRACION DE SERVICIOS TIC- ONE</t>
  </si>
  <si>
    <t>RAVEL ELIAS DOMINGUEZ MEDINA</t>
  </si>
  <si>
    <t>DIRECTOR A)</t>
  </si>
  <si>
    <t xml:space="preserve">DAYSI CAROLINA LANTIGUA ESPEJO </t>
  </si>
  <si>
    <t>DVISION DE COMUNICACIONES INTERNAS Y EXTERNAS-ONE</t>
  </si>
  <si>
    <t>ANA INMACULADA ARACENA MARTE</t>
  </si>
  <si>
    <t>DIVISION DE OPERACIONES DE ENCUESTA-ONE</t>
  </si>
  <si>
    <t>COORDINADOR DE CAMPO</t>
  </si>
  <si>
    <t>EDUARDO MIGUEL CACERES ROQUE</t>
  </si>
  <si>
    <t>Subtotal</t>
  </si>
  <si>
    <t>DEPARTAMENTO DE ARTICULACION-ONE</t>
  </si>
  <si>
    <t xml:space="preserve">   MARIDALIA RODRIGUEZ GORIS  </t>
  </si>
  <si>
    <t>DIVISION DE LEVANTAMIENTO Y ANALISIS -ONE</t>
  </si>
  <si>
    <t>CESIMARLIN ALTAGRACIA PEÑA MEJIA</t>
  </si>
  <si>
    <t>DIVISION DE FORMULACION Y SEGUIMIENTO PEN-ONE</t>
  </si>
  <si>
    <t>CARLOS ALFREDO SOSA DE LA CRUZ</t>
  </si>
  <si>
    <t>DIVISION DE FORMULACION Y SEGUIMIENTO- ONE</t>
  </si>
  <si>
    <t xml:space="preserve">ROSMEIRY PAMELA REYES DE JESUS </t>
  </si>
  <si>
    <t>Mes de Diciembre 2021</t>
  </si>
  <si>
    <t>N/A</t>
  </si>
  <si>
    <t>MILDRED GABRIELA MARTINEZ MEJIA</t>
  </si>
  <si>
    <t xml:space="preserve">IDANNA SANCHEZ ENCARNACION </t>
  </si>
  <si>
    <t>TECNICO DE DATOS ESTADISTICOS</t>
  </si>
  <si>
    <t>DEPARTAMENTO DE DESARROLLO E IMPLEMENTACION DE SISTEMAS-ONE</t>
  </si>
  <si>
    <t>DESARROLLADOR DE SISTEMAS</t>
  </si>
  <si>
    <t xml:space="preserve">FERMIN ANTONIO AMADOR FELIZ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</si>
</sst>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#,##0.000"/>
    <numFmt numFmtId="165" formatCode="#,##0.0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13">
    <xf numFmtId="0" fontId="0" fillId="0" borderId="0" xfId="0"/>
    <xf numFmtId="14" fontId="0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4" fontId="0" fillId="0" borderId="0" xfId="0" applyNumberFormat="1" applyFon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14" fontId="0" fillId="0" borderId="0" xfId="0" applyNumberFormat="1" applyFont="1" applyAlignment="1">
      <alignment horizontal="center"/>
    </xf>
    <xf numFmtId="14" fontId="0" fillId="0" borderId="0" xfId="0" applyNumberFormat="1" applyFont="1" applyBorder="1" applyAlignment="1">
      <alignment horizontal="center" vertical="center"/>
    </xf>
    <xf numFmtId="4" fontId="16" fillId="0" borderId="0" xfId="0" applyNumberFormat="1" applyFont="1" applyFill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Fill="1" applyAlignment="1">
      <alignment horizontal="center"/>
    </xf>
    <xf numFmtId="0" fontId="0" fillId="0" borderId="0" xfId="0" applyNumberFormat="1" applyAlignment="1">
      <alignment horizontal="center"/>
    </xf>
    <xf numFmtId="164" fontId="0" fillId="0" borderId="0" xfId="0" applyNumberFormat="1" applyFont="1" applyBorder="1" applyAlignment="1">
      <alignment horizontal="center" vertical="center"/>
    </xf>
    <xf numFmtId="165" fontId="0" fillId="0" borderId="0" xfId="0" applyNumberFormat="1" applyFont="1" applyBorder="1" applyAlignment="1">
      <alignment horizontal="center" vertical="center"/>
    </xf>
    <xf numFmtId="4" fontId="16" fillId="11" borderId="0" xfId="21" applyNumberFormat="1" applyFont="1" applyAlignment="1">
      <alignment horizontal="center" vertic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/>
    </xf>
    <xf numFmtId="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/>
    </xf>
    <xf numFmtId="0" fontId="22" fillId="33" borderId="0" xfId="0" applyFont="1" applyFill="1" applyAlignment="1">
      <alignment horizontal="center"/>
    </xf>
    <xf numFmtId="0" fontId="0" fillId="0" borderId="0" xfId="0" applyFont="1" applyFill="1" applyAlignment="1">
      <alignment horizontal="center"/>
    </xf>
    <xf numFmtId="4" fontId="0" fillId="0" borderId="0" xfId="0" applyNumberFormat="1" applyFont="1" applyFill="1" applyAlignment="1">
      <alignment horizontal="center" vertical="center"/>
    </xf>
    <xf numFmtId="14" fontId="0" fillId="0" borderId="0" xfId="0" applyNumberFormat="1" applyFont="1" applyFill="1" applyAlignment="1">
      <alignment horizontal="center"/>
    </xf>
    <xf numFmtId="14" fontId="0" fillId="33" borderId="0" xfId="0" applyNumberFormat="1" applyFont="1" applyFill="1" applyAlignment="1">
      <alignment horizontal="center"/>
    </xf>
    <xf numFmtId="4" fontId="16" fillId="38" borderId="0" xfId="21" applyNumberFormat="1" applyFont="1" applyFill="1" applyAlignment="1">
      <alignment horizontal="center" vertical="center"/>
    </xf>
    <xf numFmtId="43" fontId="16" fillId="37" borderId="0" xfId="1" applyFont="1" applyFill="1" applyBorder="1" applyAlignment="1">
      <alignment horizontal="left"/>
    </xf>
    <xf numFmtId="43" fontId="0" fillId="37" borderId="0" xfId="1" applyFont="1" applyFill="1" applyBorder="1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0" fontId="16" fillId="37" borderId="0" xfId="1" applyNumberFormat="1" applyFont="1" applyFill="1" applyBorder="1" applyAlignment="1">
      <alignment horizontal="center"/>
    </xf>
    <xf numFmtId="4" fontId="1" fillId="38" borderId="0" xfId="21" applyNumberFormat="1" applyFont="1" applyFill="1" applyAlignment="1">
      <alignment horizontal="right" vertical="center"/>
    </xf>
    <xf numFmtId="0" fontId="0" fillId="0" borderId="0" xfId="0" applyFont="1" applyAlignment="1">
      <alignment horizontal="center" vertical="center"/>
    </xf>
    <xf numFmtId="2" fontId="0" fillId="0" borderId="0" xfId="0" applyNumberFormat="1" applyFont="1" applyBorder="1" applyAlignment="1">
      <alignment horizontal="center" vertical="center"/>
    </xf>
    <xf numFmtId="43" fontId="16" fillId="0" borderId="0" xfId="1" applyFont="1" applyAlignment="1"/>
    <xf numFmtId="2" fontId="1" fillId="0" borderId="0" xfId="1" applyNumberFormat="1" applyFont="1" applyBorder="1" applyAlignment="1">
      <alignment horizontal="center" vertical="center"/>
    </xf>
    <xf numFmtId="0" fontId="0" fillId="36" borderId="19" xfId="0" applyFill="1" applyBorder="1" applyAlignment="1"/>
    <xf numFmtId="0" fontId="0" fillId="36" borderId="20" xfId="0" applyFill="1" applyBorder="1" applyAlignment="1"/>
    <xf numFmtId="0" fontId="0" fillId="38" borderId="0" xfId="0" applyFont="1" applyFill="1" applyBorder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0" fillId="0" borderId="0" xfId="0" applyAlignment="1"/>
    <xf numFmtId="0" fontId="16" fillId="0" borderId="0" xfId="0" applyFont="1" applyFill="1" applyAlignment="1"/>
    <xf numFmtId="0" fontId="16" fillId="38" borderId="0" xfId="0" applyFont="1" applyFill="1" applyAlignment="1"/>
    <xf numFmtId="0" fontId="16" fillId="33" borderId="0" xfId="0" applyFont="1" applyFill="1" applyAlignment="1"/>
    <xf numFmtId="4" fontId="0" fillId="0" borderId="0" xfId="0" applyNumberFormat="1" applyAlignment="1"/>
    <xf numFmtId="0" fontId="0" fillId="0" borderId="0" xfId="0" applyNumberFormat="1" applyAlignment="1"/>
    <xf numFmtId="2" fontId="0" fillId="0" borderId="0" xfId="1" applyNumberFormat="1" applyFont="1" applyBorder="1" applyAlignment="1">
      <alignment horizontal="center"/>
    </xf>
    <xf numFmtId="0" fontId="0" fillId="0" borderId="0" xfId="0" applyFont="1" applyFill="1" applyAlignment="1"/>
    <xf numFmtId="0" fontId="0" fillId="38" borderId="0" xfId="0" applyFill="1" applyAlignment="1"/>
    <xf numFmtId="0" fontId="0" fillId="38" borderId="0" xfId="0" applyFont="1" applyFill="1" applyAlignment="1"/>
    <xf numFmtId="0" fontId="0" fillId="0" borderId="0" xfId="0" applyFill="1" applyAlignment="1"/>
    <xf numFmtId="0" fontId="23" fillId="38" borderId="0" xfId="0" applyFont="1" applyFill="1" applyAlignment="1"/>
    <xf numFmtId="0" fontId="22" fillId="38" borderId="0" xfId="0" applyFont="1" applyFill="1" applyAlignment="1"/>
    <xf numFmtId="0" fontId="19" fillId="0" borderId="0" xfId="0" applyFont="1" applyAlignment="1"/>
    <xf numFmtId="0" fontId="0" fillId="37" borderId="0" xfId="0" applyFill="1" applyAlignment="1"/>
    <xf numFmtId="4" fontId="0" fillId="0" borderId="0" xfId="0" applyNumberFormat="1" applyFill="1" applyAlignment="1"/>
    <xf numFmtId="14" fontId="0" fillId="0" borderId="0" xfId="0" applyNumberFormat="1" applyFill="1" applyAlignment="1"/>
    <xf numFmtId="4" fontId="16" fillId="0" borderId="0" xfId="0" applyNumberFormat="1" applyFont="1" applyFill="1" applyAlignment="1"/>
    <xf numFmtId="4" fontId="19" fillId="0" borderId="0" xfId="0" applyNumberFormat="1" applyFont="1" applyAlignment="1"/>
    <xf numFmtId="0" fontId="0" fillId="36" borderId="21" xfId="0" applyFill="1" applyBorder="1" applyAlignment="1">
      <alignment wrapText="1"/>
    </xf>
    <xf numFmtId="4" fontId="0" fillId="0" borderId="0" xfId="0" applyNumberFormat="1" applyFont="1" applyBorder="1" applyAlignment="1">
      <alignment horizontal="center" vertical="center" wrapText="1"/>
    </xf>
    <xf numFmtId="4" fontId="16" fillId="33" borderId="0" xfId="0" applyNumberFormat="1" applyFont="1" applyFill="1" applyAlignment="1">
      <alignment horizontal="center" vertical="center" wrapText="1"/>
    </xf>
    <xf numFmtId="4" fontId="0" fillId="0" borderId="0" xfId="0" applyNumberFormat="1" applyAlignment="1">
      <alignment wrapText="1"/>
    </xf>
    <xf numFmtId="0" fontId="16" fillId="0" borderId="0" xfId="0" applyFont="1" applyBorder="1" applyAlignment="1">
      <alignment horizontal="left" vertical="center" wrapText="1"/>
    </xf>
    <xf numFmtId="2" fontId="0" fillId="0" borderId="0" xfId="1" applyNumberFormat="1" applyFont="1" applyBorder="1" applyAlignment="1">
      <alignment horizontal="center" vertical="center" wrapText="1"/>
    </xf>
    <xf numFmtId="4" fontId="0" fillId="38" borderId="0" xfId="0" applyNumberFormat="1" applyFont="1" applyFill="1" applyAlignment="1">
      <alignment horizontal="center" vertical="center" wrapText="1"/>
    </xf>
    <xf numFmtId="4" fontId="16" fillId="38" borderId="0" xfId="0" applyNumberFormat="1" applyFont="1" applyFill="1" applyAlignment="1">
      <alignment horizontal="center" vertical="center" wrapText="1"/>
    </xf>
    <xf numFmtId="4" fontId="16" fillId="0" borderId="0" xfId="0" applyNumberFormat="1" applyFont="1" applyFill="1" applyAlignment="1">
      <alignment horizontal="center" vertical="center" wrapText="1"/>
    </xf>
    <xf numFmtId="4" fontId="0" fillId="0" borderId="0" xfId="0" applyNumberFormat="1" applyFont="1" applyFill="1" applyAlignment="1">
      <alignment horizontal="center" vertical="center" wrapText="1"/>
    </xf>
    <xf numFmtId="0" fontId="16" fillId="0" borderId="0" xfId="0" applyFont="1" applyFill="1" applyAlignment="1">
      <alignment wrapText="1"/>
    </xf>
    <xf numFmtId="0" fontId="0" fillId="0" borderId="0" xfId="0" applyFont="1" applyBorder="1" applyAlignment="1">
      <alignment horizontal="center" vertical="center" wrapText="1"/>
    </xf>
    <xf numFmtId="4" fontId="16" fillId="11" borderId="0" xfId="21" applyNumberFormat="1" applyFont="1" applyAlignment="1">
      <alignment horizontal="center" vertical="center" wrapText="1"/>
    </xf>
    <xf numFmtId="4" fontId="16" fillId="38" borderId="0" xfId="21" applyNumberFormat="1" applyFont="1" applyFill="1" applyAlignment="1">
      <alignment horizontal="center" vertical="center" wrapText="1"/>
    </xf>
    <xf numFmtId="4" fontId="1" fillId="38" borderId="0" xfId="21" applyNumberFormat="1" applyFont="1" applyFill="1" applyAlignment="1">
      <alignment horizontal="right" vertical="center" wrapText="1"/>
    </xf>
    <xf numFmtId="43" fontId="0" fillId="33" borderId="0" xfId="1" applyFont="1" applyFill="1" applyAlignment="1">
      <alignment wrapText="1"/>
    </xf>
    <xf numFmtId="43" fontId="0" fillId="0" borderId="0" xfId="1" applyFont="1" applyAlignment="1">
      <alignment wrapText="1"/>
    </xf>
    <xf numFmtId="43" fontId="0" fillId="37" borderId="0" xfId="1" applyFont="1" applyFill="1" applyAlignment="1">
      <alignment wrapText="1"/>
    </xf>
    <xf numFmtId="43" fontId="24" fillId="0" borderId="0" xfId="1" applyFont="1" applyBorder="1" applyAlignment="1">
      <alignment horizontal="left" wrapText="1"/>
    </xf>
    <xf numFmtId="43" fontId="0" fillId="0" borderId="0" xfId="1" applyFont="1" applyFill="1" applyAlignment="1">
      <alignment wrapText="1"/>
    </xf>
    <xf numFmtId="4" fontId="0" fillId="0" borderId="0" xfId="0" applyNumberFormat="1" applyFill="1" applyAlignment="1">
      <alignment wrapText="1"/>
    </xf>
    <xf numFmtId="4" fontId="16" fillId="0" borderId="0" xfId="0" applyNumberFormat="1" applyFont="1" applyFill="1" applyAlignment="1">
      <alignment wrapText="1"/>
    </xf>
    <xf numFmtId="4" fontId="0" fillId="0" borderId="0" xfId="0" applyNumberFormat="1" applyAlignment="1">
      <alignment horizontal="center" vertical="center" wrapText="1"/>
    </xf>
    <xf numFmtId="4" fontId="1" fillId="38" borderId="0" xfId="21" applyNumberFormat="1" applyFont="1" applyFill="1" applyAlignment="1">
      <alignment vertical="center" wrapText="1"/>
    </xf>
    <xf numFmtId="43" fontId="0" fillId="0" borderId="0" xfId="1" applyFont="1" applyAlignment="1">
      <alignment horizontal="center"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4" fontId="1" fillId="38" borderId="0" xfId="21" applyNumberFormat="1" applyFont="1" applyFill="1" applyAlignment="1">
      <alignment horizontal="center" vertical="center" wrapText="1"/>
    </xf>
    <xf numFmtId="14" fontId="0" fillId="38" borderId="0" xfId="0" applyNumberFormat="1" applyFont="1" applyFill="1" applyAlignment="1">
      <alignment horizontal="center" wrapText="1"/>
    </xf>
    <xf numFmtId="43" fontId="19" fillId="35" borderId="0" xfId="1" applyFont="1" applyFill="1" applyAlignment="1">
      <alignment horizontal="center" wrapText="1"/>
    </xf>
    <xf numFmtId="0" fontId="19" fillId="35" borderId="0" xfId="1" applyNumberFormat="1" applyFont="1" applyFill="1" applyAlignment="1">
      <alignment horizontal="center"/>
    </xf>
    <xf numFmtId="43" fontId="0" fillId="0" borderId="0" xfId="1" applyFont="1" applyAlignment="1">
      <alignment horizontal="right" wrapText="1"/>
    </xf>
    <xf numFmtId="43" fontId="16" fillId="33" borderId="0" xfId="1" applyFont="1" applyFill="1" applyAlignment="1">
      <alignment horizontal="right" wrapText="1"/>
    </xf>
    <xf numFmtId="43" fontId="16" fillId="37" borderId="0" xfId="1" applyFont="1" applyFill="1" applyAlignment="1">
      <alignment horizontal="right" wrapText="1"/>
    </xf>
    <xf numFmtId="43" fontId="19" fillId="35" borderId="0" xfId="1" applyFont="1" applyFill="1" applyAlignment="1">
      <alignment horizontal="right" wrapText="1"/>
    </xf>
    <xf numFmtId="43" fontId="0" fillId="0" borderId="0" xfId="1" applyFont="1" applyBorder="1" applyAlignment="1">
      <alignment horizontal="right" wrapText="1"/>
    </xf>
    <xf numFmtId="43" fontId="0" fillId="0" borderId="0" xfId="1" applyFont="1" applyAlignment="1">
      <alignment horizontal="right"/>
    </xf>
    <xf numFmtId="43" fontId="0" fillId="0" borderId="0" xfId="1" applyFont="1" applyBorder="1" applyAlignment="1">
      <alignment horizontal="right"/>
    </xf>
    <xf numFmtId="0" fontId="16" fillId="0" borderId="0" xfId="0" applyFont="1" applyBorder="1" applyAlignment="1">
      <alignment horizontal="left" vertical="center"/>
    </xf>
    <xf numFmtId="14" fontId="0" fillId="0" borderId="0" xfId="1" applyNumberFormat="1" applyFont="1" applyBorder="1" applyAlignment="1">
      <alignment horizontal="center" vertical="center" wrapText="1"/>
    </xf>
    <xf numFmtId="14" fontId="0" fillId="0" borderId="0" xfId="1" applyNumberFormat="1" applyFont="1" applyAlignment="1">
      <alignment horizontal="center" wrapText="1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43" fontId="16" fillId="0" borderId="0" xfId="1" applyFont="1" applyBorder="1" applyAlignment="1"/>
    <xf numFmtId="43" fontId="16" fillId="33" borderId="0" xfId="1" applyFont="1" applyFill="1" applyAlignment="1">
      <alignment horizontal="right"/>
    </xf>
    <xf numFmtId="43" fontId="16" fillId="33" borderId="0" xfId="1" applyFont="1" applyFill="1" applyAlignment="1">
      <alignment horizontal="center" wrapText="1"/>
    </xf>
    <xf numFmtId="43" fontId="16" fillId="37" borderId="0" xfId="1" applyFont="1" applyFill="1" applyBorder="1" applyAlignment="1">
      <alignment horizontal="right" vertical="center"/>
    </xf>
    <xf numFmtId="43" fontId="16" fillId="37" borderId="0" xfId="1" applyFont="1" applyFill="1" applyBorder="1" applyAlignment="1">
      <alignment horizontal="center" wrapText="1"/>
    </xf>
    <xf numFmtId="43" fontId="16" fillId="37" borderId="0" xfId="1" applyFont="1" applyFill="1" applyBorder="1" applyAlignment="1">
      <alignment wrapText="1"/>
    </xf>
    <xf numFmtId="43" fontId="16" fillId="37" borderId="0" xfId="1" applyFont="1" applyFill="1" applyBorder="1" applyAlignment="1">
      <alignment horizontal="right" wrapText="1"/>
    </xf>
    <xf numFmtId="43" fontId="16" fillId="37" borderId="0" xfId="1" applyFont="1" applyFill="1" applyAlignment="1">
      <alignment horizontal="right"/>
    </xf>
    <xf numFmtId="43" fontId="16" fillId="37" borderId="0" xfId="1" applyFont="1" applyFill="1" applyAlignment="1">
      <alignment horizontal="center" wrapText="1"/>
    </xf>
    <xf numFmtId="43" fontId="16" fillId="0" borderId="0" xfId="1" applyFont="1" applyAlignment="1">
      <alignment horizontal="center" wrapText="1"/>
    </xf>
    <xf numFmtId="43" fontId="16" fillId="0" borderId="0" xfId="1" applyFont="1" applyAlignment="1">
      <alignment horizontal="right" wrapText="1"/>
    </xf>
    <xf numFmtId="43" fontId="16" fillId="0" borderId="0" xfId="1" applyFont="1" applyAlignment="1">
      <alignment horizontal="right"/>
    </xf>
    <xf numFmtId="0" fontId="0" fillId="0" borderId="0" xfId="0" applyFont="1" applyFill="1" applyBorder="1" applyAlignment="1">
      <alignment horizontal="center" vertical="center"/>
    </xf>
    <xf numFmtId="4" fontId="0" fillId="0" borderId="0" xfId="0" applyNumberFormat="1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>
      <alignment horizontal="center" vertical="center"/>
    </xf>
    <xf numFmtId="0" fontId="16" fillId="37" borderId="0" xfId="0" applyFont="1" applyFill="1" applyAlignment="1"/>
    <xf numFmtId="4" fontId="0" fillId="37" borderId="0" xfId="0" applyNumberFormat="1" applyFont="1" applyFill="1" applyBorder="1" applyAlignment="1">
      <alignment horizontal="center" vertical="center"/>
    </xf>
    <xf numFmtId="14" fontId="0" fillId="37" borderId="0" xfId="0" applyNumberFormat="1" applyFont="1" applyFill="1" applyBorder="1" applyAlignment="1">
      <alignment horizontal="center" vertical="center"/>
    </xf>
    <xf numFmtId="4" fontId="0" fillId="33" borderId="0" xfId="0" applyNumberFormat="1" applyFont="1" applyFill="1" applyBorder="1" applyAlignment="1">
      <alignment horizontal="center" vertical="center"/>
    </xf>
    <xf numFmtId="14" fontId="0" fillId="33" borderId="0" xfId="0" applyNumberFormat="1" applyFont="1" applyFill="1" applyBorder="1" applyAlignment="1">
      <alignment horizontal="center" vertical="center"/>
    </xf>
    <xf numFmtId="0" fontId="0" fillId="33" borderId="0" xfId="0" applyFill="1" applyAlignment="1"/>
    <xf numFmtId="4" fontId="16" fillId="37" borderId="0" xfId="0" applyNumberFormat="1" applyFont="1" applyFill="1" applyAlignment="1">
      <alignment horizontal="center" vertical="center"/>
    </xf>
    <xf numFmtId="4" fontId="16" fillId="37" borderId="0" xfId="0" applyNumberFormat="1" applyFont="1" applyFill="1" applyAlignment="1">
      <alignment horizontal="center" vertical="center" wrapText="1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43" fontId="16" fillId="0" borderId="0" xfId="1" applyFont="1" applyFill="1" applyAlignment="1">
      <alignment horizontal="right" wrapText="1"/>
    </xf>
    <xf numFmtId="43" fontId="16" fillId="0" borderId="0" xfId="1" applyFont="1" applyFill="1" applyAlignment="1">
      <alignment horizontal="center" wrapText="1"/>
    </xf>
    <xf numFmtId="43" fontId="16" fillId="0" borderId="0" xfId="1" applyFont="1" applyFill="1" applyAlignment="1">
      <alignment horizontal="right"/>
    </xf>
    <xf numFmtId="0" fontId="19" fillId="0" borderId="0" xfId="0" applyFont="1" applyFill="1" applyAlignment="1"/>
    <xf numFmtId="43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43" fontId="1" fillId="0" borderId="0" xfId="1" applyFont="1" applyFill="1" applyAlignment="1">
      <alignment horizontal="right" wrapText="1"/>
    </xf>
    <xf numFmtId="0" fontId="0" fillId="0" borderId="0" xfId="0" applyFont="1" applyFill="1" applyAlignment="1">
      <alignment horizontal="left"/>
    </xf>
    <xf numFmtId="0" fontId="1" fillId="0" borderId="0" xfId="1" applyNumberFormat="1" applyFont="1" applyFill="1" applyAlignment="1">
      <alignment horizontal="center"/>
    </xf>
    <xf numFmtId="43" fontId="1" fillId="0" borderId="0" xfId="1" applyFont="1" applyFill="1" applyAlignment="1">
      <alignment horizontal="center" wrapText="1"/>
    </xf>
    <xf numFmtId="14" fontId="1" fillId="0" borderId="0" xfId="1" applyNumberFormat="1" applyFont="1" applyFill="1" applyAlignment="1">
      <alignment horizontal="center" wrapText="1"/>
    </xf>
    <xf numFmtId="43" fontId="1" fillId="0" borderId="0" xfId="1" applyFont="1" applyFill="1" applyAlignment="1">
      <alignment horizontal="right"/>
    </xf>
    <xf numFmtId="43" fontId="0" fillId="33" borderId="0" xfId="1" applyFont="1" applyFill="1" applyAlignment="1"/>
    <xf numFmtId="0" fontId="0" fillId="33" borderId="0" xfId="0" applyFill="1" applyAlignment="1">
      <alignment horizontal="center"/>
    </xf>
    <xf numFmtId="0" fontId="19" fillId="33" borderId="0" xfId="0" applyFont="1" applyFill="1" applyAlignment="1"/>
    <xf numFmtId="43" fontId="0" fillId="37" borderId="0" xfId="1" applyFont="1" applyFill="1" applyAlignment="1"/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Fill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43" fontId="16" fillId="0" borderId="0" xfId="1" applyFont="1" applyFill="1" applyBorder="1" applyAlignment="1">
      <alignment horizontal="right" vertical="center"/>
    </xf>
    <xf numFmtId="43" fontId="16" fillId="0" borderId="0" xfId="1" applyFont="1" applyFill="1" applyBorder="1" applyAlignment="1">
      <alignment horizontal="center" wrapText="1"/>
    </xf>
    <xf numFmtId="43" fontId="16" fillId="0" borderId="0" xfId="1" applyFont="1" applyFill="1" applyBorder="1" applyAlignment="1">
      <alignment wrapText="1"/>
    </xf>
    <xf numFmtId="43" fontId="16" fillId="0" borderId="0" xfId="1" applyFont="1" applyFill="1" applyBorder="1" applyAlignment="1">
      <alignment horizontal="right" wrapText="1"/>
    </xf>
    <xf numFmtId="43" fontId="16" fillId="0" borderId="0" xfId="1" applyFont="1" applyFill="1" applyBorder="1" applyAlignment="1">
      <alignment vertical="center" wrapText="1"/>
    </xf>
    <xf numFmtId="43" fontId="0" fillId="0" borderId="0" xfId="1" applyFont="1" applyBorder="1" applyAlignment="1">
      <alignment wrapText="1"/>
    </xf>
    <xf numFmtId="0" fontId="16" fillId="0" borderId="0" xfId="0" applyFont="1" applyBorder="1" applyAlignment="1">
      <alignment horizontal="left" vertical="center"/>
    </xf>
    <xf numFmtId="43" fontId="16" fillId="37" borderId="0" xfId="1" applyFont="1" applyFill="1" applyBorder="1" applyAlignment="1">
      <alignment horizontal="center" vertical="center" wrapText="1"/>
    </xf>
    <xf numFmtId="4" fontId="1" fillId="38" borderId="0" xfId="21" applyNumberFormat="1" applyFont="1" applyFill="1" applyAlignment="1">
      <alignment horizontal="right" wrapText="1"/>
    </xf>
    <xf numFmtId="0" fontId="19" fillId="38" borderId="0" xfId="0" applyFont="1" applyFill="1" applyAlignment="1"/>
    <xf numFmtId="0" fontId="0" fillId="37" borderId="0" xfId="0" applyFont="1" applyFill="1" applyAlignment="1"/>
    <xf numFmtId="0" fontId="0" fillId="37" borderId="0" xfId="0" applyFont="1" applyFill="1" applyAlignment="1">
      <alignment horizontal="center"/>
    </xf>
    <xf numFmtId="4" fontId="0" fillId="37" borderId="0" xfId="0" applyNumberFormat="1" applyFont="1" applyFill="1" applyAlignment="1">
      <alignment horizontal="center" vertical="center"/>
    </xf>
    <xf numFmtId="14" fontId="0" fillId="37" borderId="0" xfId="0" applyNumberFormat="1" applyFont="1" applyFill="1" applyAlignment="1">
      <alignment horizontal="center"/>
    </xf>
    <xf numFmtId="0" fontId="19" fillId="37" borderId="0" xfId="0" applyFont="1" applyFill="1" applyAlignment="1"/>
    <xf numFmtId="0" fontId="16" fillId="37" borderId="0" xfId="0" applyFont="1" applyFill="1" applyAlignment="1">
      <alignment horizontal="center"/>
    </xf>
    <xf numFmtId="0" fontId="14" fillId="38" borderId="0" xfId="0" applyFont="1" applyFill="1" applyAlignment="1"/>
    <xf numFmtId="0" fontId="16" fillId="37" borderId="0" xfId="0" applyFont="1" applyFill="1" applyBorder="1" applyAlignment="1">
      <alignment horizontal="center" vertical="center"/>
    </xf>
    <xf numFmtId="0" fontId="16" fillId="33" borderId="0" xfId="0" applyFont="1" applyFill="1" applyBorder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43" fontId="16" fillId="33" borderId="0" xfId="1" applyFont="1" applyFill="1" applyAlignment="1"/>
    <xf numFmtId="43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0" fontId="0" fillId="38" borderId="0" xfId="1" applyNumberFormat="1" applyFont="1" applyFill="1" applyAlignment="1">
      <alignment horizontal="center"/>
    </xf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ont="1" applyFill="1" applyBorder="1" applyAlignment="1">
      <alignment horizontal="center" vertical="center"/>
    </xf>
    <xf numFmtId="43" fontId="1" fillId="38" borderId="0" xfId="1" applyFont="1" applyFill="1" applyAlignment="1">
      <alignment horizontal="right" wrapText="1"/>
    </xf>
    <xf numFmtId="43" fontId="1" fillId="38" borderId="0" xfId="1" applyFont="1" applyFill="1" applyAlignment="1">
      <alignment horizontal="center" wrapText="1"/>
    </xf>
    <xf numFmtId="43" fontId="1" fillId="38" borderId="0" xfId="1" applyFont="1" applyFill="1" applyAlignment="1">
      <alignment horizontal="right"/>
    </xf>
    <xf numFmtId="0" fontId="0" fillId="0" borderId="0" xfId="0" applyNumberFormat="1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 wrapText="1"/>
    </xf>
    <xf numFmtId="4" fontId="18" fillId="34" borderId="18" xfId="1" applyNumberFormat="1" applyFont="1" applyFill="1" applyBorder="1" applyAlignment="1">
      <alignment horizontal="center" vertical="center" wrapText="1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421822</xdr:colOff>
      <xdr:row>0</xdr:row>
      <xdr:rowOff>163285</xdr:rowOff>
    </xdr:from>
    <xdr:to>
      <xdr:col>0</xdr:col>
      <xdr:colOff>1734734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1822" y="163285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444953</xdr:colOff>
      <xdr:row>0</xdr:row>
      <xdr:rowOff>68035</xdr:rowOff>
    </xdr:from>
    <xdr:to>
      <xdr:col>9</xdr:col>
      <xdr:colOff>712117</xdr:colOff>
      <xdr:row>4</xdr:row>
      <xdr:rowOff>147439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20132" y="68035"/>
          <a:ext cx="2343727" cy="120879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4225529</xdr:colOff>
      <xdr:row>160</xdr:row>
      <xdr:rowOff>125034</xdr:rowOff>
    </xdr:from>
    <xdr:to>
      <xdr:col>6</xdr:col>
      <xdr:colOff>918619</xdr:colOff>
      <xdr:row>176</xdr:row>
      <xdr:rowOff>88954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25529" y="32837456"/>
          <a:ext cx="8435629" cy="30595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R200"/>
  <sheetViews>
    <sheetView showGridLines="0" tabSelected="1" showWhiteSpace="0" topLeftCell="A121" zoomScale="64" zoomScaleNormal="64" zoomScaleSheetLayoutView="57" zoomScalePageLayoutView="70" workbookViewId="0">
      <selection activeCell="P151" sqref="P151"/>
    </sheetView>
  </sheetViews>
  <sheetFormatPr baseColWidth="10" defaultRowHeight="15" x14ac:dyDescent="0.25"/>
  <cols>
    <col min="1" max="1" width="68.28515625" style="51" customWidth="1"/>
    <col min="2" max="2" width="39.85546875" style="15" customWidth="1"/>
    <col min="3" max="3" width="11.42578125" style="15" customWidth="1"/>
    <col min="4" max="4" width="19.140625" style="56" customWidth="1"/>
    <col min="5" max="5" width="18" style="56" customWidth="1"/>
    <col min="6" max="6" width="19.140625" style="55" customWidth="1"/>
    <col min="7" max="7" width="16.85546875" style="55" customWidth="1"/>
    <col min="8" max="8" width="16.28515625" style="55" bestFit="1" customWidth="1"/>
    <col min="9" max="9" width="14.85546875" style="55" customWidth="1"/>
    <col min="10" max="10" width="16.42578125" style="55" customWidth="1"/>
    <col min="11" max="11" width="16.5703125" style="55" customWidth="1"/>
    <col min="12" max="12" width="24.7109375" style="73" customWidth="1"/>
    <col min="13" max="13" width="17.7109375" style="51" customWidth="1"/>
    <col min="14" max="40" width="11.42578125" style="51"/>
    <col min="41" max="50" width="11.42578125" style="51" customWidth="1"/>
    <col min="51" max="51" width="11.42578125" style="51" hidden="1" customWidth="1"/>
    <col min="52" max="16384" width="11.42578125" style="51"/>
  </cols>
  <sheetData>
    <row r="1" spans="1:236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70"/>
    </row>
    <row r="2" spans="1:236" ht="26.25" x14ac:dyDescent="0.4">
      <c r="A2" s="207" t="s">
        <v>11</v>
      </c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9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  <c r="AH2" s="52"/>
      <c r="AI2" s="52"/>
      <c r="AJ2" s="52"/>
      <c r="AK2" s="52"/>
      <c r="AL2" s="52"/>
      <c r="AM2" s="52"/>
      <c r="AN2" s="52"/>
      <c r="AO2" s="52"/>
      <c r="AP2" s="52"/>
      <c r="AQ2" s="52"/>
      <c r="AR2" s="52"/>
      <c r="AS2" s="52"/>
      <c r="AT2" s="52"/>
      <c r="AU2" s="52"/>
      <c r="AV2" s="52"/>
      <c r="AW2" s="52"/>
      <c r="AX2" s="52"/>
      <c r="AY2" s="52"/>
      <c r="AZ2" s="52"/>
      <c r="BA2" s="52"/>
      <c r="BB2" s="52"/>
      <c r="BC2" s="52"/>
      <c r="BD2" s="52"/>
      <c r="BE2" s="52"/>
      <c r="BF2" s="52"/>
      <c r="BG2" s="52"/>
      <c r="BH2" s="52"/>
      <c r="BI2" s="52"/>
      <c r="BJ2" s="52"/>
      <c r="BK2" s="52"/>
      <c r="BL2" s="52"/>
      <c r="BM2" s="52"/>
      <c r="BN2" s="52"/>
      <c r="BO2" s="52"/>
      <c r="BP2" s="52"/>
      <c r="BQ2" s="52"/>
      <c r="BR2" s="52"/>
      <c r="BS2" s="52"/>
      <c r="BT2" s="52"/>
      <c r="BU2" s="52"/>
      <c r="BV2" s="52"/>
      <c r="BW2" s="52"/>
      <c r="BX2" s="52"/>
      <c r="BY2" s="52"/>
      <c r="BZ2" s="52"/>
      <c r="CA2" s="52"/>
      <c r="CB2" s="52"/>
      <c r="CC2" s="52"/>
      <c r="CD2" s="52"/>
      <c r="CE2" s="52"/>
      <c r="CF2" s="52"/>
      <c r="CG2" s="52"/>
      <c r="CH2" s="52"/>
      <c r="CI2" s="52"/>
      <c r="CJ2" s="52"/>
      <c r="CK2" s="52"/>
      <c r="CL2" s="52"/>
      <c r="CM2" s="52"/>
      <c r="CN2" s="52"/>
      <c r="CO2" s="52"/>
      <c r="CP2" s="52"/>
      <c r="CQ2" s="52"/>
      <c r="CR2" s="52"/>
      <c r="CS2" s="52"/>
      <c r="CT2" s="52"/>
      <c r="CU2" s="52"/>
      <c r="CV2" s="52"/>
      <c r="CW2" s="52"/>
      <c r="CX2" s="52"/>
      <c r="CY2" s="52"/>
      <c r="CZ2" s="52"/>
      <c r="DA2" s="52"/>
      <c r="DB2" s="52"/>
      <c r="DC2" s="52"/>
      <c r="DD2" s="52"/>
      <c r="DE2" s="52"/>
      <c r="DF2" s="52"/>
      <c r="DG2" s="52"/>
      <c r="DH2" s="52"/>
      <c r="DI2" s="52"/>
      <c r="DJ2" s="52"/>
      <c r="DK2" s="52"/>
      <c r="DL2" s="52"/>
      <c r="DM2" s="52"/>
      <c r="DN2" s="52"/>
      <c r="DO2" s="52"/>
      <c r="DP2" s="52"/>
      <c r="DQ2" s="52"/>
      <c r="DR2" s="52"/>
      <c r="DS2" s="52"/>
      <c r="DT2" s="52"/>
      <c r="DU2" s="52"/>
      <c r="DV2" s="52"/>
      <c r="DW2" s="52"/>
      <c r="DX2" s="52"/>
      <c r="DY2" s="52"/>
      <c r="DZ2" s="52"/>
      <c r="EA2" s="52"/>
      <c r="EB2" s="52"/>
      <c r="EC2" s="52"/>
      <c r="ED2" s="52"/>
      <c r="EE2" s="52"/>
      <c r="EF2" s="52"/>
      <c r="EG2" s="52"/>
      <c r="EH2" s="52"/>
      <c r="EI2" s="52"/>
      <c r="EJ2" s="52"/>
      <c r="EK2" s="52"/>
      <c r="EL2" s="52"/>
      <c r="EM2" s="52"/>
      <c r="EN2" s="52"/>
      <c r="EO2" s="52"/>
      <c r="EP2" s="52"/>
      <c r="EQ2" s="52"/>
      <c r="ER2" s="52"/>
      <c r="ES2" s="52"/>
      <c r="ET2" s="52"/>
      <c r="EU2" s="52"/>
      <c r="EV2" s="52"/>
      <c r="EW2" s="52"/>
      <c r="EX2" s="52"/>
      <c r="EY2" s="52"/>
      <c r="EZ2" s="52"/>
      <c r="FA2" s="52"/>
      <c r="FB2" s="52"/>
      <c r="FC2" s="52"/>
      <c r="FD2" s="52"/>
      <c r="FE2" s="52"/>
      <c r="FF2" s="52"/>
      <c r="FG2" s="52"/>
      <c r="FH2" s="52"/>
      <c r="FI2" s="52"/>
      <c r="FJ2" s="52"/>
      <c r="FK2" s="52"/>
      <c r="FL2" s="52"/>
      <c r="FM2" s="52"/>
      <c r="FN2" s="52"/>
      <c r="FO2" s="52"/>
      <c r="FP2" s="52"/>
      <c r="FQ2" s="52"/>
      <c r="FR2" s="52"/>
      <c r="FS2" s="52"/>
      <c r="FT2" s="52"/>
      <c r="FU2" s="52"/>
      <c r="FV2" s="52"/>
      <c r="FW2" s="52"/>
      <c r="FX2" s="52"/>
      <c r="FY2" s="52"/>
      <c r="FZ2" s="52"/>
      <c r="GA2" s="52"/>
      <c r="GB2" s="52"/>
      <c r="GC2" s="52"/>
      <c r="GD2" s="52"/>
      <c r="GE2" s="52"/>
      <c r="GF2" s="52"/>
      <c r="GG2" s="52"/>
      <c r="GH2" s="52"/>
      <c r="GI2" s="52"/>
      <c r="GJ2" s="52"/>
      <c r="GK2" s="52"/>
      <c r="GL2" s="52"/>
      <c r="GM2" s="52"/>
      <c r="GN2" s="52"/>
      <c r="GO2" s="52"/>
      <c r="GP2" s="52"/>
      <c r="GQ2" s="52"/>
      <c r="GR2" s="52"/>
      <c r="GS2" s="52"/>
      <c r="GT2" s="52"/>
      <c r="GU2" s="52"/>
      <c r="GV2" s="52"/>
      <c r="GW2" s="52"/>
      <c r="GX2" s="52"/>
      <c r="GY2" s="52"/>
      <c r="GZ2" s="52"/>
      <c r="HA2" s="52"/>
      <c r="HB2" s="52"/>
      <c r="HC2" s="52"/>
      <c r="HD2" s="52"/>
      <c r="HE2" s="52"/>
      <c r="HF2" s="52"/>
      <c r="HG2" s="52"/>
      <c r="HH2" s="52"/>
      <c r="HI2" s="52"/>
      <c r="HJ2" s="52"/>
      <c r="HK2" s="52"/>
      <c r="HL2" s="52"/>
      <c r="HM2" s="52"/>
      <c r="HN2" s="52"/>
      <c r="HO2" s="52"/>
      <c r="HP2" s="52"/>
      <c r="HQ2" s="52"/>
      <c r="HR2" s="52"/>
      <c r="HS2" s="52"/>
      <c r="HT2" s="52"/>
      <c r="HU2" s="52"/>
      <c r="HV2" s="52"/>
      <c r="HW2" s="52"/>
      <c r="HX2" s="52"/>
      <c r="HY2" s="52"/>
      <c r="HZ2" s="52"/>
      <c r="IA2" s="52"/>
      <c r="IB2" s="52"/>
    </row>
    <row r="3" spans="1:236" ht="26.25" x14ac:dyDescent="0.4">
      <c r="A3" s="207" t="s">
        <v>8</v>
      </c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9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  <c r="BM3" s="52"/>
      <c r="BN3" s="52"/>
      <c r="BO3" s="52"/>
      <c r="BP3" s="52"/>
      <c r="BQ3" s="52"/>
      <c r="BR3" s="52"/>
      <c r="BS3" s="52"/>
      <c r="BT3" s="52"/>
      <c r="BU3" s="52"/>
      <c r="BV3" s="52"/>
      <c r="BW3" s="52"/>
      <c r="BX3" s="52"/>
      <c r="BY3" s="52"/>
      <c r="BZ3" s="52"/>
      <c r="CA3" s="52"/>
      <c r="CB3" s="52"/>
      <c r="CC3" s="52"/>
      <c r="CD3" s="52"/>
      <c r="CE3" s="52"/>
      <c r="CF3" s="52"/>
      <c r="CG3" s="52"/>
      <c r="CH3" s="52"/>
      <c r="CI3" s="52"/>
      <c r="CJ3" s="52"/>
      <c r="CK3" s="52"/>
      <c r="CL3" s="52"/>
      <c r="CM3" s="52"/>
      <c r="CN3" s="52"/>
      <c r="CO3" s="52"/>
      <c r="CP3" s="52"/>
      <c r="CQ3" s="52"/>
      <c r="CR3" s="52"/>
      <c r="CS3" s="52"/>
      <c r="CT3" s="52"/>
      <c r="CU3" s="52"/>
      <c r="CV3" s="52"/>
      <c r="CW3" s="52"/>
      <c r="CX3" s="52"/>
      <c r="CY3" s="52"/>
      <c r="CZ3" s="52"/>
      <c r="DA3" s="52"/>
      <c r="DB3" s="52"/>
      <c r="DC3" s="52"/>
      <c r="DD3" s="52"/>
      <c r="DE3" s="52"/>
      <c r="DF3" s="52"/>
      <c r="DG3" s="52"/>
      <c r="DH3" s="52"/>
      <c r="DI3" s="52"/>
      <c r="DJ3" s="52"/>
      <c r="DK3" s="52"/>
      <c r="DL3" s="52"/>
      <c r="DM3" s="52"/>
      <c r="DN3" s="52"/>
      <c r="DO3" s="52"/>
      <c r="DP3" s="52"/>
      <c r="DQ3" s="52"/>
      <c r="DR3" s="52"/>
      <c r="DS3" s="52"/>
      <c r="DT3" s="52"/>
      <c r="DU3" s="52"/>
      <c r="DV3" s="52"/>
      <c r="DW3" s="52"/>
      <c r="DX3" s="52"/>
      <c r="DY3" s="52"/>
      <c r="DZ3" s="52"/>
      <c r="EA3" s="52"/>
      <c r="EB3" s="52"/>
      <c r="EC3" s="52"/>
      <c r="ED3" s="52"/>
      <c r="EE3" s="52"/>
      <c r="EF3" s="52"/>
      <c r="EG3" s="52"/>
      <c r="EH3" s="52"/>
      <c r="EI3" s="52"/>
      <c r="EJ3" s="52"/>
      <c r="EK3" s="52"/>
      <c r="EL3" s="52"/>
      <c r="EM3" s="52"/>
      <c r="EN3" s="52"/>
      <c r="EO3" s="52"/>
      <c r="EP3" s="52"/>
      <c r="EQ3" s="52"/>
      <c r="ER3" s="52"/>
      <c r="ES3" s="52"/>
      <c r="ET3" s="52"/>
      <c r="EU3" s="52"/>
      <c r="EV3" s="52"/>
      <c r="EW3" s="52"/>
      <c r="EX3" s="52"/>
      <c r="EY3" s="52"/>
      <c r="EZ3" s="52"/>
      <c r="FA3" s="52"/>
      <c r="FB3" s="52"/>
      <c r="FC3" s="52"/>
      <c r="FD3" s="52"/>
      <c r="FE3" s="52"/>
      <c r="FF3" s="52"/>
      <c r="FG3" s="52"/>
      <c r="FH3" s="52"/>
      <c r="FI3" s="52"/>
      <c r="FJ3" s="52"/>
      <c r="FK3" s="52"/>
      <c r="FL3" s="52"/>
      <c r="FM3" s="52"/>
      <c r="FN3" s="52"/>
      <c r="FO3" s="52"/>
      <c r="FP3" s="52"/>
      <c r="FQ3" s="52"/>
      <c r="FR3" s="52"/>
      <c r="FS3" s="52"/>
      <c r="FT3" s="52"/>
      <c r="FU3" s="52"/>
      <c r="FV3" s="52"/>
      <c r="FW3" s="52"/>
      <c r="FX3" s="52"/>
      <c r="FY3" s="52"/>
      <c r="FZ3" s="52"/>
      <c r="GA3" s="52"/>
      <c r="GB3" s="52"/>
      <c r="GC3" s="52"/>
      <c r="GD3" s="52"/>
      <c r="GE3" s="52"/>
      <c r="GF3" s="52"/>
      <c r="GG3" s="52"/>
      <c r="GH3" s="52"/>
      <c r="GI3" s="52"/>
      <c r="GJ3" s="52"/>
      <c r="GK3" s="52"/>
      <c r="GL3" s="52"/>
      <c r="GM3" s="52"/>
      <c r="GN3" s="52"/>
      <c r="GO3" s="52"/>
      <c r="GP3" s="52"/>
      <c r="GQ3" s="52"/>
      <c r="GR3" s="52"/>
      <c r="GS3" s="52"/>
      <c r="GT3" s="52"/>
      <c r="GU3" s="52"/>
      <c r="GV3" s="52"/>
      <c r="GW3" s="52"/>
      <c r="GX3" s="52"/>
      <c r="GY3" s="52"/>
      <c r="GZ3" s="52"/>
      <c r="HA3" s="52"/>
      <c r="HB3" s="52"/>
      <c r="HC3" s="52"/>
      <c r="HD3" s="52"/>
      <c r="HE3" s="52"/>
      <c r="HF3" s="52"/>
      <c r="HG3" s="52"/>
      <c r="HH3" s="52"/>
      <c r="HI3" s="52"/>
      <c r="HJ3" s="52"/>
      <c r="HK3" s="52"/>
      <c r="HL3" s="52"/>
      <c r="HM3" s="52"/>
      <c r="HN3" s="52"/>
      <c r="HO3" s="52"/>
      <c r="HP3" s="52"/>
      <c r="HQ3" s="52"/>
      <c r="HR3" s="52"/>
      <c r="HS3" s="52"/>
      <c r="HT3" s="52"/>
      <c r="HU3" s="52"/>
      <c r="HV3" s="52"/>
      <c r="HW3" s="52"/>
      <c r="HX3" s="52"/>
      <c r="HY3" s="52"/>
      <c r="HZ3" s="52"/>
      <c r="IA3" s="52"/>
      <c r="IB3" s="52"/>
    </row>
    <row r="4" spans="1:236" ht="20.25" x14ac:dyDescent="0.3">
      <c r="A4" s="210" t="s">
        <v>9</v>
      </c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21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2"/>
      <c r="AO4" s="52"/>
      <c r="AP4" s="52"/>
      <c r="AQ4" s="52"/>
      <c r="AR4" s="52"/>
      <c r="AS4" s="52"/>
      <c r="AT4" s="52"/>
      <c r="AU4" s="52"/>
      <c r="AV4" s="52"/>
      <c r="AW4" s="52"/>
      <c r="AX4" s="52"/>
      <c r="AY4" s="52"/>
      <c r="AZ4" s="52"/>
      <c r="BA4" s="52"/>
      <c r="BB4" s="52"/>
      <c r="BC4" s="52"/>
      <c r="BD4" s="52"/>
      <c r="BE4" s="52"/>
      <c r="BF4" s="52"/>
      <c r="BG4" s="52"/>
      <c r="BH4" s="52"/>
      <c r="BI4" s="52"/>
      <c r="BJ4" s="52"/>
      <c r="BK4" s="52"/>
      <c r="BL4" s="52"/>
      <c r="BM4" s="52"/>
      <c r="BN4" s="52"/>
      <c r="BO4" s="52"/>
      <c r="BP4" s="52"/>
      <c r="BQ4" s="52"/>
      <c r="BR4" s="52"/>
      <c r="BS4" s="52"/>
      <c r="BT4" s="52"/>
      <c r="BU4" s="52"/>
      <c r="BV4" s="52"/>
      <c r="BW4" s="52"/>
      <c r="BX4" s="52"/>
      <c r="BY4" s="52"/>
      <c r="BZ4" s="52"/>
      <c r="CA4" s="52"/>
      <c r="CB4" s="52"/>
      <c r="CC4" s="52"/>
      <c r="CD4" s="52"/>
      <c r="CE4" s="52"/>
      <c r="CF4" s="52"/>
      <c r="CG4" s="52"/>
      <c r="CH4" s="52"/>
      <c r="CI4" s="52"/>
      <c r="CJ4" s="52"/>
      <c r="CK4" s="52"/>
      <c r="CL4" s="52"/>
      <c r="CM4" s="52"/>
      <c r="CN4" s="52"/>
      <c r="CO4" s="52"/>
      <c r="CP4" s="52"/>
      <c r="CQ4" s="52"/>
      <c r="CR4" s="52"/>
      <c r="CS4" s="52"/>
      <c r="CT4" s="52"/>
      <c r="CU4" s="52"/>
      <c r="CV4" s="52"/>
      <c r="CW4" s="52"/>
      <c r="CX4" s="52"/>
      <c r="CY4" s="52"/>
      <c r="CZ4" s="52"/>
      <c r="DA4" s="52"/>
      <c r="DB4" s="52"/>
      <c r="DC4" s="52"/>
      <c r="DD4" s="52"/>
      <c r="DE4" s="52"/>
      <c r="DF4" s="52"/>
      <c r="DG4" s="52"/>
      <c r="DH4" s="52"/>
      <c r="DI4" s="52"/>
      <c r="DJ4" s="52"/>
      <c r="DK4" s="52"/>
      <c r="DL4" s="52"/>
      <c r="DM4" s="52"/>
      <c r="DN4" s="52"/>
      <c r="DO4" s="52"/>
      <c r="DP4" s="52"/>
      <c r="DQ4" s="52"/>
      <c r="DR4" s="52"/>
      <c r="DS4" s="52"/>
      <c r="DT4" s="52"/>
      <c r="DU4" s="52"/>
      <c r="DV4" s="52"/>
      <c r="DW4" s="52"/>
      <c r="DX4" s="52"/>
      <c r="DY4" s="52"/>
      <c r="DZ4" s="52"/>
      <c r="EA4" s="52"/>
      <c r="EB4" s="52"/>
      <c r="EC4" s="52"/>
      <c r="ED4" s="52"/>
      <c r="EE4" s="52"/>
      <c r="EF4" s="52"/>
      <c r="EG4" s="52"/>
      <c r="EH4" s="52"/>
      <c r="EI4" s="52"/>
      <c r="EJ4" s="52"/>
      <c r="EK4" s="52"/>
      <c r="EL4" s="52"/>
      <c r="EM4" s="52"/>
      <c r="EN4" s="52"/>
      <c r="EO4" s="52"/>
      <c r="EP4" s="52"/>
      <c r="EQ4" s="52"/>
      <c r="ER4" s="52"/>
      <c r="ES4" s="52"/>
      <c r="ET4" s="52"/>
      <c r="EU4" s="52"/>
      <c r="EV4" s="52"/>
      <c r="EW4" s="52"/>
      <c r="EX4" s="52"/>
      <c r="EY4" s="52"/>
      <c r="EZ4" s="52"/>
      <c r="FA4" s="52"/>
      <c r="FB4" s="52"/>
      <c r="FC4" s="52"/>
      <c r="FD4" s="52"/>
      <c r="FE4" s="52"/>
      <c r="FF4" s="52"/>
      <c r="FG4" s="52"/>
      <c r="FH4" s="52"/>
      <c r="FI4" s="52"/>
      <c r="FJ4" s="52"/>
      <c r="FK4" s="52"/>
      <c r="FL4" s="52"/>
      <c r="FM4" s="52"/>
      <c r="FN4" s="52"/>
      <c r="FO4" s="52"/>
      <c r="FP4" s="52"/>
      <c r="FQ4" s="52"/>
      <c r="FR4" s="52"/>
      <c r="FS4" s="52"/>
      <c r="FT4" s="52"/>
      <c r="FU4" s="52"/>
      <c r="FV4" s="52"/>
      <c r="FW4" s="52"/>
      <c r="FX4" s="52"/>
      <c r="FY4" s="52"/>
      <c r="FZ4" s="52"/>
      <c r="GA4" s="52"/>
      <c r="GB4" s="52"/>
      <c r="GC4" s="52"/>
      <c r="GD4" s="52"/>
      <c r="GE4" s="52"/>
      <c r="GF4" s="52"/>
      <c r="GG4" s="52"/>
      <c r="GH4" s="52"/>
      <c r="GI4" s="52"/>
      <c r="GJ4" s="52"/>
      <c r="GK4" s="52"/>
      <c r="GL4" s="52"/>
      <c r="GM4" s="52"/>
      <c r="GN4" s="52"/>
      <c r="GO4" s="52"/>
      <c r="GP4" s="52"/>
      <c r="GQ4" s="52"/>
      <c r="GR4" s="52"/>
      <c r="GS4" s="52"/>
      <c r="GT4" s="52"/>
      <c r="GU4" s="52"/>
      <c r="GV4" s="52"/>
      <c r="GW4" s="52"/>
      <c r="GX4" s="52"/>
      <c r="GY4" s="52"/>
      <c r="GZ4" s="52"/>
      <c r="HA4" s="52"/>
      <c r="HB4" s="52"/>
      <c r="HC4" s="52"/>
      <c r="HD4" s="52"/>
      <c r="HE4" s="52"/>
      <c r="HF4" s="52"/>
      <c r="HG4" s="52"/>
      <c r="HH4" s="52"/>
      <c r="HI4" s="52"/>
      <c r="HJ4" s="52"/>
      <c r="HK4" s="52"/>
      <c r="HL4" s="52"/>
      <c r="HM4" s="52"/>
      <c r="HN4" s="52"/>
      <c r="HO4" s="52"/>
      <c r="HP4" s="52"/>
      <c r="HQ4" s="52"/>
      <c r="HR4" s="52"/>
      <c r="HS4" s="52"/>
      <c r="HT4" s="52"/>
      <c r="HU4" s="52"/>
      <c r="HV4" s="52"/>
      <c r="HW4" s="52"/>
      <c r="HX4" s="52"/>
      <c r="HY4" s="52"/>
      <c r="HZ4" s="52"/>
      <c r="IA4" s="52"/>
      <c r="IB4" s="52"/>
    </row>
    <row r="5" spans="1:236" ht="20.25" x14ac:dyDescent="0.3">
      <c r="A5" s="210" t="s">
        <v>10</v>
      </c>
      <c r="B5" s="211"/>
      <c r="C5" s="211"/>
      <c r="D5" s="211"/>
      <c r="E5" s="211"/>
      <c r="F5" s="211"/>
      <c r="G5" s="211"/>
      <c r="H5" s="211"/>
      <c r="I5" s="211"/>
      <c r="J5" s="211"/>
      <c r="K5" s="211"/>
      <c r="L5" s="212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  <c r="AH5" s="52"/>
      <c r="AI5" s="52"/>
      <c r="AJ5" s="52"/>
      <c r="AK5" s="52"/>
      <c r="AL5" s="52"/>
      <c r="AM5" s="52"/>
      <c r="AN5" s="52"/>
      <c r="AO5" s="52"/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  <c r="BM5" s="52"/>
      <c r="BN5" s="52"/>
      <c r="BO5" s="52"/>
      <c r="BP5" s="52"/>
      <c r="BQ5" s="52"/>
      <c r="BR5" s="52"/>
      <c r="BS5" s="52"/>
      <c r="BT5" s="52"/>
      <c r="BU5" s="52"/>
      <c r="BV5" s="52"/>
      <c r="BW5" s="52"/>
      <c r="BX5" s="52"/>
      <c r="BY5" s="52"/>
      <c r="BZ5" s="52"/>
      <c r="CA5" s="52"/>
      <c r="CB5" s="52"/>
      <c r="CC5" s="52"/>
      <c r="CD5" s="52"/>
      <c r="CE5" s="52"/>
      <c r="CF5" s="52"/>
      <c r="CG5" s="52"/>
      <c r="CH5" s="52"/>
      <c r="CI5" s="52"/>
      <c r="CJ5" s="52"/>
      <c r="CK5" s="52"/>
      <c r="CL5" s="52"/>
      <c r="CM5" s="52"/>
      <c r="CN5" s="52"/>
      <c r="CO5" s="52"/>
      <c r="CP5" s="52"/>
      <c r="CQ5" s="52"/>
      <c r="CR5" s="52"/>
      <c r="CS5" s="52"/>
      <c r="CT5" s="52"/>
      <c r="CU5" s="52"/>
      <c r="CV5" s="52"/>
      <c r="CW5" s="52"/>
      <c r="CX5" s="52"/>
      <c r="CY5" s="52"/>
      <c r="CZ5" s="52"/>
      <c r="DA5" s="52"/>
      <c r="DB5" s="52"/>
      <c r="DC5" s="52"/>
      <c r="DD5" s="52"/>
      <c r="DE5" s="52"/>
      <c r="DF5" s="52"/>
      <c r="DG5" s="52"/>
      <c r="DH5" s="52"/>
      <c r="DI5" s="52"/>
      <c r="DJ5" s="52"/>
      <c r="DK5" s="52"/>
      <c r="DL5" s="52"/>
      <c r="DM5" s="52"/>
      <c r="DN5" s="52"/>
      <c r="DO5" s="52"/>
      <c r="DP5" s="52"/>
      <c r="DQ5" s="52"/>
      <c r="DR5" s="52"/>
      <c r="DS5" s="52"/>
      <c r="DT5" s="52"/>
      <c r="DU5" s="52"/>
      <c r="DV5" s="52"/>
      <c r="DW5" s="52"/>
      <c r="DX5" s="52"/>
      <c r="DY5" s="52"/>
      <c r="DZ5" s="52"/>
      <c r="EA5" s="52"/>
      <c r="EB5" s="52"/>
      <c r="EC5" s="52"/>
      <c r="ED5" s="52"/>
      <c r="EE5" s="52"/>
      <c r="EF5" s="52"/>
      <c r="EG5" s="52"/>
      <c r="EH5" s="52"/>
      <c r="EI5" s="52"/>
      <c r="EJ5" s="52"/>
      <c r="EK5" s="52"/>
      <c r="EL5" s="52"/>
      <c r="EM5" s="52"/>
      <c r="EN5" s="52"/>
      <c r="EO5" s="52"/>
      <c r="EP5" s="52"/>
      <c r="EQ5" s="52"/>
      <c r="ER5" s="52"/>
      <c r="ES5" s="52"/>
      <c r="ET5" s="52"/>
      <c r="EU5" s="52"/>
      <c r="EV5" s="52"/>
      <c r="EW5" s="52"/>
      <c r="EX5" s="52"/>
      <c r="EY5" s="52"/>
      <c r="EZ5" s="52"/>
      <c r="FA5" s="52"/>
      <c r="FB5" s="52"/>
      <c r="FC5" s="52"/>
      <c r="FD5" s="52"/>
      <c r="FE5" s="52"/>
      <c r="FF5" s="52"/>
      <c r="FG5" s="52"/>
      <c r="FH5" s="52"/>
      <c r="FI5" s="52"/>
      <c r="FJ5" s="52"/>
      <c r="FK5" s="52"/>
      <c r="FL5" s="52"/>
      <c r="FM5" s="52"/>
      <c r="FN5" s="52"/>
      <c r="FO5" s="52"/>
      <c r="FP5" s="52"/>
      <c r="FQ5" s="52"/>
      <c r="FR5" s="52"/>
      <c r="FS5" s="52"/>
      <c r="FT5" s="52"/>
      <c r="FU5" s="52"/>
      <c r="FV5" s="52"/>
      <c r="FW5" s="52"/>
      <c r="FX5" s="52"/>
      <c r="FY5" s="52"/>
      <c r="FZ5" s="52"/>
      <c r="GA5" s="52"/>
      <c r="GB5" s="52"/>
      <c r="GC5" s="52"/>
      <c r="GD5" s="52"/>
      <c r="GE5" s="52"/>
      <c r="GF5" s="52"/>
      <c r="GG5" s="52"/>
      <c r="GH5" s="52"/>
      <c r="GI5" s="52"/>
      <c r="GJ5" s="52"/>
      <c r="GK5" s="52"/>
      <c r="GL5" s="52"/>
      <c r="GM5" s="52"/>
      <c r="GN5" s="52"/>
      <c r="GO5" s="52"/>
      <c r="GP5" s="52"/>
      <c r="GQ5" s="52"/>
      <c r="GR5" s="52"/>
      <c r="GS5" s="52"/>
      <c r="GT5" s="52"/>
      <c r="GU5" s="52"/>
      <c r="GV5" s="52"/>
      <c r="GW5" s="52"/>
      <c r="GX5" s="52"/>
      <c r="GY5" s="52"/>
      <c r="GZ5" s="52"/>
      <c r="HA5" s="52"/>
      <c r="HB5" s="52"/>
      <c r="HC5" s="52"/>
      <c r="HD5" s="52"/>
      <c r="HE5" s="52"/>
      <c r="HF5" s="52"/>
      <c r="HG5" s="52"/>
      <c r="HH5" s="52"/>
      <c r="HI5" s="52"/>
      <c r="HJ5" s="52"/>
      <c r="HK5" s="52"/>
      <c r="HL5" s="52"/>
      <c r="HM5" s="52"/>
      <c r="HN5" s="52"/>
      <c r="HO5" s="52"/>
      <c r="HP5" s="52"/>
      <c r="HQ5" s="52"/>
      <c r="HR5" s="52"/>
      <c r="HS5" s="52"/>
      <c r="HT5" s="52"/>
      <c r="HU5" s="52"/>
      <c r="HV5" s="52"/>
      <c r="HW5" s="52"/>
      <c r="HX5" s="52"/>
      <c r="HY5" s="52"/>
      <c r="HZ5" s="52"/>
      <c r="IA5" s="52"/>
      <c r="IB5" s="52"/>
    </row>
    <row r="6" spans="1:236" ht="21" thickBot="1" x14ac:dyDescent="0.35">
      <c r="A6" s="194" t="s">
        <v>149</v>
      </c>
      <c r="B6" s="195"/>
      <c r="C6" s="195"/>
      <c r="D6" s="195"/>
      <c r="E6" s="195"/>
      <c r="F6" s="195"/>
      <c r="G6" s="195"/>
      <c r="H6" s="195"/>
      <c r="I6" s="195"/>
      <c r="J6" s="195"/>
      <c r="K6" s="195"/>
      <c r="L6" s="196"/>
      <c r="O6" s="52"/>
      <c r="P6" s="52"/>
      <c r="Q6" s="52"/>
      <c r="R6" s="52"/>
      <c r="S6" s="52"/>
      <c r="T6" s="52"/>
      <c r="U6" s="52"/>
      <c r="V6" s="52"/>
      <c r="W6" s="52"/>
      <c r="X6" s="52"/>
      <c r="Y6" s="52"/>
      <c r="Z6" s="52"/>
      <c r="AA6" s="52"/>
      <c r="AB6" s="52"/>
      <c r="AC6" s="52"/>
      <c r="AD6" s="52"/>
      <c r="AE6" s="52"/>
      <c r="AF6" s="52"/>
      <c r="AG6" s="52"/>
      <c r="AH6" s="52"/>
      <c r="AI6" s="52"/>
      <c r="AJ6" s="52"/>
      <c r="AK6" s="52"/>
      <c r="AL6" s="52"/>
      <c r="AM6" s="52"/>
      <c r="AN6" s="52"/>
      <c r="AO6" s="52"/>
      <c r="AP6" s="52"/>
      <c r="AQ6" s="52"/>
      <c r="AR6" s="52"/>
      <c r="AS6" s="52"/>
      <c r="AT6" s="52"/>
      <c r="AU6" s="52"/>
      <c r="AV6" s="52"/>
      <c r="AW6" s="52"/>
      <c r="AX6" s="52"/>
      <c r="AY6" s="52"/>
      <c r="AZ6" s="52"/>
      <c r="BA6" s="52"/>
      <c r="BB6" s="52"/>
      <c r="BC6" s="52"/>
      <c r="BD6" s="52"/>
      <c r="BE6" s="52"/>
      <c r="BF6" s="52"/>
      <c r="BG6" s="52"/>
      <c r="BH6" s="52"/>
      <c r="BI6" s="52"/>
      <c r="BJ6" s="52"/>
      <c r="BK6" s="52"/>
      <c r="BL6" s="52"/>
      <c r="BM6" s="52"/>
      <c r="BN6" s="52"/>
      <c r="BO6" s="52"/>
      <c r="BP6" s="52"/>
      <c r="BQ6" s="52"/>
      <c r="BR6" s="52"/>
      <c r="BS6" s="52"/>
      <c r="BT6" s="52"/>
      <c r="BU6" s="52"/>
      <c r="BV6" s="52"/>
      <c r="BW6" s="52"/>
      <c r="BX6" s="52"/>
      <c r="BY6" s="52"/>
      <c r="BZ6" s="52"/>
      <c r="CA6" s="52"/>
      <c r="CB6" s="52"/>
      <c r="CC6" s="52"/>
      <c r="CD6" s="52"/>
      <c r="CE6" s="52"/>
      <c r="CF6" s="52"/>
      <c r="CG6" s="52"/>
      <c r="CH6" s="52"/>
      <c r="CI6" s="52"/>
      <c r="CJ6" s="52"/>
      <c r="CK6" s="52"/>
      <c r="CL6" s="52"/>
      <c r="CM6" s="52"/>
      <c r="CN6" s="52"/>
      <c r="CO6" s="52"/>
      <c r="CP6" s="52"/>
      <c r="CQ6" s="52"/>
      <c r="CR6" s="52"/>
      <c r="CS6" s="52"/>
      <c r="CT6" s="52"/>
      <c r="CU6" s="52"/>
      <c r="CV6" s="52"/>
      <c r="CW6" s="52"/>
      <c r="CX6" s="52"/>
      <c r="CY6" s="52"/>
      <c r="CZ6" s="52"/>
      <c r="DA6" s="52"/>
      <c r="DB6" s="52"/>
      <c r="DC6" s="52"/>
      <c r="DD6" s="52"/>
      <c r="DE6" s="52"/>
      <c r="DF6" s="52"/>
      <c r="DG6" s="52"/>
      <c r="DH6" s="52"/>
      <c r="DI6" s="52"/>
      <c r="DJ6" s="52"/>
      <c r="DK6" s="52"/>
      <c r="DL6" s="52"/>
      <c r="DM6" s="52"/>
      <c r="DN6" s="52"/>
      <c r="DO6" s="52"/>
      <c r="DP6" s="52"/>
      <c r="DQ6" s="52"/>
      <c r="DR6" s="52"/>
      <c r="DS6" s="52"/>
      <c r="DT6" s="52"/>
      <c r="DU6" s="52"/>
      <c r="DV6" s="52"/>
      <c r="DW6" s="52"/>
      <c r="DX6" s="52"/>
      <c r="DY6" s="52"/>
      <c r="DZ6" s="52"/>
      <c r="EA6" s="52"/>
      <c r="EB6" s="52"/>
      <c r="EC6" s="52"/>
      <c r="ED6" s="52"/>
      <c r="EE6" s="52"/>
      <c r="EF6" s="52"/>
      <c r="EG6" s="52"/>
      <c r="EH6" s="52"/>
      <c r="EI6" s="52"/>
      <c r="EJ6" s="52"/>
      <c r="EK6" s="52"/>
      <c r="EL6" s="52"/>
      <c r="EM6" s="52"/>
      <c r="EN6" s="52"/>
      <c r="EO6" s="52"/>
      <c r="EP6" s="52"/>
      <c r="EQ6" s="52"/>
      <c r="ER6" s="52"/>
      <c r="ES6" s="52"/>
      <c r="ET6" s="52"/>
      <c r="EU6" s="52"/>
      <c r="EV6" s="52"/>
      <c r="EW6" s="52"/>
      <c r="EX6" s="52"/>
      <c r="EY6" s="52"/>
      <c r="EZ6" s="52"/>
      <c r="FA6" s="52"/>
      <c r="FB6" s="52"/>
      <c r="FC6" s="52"/>
      <c r="FD6" s="52"/>
      <c r="FE6" s="52"/>
      <c r="FF6" s="52"/>
      <c r="FG6" s="52"/>
      <c r="FH6" s="52"/>
      <c r="FI6" s="52"/>
      <c r="FJ6" s="52"/>
      <c r="FK6" s="52"/>
      <c r="FL6" s="52"/>
      <c r="FM6" s="52"/>
      <c r="FN6" s="52"/>
      <c r="FO6" s="52"/>
      <c r="FP6" s="52"/>
      <c r="FQ6" s="52"/>
      <c r="FR6" s="52"/>
      <c r="FS6" s="52"/>
      <c r="FT6" s="52"/>
      <c r="FU6" s="52"/>
      <c r="FV6" s="52"/>
      <c r="FW6" s="52"/>
      <c r="FX6" s="52"/>
      <c r="FY6" s="52"/>
      <c r="FZ6" s="52"/>
      <c r="GA6" s="52"/>
      <c r="GB6" s="52"/>
      <c r="GC6" s="52"/>
      <c r="GD6" s="52"/>
      <c r="GE6" s="52"/>
      <c r="GF6" s="52"/>
      <c r="GG6" s="52"/>
      <c r="GH6" s="52"/>
      <c r="GI6" s="52"/>
      <c r="GJ6" s="52"/>
      <c r="GK6" s="52"/>
      <c r="GL6" s="52"/>
      <c r="GM6" s="52"/>
      <c r="GN6" s="52"/>
      <c r="GO6" s="52"/>
      <c r="GP6" s="52"/>
      <c r="GQ6" s="52"/>
      <c r="GR6" s="52"/>
      <c r="GS6" s="52"/>
      <c r="GT6" s="52"/>
      <c r="GU6" s="52"/>
      <c r="GV6" s="52"/>
      <c r="GW6" s="52"/>
      <c r="GX6" s="52"/>
      <c r="GY6" s="52"/>
      <c r="GZ6" s="52"/>
      <c r="HA6" s="52"/>
      <c r="HB6" s="52"/>
      <c r="HC6" s="52"/>
      <c r="HD6" s="52"/>
      <c r="HE6" s="52"/>
      <c r="HF6" s="52"/>
      <c r="HG6" s="52"/>
      <c r="HH6" s="52"/>
      <c r="HI6" s="52"/>
      <c r="HJ6" s="52"/>
      <c r="HK6" s="52"/>
      <c r="HL6" s="52"/>
      <c r="HM6" s="52"/>
      <c r="HN6" s="52"/>
      <c r="HO6" s="52"/>
      <c r="HP6" s="52"/>
      <c r="HQ6" s="52"/>
      <c r="HR6" s="52"/>
      <c r="HS6" s="52"/>
      <c r="HT6" s="52"/>
      <c r="HU6" s="52"/>
      <c r="HV6" s="52"/>
      <c r="HW6" s="52"/>
      <c r="HX6" s="52"/>
      <c r="HY6" s="52"/>
      <c r="HZ6" s="52"/>
      <c r="IA6" s="52"/>
      <c r="IB6" s="52"/>
    </row>
    <row r="7" spans="1:236" x14ac:dyDescent="0.25">
      <c r="A7" s="197" t="s">
        <v>14</v>
      </c>
      <c r="B7" s="192" t="s">
        <v>0</v>
      </c>
      <c r="C7" s="192" t="s">
        <v>129</v>
      </c>
      <c r="D7" s="205" t="s">
        <v>12</v>
      </c>
      <c r="E7" s="205" t="s">
        <v>13</v>
      </c>
      <c r="F7" s="199" t="s">
        <v>7</v>
      </c>
      <c r="G7" s="201" t="s">
        <v>1</v>
      </c>
      <c r="H7" s="199" t="s">
        <v>2</v>
      </c>
      <c r="I7" s="201" t="s">
        <v>3</v>
      </c>
      <c r="J7" s="199" t="s">
        <v>4</v>
      </c>
      <c r="K7" s="199" t="s">
        <v>5</v>
      </c>
      <c r="L7" s="203" t="s">
        <v>6</v>
      </c>
      <c r="O7" s="52"/>
      <c r="P7" s="53"/>
      <c r="Q7" s="52"/>
      <c r="R7" s="52"/>
      <c r="S7" s="52"/>
      <c r="T7" s="52"/>
      <c r="U7" s="52"/>
      <c r="V7" s="52"/>
      <c r="W7" s="52"/>
      <c r="X7" s="52"/>
      <c r="Y7" s="52"/>
      <c r="Z7" s="52"/>
      <c r="AA7" s="52"/>
      <c r="AB7" s="52"/>
      <c r="AC7" s="52"/>
      <c r="AD7" s="52"/>
      <c r="AE7" s="52"/>
      <c r="AF7" s="52"/>
      <c r="AG7" s="52"/>
      <c r="AH7" s="52"/>
      <c r="AI7" s="52"/>
      <c r="AJ7" s="52"/>
      <c r="AK7" s="52"/>
      <c r="AL7" s="52"/>
      <c r="AM7" s="52"/>
      <c r="AN7" s="52"/>
      <c r="AO7" s="52"/>
      <c r="AP7" s="52"/>
      <c r="AQ7" s="52"/>
      <c r="AR7" s="52"/>
      <c r="AS7" s="52"/>
      <c r="AT7" s="52"/>
      <c r="AU7" s="52"/>
      <c r="AV7" s="52"/>
      <c r="AW7" s="52"/>
      <c r="AX7" s="52"/>
      <c r="AY7" s="52"/>
      <c r="AZ7" s="52"/>
      <c r="BA7" s="52"/>
      <c r="BB7" s="52"/>
      <c r="BC7" s="52"/>
      <c r="BD7" s="52"/>
      <c r="BE7" s="52"/>
      <c r="BF7" s="52"/>
      <c r="BG7" s="52"/>
      <c r="BH7" s="52"/>
      <c r="BI7" s="52"/>
      <c r="BJ7" s="52"/>
      <c r="BK7" s="52"/>
      <c r="BL7" s="52"/>
      <c r="BM7" s="52"/>
      <c r="BN7" s="52"/>
      <c r="BO7" s="52"/>
      <c r="BP7" s="52"/>
      <c r="BQ7" s="52"/>
      <c r="BR7" s="52"/>
      <c r="BS7" s="52"/>
      <c r="BT7" s="52"/>
      <c r="BU7" s="52"/>
      <c r="BV7" s="52"/>
      <c r="BW7" s="52"/>
      <c r="BX7" s="52"/>
      <c r="BY7" s="52"/>
      <c r="BZ7" s="52"/>
      <c r="CA7" s="52"/>
      <c r="CB7" s="52"/>
      <c r="CC7" s="52"/>
      <c r="CD7" s="52"/>
      <c r="CE7" s="52"/>
      <c r="CF7" s="52"/>
      <c r="CG7" s="52"/>
      <c r="CH7" s="52"/>
      <c r="CI7" s="52"/>
      <c r="CJ7" s="52"/>
      <c r="CK7" s="52"/>
      <c r="CL7" s="52"/>
      <c r="CM7" s="52"/>
      <c r="CN7" s="52"/>
      <c r="CO7" s="52"/>
      <c r="CP7" s="52"/>
      <c r="CQ7" s="52"/>
      <c r="CR7" s="52"/>
      <c r="CS7" s="52"/>
      <c r="CT7" s="52"/>
      <c r="CU7" s="52"/>
      <c r="CV7" s="52"/>
      <c r="CW7" s="52"/>
      <c r="CX7" s="52"/>
      <c r="CY7" s="52"/>
      <c r="CZ7" s="52"/>
      <c r="DA7" s="52"/>
      <c r="DB7" s="52"/>
      <c r="DC7" s="52"/>
      <c r="DD7" s="52"/>
      <c r="DE7" s="52"/>
      <c r="DF7" s="52"/>
      <c r="DG7" s="52"/>
      <c r="DH7" s="52"/>
      <c r="DI7" s="52"/>
      <c r="DJ7" s="52"/>
      <c r="DK7" s="52"/>
      <c r="DL7" s="52"/>
      <c r="DM7" s="52"/>
      <c r="DN7" s="52"/>
      <c r="DO7" s="52"/>
      <c r="DP7" s="52"/>
      <c r="DQ7" s="52"/>
      <c r="DR7" s="52"/>
      <c r="DS7" s="52"/>
      <c r="DT7" s="52"/>
      <c r="DU7" s="52"/>
      <c r="DV7" s="52"/>
      <c r="DW7" s="52"/>
      <c r="DX7" s="52"/>
      <c r="DY7" s="52"/>
      <c r="DZ7" s="52"/>
      <c r="EA7" s="52"/>
      <c r="EB7" s="52"/>
      <c r="EC7" s="52"/>
      <c r="ED7" s="52"/>
      <c r="EE7" s="52"/>
      <c r="EF7" s="52"/>
      <c r="EG7" s="52"/>
      <c r="EH7" s="52"/>
      <c r="EI7" s="52"/>
      <c r="EJ7" s="52"/>
      <c r="EK7" s="52"/>
      <c r="EL7" s="52"/>
      <c r="EM7" s="52"/>
      <c r="EN7" s="52"/>
      <c r="EO7" s="52"/>
      <c r="EP7" s="52"/>
      <c r="EQ7" s="52"/>
      <c r="ER7" s="52"/>
      <c r="ES7" s="52"/>
      <c r="ET7" s="52"/>
      <c r="EU7" s="52"/>
      <c r="EV7" s="52"/>
      <c r="EW7" s="52"/>
      <c r="EX7" s="52"/>
      <c r="EY7" s="52"/>
      <c r="EZ7" s="52"/>
      <c r="FA7" s="52"/>
      <c r="FB7" s="52"/>
      <c r="FC7" s="52"/>
      <c r="FD7" s="52"/>
      <c r="FE7" s="52"/>
      <c r="FF7" s="52"/>
      <c r="FG7" s="52"/>
      <c r="FH7" s="52"/>
      <c r="FI7" s="52"/>
      <c r="FJ7" s="52"/>
      <c r="FK7" s="52"/>
      <c r="FL7" s="52"/>
      <c r="FM7" s="52"/>
      <c r="FN7" s="52"/>
      <c r="FO7" s="52"/>
      <c r="FP7" s="52"/>
      <c r="FQ7" s="52"/>
      <c r="FR7" s="52"/>
      <c r="FS7" s="52"/>
      <c r="FT7" s="52"/>
      <c r="FU7" s="52"/>
      <c r="FV7" s="52"/>
      <c r="FW7" s="52"/>
      <c r="FX7" s="52"/>
      <c r="FY7" s="52"/>
      <c r="FZ7" s="52"/>
      <c r="GA7" s="52"/>
      <c r="GB7" s="52"/>
      <c r="GC7" s="52"/>
      <c r="GD7" s="52"/>
      <c r="GE7" s="52"/>
      <c r="GF7" s="52"/>
      <c r="GG7" s="52"/>
      <c r="GH7" s="52"/>
      <c r="GI7" s="52"/>
      <c r="GJ7" s="52"/>
      <c r="GK7" s="52"/>
      <c r="GL7" s="52"/>
      <c r="GM7" s="52"/>
      <c r="GN7" s="52"/>
      <c r="GO7" s="52"/>
      <c r="GP7" s="52"/>
      <c r="GQ7" s="52"/>
      <c r="GR7" s="52"/>
      <c r="GS7" s="52"/>
      <c r="GT7" s="52"/>
      <c r="GU7" s="52"/>
      <c r="GV7" s="52"/>
      <c r="GW7" s="52"/>
      <c r="GX7" s="52"/>
      <c r="GY7" s="52"/>
      <c r="GZ7" s="52"/>
      <c r="HA7" s="52"/>
      <c r="HB7" s="52"/>
      <c r="HC7" s="52"/>
      <c r="HD7" s="52"/>
      <c r="HE7" s="52"/>
      <c r="HF7" s="52"/>
      <c r="HG7" s="52"/>
      <c r="HH7" s="52"/>
      <c r="HI7" s="52"/>
      <c r="HJ7" s="52"/>
      <c r="HK7" s="52"/>
      <c r="HL7" s="52"/>
      <c r="HM7" s="52"/>
      <c r="HN7" s="52"/>
      <c r="HO7" s="52"/>
      <c r="HP7" s="52"/>
      <c r="HQ7" s="52"/>
      <c r="HR7" s="52"/>
      <c r="HS7" s="52"/>
      <c r="HT7" s="52"/>
      <c r="HU7" s="52"/>
      <c r="HV7" s="52"/>
      <c r="HW7" s="52"/>
      <c r="HX7" s="52"/>
      <c r="HY7" s="52"/>
      <c r="HZ7" s="52"/>
      <c r="IA7" s="52"/>
      <c r="IB7" s="52"/>
    </row>
    <row r="8" spans="1:236" ht="15.75" thickBot="1" x14ac:dyDescent="0.3">
      <c r="A8" s="198"/>
      <c r="B8" s="193"/>
      <c r="C8" s="193"/>
      <c r="D8" s="206"/>
      <c r="E8" s="206"/>
      <c r="F8" s="200"/>
      <c r="G8" s="202"/>
      <c r="H8" s="200"/>
      <c r="I8" s="202"/>
      <c r="J8" s="200"/>
      <c r="K8" s="200"/>
      <c r="L8" s="204"/>
    </row>
    <row r="9" spans="1:236" x14ac:dyDescent="0.25">
      <c r="A9" s="191" t="s">
        <v>19</v>
      </c>
      <c r="B9" s="191"/>
      <c r="C9" s="191"/>
      <c r="D9" s="191"/>
      <c r="E9" s="191"/>
      <c r="F9" s="191"/>
      <c r="G9" s="191"/>
      <c r="H9" s="191"/>
      <c r="I9" s="191"/>
      <c r="J9" s="191"/>
      <c r="K9" s="191"/>
      <c r="L9" s="191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52"/>
      <c r="AK9" s="52"/>
      <c r="AL9" s="52"/>
      <c r="AM9" s="52"/>
      <c r="AN9" s="52"/>
      <c r="AO9" s="52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52"/>
      <c r="BE9" s="52"/>
      <c r="BF9" s="52"/>
      <c r="BG9" s="52"/>
      <c r="BH9" s="52"/>
      <c r="BI9" s="52"/>
      <c r="BJ9" s="52"/>
      <c r="BK9" s="52"/>
      <c r="BL9" s="52"/>
      <c r="BM9" s="52"/>
      <c r="BN9" s="52"/>
      <c r="BO9" s="52"/>
      <c r="BP9" s="52"/>
      <c r="BQ9" s="52"/>
      <c r="BR9" s="52"/>
      <c r="BS9" s="52"/>
      <c r="BT9" s="52"/>
      <c r="BU9" s="52"/>
      <c r="BV9" s="52"/>
      <c r="BW9" s="52"/>
      <c r="BX9" s="52"/>
      <c r="BY9" s="52"/>
      <c r="BZ9" s="52"/>
      <c r="CA9" s="52"/>
      <c r="CB9" s="52"/>
      <c r="CC9" s="52"/>
      <c r="CD9" s="52"/>
      <c r="CE9" s="52"/>
      <c r="CF9" s="52"/>
      <c r="CG9" s="52"/>
      <c r="CH9" s="52"/>
      <c r="CI9" s="52"/>
      <c r="CJ9" s="52"/>
      <c r="CK9" s="52"/>
      <c r="CL9" s="52"/>
      <c r="CM9" s="52"/>
      <c r="CN9" s="52"/>
      <c r="CO9" s="52"/>
      <c r="CP9" s="52"/>
      <c r="CQ9" s="52"/>
      <c r="CR9" s="52"/>
      <c r="CS9" s="52"/>
      <c r="CT9" s="52"/>
      <c r="CU9" s="52"/>
      <c r="CV9" s="52"/>
      <c r="CW9" s="52"/>
      <c r="CX9" s="52"/>
      <c r="CY9" s="52"/>
      <c r="CZ9" s="52"/>
      <c r="DA9" s="52"/>
      <c r="DB9" s="52"/>
      <c r="DC9" s="52"/>
      <c r="DD9" s="52"/>
      <c r="DE9" s="52"/>
      <c r="DF9" s="52"/>
      <c r="DG9" s="52"/>
      <c r="DH9" s="52"/>
      <c r="DI9" s="52"/>
      <c r="DJ9" s="52"/>
      <c r="DK9" s="52"/>
      <c r="DL9" s="52"/>
      <c r="DM9" s="52"/>
      <c r="DN9" s="52"/>
      <c r="DO9" s="52"/>
      <c r="DP9" s="52"/>
      <c r="DQ9" s="52"/>
      <c r="DR9" s="52"/>
      <c r="DS9" s="52"/>
      <c r="DT9" s="52"/>
      <c r="DU9" s="52"/>
      <c r="DV9" s="52"/>
      <c r="DW9" s="52"/>
      <c r="DX9" s="52"/>
      <c r="DY9" s="52"/>
      <c r="DZ9" s="52"/>
      <c r="EA9" s="52"/>
      <c r="EB9" s="52"/>
      <c r="EC9" s="52"/>
      <c r="ED9" s="52"/>
      <c r="EE9" s="52"/>
      <c r="EF9" s="52"/>
      <c r="EG9" s="52"/>
      <c r="EH9" s="52"/>
      <c r="EI9" s="52"/>
      <c r="EJ9" s="52"/>
      <c r="EK9" s="52"/>
      <c r="EL9" s="52"/>
      <c r="EM9" s="52"/>
      <c r="EN9" s="52"/>
      <c r="EO9" s="52"/>
      <c r="EP9" s="52"/>
      <c r="EQ9" s="52"/>
      <c r="ER9" s="52"/>
      <c r="ES9" s="52"/>
      <c r="ET9" s="52"/>
      <c r="EU9" s="52"/>
      <c r="EV9" s="52"/>
      <c r="EW9" s="52"/>
      <c r="EX9" s="52"/>
      <c r="EY9" s="52"/>
      <c r="EZ9" s="52"/>
      <c r="FA9" s="52"/>
      <c r="FB9" s="52"/>
      <c r="FC9" s="52"/>
      <c r="FD9" s="52"/>
      <c r="FE9" s="52"/>
      <c r="FF9" s="52"/>
      <c r="FG9" s="52"/>
      <c r="FH9" s="52"/>
      <c r="FI9" s="52"/>
      <c r="FJ9" s="52"/>
      <c r="FK9" s="52"/>
      <c r="FL9" s="52"/>
      <c r="FM9" s="52"/>
      <c r="FN9" s="52"/>
      <c r="FO9" s="52"/>
      <c r="FP9" s="52"/>
      <c r="FQ9" s="52"/>
      <c r="FR9" s="52"/>
      <c r="FS9" s="52"/>
      <c r="FT9" s="52"/>
      <c r="FU9" s="52"/>
      <c r="FV9" s="52"/>
      <c r="FW9" s="52"/>
      <c r="FX9" s="52"/>
      <c r="FY9" s="52"/>
      <c r="FZ9" s="52"/>
      <c r="GA9" s="52"/>
      <c r="GB9" s="52"/>
      <c r="GC9" s="52"/>
      <c r="GD9" s="52"/>
      <c r="GE9" s="52"/>
      <c r="GF9" s="52"/>
      <c r="GG9" s="52"/>
      <c r="GH9" s="52"/>
      <c r="GI9" s="52"/>
      <c r="GJ9" s="52"/>
      <c r="GK9" s="52"/>
      <c r="GL9" s="52"/>
      <c r="GM9" s="52"/>
      <c r="GN9" s="52"/>
      <c r="GO9" s="52"/>
      <c r="GP9" s="52"/>
      <c r="GQ9" s="52"/>
      <c r="GR9" s="52"/>
      <c r="GS9" s="52"/>
      <c r="GT9" s="52"/>
      <c r="GU9" s="52"/>
      <c r="GV9" s="52"/>
      <c r="GW9" s="52"/>
      <c r="GX9" s="52"/>
      <c r="GY9" s="52"/>
      <c r="GZ9" s="52"/>
      <c r="HA9" s="52"/>
      <c r="HB9" s="52"/>
      <c r="HC9" s="52"/>
      <c r="HD9" s="52"/>
      <c r="HE9" s="52"/>
      <c r="HF9" s="52"/>
      <c r="HG9" s="52"/>
      <c r="HH9" s="52"/>
      <c r="HI9" s="52"/>
      <c r="HJ9" s="52"/>
      <c r="HK9" s="52"/>
      <c r="HL9" s="52"/>
      <c r="HM9" s="52"/>
      <c r="HN9" s="52"/>
      <c r="HO9" s="52"/>
      <c r="HP9" s="52"/>
      <c r="HQ9" s="52"/>
      <c r="HR9" s="52"/>
      <c r="HS9" s="52"/>
      <c r="HT9" s="52"/>
      <c r="HU9" s="52"/>
      <c r="HV9" s="52"/>
      <c r="HW9" s="52"/>
      <c r="HX9" s="52"/>
      <c r="HY9" s="52"/>
      <c r="HZ9" s="52"/>
      <c r="IA9" s="52"/>
      <c r="IB9" s="52"/>
    </row>
    <row r="10" spans="1:236" x14ac:dyDescent="0.25">
      <c r="A10" s="51" t="s">
        <v>38</v>
      </c>
      <c r="B10" s="3" t="s">
        <v>39</v>
      </c>
      <c r="C10" s="6" t="s">
        <v>81</v>
      </c>
      <c r="D10" s="11">
        <v>44470</v>
      </c>
      <c r="E10" s="11" t="s">
        <v>150</v>
      </c>
      <c r="F10" s="7">
        <v>89500</v>
      </c>
      <c r="G10" s="6">
        <f>F10*0.0287</f>
        <v>2568.65</v>
      </c>
      <c r="H10" s="6">
        <v>9040.4500000000007</v>
      </c>
      <c r="I10" s="6">
        <v>2720.8</v>
      </c>
      <c r="J10" s="6">
        <v>2700.24</v>
      </c>
      <c r="K10" s="16">
        <v>16950.14</v>
      </c>
      <c r="L10" s="71">
        <v>72549.86</v>
      </c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52"/>
      <c r="AK10" s="52"/>
      <c r="AL10" s="52"/>
      <c r="AM10" s="52"/>
      <c r="AN10" s="52"/>
      <c r="AO10" s="52"/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52"/>
      <c r="BE10" s="52"/>
      <c r="BF10" s="52"/>
      <c r="BG10" s="52"/>
      <c r="BH10" s="52"/>
      <c r="BI10" s="52"/>
      <c r="BJ10" s="52"/>
      <c r="BK10" s="52"/>
      <c r="BL10" s="52"/>
      <c r="BM10" s="52"/>
      <c r="BN10" s="52"/>
      <c r="BO10" s="52"/>
      <c r="BP10" s="52"/>
      <c r="BQ10" s="52"/>
      <c r="BR10" s="52"/>
      <c r="BS10" s="52"/>
      <c r="BT10" s="52"/>
      <c r="BU10" s="52"/>
      <c r="BV10" s="52"/>
      <c r="BW10" s="52"/>
      <c r="BX10" s="52"/>
      <c r="BY10" s="52"/>
      <c r="BZ10" s="52"/>
      <c r="CA10" s="52"/>
      <c r="CB10" s="52"/>
      <c r="CC10" s="52"/>
      <c r="CD10" s="52"/>
      <c r="CE10" s="52"/>
      <c r="CF10" s="52"/>
      <c r="CG10" s="52"/>
      <c r="CH10" s="52"/>
      <c r="CI10" s="52"/>
      <c r="CJ10" s="52"/>
      <c r="CK10" s="52"/>
      <c r="CL10" s="52"/>
      <c r="CM10" s="52"/>
      <c r="CN10" s="52"/>
      <c r="CO10" s="52"/>
      <c r="CP10" s="52"/>
      <c r="CQ10" s="52"/>
      <c r="CR10" s="52"/>
      <c r="CS10" s="52"/>
      <c r="CT10" s="52"/>
      <c r="CU10" s="52"/>
      <c r="CV10" s="52"/>
      <c r="CW10" s="52"/>
      <c r="CX10" s="52"/>
      <c r="CY10" s="52"/>
      <c r="CZ10" s="52"/>
      <c r="DA10" s="52"/>
      <c r="DB10" s="52"/>
      <c r="DC10" s="52"/>
      <c r="DD10" s="52"/>
      <c r="DE10" s="52"/>
      <c r="DF10" s="52"/>
      <c r="DG10" s="52"/>
      <c r="DH10" s="52"/>
      <c r="DI10" s="52"/>
      <c r="DJ10" s="52"/>
      <c r="DK10" s="52"/>
      <c r="DL10" s="52"/>
      <c r="DM10" s="52"/>
      <c r="DN10" s="52"/>
      <c r="DO10" s="52"/>
      <c r="DP10" s="52"/>
      <c r="DQ10" s="52"/>
      <c r="DR10" s="52"/>
      <c r="DS10" s="52"/>
      <c r="DT10" s="52"/>
      <c r="DU10" s="52"/>
      <c r="DV10" s="52"/>
      <c r="DW10" s="52"/>
      <c r="DX10" s="52"/>
      <c r="DY10" s="52"/>
      <c r="DZ10" s="52"/>
      <c r="EA10" s="52"/>
      <c r="EB10" s="52"/>
      <c r="EC10" s="52"/>
      <c r="ED10" s="52"/>
      <c r="EE10" s="52"/>
      <c r="EF10" s="52"/>
      <c r="EG10" s="52"/>
      <c r="EH10" s="52"/>
      <c r="EI10" s="52"/>
      <c r="EJ10" s="52"/>
      <c r="EK10" s="52"/>
      <c r="EL10" s="52"/>
      <c r="EM10" s="52"/>
      <c r="EN10" s="52"/>
      <c r="EO10" s="52"/>
      <c r="EP10" s="52"/>
      <c r="EQ10" s="52"/>
      <c r="ER10" s="52"/>
      <c r="ES10" s="52"/>
      <c r="ET10" s="52"/>
      <c r="EU10" s="52"/>
      <c r="EV10" s="52"/>
      <c r="EW10" s="52"/>
      <c r="EX10" s="52"/>
      <c r="EY10" s="52"/>
      <c r="EZ10" s="52"/>
      <c r="FA10" s="52"/>
      <c r="FB10" s="52"/>
      <c r="FC10" s="52"/>
      <c r="FD10" s="52"/>
      <c r="FE10" s="52"/>
      <c r="FF10" s="52"/>
      <c r="FG10" s="52"/>
      <c r="FH10" s="52"/>
      <c r="FI10" s="52"/>
      <c r="FJ10" s="52"/>
      <c r="FK10" s="52"/>
      <c r="FL10" s="52"/>
      <c r="FM10" s="52"/>
      <c r="FN10" s="52"/>
      <c r="FO10" s="52"/>
      <c r="FP10" s="52"/>
      <c r="FQ10" s="52"/>
      <c r="FR10" s="52"/>
      <c r="FS10" s="52"/>
      <c r="FT10" s="52"/>
      <c r="FU10" s="52"/>
      <c r="FV10" s="52"/>
      <c r="FW10" s="52"/>
      <c r="FX10" s="52"/>
      <c r="FY10" s="52"/>
      <c r="FZ10" s="52"/>
      <c r="GA10" s="52"/>
      <c r="GB10" s="52"/>
      <c r="GC10" s="52"/>
      <c r="GD10" s="52"/>
      <c r="GE10" s="52"/>
      <c r="GF10" s="52"/>
      <c r="GG10" s="52"/>
      <c r="GH10" s="52"/>
      <c r="GI10" s="52"/>
      <c r="GJ10" s="52"/>
      <c r="GK10" s="52"/>
      <c r="GL10" s="52"/>
      <c r="GM10" s="52"/>
      <c r="GN10" s="52"/>
      <c r="GO10" s="52"/>
      <c r="GP10" s="52"/>
      <c r="GQ10" s="52"/>
      <c r="GR10" s="52"/>
      <c r="GS10" s="52"/>
      <c r="GT10" s="52"/>
      <c r="GU10" s="52"/>
      <c r="GV10" s="52"/>
      <c r="GW10" s="52"/>
      <c r="GX10" s="52"/>
      <c r="GY10" s="52"/>
      <c r="GZ10" s="52"/>
      <c r="HA10" s="52"/>
      <c r="HB10" s="52"/>
      <c r="HC10" s="52"/>
      <c r="HD10" s="52"/>
      <c r="HE10" s="52"/>
      <c r="HF10" s="52"/>
      <c r="HG10" s="52"/>
      <c r="HH10" s="52"/>
      <c r="HI10" s="52"/>
      <c r="HJ10" s="52"/>
      <c r="HK10" s="52"/>
      <c r="HL10" s="52"/>
      <c r="HM10" s="52"/>
      <c r="HN10" s="52"/>
      <c r="HO10" s="52"/>
      <c r="HP10" s="52"/>
      <c r="HQ10" s="52"/>
      <c r="HR10" s="52"/>
      <c r="HS10" s="52"/>
      <c r="HT10" s="52"/>
      <c r="HU10" s="52"/>
      <c r="HV10" s="52"/>
      <c r="HW10" s="52"/>
      <c r="HX10" s="52"/>
      <c r="HY10" s="52"/>
      <c r="HZ10" s="52"/>
      <c r="IA10" s="52"/>
      <c r="IB10" s="52"/>
    </row>
    <row r="11" spans="1:236" x14ac:dyDescent="0.25">
      <c r="A11" s="54" t="s">
        <v>15</v>
      </c>
      <c r="B11" s="13">
        <v>1</v>
      </c>
      <c r="C11" s="8"/>
      <c r="D11" s="54"/>
      <c r="E11" s="54"/>
      <c r="F11" s="8">
        <f>SUM(F10:F10)</f>
        <v>89500</v>
      </c>
      <c r="G11" s="8">
        <f t="shared" ref="G11:K11" si="0">SUM(G10:G10)</f>
        <v>2568.65</v>
      </c>
      <c r="H11" s="8">
        <f t="shared" si="0"/>
        <v>9040.4500000000007</v>
      </c>
      <c r="I11" s="8">
        <f t="shared" si="0"/>
        <v>2720.8</v>
      </c>
      <c r="J11" s="8">
        <f t="shared" si="0"/>
        <v>2700.24</v>
      </c>
      <c r="K11" s="8">
        <f t="shared" si="0"/>
        <v>16950.14</v>
      </c>
      <c r="L11" s="72">
        <f>F11-K11</f>
        <v>72549.86</v>
      </c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2"/>
      <c r="BM11" s="52"/>
      <c r="BN11" s="52"/>
      <c r="BO11" s="52"/>
      <c r="BP11" s="52"/>
      <c r="BQ11" s="52"/>
      <c r="BR11" s="52"/>
      <c r="BS11" s="52"/>
      <c r="BT11" s="52"/>
      <c r="BU11" s="52"/>
      <c r="BV11" s="52"/>
      <c r="BW11" s="52"/>
      <c r="BX11" s="52"/>
      <c r="BY11" s="52"/>
      <c r="BZ11" s="52"/>
      <c r="CA11" s="52"/>
      <c r="CB11" s="52"/>
      <c r="CC11" s="52"/>
      <c r="CD11" s="52"/>
      <c r="CE11" s="52"/>
      <c r="CF11" s="52"/>
      <c r="CG11" s="52"/>
      <c r="CH11" s="52"/>
      <c r="CI11" s="52"/>
      <c r="CJ11" s="52"/>
      <c r="CK11" s="52"/>
      <c r="CL11" s="52"/>
      <c r="CM11" s="52"/>
      <c r="CN11" s="52"/>
      <c r="CO11" s="52"/>
      <c r="CP11" s="52"/>
      <c r="CQ11" s="52"/>
      <c r="CR11" s="52"/>
      <c r="CS11" s="52"/>
      <c r="CT11" s="52"/>
      <c r="CU11" s="52"/>
      <c r="CV11" s="52"/>
      <c r="CW11" s="52"/>
      <c r="CX11" s="52"/>
      <c r="CY11" s="52"/>
      <c r="CZ11" s="52"/>
      <c r="DA11" s="52"/>
      <c r="DB11" s="52"/>
      <c r="DC11" s="52"/>
      <c r="DD11" s="52"/>
      <c r="DE11" s="52"/>
      <c r="DF11" s="52"/>
      <c r="DG11" s="52"/>
      <c r="DH11" s="52"/>
      <c r="DI11" s="52"/>
      <c r="DJ11" s="52"/>
      <c r="DK11" s="52"/>
      <c r="DL11" s="52"/>
      <c r="DM11" s="52"/>
      <c r="DN11" s="52"/>
      <c r="DO11" s="52"/>
      <c r="DP11" s="52"/>
      <c r="DQ11" s="52"/>
      <c r="DR11" s="52"/>
      <c r="DS11" s="52"/>
      <c r="DT11" s="52"/>
      <c r="DU11" s="52"/>
      <c r="DV11" s="52"/>
      <c r="DW11" s="52"/>
      <c r="DX11" s="52"/>
      <c r="DY11" s="52"/>
      <c r="DZ11" s="52"/>
      <c r="EA11" s="52"/>
      <c r="EB11" s="52"/>
      <c r="EC11" s="52"/>
      <c r="ED11" s="52"/>
      <c r="EE11" s="52"/>
      <c r="EF11" s="52"/>
      <c r="EG11" s="52"/>
      <c r="EH11" s="52"/>
      <c r="EI11" s="52"/>
      <c r="EJ11" s="52"/>
      <c r="EK11" s="52"/>
      <c r="EL11" s="52"/>
      <c r="EM11" s="52"/>
      <c r="EN11" s="52"/>
      <c r="EO11" s="52"/>
      <c r="EP11" s="52"/>
      <c r="EQ11" s="52"/>
      <c r="ER11" s="52"/>
      <c r="ES11" s="52"/>
      <c r="ET11" s="52"/>
      <c r="EU11" s="52"/>
      <c r="EV11" s="52"/>
      <c r="EW11" s="52"/>
      <c r="EX11" s="52"/>
      <c r="EY11" s="52"/>
      <c r="EZ11" s="52"/>
      <c r="FA11" s="52"/>
      <c r="FB11" s="52"/>
      <c r="FC11" s="52"/>
      <c r="FD11" s="52"/>
      <c r="FE11" s="52"/>
      <c r="FF11" s="52"/>
      <c r="FG11" s="52"/>
      <c r="FH11" s="52"/>
      <c r="FI11" s="52"/>
      <c r="FJ11" s="52"/>
      <c r="FK11" s="52"/>
      <c r="FL11" s="52"/>
      <c r="FM11" s="52"/>
      <c r="FN11" s="52"/>
      <c r="FO11" s="52"/>
      <c r="FP11" s="52"/>
      <c r="FQ11" s="52"/>
      <c r="FR11" s="52"/>
      <c r="FS11" s="52"/>
      <c r="FT11" s="52"/>
      <c r="FU11" s="52"/>
      <c r="FV11" s="52"/>
      <c r="FW11" s="52"/>
      <c r="FX11" s="52"/>
      <c r="FY11" s="52"/>
      <c r="FZ11" s="52"/>
      <c r="GA11" s="52"/>
      <c r="GB11" s="52"/>
      <c r="GC11" s="52"/>
      <c r="GD11" s="52"/>
      <c r="GE11" s="52"/>
      <c r="GF11" s="52"/>
      <c r="GG11" s="52"/>
      <c r="GH11" s="52"/>
      <c r="GI11" s="52"/>
      <c r="GJ11" s="52"/>
      <c r="GK11" s="52"/>
      <c r="GL11" s="52"/>
      <c r="GM11" s="52"/>
      <c r="GN11" s="52"/>
      <c r="GO11" s="52"/>
      <c r="GP11" s="52"/>
      <c r="GQ11" s="52"/>
      <c r="GR11" s="52"/>
      <c r="GS11" s="52"/>
      <c r="GT11" s="52"/>
      <c r="GU11" s="52"/>
      <c r="GV11" s="52"/>
      <c r="GW11" s="52"/>
      <c r="GX11" s="52"/>
      <c r="GY11" s="52"/>
      <c r="GZ11" s="52"/>
      <c r="HA11" s="52"/>
      <c r="HB11" s="52"/>
      <c r="HC11" s="52"/>
      <c r="HD11" s="52"/>
      <c r="HE11" s="52"/>
      <c r="HF11" s="52"/>
      <c r="HG11" s="52"/>
      <c r="HH11" s="52"/>
      <c r="HI11" s="52"/>
      <c r="HJ11" s="52"/>
      <c r="HK11" s="52"/>
      <c r="HL11" s="52"/>
      <c r="HM11" s="52"/>
      <c r="HN11" s="52"/>
      <c r="HO11" s="52"/>
      <c r="HP11" s="52"/>
      <c r="HQ11" s="52"/>
      <c r="HR11" s="52"/>
      <c r="HS11" s="52"/>
      <c r="HT11" s="52"/>
      <c r="HU11" s="52"/>
      <c r="HV11" s="52"/>
      <c r="HW11" s="52"/>
      <c r="HX11" s="52"/>
      <c r="HY11" s="52"/>
      <c r="HZ11" s="52"/>
      <c r="IA11" s="52"/>
      <c r="IB11" s="52"/>
    </row>
    <row r="12" spans="1:236" x14ac:dyDescent="0.25">
      <c r="C12" s="55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27"/>
      <c r="AZ12" s="27"/>
      <c r="BA12" s="27"/>
      <c r="BB12" s="27"/>
      <c r="BC12" s="27"/>
      <c r="BD12" s="27"/>
      <c r="BE12" s="27"/>
      <c r="BF12" s="27"/>
      <c r="BG12" s="27"/>
      <c r="BH12" s="27"/>
      <c r="BI12" s="27"/>
      <c r="BJ12" s="27"/>
      <c r="BK12" s="27"/>
      <c r="BL12" s="27"/>
      <c r="BM12" s="27"/>
      <c r="BN12" s="27"/>
      <c r="BO12" s="27"/>
      <c r="BP12" s="27"/>
      <c r="BQ12" s="27"/>
      <c r="BR12" s="27"/>
      <c r="BS12" s="27"/>
      <c r="BT12" s="27"/>
      <c r="BU12" s="27"/>
      <c r="BV12" s="27"/>
      <c r="BW12" s="27"/>
      <c r="BX12" s="27"/>
      <c r="BY12" s="27"/>
      <c r="BZ12" s="27"/>
      <c r="CA12" s="27"/>
      <c r="CB12" s="27"/>
      <c r="CC12" s="27"/>
      <c r="CD12" s="27"/>
      <c r="CE12" s="27"/>
      <c r="CF12" s="27"/>
      <c r="CG12" s="27"/>
      <c r="CH12" s="27"/>
      <c r="CI12" s="27"/>
      <c r="CJ12" s="27"/>
      <c r="CK12" s="27"/>
      <c r="CL12" s="27"/>
      <c r="CM12" s="27"/>
      <c r="CN12" s="27"/>
      <c r="CO12" s="27"/>
      <c r="CP12" s="27"/>
      <c r="CQ12" s="27"/>
      <c r="CR12" s="27"/>
      <c r="CS12" s="27"/>
      <c r="CT12" s="27"/>
      <c r="CU12" s="27"/>
      <c r="CV12" s="27"/>
      <c r="CW12" s="27"/>
      <c r="CX12" s="27"/>
      <c r="CY12" s="27"/>
      <c r="CZ12" s="27"/>
      <c r="DA12" s="27"/>
      <c r="DB12" s="27"/>
      <c r="DC12" s="27"/>
      <c r="DD12" s="27"/>
      <c r="DE12" s="27"/>
      <c r="DF12" s="27"/>
      <c r="DG12" s="27"/>
      <c r="DH12" s="27"/>
      <c r="DI12" s="27"/>
      <c r="DJ12" s="27"/>
      <c r="DK12" s="27"/>
      <c r="DL12" s="27"/>
      <c r="DM12" s="27"/>
      <c r="DN12" s="27"/>
      <c r="DO12" s="27"/>
      <c r="DP12" s="27"/>
      <c r="DQ12" s="27"/>
      <c r="DR12" s="27"/>
      <c r="DS12" s="27"/>
      <c r="DT12" s="27"/>
      <c r="DU12" s="27"/>
      <c r="DV12" s="27"/>
      <c r="DW12" s="27"/>
      <c r="DX12" s="27"/>
      <c r="DY12" s="27"/>
      <c r="DZ12" s="27"/>
      <c r="EA12" s="27"/>
      <c r="EB12" s="27"/>
      <c r="EC12" s="27"/>
      <c r="ED12" s="27"/>
      <c r="EE12" s="27"/>
      <c r="EF12" s="27"/>
      <c r="EG12" s="27"/>
      <c r="EH12" s="27"/>
      <c r="EI12" s="27"/>
      <c r="EJ12" s="27"/>
      <c r="EK12" s="27"/>
      <c r="EL12" s="27"/>
      <c r="EM12" s="27"/>
      <c r="EN12" s="27"/>
      <c r="EO12" s="27"/>
      <c r="EP12" s="27"/>
      <c r="EQ12" s="27"/>
      <c r="ER12" s="27"/>
      <c r="ES12" s="27"/>
      <c r="ET12" s="27"/>
      <c r="EU12" s="27"/>
      <c r="EV12" s="27"/>
      <c r="EW12" s="27"/>
      <c r="EX12" s="27"/>
      <c r="EY12" s="27"/>
      <c r="EZ12" s="27"/>
      <c r="FA12" s="27"/>
      <c r="FB12" s="27"/>
      <c r="FC12" s="27"/>
      <c r="FD12" s="27"/>
      <c r="FE12" s="27"/>
      <c r="FF12" s="27"/>
      <c r="FG12" s="27"/>
      <c r="FH12" s="27"/>
      <c r="FI12" s="27"/>
      <c r="FJ12" s="27"/>
      <c r="FK12" s="27"/>
      <c r="FL12" s="27"/>
      <c r="FM12" s="27"/>
      <c r="FN12" s="27"/>
      <c r="FO12" s="27"/>
      <c r="FP12" s="27"/>
      <c r="FQ12" s="27"/>
      <c r="FR12" s="27"/>
      <c r="FS12" s="27"/>
      <c r="FT12" s="27"/>
      <c r="FU12" s="27"/>
      <c r="FV12" s="27"/>
      <c r="FW12" s="27"/>
      <c r="FX12" s="27"/>
      <c r="FY12" s="27"/>
      <c r="FZ12" s="27"/>
      <c r="GA12" s="27"/>
      <c r="GB12" s="27"/>
      <c r="GC12" s="27"/>
      <c r="GD12" s="27"/>
      <c r="GE12" s="27"/>
      <c r="GF12" s="27"/>
      <c r="GG12" s="27"/>
      <c r="GH12" s="27"/>
      <c r="GI12" s="27"/>
      <c r="GJ12" s="27"/>
      <c r="GK12" s="27"/>
      <c r="GL12" s="27"/>
      <c r="GM12" s="27"/>
      <c r="GN12" s="27"/>
      <c r="GO12" s="27"/>
      <c r="GP12" s="27"/>
      <c r="GQ12" s="27"/>
      <c r="GR12" s="27"/>
      <c r="GS12" s="27"/>
      <c r="GT12" s="27"/>
      <c r="GU12" s="27"/>
      <c r="GV12" s="27"/>
      <c r="GW12" s="27"/>
      <c r="GX12" s="27"/>
      <c r="GY12" s="27"/>
      <c r="GZ12" s="27"/>
      <c r="HA12" s="27"/>
      <c r="HB12" s="27"/>
      <c r="HC12" s="27"/>
      <c r="HD12" s="27"/>
      <c r="HE12" s="27"/>
      <c r="HF12" s="27"/>
      <c r="HG12" s="27"/>
      <c r="HH12" s="27"/>
      <c r="HI12" s="27"/>
      <c r="HJ12" s="27"/>
      <c r="HK12" s="27"/>
      <c r="HL12" s="27"/>
      <c r="HM12" s="27"/>
      <c r="HN12" s="27"/>
      <c r="HO12" s="27"/>
      <c r="HP12" s="27"/>
      <c r="HQ12" s="27"/>
      <c r="HR12" s="27"/>
      <c r="HS12" s="27"/>
      <c r="HT12" s="27"/>
      <c r="HU12" s="27"/>
      <c r="HV12" s="27"/>
      <c r="HW12" s="27"/>
      <c r="HX12" s="27"/>
      <c r="HY12" s="27"/>
      <c r="HZ12" s="27"/>
      <c r="IA12" s="27"/>
      <c r="IB12" s="27"/>
    </row>
    <row r="13" spans="1:236" ht="11.25" customHeight="1" x14ac:dyDescent="0.25">
      <c r="A13" s="50" t="s">
        <v>50</v>
      </c>
      <c r="B13" s="50"/>
      <c r="C13" s="50"/>
      <c r="D13" s="109"/>
      <c r="E13" s="50"/>
      <c r="F13" s="50"/>
      <c r="G13" s="50"/>
      <c r="H13" s="50"/>
      <c r="I13" s="50"/>
      <c r="J13" s="50"/>
      <c r="K13" s="50"/>
      <c r="L13" s="74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2"/>
      <c r="AO13" s="52"/>
      <c r="AP13" s="52"/>
      <c r="AQ13" s="52"/>
      <c r="AR13" s="52"/>
      <c r="AS13" s="52"/>
      <c r="AT13" s="52"/>
      <c r="AU13" s="52"/>
      <c r="AV13" s="52"/>
      <c r="AW13" s="52"/>
      <c r="AX13" s="52"/>
      <c r="AY13" s="52"/>
      <c r="AZ13" s="52"/>
      <c r="BA13" s="52"/>
      <c r="BB13" s="52"/>
      <c r="BC13" s="52"/>
      <c r="BD13" s="52"/>
      <c r="BE13" s="52"/>
      <c r="BF13" s="52"/>
      <c r="BG13" s="52"/>
      <c r="BH13" s="52"/>
      <c r="BI13" s="52"/>
      <c r="BJ13" s="52"/>
      <c r="BK13" s="52"/>
      <c r="BL13" s="52"/>
      <c r="BM13" s="52"/>
      <c r="BN13" s="52"/>
      <c r="BO13" s="52"/>
      <c r="BP13" s="52"/>
      <c r="BQ13" s="52"/>
      <c r="BR13" s="52"/>
      <c r="BS13" s="52"/>
      <c r="BT13" s="52"/>
      <c r="BU13" s="52"/>
      <c r="BV13" s="52"/>
      <c r="BW13" s="52"/>
      <c r="BX13" s="52"/>
      <c r="BY13" s="52"/>
      <c r="BZ13" s="52"/>
      <c r="CA13" s="52"/>
      <c r="CB13" s="52"/>
      <c r="CC13" s="52"/>
      <c r="CD13" s="52"/>
      <c r="CE13" s="52"/>
      <c r="CF13" s="52"/>
      <c r="CG13" s="52"/>
      <c r="CH13" s="52"/>
      <c r="CI13" s="52"/>
      <c r="CJ13" s="52"/>
      <c r="CK13" s="52"/>
      <c r="CL13" s="52"/>
      <c r="CM13" s="52"/>
      <c r="CN13" s="52"/>
      <c r="CO13" s="52"/>
      <c r="CP13" s="52"/>
      <c r="CQ13" s="52"/>
      <c r="CR13" s="52"/>
      <c r="CS13" s="52"/>
      <c r="CT13" s="52"/>
      <c r="CU13" s="52"/>
      <c r="CV13" s="52"/>
      <c r="CW13" s="52"/>
      <c r="CX13" s="52"/>
      <c r="CY13" s="52"/>
      <c r="CZ13" s="52"/>
      <c r="DA13" s="52"/>
      <c r="DB13" s="52"/>
      <c r="DC13" s="52"/>
      <c r="DD13" s="52"/>
      <c r="DE13" s="52"/>
      <c r="DF13" s="52"/>
      <c r="DG13" s="52"/>
      <c r="DH13" s="52"/>
      <c r="DI13" s="52"/>
      <c r="DJ13" s="52"/>
      <c r="DK13" s="52"/>
      <c r="DL13" s="52"/>
      <c r="DM13" s="52"/>
      <c r="DN13" s="52"/>
      <c r="DO13" s="52"/>
      <c r="DP13" s="52"/>
      <c r="DQ13" s="52"/>
      <c r="DR13" s="52"/>
      <c r="DS13" s="52"/>
      <c r="DT13" s="52"/>
      <c r="DU13" s="52"/>
      <c r="DV13" s="52"/>
      <c r="DW13" s="52"/>
      <c r="DX13" s="52"/>
      <c r="DY13" s="52"/>
      <c r="DZ13" s="52"/>
      <c r="EA13" s="52"/>
      <c r="EB13" s="52"/>
      <c r="EC13" s="52"/>
      <c r="ED13" s="52"/>
      <c r="EE13" s="52"/>
      <c r="EF13" s="52"/>
      <c r="EG13" s="52"/>
      <c r="EH13" s="52"/>
      <c r="EI13" s="52"/>
      <c r="EJ13" s="52"/>
      <c r="EK13" s="52"/>
      <c r="EL13" s="52"/>
      <c r="EM13" s="52"/>
      <c r="EN13" s="52"/>
      <c r="EO13" s="52"/>
      <c r="EP13" s="52"/>
      <c r="EQ13" s="52"/>
      <c r="ER13" s="52"/>
      <c r="ES13" s="52"/>
      <c r="ET13" s="52"/>
      <c r="EU13" s="52"/>
      <c r="EV13" s="52"/>
      <c r="EW13" s="52"/>
      <c r="EX13" s="52"/>
      <c r="EY13" s="52"/>
      <c r="EZ13" s="52"/>
      <c r="FA13" s="52"/>
      <c r="FB13" s="52"/>
      <c r="FC13" s="52"/>
      <c r="FD13" s="52"/>
      <c r="FE13" s="52"/>
      <c r="FF13" s="52"/>
      <c r="FG13" s="52"/>
      <c r="FH13" s="52"/>
      <c r="FI13" s="52"/>
      <c r="FJ13" s="52"/>
      <c r="FK13" s="52"/>
      <c r="FL13" s="52"/>
      <c r="FM13" s="52"/>
      <c r="FN13" s="52"/>
      <c r="FO13" s="52"/>
      <c r="FP13" s="52"/>
      <c r="FQ13" s="52"/>
      <c r="FR13" s="52"/>
      <c r="FS13" s="52"/>
      <c r="FT13" s="52"/>
      <c r="FU13" s="52"/>
      <c r="FV13" s="52"/>
      <c r="FW13" s="52"/>
      <c r="FX13" s="52"/>
      <c r="FY13" s="52"/>
      <c r="FZ13" s="52"/>
      <c r="GA13" s="52"/>
      <c r="GB13" s="52"/>
      <c r="GC13" s="52"/>
      <c r="GD13" s="52"/>
      <c r="GE13" s="52"/>
      <c r="GF13" s="52"/>
      <c r="GG13" s="52"/>
      <c r="GH13" s="52"/>
      <c r="GI13" s="52"/>
      <c r="GJ13" s="52"/>
      <c r="GK13" s="52"/>
      <c r="GL13" s="52"/>
      <c r="GM13" s="52"/>
      <c r="GN13" s="52"/>
      <c r="GO13" s="52"/>
      <c r="GP13" s="52"/>
      <c r="GQ13" s="52"/>
      <c r="GR13" s="52"/>
      <c r="GS13" s="52"/>
      <c r="GT13" s="52"/>
      <c r="GU13" s="52"/>
      <c r="GV13" s="52"/>
      <c r="GW13" s="52"/>
      <c r="GX13" s="52"/>
      <c r="GY13" s="52"/>
      <c r="GZ13" s="52"/>
      <c r="HA13" s="52"/>
      <c r="HB13" s="52"/>
      <c r="HC13" s="52"/>
      <c r="HD13" s="52"/>
      <c r="HE13" s="52"/>
      <c r="HF13" s="52"/>
      <c r="HG13" s="52"/>
      <c r="HH13" s="52"/>
      <c r="HI13" s="52"/>
      <c r="HJ13" s="52"/>
      <c r="HK13" s="52"/>
      <c r="HL13" s="52"/>
      <c r="HM13" s="52"/>
      <c r="HN13" s="52"/>
      <c r="HO13" s="52"/>
      <c r="HP13" s="52"/>
      <c r="HQ13" s="52"/>
      <c r="HR13" s="52"/>
      <c r="HS13" s="52"/>
      <c r="HT13" s="52"/>
      <c r="HU13" s="52"/>
      <c r="HV13" s="52"/>
      <c r="HW13" s="52"/>
      <c r="HX13" s="52"/>
      <c r="HY13" s="52"/>
      <c r="HZ13" s="52"/>
      <c r="IA13" s="52"/>
      <c r="IB13" s="52"/>
    </row>
    <row r="14" spans="1:236" s="42" customFormat="1" ht="11.25" customHeight="1" x14ac:dyDescent="0.25">
      <c r="A14" s="4" t="s">
        <v>94</v>
      </c>
      <c r="B14" s="5" t="s">
        <v>114</v>
      </c>
      <c r="C14" s="5" t="s">
        <v>81</v>
      </c>
      <c r="D14" s="190" t="s">
        <v>127</v>
      </c>
      <c r="E14" s="11" t="s">
        <v>150</v>
      </c>
      <c r="F14" s="57">
        <v>4000</v>
      </c>
      <c r="G14" s="43">
        <v>1148</v>
      </c>
      <c r="H14" s="43">
        <v>442.65</v>
      </c>
      <c r="I14" s="43">
        <v>1216</v>
      </c>
      <c r="J14" s="43">
        <v>0</v>
      </c>
      <c r="K14" s="43">
        <v>2806.65</v>
      </c>
      <c r="L14" s="75">
        <v>37193.35</v>
      </c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52"/>
      <c r="AH14" s="52"/>
      <c r="AI14" s="52"/>
      <c r="AJ14" s="52"/>
      <c r="AK14" s="52"/>
      <c r="AL14" s="52"/>
      <c r="AM14" s="52"/>
      <c r="AN14" s="52"/>
      <c r="AO14" s="52"/>
      <c r="AP14" s="52"/>
      <c r="AQ14" s="52"/>
      <c r="AR14" s="52"/>
      <c r="AS14" s="52"/>
      <c r="AT14" s="52"/>
      <c r="AU14" s="52"/>
      <c r="AV14" s="52"/>
      <c r="AW14" s="52"/>
      <c r="AX14" s="52"/>
      <c r="AY14" s="52"/>
      <c r="AZ14" s="52"/>
      <c r="BA14" s="52"/>
      <c r="BB14" s="52"/>
      <c r="BC14" s="52"/>
      <c r="BD14" s="52"/>
      <c r="BE14" s="52"/>
      <c r="BF14" s="52"/>
      <c r="BG14" s="52"/>
      <c r="BH14" s="52"/>
      <c r="BI14" s="52"/>
      <c r="BJ14" s="52"/>
      <c r="BK14" s="52"/>
      <c r="BL14" s="52"/>
      <c r="BM14" s="52"/>
      <c r="BN14" s="52"/>
      <c r="BO14" s="52"/>
      <c r="BP14" s="52"/>
      <c r="BQ14" s="52"/>
      <c r="BR14" s="52"/>
      <c r="BS14" s="52"/>
      <c r="BT14" s="52"/>
      <c r="BU14" s="52"/>
      <c r="BV14" s="52"/>
      <c r="BW14" s="52"/>
      <c r="BX14" s="52"/>
      <c r="BY14" s="52"/>
      <c r="BZ14" s="52"/>
      <c r="CA14" s="52"/>
      <c r="CB14" s="52"/>
      <c r="CC14" s="52"/>
      <c r="CD14" s="52"/>
      <c r="CE14" s="52"/>
      <c r="CF14" s="52"/>
      <c r="CG14" s="52"/>
      <c r="CH14" s="52"/>
      <c r="CI14" s="52"/>
      <c r="CJ14" s="52"/>
      <c r="CK14" s="52"/>
      <c r="CL14" s="52"/>
      <c r="CM14" s="52"/>
      <c r="CN14" s="52"/>
      <c r="CO14" s="52"/>
      <c r="CP14" s="52"/>
      <c r="CQ14" s="52"/>
      <c r="CR14" s="52"/>
      <c r="CS14" s="52"/>
      <c r="CT14" s="52"/>
      <c r="CU14" s="52"/>
      <c r="CV14" s="52"/>
      <c r="CW14" s="52"/>
      <c r="CX14" s="52"/>
      <c r="CY14" s="52"/>
      <c r="CZ14" s="52"/>
      <c r="DA14" s="52"/>
      <c r="DB14" s="52"/>
      <c r="DC14" s="52"/>
      <c r="DD14" s="52"/>
      <c r="DE14" s="52"/>
      <c r="DF14" s="52"/>
      <c r="DG14" s="52"/>
      <c r="DH14" s="52"/>
      <c r="DI14" s="52"/>
      <c r="DJ14" s="52"/>
      <c r="DK14" s="52"/>
      <c r="DL14" s="52"/>
      <c r="DM14" s="52"/>
      <c r="DN14" s="52"/>
      <c r="DO14" s="52"/>
      <c r="DP14" s="52"/>
      <c r="DQ14" s="52"/>
      <c r="DR14" s="52"/>
      <c r="DS14" s="52"/>
      <c r="DT14" s="52"/>
      <c r="DU14" s="52"/>
      <c r="DV14" s="52"/>
      <c r="DW14" s="52"/>
      <c r="DX14" s="52"/>
      <c r="DY14" s="52"/>
      <c r="DZ14" s="52"/>
      <c r="EA14" s="52"/>
      <c r="EB14" s="52"/>
      <c r="EC14" s="52"/>
      <c r="ED14" s="52"/>
      <c r="EE14" s="52"/>
      <c r="EF14" s="52"/>
      <c r="EG14" s="52"/>
      <c r="EH14" s="52"/>
      <c r="EI14" s="52"/>
      <c r="EJ14" s="52"/>
      <c r="EK14" s="52"/>
      <c r="EL14" s="52"/>
      <c r="EM14" s="52"/>
      <c r="EN14" s="52"/>
      <c r="EO14" s="52"/>
      <c r="EP14" s="52"/>
      <c r="EQ14" s="52"/>
      <c r="ER14" s="52"/>
      <c r="ES14" s="52"/>
      <c r="ET14" s="52"/>
      <c r="EU14" s="52"/>
      <c r="EV14" s="52"/>
      <c r="EW14" s="52"/>
      <c r="EX14" s="52"/>
      <c r="EY14" s="52"/>
      <c r="EZ14" s="52"/>
      <c r="FA14" s="52"/>
      <c r="FB14" s="52"/>
      <c r="FC14" s="52"/>
      <c r="FD14" s="52"/>
      <c r="FE14" s="52"/>
      <c r="FF14" s="52"/>
      <c r="FG14" s="52"/>
      <c r="FH14" s="52"/>
      <c r="FI14" s="52"/>
      <c r="FJ14" s="52"/>
      <c r="FK14" s="52"/>
      <c r="FL14" s="52"/>
      <c r="FM14" s="52"/>
      <c r="FN14" s="52"/>
      <c r="FO14" s="52"/>
      <c r="FP14" s="52"/>
      <c r="FQ14" s="52"/>
      <c r="FR14" s="52"/>
      <c r="FS14" s="52"/>
      <c r="FT14" s="52"/>
      <c r="FU14" s="52"/>
      <c r="FV14" s="52"/>
      <c r="FW14" s="52"/>
      <c r="FX14" s="52"/>
      <c r="FY14" s="52"/>
      <c r="FZ14" s="52"/>
      <c r="GA14" s="52"/>
      <c r="GB14" s="52"/>
      <c r="GC14" s="52"/>
      <c r="GD14" s="52"/>
      <c r="GE14" s="52"/>
      <c r="GF14" s="52"/>
      <c r="GG14" s="52"/>
      <c r="GH14" s="52"/>
      <c r="GI14" s="52"/>
      <c r="GJ14" s="52"/>
      <c r="GK14" s="52"/>
      <c r="GL14" s="52"/>
      <c r="GM14" s="52"/>
      <c r="GN14" s="52"/>
      <c r="GO14" s="52"/>
      <c r="GP14" s="52"/>
      <c r="GQ14" s="52"/>
      <c r="GR14" s="52"/>
      <c r="GS14" s="52"/>
      <c r="GT14" s="52"/>
      <c r="GU14" s="52"/>
      <c r="GV14" s="52"/>
      <c r="GW14" s="52"/>
      <c r="GX14" s="52"/>
      <c r="GY14" s="52"/>
      <c r="GZ14" s="52"/>
      <c r="HA14" s="52"/>
      <c r="HB14" s="52"/>
      <c r="HC14" s="52"/>
      <c r="HD14" s="52"/>
      <c r="HE14" s="52"/>
      <c r="HF14" s="52"/>
      <c r="HG14" s="52"/>
      <c r="HH14" s="52"/>
      <c r="HI14" s="52"/>
      <c r="HJ14" s="52"/>
      <c r="HK14" s="52"/>
      <c r="HL14" s="52"/>
      <c r="HM14" s="52"/>
      <c r="HN14" s="52"/>
      <c r="HO14" s="52"/>
      <c r="HP14" s="52"/>
      <c r="HQ14" s="52"/>
      <c r="HR14" s="52"/>
      <c r="HS14" s="52"/>
      <c r="HT14" s="52"/>
      <c r="HU14" s="52"/>
      <c r="HV14" s="52"/>
      <c r="HW14" s="52"/>
      <c r="HX14" s="52"/>
      <c r="HY14" s="52"/>
      <c r="HZ14" s="52"/>
      <c r="IA14" s="52"/>
      <c r="IB14" s="52"/>
    </row>
    <row r="15" spans="1:236" s="59" customFormat="1" x14ac:dyDescent="0.25">
      <c r="A15" s="58" t="s">
        <v>95</v>
      </c>
      <c r="B15" s="22" t="s">
        <v>62</v>
      </c>
      <c r="C15" s="23" t="s">
        <v>81</v>
      </c>
      <c r="D15" s="4" t="s">
        <v>127</v>
      </c>
      <c r="E15" s="11" t="s">
        <v>150</v>
      </c>
      <c r="F15" s="23">
        <v>133000</v>
      </c>
      <c r="G15" s="23">
        <v>3817.1</v>
      </c>
      <c r="H15" s="23">
        <v>19867.79</v>
      </c>
      <c r="I15" s="23">
        <v>4043.2</v>
      </c>
      <c r="J15" s="23">
        <v>0</v>
      </c>
      <c r="K15" s="23">
        <v>27728.09</v>
      </c>
      <c r="L15" s="76">
        <v>105271.91</v>
      </c>
      <c r="O15" s="52"/>
      <c r="P15" s="52"/>
      <c r="Q15" s="52"/>
      <c r="R15" s="52"/>
      <c r="S15" s="52"/>
      <c r="T15" s="52"/>
      <c r="U15" s="52"/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52"/>
      <c r="AK15" s="52"/>
      <c r="AL15" s="52"/>
      <c r="AM15" s="52"/>
      <c r="AN15" s="52"/>
      <c r="AO15" s="52"/>
      <c r="AP15" s="52"/>
      <c r="AQ15" s="52"/>
      <c r="AR15" s="52"/>
      <c r="AS15" s="52"/>
      <c r="AT15" s="52"/>
      <c r="AU15" s="52"/>
      <c r="AV15" s="52"/>
      <c r="AW15" s="52"/>
      <c r="AX15" s="52"/>
      <c r="AY15" s="52"/>
      <c r="AZ15" s="52"/>
      <c r="BA15" s="52"/>
      <c r="BB15" s="52"/>
      <c r="BC15" s="52"/>
      <c r="BD15" s="52"/>
      <c r="BE15" s="52"/>
      <c r="BF15" s="52"/>
      <c r="BG15" s="52"/>
      <c r="BH15" s="52"/>
      <c r="BI15" s="52"/>
      <c r="BJ15" s="52"/>
      <c r="BK15" s="52"/>
      <c r="BL15" s="52"/>
      <c r="BM15" s="52"/>
      <c r="BN15" s="52"/>
      <c r="BO15" s="52"/>
      <c r="BP15" s="52"/>
      <c r="BQ15" s="52"/>
      <c r="BR15" s="52"/>
      <c r="BS15" s="52"/>
      <c r="BT15" s="52"/>
      <c r="BU15" s="52"/>
      <c r="BV15" s="52"/>
      <c r="BW15" s="52"/>
      <c r="BX15" s="52"/>
      <c r="BY15" s="52"/>
      <c r="BZ15" s="52"/>
      <c r="CA15" s="52"/>
      <c r="CB15" s="52"/>
      <c r="CC15" s="52"/>
      <c r="CD15" s="52"/>
      <c r="CE15" s="52"/>
      <c r="CF15" s="52"/>
      <c r="CG15" s="52"/>
      <c r="CH15" s="52"/>
      <c r="CI15" s="52"/>
      <c r="CJ15" s="52"/>
      <c r="CK15" s="52"/>
      <c r="CL15" s="52"/>
      <c r="CM15" s="52"/>
      <c r="CN15" s="52"/>
      <c r="CO15" s="52"/>
      <c r="CP15" s="52"/>
      <c r="CQ15" s="52"/>
      <c r="CR15" s="52"/>
      <c r="CS15" s="52"/>
      <c r="CT15" s="52"/>
      <c r="CU15" s="52"/>
      <c r="CV15" s="52"/>
      <c r="CW15" s="52"/>
      <c r="CX15" s="52"/>
      <c r="CY15" s="52"/>
      <c r="CZ15" s="52"/>
      <c r="DA15" s="52"/>
      <c r="DB15" s="52"/>
      <c r="DC15" s="52"/>
      <c r="DD15" s="52"/>
      <c r="DE15" s="52"/>
      <c r="DF15" s="52"/>
      <c r="DG15" s="52"/>
      <c r="DH15" s="52"/>
      <c r="DI15" s="52"/>
      <c r="DJ15" s="52"/>
      <c r="DK15" s="52"/>
      <c r="DL15" s="52"/>
      <c r="DM15" s="52"/>
      <c r="DN15" s="52"/>
      <c r="DO15" s="52"/>
      <c r="DP15" s="52"/>
      <c r="DQ15" s="52"/>
      <c r="DR15" s="52"/>
      <c r="DS15" s="52"/>
      <c r="DT15" s="52"/>
      <c r="DU15" s="52"/>
      <c r="DV15" s="52"/>
      <c r="DW15" s="52"/>
      <c r="DX15" s="52"/>
      <c r="DY15" s="52"/>
      <c r="DZ15" s="52"/>
      <c r="EA15" s="52"/>
      <c r="EB15" s="52"/>
      <c r="EC15" s="52"/>
      <c r="ED15" s="52"/>
      <c r="EE15" s="52"/>
      <c r="EF15" s="52"/>
      <c r="EG15" s="52"/>
      <c r="EH15" s="52"/>
      <c r="EI15" s="52"/>
      <c r="EJ15" s="52"/>
      <c r="EK15" s="52"/>
      <c r="EL15" s="52"/>
      <c r="EM15" s="52"/>
      <c r="EN15" s="52"/>
      <c r="EO15" s="52"/>
      <c r="EP15" s="52"/>
      <c r="EQ15" s="52"/>
      <c r="ER15" s="52"/>
      <c r="ES15" s="52"/>
      <c r="ET15" s="52"/>
      <c r="EU15" s="52"/>
      <c r="EV15" s="52"/>
      <c r="EW15" s="52"/>
      <c r="EX15" s="52"/>
      <c r="EY15" s="52"/>
      <c r="EZ15" s="52"/>
      <c r="FA15" s="52"/>
      <c r="FB15" s="52"/>
      <c r="FC15" s="52"/>
      <c r="FD15" s="52"/>
      <c r="FE15" s="52"/>
      <c r="FF15" s="52"/>
      <c r="FG15" s="52"/>
      <c r="FH15" s="52"/>
      <c r="FI15" s="52"/>
      <c r="FJ15" s="52"/>
      <c r="FK15" s="52"/>
      <c r="FL15" s="52"/>
      <c r="FM15" s="52"/>
      <c r="FN15" s="52"/>
      <c r="FO15" s="52"/>
      <c r="FP15" s="52"/>
      <c r="FQ15" s="52"/>
      <c r="FR15" s="52"/>
      <c r="FS15" s="52"/>
      <c r="FT15" s="52"/>
      <c r="FU15" s="52"/>
      <c r="FV15" s="52"/>
      <c r="FW15" s="52"/>
      <c r="FX15" s="52"/>
      <c r="FY15" s="52"/>
      <c r="FZ15" s="52"/>
      <c r="GA15" s="52"/>
      <c r="GB15" s="52"/>
      <c r="GC15" s="52"/>
      <c r="GD15" s="52"/>
      <c r="GE15" s="52"/>
      <c r="GF15" s="52"/>
      <c r="GG15" s="52"/>
      <c r="GH15" s="52"/>
      <c r="GI15" s="52"/>
      <c r="GJ15" s="52"/>
      <c r="GK15" s="52"/>
      <c r="GL15" s="52"/>
      <c r="GM15" s="52"/>
      <c r="GN15" s="52"/>
      <c r="GO15" s="52"/>
      <c r="GP15" s="52"/>
      <c r="GQ15" s="52"/>
      <c r="GR15" s="52"/>
      <c r="GS15" s="52"/>
      <c r="GT15" s="52"/>
      <c r="GU15" s="52"/>
      <c r="GV15" s="52"/>
      <c r="GW15" s="52"/>
      <c r="GX15" s="52"/>
      <c r="GY15" s="52"/>
      <c r="GZ15" s="52"/>
      <c r="HA15" s="52"/>
      <c r="HB15" s="52"/>
      <c r="HC15" s="52"/>
      <c r="HD15" s="52"/>
      <c r="HE15" s="52"/>
      <c r="HF15" s="52"/>
      <c r="HG15" s="52"/>
      <c r="HH15" s="52"/>
      <c r="HI15" s="52"/>
      <c r="HJ15" s="52"/>
      <c r="HK15" s="52"/>
      <c r="HL15" s="52"/>
      <c r="HM15" s="52"/>
      <c r="HN15" s="52"/>
      <c r="HO15" s="52"/>
      <c r="HP15" s="52"/>
      <c r="HQ15" s="52"/>
      <c r="HR15" s="52"/>
      <c r="HS15" s="52"/>
      <c r="HT15" s="52"/>
      <c r="HU15" s="52"/>
      <c r="HV15" s="52"/>
      <c r="HW15" s="52"/>
      <c r="HX15" s="52"/>
      <c r="HY15" s="52"/>
      <c r="HZ15" s="52"/>
      <c r="IA15" s="52"/>
      <c r="IB15" s="52"/>
    </row>
    <row r="16" spans="1:236" x14ac:dyDescent="0.25">
      <c r="A16" s="4" t="s">
        <v>134</v>
      </c>
      <c r="B16" s="5" t="s">
        <v>117</v>
      </c>
      <c r="C16" s="6" t="s">
        <v>81</v>
      </c>
      <c r="D16" s="4" t="s">
        <v>127</v>
      </c>
      <c r="E16" s="11" t="s">
        <v>150</v>
      </c>
      <c r="F16" s="7">
        <v>66000</v>
      </c>
      <c r="G16" s="6">
        <f>F16*0.0287</f>
        <v>1894.2</v>
      </c>
      <c r="H16" s="6">
        <v>4615.76</v>
      </c>
      <c r="I16" s="6">
        <f>F16*0.0304</f>
        <v>2006.4</v>
      </c>
      <c r="J16" s="6">
        <v>0</v>
      </c>
      <c r="K16" s="6">
        <f>+G16+H16+I16+J16</f>
        <v>8516.36</v>
      </c>
      <c r="L16" s="71">
        <f>F16-K16</f>
        <v>57483.64</v>
      </c>
      <c r="M16" s="61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2"/>
      <c r="AO16" s="52"/>
      <c r="AP16" s="52"/>
      <c r="AQ16" s="52"/>
      <c r="AR16" s="52"/>
      <c r="AS16" s="52"/>
      <c r="AT16" s="52"/>
      <c r="AU16" s="52"/>
      <c r="AV16" s="52"/>
      <c r="AW16" s="52"/>
      <c r="AX16" s="52"/>
      <c r="AY16" s="52"/>
      <c r="AZ16" s="52"/>
      <c r="BA16" s="52"/>
      <c r="BB16" s="52"/>
      <c r="BC16" s="52"/>
      <c r="BD16" s="52"/>
      <c r="BE16" s="52"/>
      <c r="BF16" s="52"/>
      <c r="BG16" s="52"/>
      <c r="BH16" s="52"/>
      <c r="BI16" s="52"/>
      <c r="BJ16" s="52"/>
      <c r="BK16" s="52"/>
      <c r="BL16" s="52"/>
      <c r="BM16" s="52"/>
      <c r="BN16" s="52"/>
      <c r="BO16" s="52"/>
      <c r="BP16" s="52"/>
      <c r="BQ16" s="52"/>
      <c r="BR16" s="52"/>
      <c r="BS16" s="52"/>
      <c r="BT16" s="52"/>
      <c r="BU16" s="52"/>
      <c r="BV16" s="52"/>
      <c r="BW16" s="52"/>
      <c r="BX16" s="52"/>
      <c r="BY16" s="52"/>
      <c r="BZ16" s="52"/>
      <c r="CA16" s="52"/>
      <c r="CB16" s="52"/>
      <c r="CC16" s="52"/>
      <c r="CD16" s="52"/>
      <c r="CE16" s="52"/>
      <c r="CF16" s="52"/>
      <c r="CG16" s="52"/>
      <c r="CH16" s="52"/>
      <c r="CI16" s="52"/>
      <c r="CJ16" s="52"/>
      <c r="CK16" s="52"/>
      <c r="CL16" s="52"/>
      <c r="CM16" s="52"/>
      <c r="CN16" s="52"/>
      <c r="CO16" s="52"/>
      <c r="CP16" s="52"/>
      <c r="CQ16" s="52"/>
      <c r="CR16" s="52"/>
      <c r="CS16" s="52"/>
      <c r="CT16" s="52"/>
      <c r="CU16" s="52"/>
      <c r="CV16" s="52"/>
      <c r="CW16" s="52"/>
      <c r="CX16" s="52"/>
      <c r="CY16" s="52"/>
      <c r="CZ16" s="52"/>
      <c r="DA16" s="52"/>
      <c r="DB16" s="52"/>
      <c r="DC16" s="52"/>
      <c r="DD16" s="52"/>
      <c r="DE16" s="52"/>
      <c r="DF16" s="52"/>
      <c r="DG16" s="52"/>
      <c r="DH16" s="52"/>
      <c r="DI16" s="52"/>
      <c r="DJ16" s="52"/>
      <c r="DK16" s="52"/>
      <c r="DL16" s="52"/>
      <c r="DM16" s="52"/>
      <c r="DN16" s="52"/>
      <c r="DO16" s="52"/>
      <c r="DP16" s="52"/>
      <c r="DQ16" s="52"/>
      <c r="DR16" s="52"/>
      <c r="DS16" s="52"/>
      <c r="DT16" s="52"/>
      <c r="DU16" s="52"/>
      <c r="DV16" s="52"/>
      <c r="DW16" s="52"/>
      <c r="DX16" s="52"/>
      <c r="DY16" s="52"/>
      <c r="DZ16" s="52"/>
      <c r="EA16" s="52"/>
      <c r="EB16" s="52"/>
      <c r="EC16" s="52"/>
      <c r="ED16" s="52"/>
      <c r="EE16" s="52"/>
      <c r="EF16" s="52"/>
      <c r="EG16" s="52"/>
      <c r="EH16" s="52"/>
      <c r="EI16" s="52"/>
      <c r="EJ16" s="52"/>
      <c r="EK16" s="52"/>
      <c r="EL16" s="52"/>
      <c r="EM16" s="52"/>
      <c r="EN16" s="52"/>
      <c r="EO16" s="52"/>
      <c r="EP16" s="52"/>
      <c r="EQ16" s="52"/>
      <c r="ER16" s="52"/>
      <c r="ES16" s="52"/>
      <c r="ET16" s="52"/>
      <c r="EU16" s="52"/>
      <c r="EV16" s="52"/>
      <c r="EW16" s="52"/>
      <c r="EX16" s="52"/>
      <c r="EY16" s="52"/>
      <c r="EZ16" s="52"/>
      <c r="FA16" s="52"/>
      <c r="FB16" s="52"/>
      <c r="FC16" s="52"/>
      <c r="FD16" s="52"/>
      <c r="FE16" s="52"/>
      <c r="FF16" s="52"/>
      <c r="FG16" s="52"/>
      <c r="FH16" s="52"/>
      <c r="FI16" s="52"/>
      <c r="FJ16" s="52"/>
      <c r="FK16" s="52"/>
      <c r="FL16" s="52"/>
      <c r="FM16" s="52"/>
      <c r="FN16" s="52"/>
      <c r="FO16" s="52"/>
      <c r="FP16" s="52"/>
      <c r="FQ16" s="52"/>
      <c r="FR16" s="52"/>
      <c r="FS16" s="52"/>
      <c r="FT16" s="52"/>
      <c r="FU16" s="52"/>
      <c r="FV16" s="52"/>
      <c r="FW16" s="52"/>
      <c r="FX16" s="52"/>
      <c r="FY16" s="52"/>
      <c r="FZ16" s="52"/>
      <c r="GA16" s="52"/>
      <c r="GB16" s="52"/>
      <c r="GC16" s="52"/>
      <c r="GD16" s="52"/>
      <c r="GE16" s="52"/>
      <c r="GF16" s="52"/>
      <c r="GG16" s="52"/>
      <c r="GH16" s="52"/>
      <c r="GI16" s="52"/>
      <c r="GJ16" s="52"/>
      <c r="GK16" s="52"/>
      <c r="GL16" s="52"/>
      <c r="GM16" s="52"/>
      <c r="GN16" s="52"/>
      <c r="GO16" s="52"/>
      <c r="GP16" s="52"/>
      <c r="GQ16" s="52"/>
      <c r="GR16" s="52"/>
      <c r="GS16" s="52"/>
      <c r="GT16" s="52"/>
      <c r="GU16" s="52"/>
      <c r="GV16" s="52"/>
      <c r="GW16" s="52"/>
      <c r="GX16" s="52"/>
      <c r="GY16" s="52"/>
      <c r="GZ16" s="52"/>
      <c r="HA16" s="52"/>
      <c r="HB16" s="52"/>
      <c r="HC16" s="52"/>
      <c r="HD16" s="52"/>
      <c r="HE16" s="52"/>
      <c r="HF16" s="52"/>
      <c r="HG16" s="52"/>
      <c r="HH16" s="52"/>
      <c r="HI16" s="52"/>
      <c r="HJ16" s="52"/>
      <c r="HK16" s="52"/>
      <c r="HL16" s="52"/>
      <c r="HM16" s="52"/>
      <c r="HN16" s="52"/>
      <c r="HO16" s="52"/>
      <c r="HP16" s="52"/>
      <c r="HQ16" s="52"/>
      <c r="HR16" s="52"/>
      <c r="HS16" s="52"/>
      <c r="HT16" s="52"/>
      <c r="HU16" s="52"/>
      <c r="HV16" s="52"/>
      <c r="HW16" s="52"/>
      <c r="HX16" s="52"/>
      <c r="HY16" s="52"/>
      <c r="HZ16" s="52"/>
      <c r="IA16" s="52"/>
      <c r="IB16" s="52"/>
    </row>
    <row r="17" spans="1:236" x14ac:dyDescent="0.25">
      <c r="A17" s="4" t="s">
        <v>78</v>
      </c>
      <c r="B17" s="5" t="s">
        <v>79</v>
      </c>
      <c r="C17" s="6" t="s">
        <v>80</v>
      </c>
      <c r="D17" s="4" t="s">
        <v>128</v>
      </c>
      <c r="E17" s="11" t="s">
        <v>150</v>
      </c>
      <c r="F17" s="7">
        <v>75000</v>
      </c>
      <c r="G17" s="6">
        <v>2152.5</v>
      </c>
      <c r="H17" s="6">
        <v>6309.38</v>
      </c>
      <c r="I17" s="6">
        <v>2280</v>
      </c>
      <c r="J17" s="6">
        <v>0</v>
      </c>
      <c r="K17" s="6">
        <v>10741.88</v>
      </c>
      <c r="L17" s="71">
        <v>64258.12</v>
      </c>
      <c r="O17" s="52"/>
      <c r="P17" s="52"/>
      <c r="Q17" s="52"/>
      <c r="R17" s="52"/>
      <c r="S17" s="52"/>
      <c r="T17" s="52"/>
      <c r="U17" s="52"/>
      <c r="V17" s="52"/>
      <c r="W17" s="52"/>
      <c r="X17" s="52"/>
      <c r="Y17" s="52"/>
      <c r="Z17" s="52"/>
      <c r="AA17" s="52"/>
      <c r="AB17" s="52"/>
      <c r="AC17" s="52"/>
      <c r="AD17" s="52"/>
      <c r="AE17" s="52"/>
      <c r="AF17" s="52"/>
      <c r="AG17" s="52"/>
      <c r="AH17" s="52"/>
      <c r="AI17" s="52"/>
      <c r="AJ17" s="52"/>
      <c r="AK17" s="52"/>
      <c r="AL17" s="52"/>
      <c r="AM17" s="52"/>
      <c r="AN17" s="52"/>
      <c r="AO17" s="52"/>
      <c r="AP17" s="52"/>
      <c r="AQ17" s="52"/>
      <c r="AR17" s="52"/>
      <c r="AS17" s="52"/>
      <c r="AT17" s="52"/>
      <c r="AU17" s="52"/>
      <c r="AV17" s="52"/>
      <c r="AW17" s="52"/>
      <c r="AX17" s="52"/>
      <c r="AY17" s="52"/>
      <c r="AZ17" s="52"/>
      <c r="BA17" s="52"/>
      <c r="BB17" s="52"/>
      <c r="BC17" s="52"/>
      <c r="BD17" s="52"/>
      <c r="BE17" s="52"/>
      <c r="BF17" s="52"/>
      <c r="BG17" s="52"/>
      <c r="BH17" s="52"/>
      <c r="BI17" s="52"/>
      <c r="BJ17" s="52"/>
      <c r="BK17" s="52"/>
      <c r="BL17" s="52"/>
      <c r="BM17" s="52"/>
      <c r="BN17" s="52"/>
      <c r="BO17" s="52"/>
      <c r="BP17" s="52"/>
      <c r="BQ17" s="52"/>
      <c r="BR17" s="52"/>
      <c r="BS17" s="52"/>
      <c r="BT17" s="52"/>
      <c r="BU17" s="52"/>
      <c r="BV17" s="52"/>
      <c r="BW17" s="52"/>
      <c r="BX17" s="52"/>
      <c r="BY17" s="52"/>
      <c r="BZ17" s="52"/>
      <c r="CA17" s="52"/>
      <c r="CB17" s="52"/>
      <c r="CC17" s="52"/>
      <c r="CD17" s="52"/>
      <c r="CE17" s="52"/>
      <c r="CF17" s="52"/>
      <c r="CG17" s="52"/>
      <c r="CH17" s="52"/>
      <c r="CI17" s="52"/>
      <c r="CJ17" s="52"/>
      <c r="CK17" s="52"/>
      <c r="CL17" s="52"/>
      <c r="CM17" s="52"/>
      <c r="CN17" s="52"/>
      <c r="CO17" s="52"/>
      <c r="CP17" s="52"/>
      <c r="CQ17" s="52"/>
      <c r="CR17" s="52"/>
      <c r="CS17" s="52"/>
      <c r="CT17" s="52"/>
      <c r="CU17" s="52"/>
      <c r="CV17" s="52"/>
      <c r="CW17" s="52"/>
      <c r="CX17" s="52"/>
      <c r="CY17" s="52"/>
      <c r="CZ17" s="52"/>
      <c r="DA17" s="52"/>
      <c r="DB17" s="52"/>
      <c r="DC17" s="52"/>
      <c r="DD17" s="52"/>
      <c r="DE17" s="52"/>
      <c r="DF17" s="52"/>
      <c r="DG17" s="52"/>
      <c r="DH17" s="52"/>
      <c r="DI17" s="52"/>
      <c r="DJ17" s="52"/>
      <c r="DK17" s="52"/>
      <c r="DL17" s="52"/>
      <c r="DM17" s="52"/>
      <c r="DN17" s="52"/>
      <c r="DO17" s="52"/>
      <c r="DP17" s="52"/>
      <c r="DQ17" s="52"/>
      <c r="DR17" s="52"/>
      <c r="DS17" s="52"/>
      <c r="DT17" s="52"/>
      <c r="DU17" s="52"/>
      <c r="DV17" s="52"/>
      <c r="DW17" s="52"/>
      <c r="DX17" s="52"/>
      <c r="DY17" s="52"/>
      <c r="DZ17" s="52"/>
      <c r="EA17" s="52"/>
      <c r="EB17" s="52"/>
      <c r="EC17" s="52"/>
      <c r="ED17" s="52"/>
      <c r="EE17" s="52"/>
      <c r="EF17" s="52"/>
      <c r="EG17" s="52"/>
      <c r="EH17" s="52"/>
      <c r="EI17" s="52"/>
      <c r="EJ17" s="52"/>
      <c r="EK17" s="52"/>
      <c r="EL17" s="52"/>
      <c r="EM17" s="52"/>
      <c r="EN17" s="52"/>
      <c r="EO17" s="52"/>
      <c r="EP17" s="52"/>
      <c r="EQ17" s="52"/>
      <c r="ER17" s="52"/>
      <c r="ES17" s="52"/>
      <c r="ET17" s="52"/>
      <c r="EU17" s="52"/>
      <c r="EV17" s="52"/>
      <c r="EW17" s="52"/>
      <c r="EX17" s="52"/>
      <c r="EY17" s="52"/>
      <c r="EZ17" s="52"/>
      <c r="FA17" s="52"/>
      <c r="FB17" s="52"/>
      <c r="FC17" s="52"/>
      <c r="FD17" s="52"/>
      <c r="FE17" s="52"/>
      <c r="FF17" s="52"/>
      <c r="FG17" s="52"/>
      <c r="FH17" s="52"/>
      <c r="FI17" s="52"/>
      <c r="FJ17" s="52"/>
      <c r="FK17" s="52"/>
      <c r="FL17" s="52"/>
      <c r="FM17" s="52"/>
      <c r="FN17" s="52"/>
      <c r="FO17" s="52"/>
      <c r="FP17" s="52"/>
      <c r="FQ17" s="52"/>
      <c r="FR17" s="52"/>
      <c r="FS17" s="52"/>
      <c r="FT17" s="52"/>
      <c r="FU17" s="52"/>
      <c r="FV17" s="52"/>
      <c r="FW17" s="52"/>
      <c r="FX17" s="52"/>
      <c r="FY17" s="52"/>
      <c r="FZ17" s="52"/>
      <c r="GA17" s="52"/>
      <c r="GB17" s="52"/>
      <c r="GC17" s="52"/>
      <c r="GD17" s="52"/>
      <c r="GE17" s="52"/>
      <c r="GF17" s="52"/>
      <c r="GG17" s="52"/>
      <c r="GH17" s="52"/>
      <c r="GI17" s="52"/>
      <c r="GJ17" s="52"/>
      <c r="GK17" s="52"/>
      <c r="GL17" s="52"/>
      <c r="GM17" s="52"/>
      <c r="GN17" s="52"/>
      <c r="GO17" s="52"/>
      <c r="GP17" s="52"/>
      <c r="GQ17" s="52"/>
      <c r="GR17" s="52"/>
      <c r="GS17" s="52"/>
      <c r="GT17" s="52"/>
      <c r="GU17" s="52"/>
      <c r="GV17" s="52"/>
      <c r="GW17" s="52"/>
      <c r="GX17" s="52"/>
      <c r="GY17" s="52"/>
      <c r="GZ17" s="52"/>
      <c r="HA17" s="52"/>
      <c r="HB17" s="52"/>
      <c r="HC17" s="52"/>
      <c r="HD17" s="52"/>
      <c r="HE17" s="52"/>
      <c r="HF17" s="52"/>
      <c r="HG17" s="52"/>
      <c r="HH17" s="52"/>
      <c r="HI17" s="52"/>
      <c r="HJ17" s="52"/>
      <c r="HK17" s="52"/>
      <c r="HL17" s="52"/>
      <c r="HM17" s="52"/>
      <c r="HN17" s="52"/>
      <c r="HO17" s="52"/>
      <c r="HP17" s="52"/>
      <c r="HQ17" s="52"/>
      <c r="HR17" s="52"/>
      <c r="HS17" s="52"/>
      <c r="HT17" s="52"/>
      <c r="HU17" s="52"/>
      <c r="HV17" s="52"/>
      <c r="HW17" s="52"/>
      <c r="HX17" s="52"/>
      <c r="HY17" s="52"/>
      <c r="HZ17" s="52"/>
      <c r="IA17" s="52"/>
      <c r="IB17" s="52"/>
    </row>
    <row r="18" spans="1:236" x14ac:dyDescent="0.25">
      <c r="A18" s="54" t="s">
        <v>15</v>
      </c>
      <c r="B18" s="13">
        <v>4</v>
      </c>
      <c r="C18" s="8"/>
      <c r="D18" s="54"/>
      <c r="E18" s="54"/>
      <c r="F18" s="8">
        <f t="shared" ref="F18:K18" si="1">SUM(F16:F17)</f>
        <v>141000</v>
      </c>
      <c r="G18" s="8">
        <f t="shared" si="1"/>
        <v>4046.7</v>
      </c>
      <c r="H18" s="8">
        <f t="shared" si="1"/>
        <v>10925.14</v>
      </c>
      <c r="I18" s="8">
        <f t="shared" si="1"/>
        <v>4286.3999999999996</v>
      </c>
      <c r="J18" s="8">
        <f t="shared" si="1"/>
        <v>0</v>
      </c>
      <c r="K18" s="8">
        <f t="shared" si="1"/>
        <v>19258.239999999998</v>
      </c>
      <c r="L18" s="72">
        <f>L16+L17+L15+L14</f>
        <v>264207.02</v>
      </c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52"/>
      <c r="AH18" s="52"/>
      <c r="AI18" s="52"/>
      <c r="AJ18" s="52"/>
      <c r="AK18" s="52"/>
      <c r="AL18" s="52"/>
      <c r="AM18" s="52"/>
      <c r="AN18" s="52"/>
      <c r="AO18" s="52"/>
      <c r="AP18" s="52"/>
      <c r="AQ18" s="52"/>
      <c r="AR18" s="52"/>
      <c r="AS18" s="52"/>
      <c r="AT18" s="52"/>
      <c r="AU18" s="52"/>
      <c r="AV18" s="52"/>
      <c r="AW18" s="52"/>
      <c r="AX18" s="52"/>
      <c r="AY18" s="52"/>
      <c r="AZ18" s="52"/>
      <c r="BA18" s="52"/>
      <c r="BB18" s="52"/>
      <c r="BC18" s="52"/>
      <c r="BD18" s="52"/>
      <c r="BE18" s="52"/>
      <c r="BF18" s="52"/>
      <c r="BG18" s="52"/>
      <c r="BH18" s="52"/>
      <c r="BI18" s="52"/>
      <c r="BJ18" s="52"/>
      <c r="BK18" s="52"/>
      <c r="BL18" s="52"/>
      <c r="BM18" s="52"/>
      <c r="BN18" s="52"/>
      <c r="BO18" s="52"/>
      <c r="BP18" s="52"/>
      <c r="BQ18" s="52"/>
      <c r="BR18" s="52"/>
      <c r="BS18" s="52"/>
      <c r="BT18" s="52"/>
      <c r="BU18" s="52"/>
      <c r="BV18" s="52"/>
      <c r="BW18" s="52"/>
      <c r="BX18" s="52"/>
      <c r="BY18" s="52"/>
      <c r="BZ18" s="52"/>
      <c r="CA18" s="52"/>
      <c r="CB18" s="52"/>
      <c r="CC18" s="52"/>
      <c r="CD18" s="52"/>
      <c r="CE18" s="52"/>
      <c r="CF18" s="52"/>
      <c r="CG18" s="52"/>
      <c r="CH18" s="52"/>
      <c r="CI18" s="52"/>
      <c r="CJ18" s="52"/>
      <c r="CK18" s="52"/>
      <c r="CL18" s="52"/>
      <c r="CM18" s="52"/>
      <c r="CN18" s="52"/>
      <c r="CO18" s="52"/>
      <c r="CP18" s="52"/>
      <c r="CQ18" s="52"/>
      <c r="CR18" s="52"/>
      <c r="CS18" s="52"/>
      <c r="CT18" s="52"/>
      <c r="CU18" s="52"/>
      <c r="CV18" s="52"/>
      <c r="CW18" s="52"/>
      <c r="CX18" s="52"/>
      <c r="CY18" s="52"/>
      <c r="CZ18" s="52"/>
      <c r="DA18" s="52"/>
      <c r="DB18" s="52"/>
      <c r="DC18" s="52"/>
      <c r="DD18" s="52"/>
      <c r="DE18" s="52"/>
      <c r="DF18" s="52"/>
      <c r="DG18" s="52"/>
      <c r="DH18" s="52"/>
      <c r="DI18" s="52"/>
      <c r="DJ18" s="52"/>
      <c r="DK18" s="52"/>
      <c r="DL18" s="52"/>
      <c r="DM18" s="52"/>
      <c r="DN18" s="52"/>
      <c r="DO18" s="52"/>
      <c r="DP18" s="52"/>
      <c r="DQ18" s="52"/>
      <c r="DR18" s="52"/>
      <c r="DS18" s="52"/>
      <c r="DT18" s="52"/>
      <c r="DU18" s="52"/>
      <c r="DV18" s="52"/>
      <c r="DW18" s="52"/>
      <c r="DX18" s="52"/>
      <c r="DY18" s="52"/>
      <c r="DZ18" s="52"/>
      <c r="EA18" s="52"/>
      <c r="EB18" s="52"/>
      <c r="EC18" s="52"/>
      <c r="ED18" s="52"/>
      <c r="EE18" s="52"/>
      <c r="EF18" s="52"/>
      <c r="EG18" s="52"/>
      <c r="EH18" s="52"/>
      <c r="EI18" s="52"/>
      <c r="EJ18" s="52"/>
      <c r="EK18" s="52"/>
      <c r="EL18" s="52"/>
      <c r="EM18" s="52"/>
      <c r="EN18" s="52"/>
      <c r="EO18" s="52"/>
      <c r="EP18" s="52"/>
      <c r="EQ18" s="52"/>
      <c r="ER18" s="52"/>
      <c r="ES18" s="52"/>
      <c r="ET18" s="52"/>
      <c r="EU18" s="52"/>
      <c r="EV18" s="52"/>
      <c r="EW18" s="52"/>
      <c r="EX18" s="52"/>
      <c r="EY18" s="52"/>
      <c r="EZ18" s="52"/>
      <c r="FA18" s="52"/>
      <c r="FB18" s="52"/>
      <c r="FC18" s="52"/>
      <c r="FD18" s="52"/>
      <c r="FE18" s="52"/>
      <c r="FF18" s="52"/>
      <c r="FG18" s="52"/>
      <c r="FH18" s="52"/>
      <c r="FI18" s="52"/>
      <c r="FJ18" s="52"/>
      <c r="FK18" s="52"/>
      <c r="FL18" s="52"/>
      <c r="FM18" s="52"/>
      <c r="FN18" s="52"/>
      <c r="FO18" s="52"/>
      <c r="FP18" s="52"/>
      <c r="FQ18" s="52"/>
      <c r="FR18" s="52"/>
      <c r="FS18" s="52"/>
      <c r="FT18" s="52"/>
      <c r="FU18" s="52"/>
      <c r="FV18" s="52"/>
      <c r="FW18" s="52"/>
      <c r="FX18" s="52"/>
      <c r="FY18" s="52"/>
      <c r="FZ18" s="52"/>
      <c r="GA18" s="52"/>
      <c r="GB18" s="52"/>
      <c r="GC18" s="52"/>
      <c r="GD18" s="52"/>
      <c r="GE18" s="52"/>
      <c r="GF18" s="52"/>
      <c r="GG18" s="52"/>
      <c r="GH18" s="52"/>
      <c r="GI18" s="52"/>
      <c r="GJ18" s="52"/>
      <c r="GK18" s="52"/>
      <c r="GL18" s="52"/>
      <c r="GM18" s="52"/>
      <c r="GN18" s="52"/>
      <c r="GO18" s="52"/>
      <c r="GP18" s="52"/>
      <c r="GQ18" s="52"/>
      <c r="GR18" s="52"/>
      <c r="GS18" s="52"/>
      <c r="GT18" s="52"/>
      <c r="GU18" s="52"/>
      <c r="GV18" s="52"/>
      <c r="GW18" s="52"/>
      <c r="GX18" s="52"/>
      <c r="GY18" s="52"/>
      <c r="GZ18" s="52"/>
      <c r="HA18" s="52"/>
      <c r="HB18" s="52"/>
      <c r="HC18" s="52"/>
      <c r="HD18" s="52"/>
      <c r="HE18" s="52"/>
      <c r="HF18" s="52"/>
      <c r="HG18" s="52"/>
      <c r="HH18" s="52"/>
      <c r="HI18" s="52"/>
      <c r="HJ18" s="52"/>
      <c r="HK18" s="52"/>
      <c r="HL18" s="52"/>
      <c r="HM18" s="52"/>
      <c r="HN18" s="52"/>
      <c r="HO18" s="52"/>
      <c r="HP18" s="52"/>
      <c r="HQ18" s="52"/>
      <c r="HR18" s="52"/>
      <c r="HS18" s="52"/>
      <c r="HT18" s="52"/>
      <c r="HU18" s="52"/>
      <c r="HV18" s="52"/>
      <c r="HW18" s="52"/>
      <c r="HX18" s="52"/>
      <c r="HY18" s="52"/>
      <c r="HZ18" s="52"/>
      <c r="IA18" s="52"/>
      <c r="IB18" s="52"/>
    </row>
    <row r="19" spans="1:236" s="59" customFormat="1" x14ac:dyDescent="0.25">
      <c r="A19" s="53" t="s">
        <v>89</v>
      </c>
      <c r="B19" s="20"/>
      <c r="C19" s="21"/>
      <c r="D19" s="53"/>
      <c r="E19" s="53"/>
      <c r="F19" s="21" t="s">
        <v>93</v>
      </c>
      <c r="G19" s="21"/>
      <c r="H19" s="21"/>
      <c r="I19" s="21"/>
      <c r="J19" s="21"/>
      <c r="K19" s="21"/>
      <c r="L19" s="77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2"/>
      <c r="AG19" s="52"/>
      <c r="AH19" s="52"/>
      <c r="AI19" s="52"/>
      <c r="AJ19" s="52"/>
      <c r="AK19" s="52"/>
      <c r="AL19" s="52"/>
      <c r="AM19" s="52"/>
      <c r="AN19" s="52"/>
      <c r="AO19" s="52"/>
      <c r="AP19" s="52"/>
      <c r="AQ19" s="52"/>
      <c r="AR19" s="52"/>
      <c r="AS19" s="52"/>
      <c r="AT19" s="52"/>
      <c r="AU19" s="52"/>
      <c r="AV19" s="52"/>
      <c r="AW19" s="52"/>
      <c r="AX19" s="52"/>
      <c r="AY19" s="52"/>
      <c r="AZ19" s="52"/>
      <c r="BA19" s="52"/>
      <c r="BB19" s="52"/>
      <c r="BC19" s="52"/>
      <c r="BD19" s="52"/>
      <c r="BE19" s="52"/>
      <c r="BF19" s="52"/>
      <c r="BG19" s="52"/>
      <c r="BH19" s="52"/>
      <c r="BI19" s="52"/>
      <c r="BJ19" s="52"/>
      <c r="BK19" s="52"/>
      <c r="BL19" s="52"/>
      <c r="BM19" s="52"/>
      <c r="BN19" s="52"/>
      <c r="BO19" s="52"/>
      <c r="BP19" s="52"/>
      <c r="BQ19" s="52"/>
      <c r="BR19" s="52"/>
      <c r="BS19" s="52"/>
      <c r="BT19" s="52"/>
      <c r="BU19" s="52"/>
      <c r="BV19" s="52"/>
      <c r="BW19" s="52"/>
      <c r="BX19" s="52"/>
      <c r="BY19" s="52"/>
      <c r="BZ19" s="52"/>
      <c r="CA19" s="52"/>
      <c r="CB19" s="52"/>
      <c r="CC19" s="52"/>
      <c r="CD19" s="52"/>
      <c r="CE19" s="52"/>
      <c r="CF19" s="52"/>
      <c r="CG19" s="52"/>
      <c r="CH19" s="52"/>
      <c r="CI19" s="52"/>
      <c r="CJ19" s="52"/>
      <c r="CK19" s="52"/>
      <c r="CL19" s="52"/>
      <c r="CM19" s="52"/>
      <c r="CN19" s="52"/>
      <c r="CO19" s="52"/>
      <c r="CP19" s="52"/>
      <c r="CQ19" s="52"/>
      <c r="CR19" s="52"/>
      <c r="CS19" s="52"/>
      <c r="CT19" s="52"/>
      <c r="CU19" s="52"/>
      <c r="CV19" s="52"/>
      <c r="CW19" s="52"/>
      <c r="CX19" s="52"/>
      <c r="CY19" s="52"/>
      <c r="CZ19" s="52"/>
      <c r="DA19" s="52"/>
      <c r="DB19" s="52"/>
      <c r="DC19" s="52"/>
      <c r="DD19" s="52"/>
      <c r="DE19" s="52"/>
      <c r="DF19" s="52"/>
      <c r="DG19" s="52"/>
      <c r="DH19" s="52"/>
      <c r="DI19" s="52"/>
      <c r="DJ19" s="52"/>
      <c r="DK19" s="52"/>
      <c r="DL19" s="52"/>
      <c r="DM19" s="52"/>
      <c r="DN19" s="52"/>
      <c r="DO19" s="52"/>
      <c r="DP19" s="52"/>
      <c r="DQ19" s="52"/>
      <c r="DR19" s="52"/>
      <c r="DS19" s="52"/>
      <c r="DT19" s="52"/>
      <c r="DU19" s="52"/>
      <c r="DV19" s="52"/>
      <c r="DW19" s="52"/>
      <c r="DX19" s="52"/>
      <c r="DY19" s="52"/>
      <c r="DZ19" s="52"/>
      <c r="EA19" s="52"/>
      <c r="EB19" s="52"/>
      <c r="EC19" s="52"/>
      <c r="ED19" s="52"/>
      <c r="EE19" s="52"/>
      <c r="EF19" s="52"/>
      <c r="EG19" s="52"/>
      <c r="EH19" s="52"/>
      <c r="EI19" s="52"/>
      <c r="EJ19" s="52"/>
      <c r="EK19" s="52"/>
      <c r="EL19" s="52"/>
      <c r="EM19" s="52"/>
      <c r="EN19" s="52"/>
      <c r="EO19" s="52"/>
      <c r="EP19" s="52"/>
      <c r="EQ19" s="52"/>
      <c r="ER19" s="52"/>
      <c r="ES19" s="52"/>
      <c r="ET19" s="52"/>
      <c r="EU19" s="52"/>
      <c r="EV19" s="52"/>
      <c r="EW19" s="52"/>
      <c r="EX19" s="52"/>
      <c r="EY19" s="52"/>
      <c r="EZ19" s="52"/>
      <c r="FA19" s="52"/>
      <c r="FB19" s="52"/>
      <c r="FC19" s="52"/>
      <c r="FD19" s="52"/>
      <c r="FE19" s="52"/>
      <c r="FF19" s="52"/>
      <c r="FG19" s="52"/>
      <c r="FH19" s="52"/>
      <c r="FI19" s="52"/>
      <c r="FJ19" s="52"/>
      <c r="FK19" s="52"/>
      <c r="FL19" s="52"/>
      <c r="FM19" s="52"/>
      <c r="FN19" s="52"/>
      <c r="FO19" s="52"/>
      <c r="FP19" s="52"/>
      <c r="FQ19" s="52"/>
      <c r="FR19" s="52"/>
      <c r="FS19" s="52"/>
      <c r="FT19" s="52"/>
      <c r="FU19" s="52"/>
      <c r="FV19" s="52"/>
      <c r="FW19" s="52"/>
      <c r="FX19" s="52"/>
      <c r="FY19" s="52"/>
      <c r="FZ19" s="52"/>
      <c r="GA19" s="52"/>
      <c r="GB19" s="52"/>
      <c r="GC19" s="52"/>
      <c r="GD19" s="52"/>
      <c r="GE19" s="52"/>
      <c r="GF19" s="52"/>
      <c r="GG19" s="52"/>
      <c r="GH19" s="52"/>
      <c r="GI19" s="52"/>
      <c r="GJ19" s="52"/>
      <c r="GK19" s="52"/>
      <c r="GL19" s="52"/>
      <c r="GM19" s="52"/>
      <c r="GN19" s="52"/>
      <c r="GO19" s="52"/>
      <c r="GP19" s="52"/>
      <c r="GQ19" s="52"/>
      <c r="GR19" s="52"/>
      <c r="GS19" s="52"/>
      <c r="GT19" s="52"/>
      <c r="GU19" s="52"/>
      <c r="GV19" s="52"/>
      <c r="GW19" s="52"/>
      <c r="GX19" s="52"/>
      <c r="GY19" s="52"/>
      <c r="GZ19" s="52"/>
      <c r="HA19" s="52"/>
      <c r="HB19" s="52"/>
      <c r="HC19" s="52"/>
      <c r="HD19" s="52"/>
      <c r="HE19" s="52"/>
      <c r="HF19" s="52"/>
      <c r="HG19" s="52"/>
      <c r="HH19" s="52"/>
      <c r="HI19" s="52"/>
      <c r="HJ19" s="52"/>
      <c r="HK19" s="52"/>
      <c r="HL19" s="52"/>
      <c r="HM19" s="52"/>
      <c r="HN19" s="52"/>
      <c r="HO19" s="52"/>
      <c r="HP19" s="52"/>
      <c r="HQ19" s="52"/>
      <c r="HR19" s="52"/>
      <c r="HS19" s="52"/>
      <c r="HT19" s="52"/>
      <c r="HU19" s="52"/>
      <c r="HV19" s="52"/>
      <c r="HW19" s="52"/>
      <c r="HX19" s="52"/>
      <c r="HY19" s="52"/>
      <c r="HZ19" s="52"/>
      <c r="IA19" s="52"/>
      <c r="IB19" s="52"/>
    </row>
    <row r="20" spans="1:236" s="59" customFormat="1" x14ac:dyDescent="0.25">
      <c r="A20" s="58" t="s">
        <v>90</v>
      </c>
      <c r="B20" s="22" t="s">
        <v>92</v>
      </c>
      <c r="C20" s="23" t="s">
        <v>80</v>
      </c>
      <c r="D20" s="24">
        <v>44354</v>
      </c>
      <c r="E20" s="11" t="s">
        <v>150</v>
      </c>
      <c r="F20" s="23">
        <v>44000</v>
      </c>
      <c r="G20" s="23">
        <v>1262.8</v>
      </c>
      <c r="H20" s="23">
        <v>1007.19</v>
      </c>
      <c r="I20" s="23">
        <v>1337.6</v>
      </c>
      <c r="J20" s="23">
        <v>0</v>
      </c>
      <c r="K20" s="23">
        <v>3607.59</v>
      </c>
      <c r="L20" s="76">
        <v>40392.410000000003</v>
      </c>
      <c r="O20" s="51"/>
      <c r="P20" s="51"/>
      <c r="Q20" s="51"/>
      <c r="R20" s="51"/>
      <c r="S20" s="51"/>
      <c r="T20" s="51"/>
      <c r="U20" s="51"/>
      <c r="V20" s="51"/>
      <c r="W20" s="51"/>
      <c r="X20" s="51"/>
      <c r="Y20" s="51"/>
      <c r="Z20" s="51"/>
      <c r="AA20" s="51"/>
      <c r="AB20" s="51"/>
      <c r="AC20" s="51"/>
      <c r="AD20" s="51"/>
      <c r="AE20" s="51"/>
      <c r="AF20" s="51"/>
      <c r="AG20" s="51"/>
      <c r="AH20" s="51"/>
      <c r="AI20" s="51"/>
      <c r="AJ20" s="51"/>
      <c r="AK20" s="51"/>
      <c r="AL20" s="51"/>
      <c r="AM20" s="51"/>
      <c r="AN20" s="51"/>
      <c r="AO20" s="51"/>
      <c r="AP20" s="51"/>
      <c r="AQ20" s="51"/>
      <c r="AR20" s="51"/>
      <c r="AS20" s="51"/>
      <c r="AT20" s="51"/>
      <c r="AU20" s="51"/>
      <c r="AV20" s="51"/>
      <c r="AW20" s="51"/>
      <c r="AX20" s="51"/>
      <c r="AY20" s="51"/>
      <c r="AZ20" s="51"/>
      <c r="BA20" s="51"/>
      <c r="BB20" s="51"/>
      <c r="BC20" s="51"/>
      <c r="BD20" s="51"/>
      <c r="BE20" s="51"/>
      <c r="BF20" s="51"/>
      <c r="BG20" s="51"/>
      <c r="BH20" s="51"/>
      <c r="BI20" s="51"/>
      <c r="BJ20" s="51"/>
      <c r="BK20" s="51"/>
      <c r="BL20" s="51"/>
      <c r="BM20" s="51"/>
      <c r="BN20" s="51"/>
      <c r="BO20" s="51"/>
      <c r="BP20" s="51"/>
      <c r="BQ20" s="51"/>
      <c r="BR20" s="51"/>
      <c r="BS20" s="51"/>
      <c r="BT20" s="51"/>
      <c r="BU20" s="51"/>
      <c r="BV20" s="51"/>
      <c r="BW20" s="51"/>
      <c r="BX20" s="51"/>
      <c r="BY20" s="51"/>
      <c r="BZ20" s="51"/>
      <c r="CA20" s="51"/>
      <c r="CB20" s="51"/>
      <c r="CC20" s="51"/>
      <c r="CD20" s="51"/>
      <c r="CE20" s="51"/>
      <c r="CF20" s="51"/>
      <c r="CG20" s="51"/>
      <c r="CH20" s="51"/>
      <c r="CI20" s="51"/>
      <c r="CJ20" s="51"/>
      <c r="CK20" s="51"/>
      <c r="CL20" s="51"/>
      <c r="CM20" s="51"/>
      <c r="CN20" s="51"/>
      <c r="CO20" s="51"/>
      <c r="CP20" s="51"/>
      <c r="CQ20" s="51"/>
      <c r="CR20" s="51"/>
      <c r="CS20" s="51"/>
      <c r="CT20" s="51"/>
      <c r="CU20" s="51"/>
      <c r="CV20" s="51"/>
      <c r="CW20" s="51"/>
      <c r="CX20" s="51"/>
      <c r="CY20" s="51"/>
      <c r="CZ20" s="51"/>
      <c r="DA20" s="51"/>
      <c r="DB20" s="51"/>
      <c r="DC20" s="51"/>
      <c r="DD20" s="51"/>
      <c r="DE20" s="51"/>
      <c r="DF20" s="51"/>
      <c r="DG20" s="51"/>
      <c r="DH20" s="51"/>
      <c r="DI20" s="51"/>
      <c r="DJ20" s="51"/>
      <c r="DK20" s="51"/>
      <c r="DL20" s="51"/>
      <c r="DM20" s="51"/>
      <c r="DN20" s="51"/>
      <c r="DO20" s="51"/>
      <c r="DP20" s="51"/>
      <c r="DQ20" s="51"/>
      <c r="DR20" s="51"/>
      <c r="DS20" s="51"/>
      <c r="DT20" s="51"/>
      <c r="DU20" s="51"/>
      <c r="DV20" s="51"/>
      <c r="DW20" s="51"/>
      <c r="DX20" s="51"/>
      <c r="DY20" s="51"/>
      <c r="DZ20" s="51"/>
      <c r="EA20" s="51"/>
      <c r="EB20" s="51"/>
      <c r="EC20" s="51"/>
      <c r="ED20" s="51"/>
      <c r="EE20" s="51"/>
      <c r="EF20" s="51"/>
      <c r="EG20" s="51"/>
      <c r="EH20" s="51"/>
      <c r="EI20" s="51"/>
      <c r="EJ20" s="51"/>
      <c r="EK20" s="51"/>
      <c r="EL20" s="51"/>
      <c r="EM20" s="51"/>
      <c r="EN20" s="51"/>
      <c r="EO20" s="51"/>
      <c r="EP20" s="51"/>
      <c r="EQ20" s="51"/>
      <c r="ER20" s="51"/>
      <c r="ES20" s="51"/>
      <c r="ET20" s="51"/>
      <c r="EU20" s="51"/>
      <c r="EV20" s="51"/>
      <c r="EW20" s="51"/>
      <c r="EX20" s="51"/>
      <c r="EY20" s="51"/>
      <c r="EZ20" s="51"/>
      <c r="FA20" s="51"/>
      <c r="FB20" s="51"/>
      <c r="FC20" s="51"/>
      <c r="FD20" s="51"/>
      <c r="FE20" s="51"/>
      <c r="FF20" s="51"/>
      <c r="FG20" s="51"/>
      <c r="FH20" s="51"/>
      <c r="FI20" s="51"/>
      <c r="FJ20" s="51"/>
      <c r="FK20" s="51"/>
      <c r="FL20" s="51"/>
      <c r="FM20" s="51"/>
      <c r="FN20" s="51"/>
      <c r="FO20" s="51"/>
      <c r="FP20" s="51"/>
      <c r="FQ20" s="51"/>
      <c r="FR20" s="51"/>
      <c r="FS20" s="51"/>
      <c r="FT20" s="51"/>
      <c r="FU20" s="51"/>
      <c r="FV20" s="51"/>
      <c r="FW20" s="51"/>
      <c r="FX20" s="51"/>
      <c r="FY20" s="51"/>
      <c r="FZ20" s="51"/>
      <c r="GA20" s="51"/>
      <c r="GB20" s="51"/>
      <c r="GC20" s="51"/>
      <c r="GD20" s="51"/>
      <c r="GE20" s="51"/>
      <c r="GF20" s="51"/>
      <c r="GG20" s="51"/>
      <c r="GH20" s="51"/>
      <c r="GI20" s="51"/>
      <c r="GJ20" s="51"/>
      <c r="GK20" s="51"/>
      <c r="GL20" s="51"/>
      <c r="GM20" s="51"/>
      <c r="GN20" s="51"/>
      <c r="GO20" s="51"/>
      <c r="GP20" s="51"/>
      <c r="GQ20" s="51"/>
      <c r="GR20" s="51"/>
      <c r="GS20" s="51"/>
      <c r="GT20" s="51"/>
      <c r="GU20" s="51"/>
      <c r="GV20" s="51"/>
      <c r="GW20" s="51"/>
      <c r="GX20" s="51"/>
      <c r="GY20" s="51"/>
      <c r="GZ20" s="51"/>
      <c r="HA20" s="51"/>
      <c r="HB20" s="51"/>
      <c r="HC20" s="51"/>
      <c r="HD20" s="51"/>
      <c r="HE20" s="51"/>
      <c r="HF20" s="51"/>
      <c r="HG20" s="51"/>
      <c r="HH20" s="51"/>
      <c r="HI20" s="51"/>
      <c r="HJ20" s="51"/>
      <c r="HK20" s="51"/>
      <c r="HL20" s="51"/>
      <c r="HM20" s="51"/>
      <c r="HN20" s="51"/>
      <c r="HO20" s="51"/>
      <c r="HP20" s="51"/>
      <c r="HQ20" s="51"/>
      <c r="HR20" s="51"/>
      <c r="HS20" s="51"/>
      <c r="HT20" s="51"/>
      <c r="HU20" s="51"/>
      <c r="HV20" s="51"/>
      <c r="HW20" s="51"/>
      <c r="HX20" s="51"/>
      <c r="HY20" s="51"/>
      <c r="HZ20" s="51"/>
      <c r="IA20" s="51"/>
      <c r="IB20" s="51"/>
    </row>
    <row r="21" spans="1:236" s="59" customFormat="1" x14ac:dyDescent="0.25">
      <c r="A21" s="58" t="s">
        <v>111</v>
      </c>
      <c r="B21" s="22" t="s">
        <v>92</v>
      </c>
      <c r="C21" s="23" t="s">
        <v>80</v>
      </c>
      <c r="D21" s="24">
        <v>44378</v>
      </c>
      <c r="E21" s="11" t="s">
        <v>150</v>
      </c>
      <c r="F21" s="23">
        <v>44000</v>
      </c>
      <c r="G21" s="23">
        <v>1262.8</v>
      </c>
      <c r="H21" s="23">
        <v>1007.19</v>
      </c>
      <c r="I21" s="23">
        <v>1337.6</v>
      </c>
      <c r="J21" s="23">
        <v>0</v>
      </c>
      <c r="K21" s="23">
        <v>3607.59</v>
      </c>
      <c r="L21" s="76">
        <v>40392.410000000003</v>
      </c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51"/>
      <c r="Z21" s="51"/>
      <c r="AA21" s="51"/>
      <c r="AB21" s="51"/>
      <c r="AC21" s="51"/>
      <c r="AD21" s="51"/>
      <c r="AE21" s="51"/>
      <c r="AF21" s="51"/>
      <c r="AG21" s="51"/>
      <c r="AH21" s="51"/>
      <c r="AI21" s="51"/>
      <c r="AJ21" s="51"/>
      <c r="AK21" s="51"/>
      <c r="AL21" s="51"/>
      <c r="AM21" s="51"/>
      <c r="AN21" s="51"/>
      <c r="AO21" s="51"/>
      <c r="AP21" s="51"/>
      <c r="AQ21" s="51"/>
      <c r="AR21" s="51"/>
      <c r="AS21" s="51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52"/>
      <c r="BE21" s="52"/>
      <c r="BF21" s="52"/>
      <c r="BG21" s="52"/>
      <c r="BH21" s="52"/>
      <c r="BI21" s="52"/>
      <c r="BJ21" s="52"/>
      <c r="BK21" s="52"/>
      <c r="BL21" s="52"/>
      <c r="BM21" s="52"/>
      <c r="BN21" s="52"/>
      <c r="BO21" s="52"/>
      <c r="BP21" s="52"/>
      <c r="BQ21" s="52"/>
      <c r="BR21" s="52"/>
      <c r="BS21" s="52"/>
      <c r="BT21" s="52"/>
      <c r="BU21" s="52"/>
      <c r="BV21" s="52"/>
      <c r="BW21" s="52"/>
      <c r="BX21" s="52"/>
      <c r="BY21" s="52"/>
      <c r="BZ21" s="52"/>
      <c r="CA21" s="52"/>
      <c r="CB21" s="52"/>
      <c r="CC21" s="52"/>
      <c r="CD21" s="52"/>
      <c r="CE21" s="52"/>
      <c r="CF21" s="52"/>
      <c r="CG21" s="52"/>
      <c r="CH21" s="52"/>
      <c r="CI21" s="52"/>
      <c r="CJ21" s="52"/>
      <c r="CK21" s="52"/>
      <c r="CL21" s="52"/>
      <c r="CM21" s="52"/>
      <c r="CN21" s="52"/>
      <c r="CO21" s="52"/>
      <c r="CP21" s="52"/>
      <c r="CQ21" s="52"/>
      <c r="CR21" s="52"/>
      <c r="CS21" s="52"/>
      <c r="CT21" s="52"/>
      <c r="CU21" s="52"/>
      <c r="CV21" s="52"/>
      <c r="CW21" s="52"/>
      <c r="CX21" s="52"/>
      <c r="CY21" s="52"/>
      <c r="CZ21" s="52"/>
      <c r="DA21" s="52"/>
      <c r="DB21" s="52"/>
      <c r="DC21" s="52"/>
      <c r="DD21" s="52"/>
      <c r="DE21" s="52"/>
      <c r="DF21" s="52"/>
      <c r="DG21" s="52"/>
      <c r="DH21" s="52"/>
      <c r="DI21" s="52"/>
      <c r="DJ21" s="52"/>
      <c r="DK21" s="52"/>
      <c r="DL21" s="52"/>
      <c r="DM21" s="52"/>
      <c r="DN21" s="52"/>
      <c r="DO21" s="52"/>
      <c r="DP21" s="52"/>
      <c r="DQ21" s="52"/>
      <c r="DR21" s="52"/>
      <c r="DS21" s="52"/>
      <c r="DT21" s="52"/>
      <c r="DU21" s="52"/>
      <c r="DV21" s="52"/>
      <c r="DW21" s="52"/>
      <c r="DX21" s="52"/>
      <c r="DY21" s="52"/>
      <c r="DZ21" s="52"/>
      <c r="EA21" s="52"/>
      <c r="EB21" s="52"/>
      <c r="EC21" s="52"/>
      <c r="ED21" s="52"/>
      <c r="EE21" s="52"/>
      <c r="EF21" s="52"/>
      <c r="EG21" s="52"/>
      <c r="EH21" s="52"/>
      <c r="EI21" s="52"/>
      <c r="EJ21" s="52"/>
      <c r="EK21" s="52"/>
      <c r="EL21" s="52"/>
      <c r="EM21" s="52"/>
      <c r="EN21" s="52"/>
      <c r="EO21" s="52"/>
      <c r="EP21" s="52"/>
      <c r="EQ21" s="52"/>
      <c r="ER21" s="52"/>
      <c r="ES21" s="52"/>
      <c r="ET21" s="52"/>
      <c r="EU21" s="52"/>
      <c r="EV21" s="52"/>
      <c r="EW21" s="52"/>
      <c r="EX21" s="52"/>
      <c r="EY21" s="52"/>
      <c r="EZ21" s="52"/>
      <c r="FA21" s="52"/>
      <c r="FB21" s="52"/>
      <c r="FC21" s="52"/>
      <c r="FD21" s="52"/>
      <c r="FE21" s="52"/>
      <c r="FF21" s="52"/>
      <c r="FG21" s="52"/>
      <c r="FH21" s="52"/>
      <c r="FI21" s="52"/>
      <c r="FJ21" s="52"/>
      <c r="FK21" s="52"/>
      <c r="FL21" s="52"/>
      <c r="FM21" s="52"/>
      <c r="FN21" s="52"/>
      <c r="FO21" s="52"/>
      <c r="FP21" s="52"/>
      <c r="FQ21" s="52"/>
      <c r="FR21" s="52"/>
      <c r="FS21" s="52"/>
      <c r="FT21" s="52"/>
      <c r="FU21" s="52"/>
      <c r="FV21" s="52"/>
      <c r="FW21" s="52"/>
      <c r="FX21" s="52"/>
      <c r="FY21" s="52"/>
      <c r="FZ21" s="52"/>
      <c r="GA21" s="52"/>
      <c r="GB21" s="52"/>
      <c r="GC21" s="52"/>
      <c r="GD21" s="52"/>
      <c r="GE21" s="52"/>
      <c r="GF21" s="52"/>
      <c r="GG21" s="52"/>
      <c r="GH21" s="52"/>
      <c r="GI21" s="52"/>
      <c r="GJ21" s="52"/>
      <c r="GK21" s="52"/>
      <c r="GL21" s="52"/>
      <c r="GM21" s="52"/>
      <c r="GN21" s="52"/>
      <c r="GO21" s="52"/>
      <c r="GP21" s="52"/>
      <c r="GQ21" s="52"/>
      <c r="GR21" s="52"/>
      <c r="GS21" s="52"/>
      <c r="GT21" s="52"/>
      <c r="GU21" s="52"/>
      <c r="GV21" s="52"/>
      <c r="GW21" s="52"/>
      <c r="GX21" s="52"/>
      <c r="GY21" s="52"/>
      <c r="GZ21" s="52"/>
      <c r="HA21" s="52"/>
      <c r="HB21" s="52"/>
      <c r="HC21" s="52"/>
      <c r="HD21" s="52"/>
      <c r="HE21" s="52"/>
      <c r="HF21" s="52"/>
      <c r="HG21" s="52"/>
      <c r="HH21" s="52"/>
      <c r="HI21" s="52"/>
      <c r="HJ21" s="52"/>
      <c r="HK21" s="52"/>
      <c r="HL21" s="52"/>
      <c r="HM21" s="52"/>
      <c r="HN21" s="52"/>
      <c r="HO21" s="52"/>
      <c r="HP21" s="52"/>
      <c r="HQ21" s="52"/>
      <c r="HR21" s="52"/>
      <c r="HS21" s="52"/>
      <c r="HT21" s="52"/>
      <c r="HU21" s="52"/>
      <c r="HV21" s="52"/>
      <c r="HW21" s="52"/>
      <c r="HX21" s="52"/>
      <c r="HY21" s="52"/>
      <c r="HZ21" s="52"/>
      <c r="IA21" s="52"/>
      <c r="IB21" s="52"/>
    </row>
    <row r="22" spans="1:236" s="59" customFormat="1" x14ac:dyDescent="0.25">
      <c r="A22" s="58" t="s">
        <v>91</v>
      </c>
      <c r="B22" s="22" t="s">
        <v>92</v>
      </c>
      <c r="C22" s="23" t="s">
        <v>81</v>
      </c>
      <c r="D22" s="24">
        <v>44354</v>
      </c>
      <c r="E22" s="11" t="s">
        <v>150</v>
      </c>
      <c r="F22" s="23">
        <v>44000</v>
      </c>
      <c r="G22" s="23">
        <v>1262.8</v>
      </c>
      <c r="H22" s="23">
        <v>1007.19</v>
      </c>
      <c r="I22" s="23">
        <v>1337.6</v>
      </c>
      <c r="J22" s="23">
        <v>0</v>
      </c>
      <c r="K22" s="23">
        <v>3607.59</v>
      </c>
      <c r="L22" s="76">
        <v>40392.410000000003</v>
      </c>
      <c r="O22" s="51"/>
      <c r="P22" s="51"/>
      <c r="Q22" s="51"/>
      <c r="R22" s="51"/>
      <c r="S22" s="51"/>
      <c r="T22" s="51"/>
      <c r="U22" s="51"/>
      <c r="V22" s="51"/>
      <c r="W22" s="51"/>
      <c r="X22" s="51"/>
      <c r="Y22" s="51"/>
      <c r="Z22" s="51"/>
      <c r="AA22" s="51"/>
      <c r="AB22" s="51"/>
      <c r="AC22" s="51"/>
      <c r="AD22" s="51"/>
      <c r="AE22" s="51"/>
      <c r="AF22" s="51"/>
      <c r="AG22" s="51"/>
      <c r="AH22" s="51"/>
      <c r="AI22" s="51"/>
      <c r="AJ22" s="51"/>
      <c r="AK22" s="51"/>
      <c r="AL22" s="51"/>
      <c r="AM22" s="51"/>
      <c r="AN22" s="51"/>
      <c r="AO22" s="51"/>
      <c r="AP22" s="51"/>
      <c r="AQ22" s="51"/>
      <c r="AR22" s="51"/>
      <c r="AS22" s="51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52"/>
      <c r="BM22" s="52"/>
      <c r="BN22" s="52"/>
      <c r="BO22" s="52"/>
      <c r="BP22" s="52"/>
      <c r="BQ22" s="52"/>
      <c r="BR22" s="52"/>
      <c r="BS22" s="52"/>
      <c r="BT22" s="52"/>
      <c r="BU22" s="52"/>
      <c r="BV22" s="52"/>
      <c r="BW22" s="52"/>
      <c r="BX22" s="52"/>
      <c r="BY22" s="52"/>
      <c r="BZ22" s="52"/>
      <c r="CA22" s="52"/>
      <c r="CB22" s="52"/>
      <c r="CC22" s="52"/>
      <c r="CD22" s="52"/>
      <c r="CE22" s="52"/>
      <c r="CF22" s="52"/>
      <c r="CG22" s="52"/>
      <c r="CH22" s="52"/>
      <c r="CI22" s="52"/>
      <c r="CJ22" s="52"/>
      <c r="CK22" s="52"/>
      <c r="CL22" s="52"/>
      <c r="CM22" s="52"/>
      <c r="CN22" s="52"/>
      <c r="CO22" s="52"/>
      <c r="CP22" s="52"/>
      <c r="CQ22" s="52"/>
      <c r="CR22" s="52"/>
      <c r="CS22" s="52"/>
      <c r="CT22" s="52"/>
      <c r="CU22" s="52"/>
      <c r="CV22" s="52"/>
      <c r="CW22" s="52"/>
      <c r="CX22" s="52"/>
      <c r="CY22" s="52"/>
      <c r="CZ22" s="52"/>
      <c r="DA22" s="52"/>
      <c r="DB22" s="52"/>
      <c r="DC22" s="52"/>
      <c r="DD22" s="52"/>
      <c r="DE22" s="52"/>
      <c r="DF22" s="52"/>
      <c r="DG22" s="52"/>
      <c r="DH22" s="52"/>
      <c r="DI22" s="52"/>
      <c r="DJ22" s="52"/>
      <c r="DK22" s="52"/>
      <c r="DL22" s="52"/>
      <c r="DM22" s="52"/>
      <c r="DN22" s="52"/>
      <c r="DO22" s="52"/>
      <c r="DP22" s="52"/>
      <c r="DQ22" s="52"/>
      <c r="DR22" s="52"/>
      <c r="DS22" s="52"/>
      <c r="DT22" s="52"/>
      <c r="DU22" s="52"/>
      <c r="DV22" s="52"/>
      <c r="DW22" s="52"/>
      <c r="DX22" s="52"/>
      <c r="DY22" s="52"/>
      <c r="DZ22" s="52"/>
      <c r="EA22" s="52"/>
      <c r="EB22" s="52"/>
      <c r="EC22" s="52"/>
      <c r="ED22" s="52"/>
      <c r="EE22" s="52"/>
      <c r="EF22" s="52"/>
      <c r="EG22" s="52"/>
      <c r="EH22" s="52"/>
      <c r="EI22" s="52"/>
      <c r="EJ22" s="52"/>
      <c r="EK22" s="52"/>
      <c r="EL22" s="52"/>
      <c r="EM22" s="52"/>
      <c r="EN22" s="52"/>
      <c r="EO22" s="52"/>
      <c r="EP22" s="52"/>
      <c r="EQ22" s="52"/>
      <c r="ER22" s="52"/>
      <c r="ES22" s="52"/>
      <c r="ET22" s="52"/>
      <c r="EU22" s="52"/>
      <c r="EV22" s="52"/>
      <c r="EW22" s="52"/>
      <c r="EX22" s="52"/>
      <c r="EY22" s="52"/>
      <c r="EZ22" s="52"/>
      <c r="FA22" s="52"/>
      <c r="FB22" s="52"/>
      <c r="FC22" s="52"/>
      <c r="FD22" s="52"/>
      <c r="FE22" s="52"/>
      <c r="FF22" s="52"/>
      <c r="FG22" s="52"/>
      <c r="FH22" s="52"/>
      <c r="FI22" s="52"/>
      <c r="FJ22" s="52"/>
      <c r="FK22" s="52"/>
      <c r="FL22" s="52"/>
      <c r="FM22" s="52"/>
      <c r="FN22" s="52"/>
      <c r="FO22" s="52"/>
      <c r="FP22" s="52"/>
      <c r="FQ22" s="52"/>
      <c r="FR22" s="52"/>
      <c r="FS22" s="52"/>
      <c r="FT22" s="52"/>
      <c r="FU22" s="52"/>
      <c r="FV22" s="52"/>
      <c r="FW22" s="52"/>
      <c r="FX22" s="52"/>
      <c r="FY22" s="52"/>
      <c r="FZ22" s="52"/>
      <c r="GA22" s="52"/>
      <c r="GB22" s="52"/>
      <c r="GC22" s="52"/>
      <c r="GD22" s="52"/>
      <c r="GE22" s="52"/>
      <c r="GF22" s="52"/>
      <c r="GG22" s="52"/>
      <c r="GH22" s="52"/>
      <c r="GI22" s="52"/>
      <c r="GJ22" s="52"/>
      <c r="GK22" s="52"/>
      <c r="GL22" s="52"/>
      <c r="GM22" s="52"/>
      <c r="GN22" s="52"/>
      <c r="GO22" s="52"/>
      <c r="GP22" s="52"/>
      <c r="GQ22" s="52"/>
      <c r="GR22" s="52"/>
      <c r="GS22" s="52"/>
      <c r="GT22" s="52"/>
      <c r="GU22" s="52"/>
      <c r="GV22" s="52"/>
      <c r="GW22" s="52"/>
      <c r="GX22" s="52"/>
      <c r="GY22" s="52"/>
      <c r="GZ22" s="52"/>
      <c r="HA22" s="52"/>
      <c r="HB22" s="52"/>
      <c r="HC22" s="52"/>
      <c r="HD22" s="52"/>
      <c r="HE22" s="52"/>
      <c r="HF22" s="52"/>
      <c r="HG22" s="52"/>
      <c r="HH22" s="52"/>
      <c r="HI22" s="52"/>
      <c r="HJ22" s="52"/>
      <c r="HK22" s="52"/>
      <c r="HL22" s="52"/>
      <c r="HM22" s="52"/>
      <c r="HN22" s="52"/>
      <c r="HO22" s="52"/>
      <c r="HP22" s="52"/>
      <c r="HQ22" s="52"/>
      <c r="HR22" s="52"/>
      <c r="HS22" s="52"/>
      <c r="HT22" s="52"/>
      <c r="HU22" s="52"/>
      <c r="HV22" s="52"/>
      <c r="HW22" s="52"/>
      <c r="HX22" s="52"/>
      <c r="HY22" s="52"/>
      <c r="HZ22" s="52"/>
      <c r="IA22" s="52"/>
      <c r="IB22" s="52"/>
    </row>
    <row r="23" spans="1:236" s="52" customFormat="1" x14ac:dyDescent="0.25">
      <c r="A23" s="54" t="s">
        <v>15</v>
      </c>
      <c r="B23" s="13">
        <v>3</v>
      </c>
      <c r="C23" s="8"/>
      <c r="D23" s="54"/>
      <c r="E23" s="54"/>
      <c r="F23" s="8">
        <f t="shared" ref="F23:K23" si="2">SUM(F20:F22)</f>
        <v>132000</v>
      </c>
      <c r="G23" s="8">
        <f t="shared" si="2"/>
        <v>3788.3999999999996</v>
      </c>
      <c r="H23" s="8">
        <f t="shared" si="2"/>
        <v>3021.57</v>
      </c>
      <c r="I23" s="8">
        <f t="shared" si="2"/>
        <v>4012.7999999999997</v>
      </c>
      <c r="J23" s="8">
        <f t="shared" si="2"/>
        <v>0</v>
      </c>
      <c r="K23" s="8">
        <f t="shared" si="2"/>
        <v>10822.77</v>
      </c>
      <c r="L23" s="72">
        <f>SUM(L20:L22)</f>
        <v>121177.23000000001</v>
      </c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1"/>
      <c r="AE23" s="51"/>
      <c r="AF23" s="51"/>
      <c r="AG23" s="51"/>
      <c r="AH23" s="51"/>
      <c r="AI23" s="51"/>
      <c r="AJ23" s="51"/>
      <c r="AK23" s="51"/>
      <c r="AL23" s="51"/>
      <c r="AM23" s="51"/>
      <c r="AN23" s="51"/>
      <c r="AO23" s="51"/>
      <c r="AP23" s="51"/>
      <c r="AQ23" s="51"/>
      <c r="AR23" s="51"/>
      <c r="AS23" s="51"/>
      <c r="AT23" s="51"/>
      <c r="AU23" s="51"/>
      <c r="AV23" s="51"/>
      <c r="AW23" s="51"/>
      <c r="AX23" s="51"/>
      <c r="AY23" s="51"/>
      <c r="AZ23" s="51"/>
      <c r="BA23" s="51"/>
      <c r="BB23" s="51"/>
      <c r="BC23" s="51"/>
      <c r="BD23" s="51"/>
      <c r="BE23" s="51"/>
      <c r="BF23" s="51"/>
      <c r="BG23" s="51"/>
      <c r="BH23" s="51"/>
      <c r="BI23" s="51"/>
      <c r="BJ23" s="51"/>
      <c r="BK23" s="51"/>
      <c r="BL23" s="51"/>
      <c r="BM23" s="51"/>
      <c r="BN23" s="51"/>
      <c r="BO23" s="51"/>
      <c r="BP23" s="51"/>
      <c r="BQ23" s="51"/>
      <c r="BR23" s="51"/>
      <c r="BS23" s="51"/>
      <c r="BT23" s="51"/>
      <c r="BU23" s="51"/>
      <c r="BV23" s="51"/>
      <c r="BW23" s="51"/>
      <c r="BX23" s="51"/>
      <c r="BY23" s="51"/>
      <c r="BZ23" s="51"/>
      <c r="CA23" s="51"/>
      <c r="CB23" s="51"/>
      <c r="CC23" s="51"/>
      <c r="CD23" s="51"/>
      <c r="CE23" s="51"/>
      <c r="CF23" s="51"/>
      <c r="CG23" s="51"/>
      <c r="CH23" s="51"/>
      <c r="CI23" s="51"/>
      <c r="CJ23" s="51"/>
      <c r="CK23" s="51"/>
      <c r="CL23" s="51"/>
      <c r="CM23" s="51"/>
      <c r="CN23" s="51"/>
      <c r="CO23" s="51"/>
      <c r="CP23" s="51"/>
      <c r="CQ23" s="51"/>
      <c r="CR23" s="51"/>
      <c r="CS23" s="51"/>
      <c r="CT23" s="51"/>
      <c r="CU23" s="51"/>
      <c r="CV23" s="51"/>
      <c r="CW23" s="51"/>
      <c r="CX23" s="51"/>
      <c r="CY23" s="51"/>
      <c r="CZ23" s="51"/>
      <c r="DA23" s="51"/>
      <c r="DB23" s="51"/>
      <c r="DC23" s="51"/>
      <c r="DD23" s="51"/>
      <c r="DE23" s="51"/>
      <c r="DF23" s="51"/>
      <c r="DG23" s="51"/>
      <c r="DH23" s="51"/>
      <c r="DI23" s="51"/>
      <c r="DJ23" s="51"/>
      <c r="DK23" s="51"/>
      <c r="DL23" s="51"/>
      <c r="DM23" s="51"/>
      <c r="DN23" s="51"/>
      <c r="DO23" s="51"/>
      <c r="DP23" s="51"/>
      <c r="DQ23" s="51"/>
      <c r="DR23" s="51"/>
      <c r="DS23" s="51"/>
      <c r="DT23" s="51"/>
      <c r="DU23" s="51"/>
      <c r="DV23" s="51"/>
      <c r="DW23" s="51"/>
      <c r="DX23" s="51"/>
      <c r="DY23" s="51"/>
      <c r="DZ23" s="51"/>
      <c r="EA23" s="51"/>
      <c r="EB23" s="51"/>
      <c r="EC23" s="51"/>
      <c r="ED23" s="51"/>
      <c r="EE23" s="51"/>
      <c r="EF23" s="51"/>
      <c r="EG23" s="51"/>
      <c r="EH23" s="51"/>
      <c r="EI23" s="51"/>
      <c r="EJ23" s="51"/>
      <c r="EK23" s="51"/>
      <c r="EL23" s="51"/>
      <c r="EM23" s="51"/>
      <c r="EN23" s="51"/>
      <c r="EO23" s="51"/>
      <c r="EP23" s="51"/>
      <c r="EQ23" s="51"/>
      <c r="ER23" s="51"/>
      <c r="ES23" s="51"/>
      <c r="ET23" s="51"/>
      <c r="EU23" s="51"/>
      <c r="EV23" s="51"/>
      <c r="EW23" s="51"/>
      <c r="EX23" s="51"/>
      <c r="EY23" s="51"/>
      <c r="EZ23" s="51"/>
      <c r="FA23" s="51"/>
      <c r="FB23" s="51"/>
      <c r="FC23" s="51"/>
      <c r="FD23" s="51"/>
      <c r="FE23" s="51"/>
      <c r="FF23" s="51"/>
      <c r="FG23" s="51"/>
      <c r="FH23" s="51"/>
      <c r="FI23" s="51"/>
      <c r="FJ23" s="51"/>
      <c r="FK23" s="51"/>
      <c r="FL23" s="51"/>
      <c r="FM23" s="51"/>
      <c r="FN23" s="51"/>
      <c r="FO23" s="51"/>
      <c r="FP23" s="51"/>
      <c r="FQ23" s="51"/>
      <c r="FR23" s="51"/>
      <c r="FS23" s="51"/>
      <c r="FT23" s="51"/>
      <c r="FU23" s="51"/>
      <c r="FV23" s="51"/>
      <c r="FW23" s="51"/>
      <c r="FX23" s="51"/>
      <c r="FY23" s="51"/>
      <c r="FZ23" s="51"/>
      <c r="GA23" s="51"/>
      <c r="GB23" s="51"/>
      <c r="GC23" s="51"/>
      <c r="GD23" s="51"/>
      <c r="GE23" s="51"/>
      <c r="GF23" s="51"/>
      <c r="GG23" s="51"/>
      <c r="GH23" s="51"/>
      <c r="GI23" s="51"/>
      <c r="GJ23" s="51"/>
      <c r="GK23" s="51"/>
      <c r="GL23" s="51"/>
      <c r="GM23" s="51"/>
      <c r="GN23" s="51"/>
      <c r="GO23" s="51"/>
      <c r="GP23" s="51"/>
      <c r="GQ23" s="51"/>
      <c r="GR23" s="51"/>
      <c r="GS23" s="51"/>
      <c r="GT23" s="51"/>
      <c r="GU23" s="51"/>
      <c r="GV23" s="51"/>
      <c r="GW23" s="51"/>
      <c r="GX23" s="51"/>
      <c r="GY23" s="51"/>
      <c r="GZ23" s="51"/>
      <c r="HA23" s="51"/>
      <c r="HB23" s="51"/>
      <c r="HC23" s="51"/>
      <c r="HD23" s="51"/>
      <c r="HE23" s="51"/>
      <c r="HF23" s="51"/>
      <c r="HG23" s="51"/>
      <c r="HH23" s="51"/>
      <c r="HI23" s="51"/>
      <c r="HJ23" s="51"/>
      <c r="HK23" s="51"/>
      <c r="HL23" s="51"/>
      <c r="HM23" s="51"/>
      <c r="HN23" s="51"/>
      <c r="HO23" s="51"/>
      <c r="HP23" s="51"/>
      <c r="HQ23" s="51"/>
      <c r="HR23" s="51"/>
      <c r="HS23" s="51"/>
      <c r="HT23" s="51"/>
      <c r="HU23" s="51"/>
      <c r="HV23" s="51"/>
      <c r="HW23" s="51"/>
      <c r="HX23" s="51"/>
      <c r="HY23" s="51"/>
      <c r="HZ23" s="51"/>
      <c r="IA23" s="51"/>
      <c r="IB23" s="51"/>
    </row>
    <row r="24" spans="1:236" x14ac:dyDescent="0.25">
      <c r="A24" s="50" t="s">
        <v>25</v>
      </c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74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</row>
    <row r="25" spans="1:236" x14ac:dyDescent="0.25">
      <c r="A25" s="4" t="s">
        <v>61</v>
      </c>
      <c r="B25" s="5" t="s">
        <v>62</v>
      </c>
      <c r="C25" s="6" t="s">
        <v>81</v>
      </c>
      <c r="D25" s="11">
        <v>44244</v>
      </c>
      <c r="E25" s="11" t="s">
        <v>150</v>
      </c>
      <c r="F25" s="7">
        <v>133000</v>
      </c>
      <c r="G25" s="6">
        <f>F25*0.0287</f>
        <v>3817.1</v>
      </c>
      <c r="H25" s="6">
        <v>19867.79</v>
      </c>
      <c r="I25" s="6">
        <f>F25*0.0304</f>
        <v>4043.2</v>
      </c>
      <c r="J25" s="6">
        <v>12036.26</v>
      </c>
      <c r="K25" s="6">
        <v>39089.29</v>
      </c>
      <c r="L25" s="71">
        <v>93910.71</v>
      </c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  <c r="AI25" s="60"/>
      <c r="AJ25" s="60"/>
      <c r="AK25" s="60"/>
      <c r="AL25" s="60"/>
      <c r="AM25" s="60"/>
      <c r="AN25" s="60"/>
      <c r="AO25" s="60"/>
      <c r="AP25" s="60"/>
      <c r="AQ25" s="60"/>
      <c r="AR25" s="60"/>
      <c r="AS25" s="60"/>
    </row>
    <row r="26" spans="1:236" x14ac:dyDescent="0.25">
      <c r="A26" s="54" t="s">
        <v>15</v>
      </c>
      <c r="B26" s="13">
        <v>1</v>
      </c>
      <c r="C26" s="8"/>
      <c r="D26" s="54"/>
      <c r="E26" s="54"/>
      <c r="F26" s="8">
        <f>SUM(F25)</f>
        <v>133000</v>
      </c>
      <c r="G26" s="8">
        <f t="shared" ref="G26:K26" si="3">SUM(G25)</f>
        <v>3817.1</v>
      </c>
      <c r="H26" s="8">
        <f t="shared" si="3"/>
        <v>19867.79</v>
      </c>
      <c r="I26" s="8">
        <f t="shared" si="3"/>
        <v>4043.2</v>
      </c>
      <c r="J26" s="8">
        <f t="shared" si="3"/>
        <v>12036.26</v>
      </c>
      <c r="K26" s="8">
        <f t="shared" si="3"/>
        <v>39089.29</v>
      </c>
      <c r="L26" s="72">
        <f>SUM(L25)</f>
        <v>93910.71</v>
      </c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52"/>
      <c r="BM26" s="52"/>
      <c r="BN26" s="52"/>
      <c r="BO26" s="52"/>
      <c r="BP26" s="52"/>
      <c r="BQ26" s="52"/>
      <c r="BR26" s="52"/>
      <c r="BS26" s="52"/>
      <c r="BT26" s="52"/>
      <c r="BU26" s="52"/>
      <c r="BV26" s="52"/>
      <c r="BW26" s="52"/>
      <c r="BX26" s="52"/>
      <c r="BY26" s="52"/>
      <c r="BZ26" s="52"/>
      <c r="CA26" s="52"/>
      <c r="CB26" s="52"/>
      <c r="CC26" s="52"/>
      <c r="CD26" s="52"/>
      <c r="CE26" s="52"/>
      <c r="CF26" s="52"/>
      <c r="CG26" s="52"/>
      <c r="CH26" s="52"/>
      <c r="CI26" s="52"/>
      <c r="CJ26" s="52"/>
      <c r="CK26" s="52"/>
      <c r="CL26" s="52"/>
      <c r="CM26" s="52"/>
      <c r="CN26" s="52"/>
      <c r="CO26" s="52"/>
      <c r="CP26" s="52"/>
      <c r="CQ26" s="52"/>
      <c r="CR26" s="52"/>
      <c r="CS26" s="52"/>
      <c r="CT26" s="52"/>
      <c r="CU26" s="52"/>
      <c r="CV26" s="52"/>
      <c r="CW26" s="52"/>
      <c r="CX26" s="52"/>
      <c r="CY26" s="52"/>
      <c r="CZ26" s="52"/>
      <c r="DA26" s="52"/>
      <c r="DB26" s="52"/>
      <c r="DC26" s="52"/>
      <c r="DD26" s="52"/>
      <c r="DE26" s="52"/>
      <c r="DF26" s="52"/>
      <c r="DG26" s="52"/>
      <c r="DH26" s="52"/>
      <c r="DI26" s="52"/>
      <c r="DJ26" s="52"/>
      <c r="DK26" s="52"/>
      <c r="DL26" s="52"/>
      <c r="DM26" s="52"/>
      <c r="DN26" s="52"/>
      <c r="DO26" s="52"/>
      <c r="DP26" s="52"/>
      <c r="DQ26" s="52"/>
      <c r="DR26" s="52"/>
      <c r="DS26" s="52"/>
      <c r="DT26" s="52"/>
      <c r="DU26" s="52"/>
      <c r="DV26" s="52"/>
      <c r="DW26" s="52"/>
      <c r="DX26" s="52"/>
      <c r="DY26" s="52"/>
      <c r="DZ26" s="52"/>
      <c r="EA26" s="52"/>
      <c r="EB26" s="52"/>
      <c r="EC26" s="52"/>
      <c r="ED26" s="52"/>
      <c r="EE26" s="52"/>
      <c r="EF26" s="52"/>
      <c r="EG26" s="52"/>
      <c r="EH26" s="52"/>
      <c r="EI26" s="52"/>
      <c r="EJ26" s="52"/>
      <c r="EK26" s="52"/>
      <c r="EL26" s="52"/>
      <c r="EM26" s="52"/>
      <c r="EN26" s="52"/>
      <c r="EO26" s="52"/>
      <c r="EP26" s="52"/>
      <c r="EQ26" s="52"/>
      <c r="ER26" s="52"/>
      <c r="ES26" s="52"/>
      <c r="ET26" s="52"/>
      <c r="EU26" s="52"/>
      <c r="EV26" s="52"/>
      <c r="EW26" s="52"/>
      <c r="EX26" s="52"/>
      <c r="EY26" s="52"/>
      <c r="EZ26" s="52"/>
      <c r="FA26" s="52"/>
      <c r="FB26" s="52"/>
      <c r="FC26" s="52"/>
      <c r="FD26" s="52"/>
      <c r="FE26" s="52"/>
      <c r="FF26" s="52"/>
      <c r="FG26" s="52"/>
      <c r="FH26" s="52"/>
      <c r="FI26" s="52"/>
      <c r="FJ26" s="52"/>
      <c r="FK26" s="52"/>
      <c r="FL26" s="52"/>
      <c r="FM26" s="52"/>
      <c r="FN26" s="52"/>
      <c r="FO26" s="52"/>
      <c r="FP26" s="52"/>
      <c r="FQ26" s="52"/>
      <c r="FR26" s="52"/>
      <c r="FS26" s="52"/>
      <c r="FT26" s="52"/>
      <c r="FU26" s="52"/>
      <c r="FV26" s="52"/>
      <c r="FW26" s="52"/>
      <c r="FX26" s="52"/>
      <c r="FY26" s="52"/>
      <c r="FZ26" s="52"/>
      <c r="GA26" s="52"/>
      <c r="GB26" s="52"/>
      <c r="GC26" s="52"/>
      <c r="GD26" s="52"/>
      <c r="GE26" s="52"/>
      <c r="GF26" s="52"/>
      <c r="GG26" s="52"/>
      <c r="GH26" s="52"/>
      <c r="GI26" s="52"/>
      <c r="GJ26" s="52"/>
      <c r="GK26" s="52"/>
      <c r="GL26" s="52"/>
      <c r="GM26" s="52"/>
      <c r="GN26" s="52"/>
      <c r="GO26" s="52"/>
      <c r="GP26" s="52"/>
      <c r="GQ26" s="52"/>
      <c r="GR26" s="52"/>
      <c r="GS26" s="52"/>
      <c r="GT26" s="52"/>
      <c r="GU26" s="52"/>
      <c r="GV26" s="52"/>
      <c r="GW26" s="52"/>
      <c r="GX26" s="52"/>
      <c r="GY26" s="52"/>
      <c r="GZ26" s="52"/>
      <c r="HA26" s="52"/>
      <c r="HB26" s="52"/>
      <c r="HC26" s="52"/>
      <c r="HD26" s="52"/>
      <c r="HE26" s="52"/>
      <c r="HF26" s="52"/>
      <c r="HG26" s="52"/>
      <c r="HH26" s="52"/>
      <c r="HI26" s="52"/>
      <c r="HJ26" s="52"/>
      <c r="HK26" s="52"/>
      <c r="HL26" s="52"/>
      <c r="HM26" s="52"/>
      <c r="HN26" s="52"/>
      <c r="HO26" s="52"/>
      <c r="HP26" s="52"/>
      <c r="HQ26" s="52"/>
      <c r="HR26" s="52"/>
      <c r="HS26" s="52"/>
      <c r="HT26" s="52"/>
      <c r="HU26" s="52"/>
      <c r="HV26" s="52"/>
      <c r="HW26" s="52"/>
      <c r="HX26" s="52"/>
      <c r="HY26" s="52"/>
      <c r="HZ26" s="52"/>
      <c r="IA26" s="52"/>
      <c r="IB26" s="52"/>
    </row>
    <row r="27" spans="1:236" s="61" customFormat="1" x14ac:dyDescent="0.25">
      <c r="A27" s="52"/>
      <c r="B27" s="14"/>
      <c r="C27" s="12"/>
      <c r="D27" s="52"/>
      <c r="E27" s="52"/>
      <c r="F27" s="12"/>
      <c r="G27" s="12"/>
      <c r="H27" s="12"/>
      <c r="I27" s="12"/>
      <c r="J27" s="12"/>
      <c r="K27" s="12"/>
      <c r="L27" s="78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  <c r="AC27" s="51"/>
      <c r="AD27" s="51"/>
      <c r="AE27" s="51"/>
      <c r="AF27" s="51"/>
      <c r="AG27" s="51"/>
      <c r="AH27" s="51"/>
      <c r="AI27" s="51"/>
      <c r="AJ27" s="51"/>
      <c r="AK27" s="51"/>
      <c r="AL27" s="51"/>
      <c r="AM27" s="51"/>
      <c r="AN27" s="51"/>
      <c r="AO27" s="51"/>
      <c r="AP27" s="51"/>
      <c r="AQ27" s="51"/>
      <c r="AR27" s="51"/>
      <c r="AS27" s="51"/>
      <c r="AT27" s="51"/>
      <c r="AU27" s="51"/>
      <c r="AV27" s="51"/>
      <c r="AW27" s="51"/>
      <c r="AX27" s="51"/>
      <c r="AY27" s="51"/>
      <c r="AZ27" s="51"/>
      <c r="BA27" s="51"/>
      <c r="BB27" s="51"/>
      <c r="BC27" s="51"/>
      <c r="BD27" s="51"/>
      <c r="BE27" s="51"/>
      <c r="BF27" s="51"/>
      <c r="BG27" s="51"/>
      <c r="BH27" s="51"/>
      <c r="BI27" s="51"/>
      <c r="BJ27" s="51"/>
      <c r="BK27" s="51"/>
      <c r="BL27" s="51"/>
      <c r="BM27" s="51"/>
      <c r="BN27" s="51"/>
      <c r="BO27" s="51"/>
      <c r="BP27" s="51"/>
      <c r="BQ27" s="51"/>
      <c r="BR27" s="51"/>
      <c r="BS27" s="51"/>
      <c r="BT27" s="51"/>
      <c r="BU27" s="51"/>
      <c r="BV27" s="51"/>
      <c r="BW27" s="51"/>
      <c r="BX27" s="51"/>
      <c r="BY27" s="51"/>
      <c r="BZ27" s="51"/>
      <c r="CA27" s="51"/>
      <c r="CB27" s="51"/>
      <c r="CC27" s="51"/>
      <c r="CD27" s="51"/>
      <c r="CE27" s="51"/>
      <c r="CF27" s="51"/>
      <c r="CG27" s="51"/>
      <c r="CH27" s="51"/>
      <c r="CI27" s="51"/>
      <c r="CJ27" s="51"/>
      <c r="CK27" s="51"/>
      <c r="CL27" s="51"/>
      <c r="CM27" s="51"/>
      <c r="CN27" s="51"/>
      <c r="CO27" s="51"/>
      <c r="CP27" s="51"/>
      <c r="CQ27" s="51"/>
      <c r="CR27" s="51"/>
      <c r="CS27" s="51"/>
      <c r="CT27" s="51"/>
      <c r="CU27" s="51"/>
      <c r="CV27" s="51"/>
      <c r="CW27" s="51"/>
      <c r="CX27" s="51"/>
      <c r="CY27" s="51"/>
      <c r="CZ27" s="51"/>
      <c r="DA27" s="51"/>
      <c r="DB27" s="51"/>
      <c r="DC27" s="51"/>
      <c r="DD27" s="51"/>
      <c r="DE27" s="51"/>
      <c r="DF27" s="51"/>
      <c r="DG27" s="51"/>
      <c r="DH27" s="51"/>
      <c r="DI27" s="51"/>
      <c r="DJ27" s="51"/>
      <c r="DK27" s="51"/>
      <c r="DL27" s="51"/>
      <c r="DM27" s="51"/>
      <c r="DN27" s="51"/>
      <c r="DO27" s="51"/>
      <c r="DP27" s="51"/>
      <c r="DQ27" s="51"/>
      <c r="DR27" s="51"/>
      <c r="DS27" s="51"/>
      <c r="DT27" s="51"/>
      <c r="DU27" s="51"/>
      <c r="DV27" s="51"/>
      <c r="DW27" s="51"/>
      <c r="DX27" s="51"/>
      <c r="DY27" s="51"/>
      <c r="DZ27" s="51"/>
      <c r="EA27" s="51"/>
      <c r="EB27" s="51"/>
      <c r="EC27" s="51"/>
      <c r="ED27" s="51"/>
      <c r="EE27" s="51"/>
      <c r="EF27" s="51"/>
      <c r="EG27" s="51"/>
      <c r="EH27" s="51"/>
      <c r="EI27" s="51"/>
      <c r="EJ27" s="51"/>
      <c r="EK27" s="51"/>
      <c r="EL27" s="51"/>
      <c r="EM27" s="51"/>
      <c r="EN27" s="51"/>
      <c r="EO27" s="51"/>
      <c r="EP27" s="51"/>
      <c r="EQ27" s="51"/>
      <c r="ER27" s="51"/>
      <c r="ES27" s="51"/>
      <c r="ET27" s="51"/>
      <c r="EU27" s="51"/>
      <c r="EV27" s="51"/>
      <c r="EW27" s="51"/>
      <c r="EX27" s="51"/>
      <c r="EY27" s="51"/>
      <c r="EZ27" s="51"/>
      <c r="FA27" s="51"/>
      <c r="FB27" s="51"/>
      <c r="FC27" s="51"/>
      <c r="FD27" s="51"/>
      <c r="FE27" s="51"/>
      <c r="FF27" s="51"/>
      <c r="FG27" s="51"/>
      <c r="FH27" s="51"/>
      <c r="FI27" s="51"/>
      <c r="FJ27" s="51"/>
      <c r="FK27" s="51"/>
      <c r="FL27" s="51"/>
      <c r="FM27" s="51"/>
      <c r="FN27" s="51"/>
      <c r="FO27" s="51"/>
      <c r="FP27" s="51"/>
      <c r="FQ27" s="51"/>
      <c r="FR27" s="51"/>
      <c r="FS27" s="51"/>
      <c r="FT27" s="51"/>
      <c r="FU27" s="51"/>
      <c r="FV27" s="51"/>
      <c r="FW27" s="51"/>
      <c r="FX27" s="51"/>
      <c r="FY27" s="51"/>
      <c r="FZ27" s="51"/>
      <c r="GA27" s="51"/>
      <c r="GB27" s="51"/>
      <c r="GC27" s="51"/>
      <c r="GD27" s="51"/>
      <c r="GE27" s="51"/>
      <c r="GF27" s="51"/>
      <c r="GG27" s="51"/>
      <c r="GH27" s="51"/>
      <c r="GI27" s="51"/>
      <c r="GJ27" s="51"/>
      <c r="GK27" s="51"/>
      <c r="GL27" s="51"/>
      <c r="GM27" s="51"/>
      <c r="GN27" s="51"/>
      <c r="GO27" s="51"/>
      <c r="GP27" s="51"/>
      <c r="GQ27" s="51"/>
      <c r="GR27" s="51"/>
      <c r="GS27" s="51"/>
      <c r="GT27" s="51"/>
      <c r="GU27" s="51"/>
      <c r="GV27" s="51"/>
      <c r="GW27" s="51"/>
      <c r="GX27" s="51"/>
      <c r="GY27" s="51"/>
      <c r="GZ27" s="51"/>
      <c r="HA27" s="51"/>
      <c r="HB27" s="51"/>
      <c r="HC27" s="51"/>
      <c r="HD27" s="51"/>
      <c r="HE27" s="51"/>
      <c r="HF27" s="51"/>
      <c r="HG27" s="51"/>
      <c r="HH27" s="51"/>
      <c r="HI27" s="51"/>
      <c r="HJ27" s="51"/>
      <c r="HK27" s="51"/>
      <c r="HL27" s="51"/>
      <c r="HM27" s="51"/>
      <c r="HN27" s="51"/>
      <c r="HO27" s="51"/>
      <c r="HP27" s="51"/>
      <c r="HQ27" s="51"/>
      <c r="HR27" s="51"/>
      <c r="HS27" s="51"/>
      <c r="HT27" s="51"/>
      <c r="HU27" s="51"/>
      <c r="HV27" s="51"/>
      <c r="HW27" s="51"/>
      <c r="HX27" s="51"/>
      <c r="HY27" s="51"/>
      <c r="HZ27" s="51"/>
      <c r="IA27" s="51"/>
      <c r="IB27" s="51"/>
    </row>
    <row r="28" spans="1:236" s="61" customFormat="1" x14ac:dyDescent="0.25">
      <c r="A28" s="52" t="s">
        <v>96</v>
      </c>
      <c r="B28" s="14"/>
      <c r="C28" s="12"/>
      <c r="D28" s="52"/>
      <c r="E28" s="52"/>
      <c r="F28" s="28"/>
      <c r="G28" s="28"/>
      <c r="H28" s="28"/>
      <c r="I28" s="28"/>
      <c r="J28" s="28"/>
      <c r="K28" s="28"/>
      <c r="L28" s="79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  <c r="AC28" s="51"/>
      <c r="AD28" s="51"/>
      <c r="AE28" s="51"/>
      <c r="AF28" s="51"/>
      <c r="AG28" s="51"/>
      <c r="AH28" s="51"/>
      <c r="AI28" s="51"/>
      <c r="AJ28" s="51"/>
      <c r="AK28" s="51"/>
      <c r="AL28" s="51"/>
      <c r="AM28" s="51"/>
      <c r="AN28" s="51"/>
      <c r="AO28" s="51"/>
      <c r="AP28" s="51"/>
      <c r="AQ28" s="51"/>
      <c r="AR28" s="51"/>
      <c r="AS28" s="51"/>
      <c r="AT28" s="51"/>
      <c r="AU28" s="51"/>
      <c r="AV28" s="51"/>
      <c r="AW28" s="51"/>
      <c r="AX28" s="51"/>
      <c r="AY28" s="51"/>
      <c r="AZ28" s="51"/>
      <c r="BA28" s="51"/>
      <c r="BB28" s="51"/>
      <c r="BC28" s="51"/>
      <c r="BD28" s="51"/>
      <c r="BE28" s="51"/>
      <c r="BF28" s="51"/>
      <c r="BG28" s="51"/>
      <c r="BH28" s="51"/>
      <c r="BI28" s="51"/>
      <c r="BJ28" s="51"/>
      <c r="BK28" s="51"/>
      <c r="BL28" s="51"/>
      <c r="BM28" s="51"/>
      <c r="BN28" s="51"/>
      <c r="BO28" s="51"/>
      <c r="BP28" s="51"/>
      <c r="BQ28" s="51"/>
      <c r="BR28" s="51"/>
      <c r="BS28" s="51"/>
      <c r="BT28" s="51"/>
      <c r="BU28" s="51"/>
      <c r="BV28" s="51"/>
      <c r="BW28" s="51"/>
      <c r="BX28" s="51"/>
      <c r="BY28" s="51"/>
      <c r="BZ28" s="51"/>
      <c r="CA28" s="51"/>
      <c r="CB28" s="51"/>
      <c r="CC28" s="51"/>
      <c r="CD28" s="51"/>
      <c r="CE28" s="51"/>
      <c r="CF28" s="51"/>
      <c r="CG28" s="51"/>
      <c r="CH28" s="51"/>
      <c r="CI28" s="51"/>
      <c r="CJ28" s="51"/>
      <c r="CK28" s="51"/>
      <c r="CL28" s="51"/>
      <c r="CM28" s="51"/>
      <c r="CN28" s="51"/>
      <c r="CO28" s="51"/>
      <c r="CP28" s="51"/>
      <c r="CQ28" s="51"/>
      <c r="CR28" s="51"/>
      <c r="CS28" s="51"/>
      <c r="CT28" s="51"/>
      <c r="CU28" s="51"/>
      <c r="CV28" s="51"/>
      <c r="CW28" s="51"/>
      <c r="CX28" s="51"/>
      <c r="CY28" s="51"/>
      <c r="CZ28" s="51"/>
      <c r="DA28" s="51"/>
      <c r="DB28" s="51"/>
      <c r="DC28" s="51"/>
      <c r="DD28" s="51"/>
      <c r="DE28" s="51"/>
      <c r="DF28" s="51"/>
      <c r="DG28" s="51"/>
      <c r="DH28" s="51"/>
      <c r="DI28" s="51"/>
      <c r="DJ28" s="51"/>
      <c r="DK28" s="51"/>
      <c r="DL28" s="51"/>
      <c r="DM28" s="51"/>
      <c r="DN28" s="51"/>
      <c r="DO28" s="51"/>
      <c r="DP28" s="51"/>
      <c r="DQ28" s="51"/>
      <c r="DR28" s="51"/>
      <c r="DS28" s="51"/>
      <c r="DT28" s="51"/>
      <c r="DU28" s="51"/>
      <c r="DV28" s="51"/>
      <c r="DW28" s="51"/>
      <c r="DX28" s="51"/>
      <c r="DY28" s="51"/>
      <c r="DZ28" s="51"/>
      <c r="EA28" s="51"/>
      <c r="EB28" s="51"/>
      <c r="EC28" s="51"/>
      <c r="ED28" s="51"/>
      <c r="EE28" s="51"/>
      <c r="EF28" s="51"/>
      <c r="EG28" s="51"/>
      <c r="EH28" s="51"/>
      <c r="EI28" s="51"/>
      <c r="EJ28" s="51"/>
      <c r="EK28" s="51"/>
      <c r="EL28" s="51"/>
      <c r="EM28" s="51"/>
      <c r="EN28" s="51"/>
      <c r="EO28" s="51"/>
      <c r="EP28" s="51"/>
      <c r="EQ28" s="51"/>
      <c r="ER28" s="51"/>
      <c r="ES28" s="51"/>
      <c r="ET28" s="51"/>
      <c r="EU28" s="51"/>
      <c r="EV28" s="51"/>
      <c r="EW28" s="51"/>
      <c r="EX28" s="51"/>
      <c r="EY28" s="51"/>
      <c r="EZ28" s="51"/>
      <c r="FA28" s="51"/>
      <c r="FB28" s="51"/>
      <c r="FC28" s="51"/>
      <c r="FD28" s="51"/>
      <c r="FE28" s="51"/>
      <c r="FF28" s="51"/>
      <c r="FG28" s="51"/>
      <c r="FH28" s="51"/>
      <c r="FI28" s="51"/>
      <c r="FJ28" s="51"/>
      <c r="FK28" s="51"/>
      <c r="FL28" s="51"/>
      <c r="FM28" s="51"/>
      <c r="FN28" s="51"/>
      <c r="FO28" s="51"/>
      <c r="FP28" s="51"/>
      <c r="FQ28" s="51"/>
      <c r="FR28" s="51"/>
      <c r="FS28" s="51"/>
      <c r="FT28" s="51"/>
      <c r="FU28" s="51"/>
      <c r="FV28" s="51"/>
      <c r="FW28" s="51"/>
      <c r="FX28" s="51"/>
      <c r="FY28" s="51"/>
      <c r="FZ28" s="51"/>
      <c r="GA28" s="51"/>
      <c r="GB28" s="51"/>
      <c r="GC28" s="51"/>
      <c r="GD28" s="51"/>
      <c r="GE28" s="51"/>
      <c r="GF28" s="51"/>
      <c r="GG28" s="51"/>
      <c r="GH28" s="51"/>
      <c r="GI28" s="51"/>
      <c r="GJ28" s="51"/>
      <c r="GK28" s="51"/>
      <c r="GL28" s="51"/>
      <c r="GM28" s="51"/>
      <c r="GN28" s="51"/>
      <c r="GO28" s="51"/>
      <c r="GP28" s="51"/>
      <c r="GQ28" s="51"/>
      <c r="GR28" s="51"/>
      <c r="GS28" s="51"/>
      <c r="GT28" s="51"/>
      <c r="GU28" s="51"/>
      <c r="GV28" s="51"/>
      <c r="GW28" s="51"/>
      <c r="GX28" s="51"/>
      <c r="GY28" s="51"/>
      <c r="GZ28" s="51"/>
      <c r="HA28" s="51"/>
      <c r="HB28" s="51"/>
      <c r="HC28" s="51"/>
      <c r="HD28" s="51"/>
      <c r="HE28" s="51"/>
      <c r="HF28" s="51"/>
      <c r="HG28" s="51"/>
      <c r="HH28" s="51"/>
      <c r="HI28" s="51"/>
      <c r="HJ28" s="51"/>
      <c r="HK28" s="51"/>
      <c r="HL28" s="51"/>
      <c r="HM28" s="51"/>
      <c r="HN28" s="51"/>
      <c r="HO28" s="51"/>
      <c r="HP28" s="51"/>
      <c r="HQ28" s="51"/>
      <c r="HR28" s="51"/>
      <c r="HS28" s="51"/>
      <c r="HT28" s="51"/>
      <c r="HU28" s="51"/>
      <c r="HV28" s="51"/>
      <c r="HW28" s="51"/>
      <c r="HX28" s="51"/>
      <c r="HY28" s="51"/>
      <c r="HZ28" s="51"/>
      <c r="IA28" s="51"/>
      <c r="IB28" s="51"/>
    </row>
    <row r="29" spans="1:236" s="61" customFormat="1" x14ac:dyDescent="0.25">
      <c r="A29" s="58" t="s">
        <v>97</v>
      </c>
      <c r="B29" s="27" t="s">
        <v>17</v>
      </c>
      <c r="C29" s="28" t="s">
        <v>81</v>
      </c>
      <c r="D29" s="29">
        <v>44348</v>
      </c>
      <c r="E29" s="11" t="s">
        <v>150</v>
      </c>
      <c r="F29" s="28">
        <v>60000</v>
      </c>
      <c r="G29" s="28">
        <v>1722</v>
      </c>
      <c r="H29" s="28">
        <v>3486.68</v>
      </c>
      <c r="I29" s="28">
        <v>1824</v>
      </c>
      <c r="J29" s="28">
        <v>0</v>
      </c>
      <c r="K29" s="28">
        <v>7032.68</v>
      </c>
      <c r="L29" s="79">
        <v>52967.32</v>
      </c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1"/>
      <c r="BM29" s="51"/>
      <c r="BN29" s="51"/>
      <c r="BO29" s="51"/>
      <c r="BP29" s="51"/>
      <c r="BQ29" s="51"/>
      <c r="BR29" s="51"/>
      <c r="BS29" s="51"/>
      <c r="BT29" s="51"/>
      <c r="BU29" s="51"/>
      <c r="BV29" s="51"/>
      <c r="BW29" s="51"/>
      <c r="BX29" s="51"/>
      <c r="BY29" s="51"/>
      <c r="BZ29" s="51"/>
      <c r="CA29" s="51"/>
      <c r="CB29" s="51"/>
      <c r="CC29" s="51"/>
      <c r="CD29" s="51"/>
      <c r="CE29" s="51"/>
      <c r="CF29" s="51"/>
      <c r="CG29" s="51"/>
      <c r="CH29" s="51"/>
      <c r="CI29" s="51"/>
      <c r="CJ29" s="51"/>
      <c r="CK29" s="51"/>
      <c r="CL29" s="51"/>
      <c r="CM29" s="51"/>
      <c r="CN29" s="51"/>
      <c r="CO29" s="51"/>
      <c r="CP29" s="51"/>
      <c r="CQ29" s="51"/>
      <c r="CR29" s="51"/>
      <c r="CS29" s="51"/>
      <c r="CT29" s="51"/>
      <c r="CU29" s="51"/>
      <c r="CV29" s="51"/>
      <c r="CW29" s="51"/>
      <c r="CX29" s="51"/>
      <c r="CY29" s="51"/>
      <c r="CZ29" s="51"/>
      <c r="DA29" s="51"/>
      <c r="DB29" s="51"/>
      <c r="DC29" s="51"/>
      <c r="DD29" s="51"/>
      <c r="DE29" s="51"/>
      <c r="DF29" s="51"/>
      <c r="DG29" s="51"/>
      <c r="DH29" s="51"/>
      <c r="DI29" s="51"/>
      <c r="DJ29" s="51"/>
      <c r="DK29" s="51"/>
      <c r="DL29" s="51"/>
      <c r="DM29" s="51"/>
      <c r="DN29" s="51"/>
      <c r="DO29" s="51"/>
      <c r="DP29" s="51"/>
      <c r="DQ29" s="51"/>
      <c r="DR29" s="51"/>
      <c r="DS29" s="51"/>
      <c r="DT29" s="51"/>
      <c r="DU29" s="51"/>
      <c r="DV29" s="51"/>
      <c r="DW29" s="51"/>
      <c r="DX29" s="51"/>
      <c r="DY29" s="51"/>
      <c r="DZ29" s="51"/>
      <c r="EA29" s="51"/>
      <c r="EB29" s="51"/>
      <c r="EC29" s="51"/>
      <c r="ED29" s="51"/>
      <c r="EE29" s="51"/>
      <c r="EF29" s="51"/>
      <c r="EG29" s="51"/>
      <c r="EH29" s="51"/>
      <c r="EI29" s="51"/>
      <c r="EJ29" s="51"/>
      <c r="EK29" s="51"/>
      <c r="EL29" s="51"/>
      <c r="EM29" s="51"/>
      <c r="EN29" s="51"/>
      <c r="EO29" s="51"/>
      <c r="EP29" s="51"/>
      <c r="EQ29" s="51"/>
      <c r="ER29" s="51"/>
      <c r="ES29" s="51"/>
      <c r="ET29" s="51"/>
      <c r="EU29" s="51"/>
      <c r="EV29" s="51"/>
      <c r="EW29" s="51"/>
      <c r="EX29" s="51"/>
      <c r="EY29" s="51"/>
      <c r="EZ29" s="51"/>
      <c r="FA29" s="51"/>
      <c r="FB29" s="51"/>
      <c r="FC29" s="51"/>
      <c r="FD29" s="51"/>
      <c r="FE29" s="51"/>
      <c r="FF29" s="51"/>
      <c r="FG29" s="51"/>
      <c r="FH29" s="51"/>
      <c r="FI29" s="51"/>
      <c r="FJ29" s="51"/>
      <c r="FK29" s="51"/>
      <c r="FL29" s="51"/>
      <c r="FM29" s="51"/>
      <c r="FN29" s="51"/>
      <c r="FO29" s="51"/>
      <c r="FP29" s="51"/>
      <c r="FQ29" s="51"/>
      <c r="FR29" s="51"/>
      <c r="FS29" s="51"/>
      <c r="FT29" s="51"/>
      <c r="FU29" s="51"/>
      <c r="FV29" s="51"/>
      <c r="FW29" s="51"/>
      <c r="FX29" s="51"/>
      <c r="FY29" s="51"/>
      <c r="FZ29" s="51"/>
      <c r="GA29" s="51"/>
      <c r="GB29" s="51"/>
      <c r="GC29" s="51"/>
      <c r="GD29" s="51"/>
      <c r="GE29" s="51"/>
      <c r="GF29" s="51"/>
      <c r="GG29" s="51"/>
      <c r="GH29" s="51"/>
      <c r="GI29" s="51"/>
      <c r="GJ29" s="51"/>
      <c r="GK29" s="51"/>
      <c r="GL29" s="51"/>
      <c r="GM29" s="51"/>
      <c r="GN29" s="51"/>
      <c r="GO29" s="51"/>
      <c r="GP29" s="51"/>
      <c r="GQ29" s="51"/>
      <c r="GR29" s="51"/>
      <c r="GS29" s="51"/>
      <c r="GT29" s="51"/>
      <c r="GU29" s="51"/>
      <c r="GV29" s="51"/>
      <c r="GW29" s="51"/>
      <c r="GX29" s="51"/>
      <c r="GY29" s="51"/>
      <c r="GZ29" s="51"/>
      <c r="HA29" s="51"/>
      <c r="HB29" s="51"/>
      <c r="HC29" s="51"/>
      <c r="HD29" s="51"/>
      <c r="HE29" s="51"/>
      <c r="HF29" s="51"/>
      <c r="HG29" s="51"/>
      <c r="HH29" s="51"/>
      <c r="HI29" s="51"/>
      <c r="HJ29" s="51"/>
      <c r="HK29" s="51"/>
      <c r="HL29" s="51"/>
      <c r="HM29" s="51"/>
      <c r="HN29" s="51"/>
      <c r="HO29" s="51"/>
      <c r="HP29" s="51"/>
      <c r="HQ29" s="51"/>
      <c r="HR29" s="51"/>
      <c r="HS29" s="51"/>
      <c r="HT29" s="51"/>
      <c r="HU29" s="51"/>
      <c r="HV29" s="51"/>
      <c r="HW29" s="51"/>
      <c r="HX29" s="51"/>
      <c r="HY29" s="51"/>
      <c r="HZ29" s="51"/>
      <c r="IA29" s="51"/>
      <c r="IB29" s="51"/>
    </row>
    <row r="30" spans="1:236" s="52" customFormat="1" x14ac:dyDescent="0.25">
      <c r="A30" s="54" t="s">
        <v>15</v>
      </c>
      <c r="B30" s="13">
        <v>1</v>
      </c>
      <c r="C30" s="8"/>
      <c r="D30" s="54"/>
      <c r="E30" s="54"/>
      <c r="F30" s="8">
        <f>F29</f>
        <v>60000</v>
      </c>
      <c r="G30" s="8">
        <f>G29</f>
        <v>1722</v>
      </c>
      <c r="H30" s="8">
        <f>H29</f>
        <v>3486.68</v>
      </c>
      <c r="I30" s="8">
        <f>I29</f>
        <v>1824</v>
      </c>
      <c r="J30" s="8">
        <f>J29</f>
        <v>0</v>
      </c>
      <c r="K30" s="8">
        <f>SUM(K24:K25)</f>
        <v>39089.29</v>
      </c>
      <c r="L30" s="72">
        <f>L29</f>
        <v>52967.32</v>
      </c>
      <c r="AT30" s="59"/>
      <c r="AU30" s="59"/>
      <c r="AV30" s="59"/>
      <c r="AW30" s="59"/>
      <c r="AX30" s="59"/>
      <c r="AY30" s="59"/>
      <c r="AZ30" s="59"/>
      <c r="BA30" s="59"/>
      <c r="BB30" s="59"/>
      <c r="BC30" s="59"/>
      <c r="BD30" s="59"/>
      <c r="BE30" s="59"/>
      <c r="BF30" s="59"/>
      <c r="BG30" s="59"/>
      <c r="BH30" s="59"/>
      <c r="BI30" s="59"/>
      <c r="BJ30" s="59"/>
      <c r="BK30" s="59"/>
      <c r="BL30" s="59"/>
      <c r="BM30" s="59"/>
      <c r="BN30" s="59"/>
      <c r="BO30" s="59"/>
      <c r="BP30" s="59"/>
      <c r="BQ30" s="59"/>
      <c r="BR30" s="59"/>
      <c r="BS30" s="59"/>
      <c r="BT30" s="59"/>
      <c r="BU30" s="59"/>
      <c r="BV30" s="59"/>
      <c r="BW30" s="59"/>
      <c r="BX30" s="59"/>
      <c r="BY30" s="59"/>
      <c r="BZ30" s="59"/>
      <c r="CA30" s="59"/>
      <c r="CB30" s="59"/>
      <c r="CC30" s="59"/>
      <c r="CD30" s="59"/>
      <c r="CE30" s="59"/>
      <c r="CF30" s="59"/>
      <c r="CG30" s="59"/>
      <c r="CH30" s="59"/>
      <c r="CI30" s="59"/>
      <c r="CJ30" s="59"/>
      <c r="CK30" s="59"/>
      <c r="CL30" s="59"/>
      <c r="CM30" s="59"/>
      <c r="CN30" s="59"/>
      <c r="CO30" s="59"/>
      <c r="CP30" s="59"/>
      <c r="CQ30" s="59"/>
      <c r="CR30" s="59"/>
      <c r="CS30" s="59"/>
      <c r="CT30" s="59"/>
      <c r="CU30" s="59"/>
      <c r="CV30" s="59"/>
      <c r="CW30" s="59"/>
      <c r="CX30" s="59"/>
      <c r="CY30" s="59"/>
      <c r="CZ30" s="59"/>
      <c r="DA30" s="59"/>
      <c r="DB30" s="59"/>
      <c r="DC30" s="59"/>
      <c r="DD30" s="59"/>
      <c r="DE30" s="59"/>
      <c r="DF30" s="59"/>
      <c r="DG30" s="59"/>
      <c r="DH30" s="59"/>
      <c r="DI30" s="59"/>
      <c r="DJ30" s="59"/>
      <c r="DK30" s="59"/>
      <c r="DL30" s="59"/>
      <c r="DM30" s="59"/>
      <c r="DN30" s="59"/>
      <c r="DO30" s="59"/>
      <c r="DP30" s="59"/>
      <c r="DQ30" s="59"/>
      <c r="DR30" s="59"/>
      <c r="DS30" s="59"/>
      <c r="DT30" s="59"/>
      <c r="DU30" s="59"/>
      <c r="DV30" s="59"/>
      <c r="DW30" s="59"/>
      <c r="DX30" s="59"/>
      <c r="DY30" s="59"/>
      <c r="DZ30" s="59"/>
      <c r="EA30" s="59"/>
      <c r="EB30" s="59"/>
      <c r="EC30" s="59"/>
      <c r="ED30" s="59"/>
      <c r="EE30" s="59"/>
      <c r="EF30" s="59"/>
      <c r="EG30" s="59"/>
      <c r="EH30" s="59"/>
      <c r="EI30" s="59"/>
      <c r="EJ30" s="59"/>
      <c r="EK30" s="59"/>
      <c r="EL30" s="59"/>
      <c r="EM30" s="59"/>
      <c r="EN30" s="59"/>
      <c r="EO30" s="59"/>
      <c r="EP30" s="59"/>
      <c r="EQ30" s="59"/>
      <c r="ER30" s="59"/>
      <c r="ES30" s="59"/>
      <c r="ET30" s="59"/>
      <c r="EU30" s="59"/>
      <c r="EV30" s="59"/>
      <c r="EW30" s="59"/>
      <c r="EX30" s="59"/>
      <c r="EY30" s="59"/>
      <c r="EZ30" s="59"/>
      <c r="FA30" s="59"/>
      <c r="FB30" s="59"/>
      <c r="FC30" s="59"/>
      <c r="FD30" s="59"/>
      <c r="FE30" s="59"/>
      <c r="FF30" s="59"/>
      <c r="FG30" s="59"/>
      <c r="FH30" s="59"/>
      <c r="FI30" s="59"/>
      <c r="FJ30" s="59"/>
      <c r="FK30" s="59"/>
      <c r="FL30" s="59"/>
      <c r="FM30" s="59"/>
      <c r="FN30" s="59"/>
      <c r="FO30" s="59"/>
      <c r="FP30" s="59"/>
      <c r="FQ30" s="59"/>
      <c r="FR30" s="59"/>
      <c r="FS30" s="59"/>
      <c r="FT30" s="59"/>
      <c r="FU30" s="59"/>
      <c r="FV30" s="59"/>
      <c r="FW30" s="59"/>
      <c r="FX30" s="59"/>
      <c r="FY30" s="59"/>
      <c r="FZ30" s="59"/>
      <c r="GA30" s="59"/>
      <c r="GB30" s="59"/>
      <c r="GC30" s="59"/>
      <c r="GD30" s="59"/>
      <c r="GE30" s="59"/>
      <c r="GF30" s="59"/>
      <c r="GG30" s="59"/>
      <c r="GH30" s="59"/>
      <c r="GI30" s="59"/>
      <c r="GJ30" s="59"/>
      <c r="GK30" s="59"/>
      <c r="GL30" s="59"/>
      <c r="GM30" s="59"/>
      <c r="GN30" s="59"/>
      <c r="GO30" s="59"/>
      <c r="GP30" s="59"/>
      <c r="GQ30" s="59"/>
      <c r="GR30" s="59"/>
      <c r="GS30" s="59"/>
      <c r="GT30" s="59"/>
      <c r="GU30" s="59"/>
      <c r="GV30" s="59"/>
      <c r="GW30" s="59"/>
      <c r="GX30" s="59"/>
      <c r="GY30" s="59"/>
      <c r="GZ30" s="59"/>
      <c r="HA30" s="59"/>
      <c r="HB30" s="59"/>
      <c r="HC30" s="59"/>
      <c r="HD30" s="59"/>
      <c r="HE30" s="59"/>
      <c r="HF30" s="59"/>
      <c r="HG30" s="59"/>
      <c r="HH30" s="59"/>
      <c r="HI30" s="59"/>
      <c r="HJ30" s="59"/>
      <c r="HK30" s="59"/>
      <c r="HL30" s="59"/>
      <c r="HM30" s="59"/>
      <c r="HN30" s="59"/>
      <c r="HO30" s="59"/>
      <c r="HP30" s="59"/>
      <c r="HQ30" s="59"/>
      <c r="HR30" s="59"/>
      <c r="HS30" s="59"/>
      <c r="HT30" s="59"/>
      <c r="HU30" s="59"/>
      <c r="HV30" s="59"/>
      <c r="HW30" s="59"/>
      <c r="HX30" s="59"/>
      <c r="HY30" s="59"/>
      <c r="HZ30" s="59"/>
      <c r="IA30" s="59"/>
      <c r="IB30" s="59"/>
    </row>
    <row r="31" spans="1:236" s="52" customFormat="1" x14ac:dyDescent="0.25">
      <c r="A31" s="52" t="s">
        <v>135</v>
      </c>
      <c r="B31" s="14"/>
      <c r="C31" s="12"/>
      <c r="F31" s="12"/>
      <c r="G31" s="12"/>
      <c r="H31" s="12"/>
      <c r="I31" s="12"/>
      <c r="J31" s="12"/>
      <c r="K31" s="12"/>
      <c r="L31" s="78"/>
      <c r="AT31" s="61"/>
      <c r="AU31" s="61"/>
      <c r="AV31" s="61"/>
      <c r="AW31" s="61"/>
      <c r="AX31" s="61"/>
      <c r="AY31" s="61"/>
      <c r="AZ31" s="61"/>
      <c r="BA31" s="61"/>
      <c r="BB31" s="61"/>
      <c r="BC31" s="61"/>
      <c r="BD31" s="61"/>
      <c r="BE31" s="61"/>
      <c r="BF31" s="61"/>
      <c r="BG31" s="61"/>
      <c r="BH31" s="61"/>
      <c r="BI31" s="61"/>
      <c r="BJ31" s="61"/>
      <c r="BK31" s="61"/>
      <c r="BL31" s="61"/>
      <c r="BM31" s="61"/>
      <c r="BN31" s="61"/>
      <c r="BO31" s="61"/>
      <c r="BP31" s="61"/>
      <c r="BQ31" s="61"/>
      <c r="BR31" s="61"/>
      <c r="BS31" s="61"/>
      <c r="BT31" s="61"/>
      <c r="BU31" s="61"/>
      <c r="BV31" s="61"/>
      <c r="BW31" s="61"/>
      <c r="BX31" s="61"/>
      <c r="BY31" s="61"/>
      <c r="BZ31" s="61"/>
      <c r="CA31" s="61"/>
      <c r="CB31" s="61"/>
      <c r="CC31" s="61"/>
      <c r="CD31" s="61"/>
      <c r="CE31" s="61"/>
      <c r="CF31" s="61"/>
      <c r="CG31" s="61"/>
      <c r="CH31" s="61"/>
      <c r="CI31" s="61"/>
      <c r="CJ31" s="61"/>
      <c r="CK31" s="61"/>
      <c r="CL31" s="61"/>
      <c r="CM31" s="61"/>
      <c r="CN31" s="61"/>
      <c r="CO31" s="61"/>
      <c r="CP31" s="61"/>
      <c r="CQ31" s="61"/>
      <c r="CR31" s="61"/>
      <c r="CS31" s="61"/>
      <c r="CT31" s="61"/>
      <c r="CU31" s="61"/>
      <c r="CV31" s="61"/>
      <c r="CW31" s="61"/>
      <c r="CX31" s="61"/>
      <c r="CY31" s="61"/>
      <c r="CZ31" s="61"/>
      <c r="DA31" s="61"/>
      <c r="DB31" s="61"/>
      <c r="DC31" s="61"/>
      <c r="DD31" s="61"/>
      <c r="DE31" s="61"/>
      <c r="DF31" s="61"/>
      <c r="DG31" s="61"/>
      <c r="DH31" s="61"/>
      <c r="DI31" s="61"/>
      <c r="DJ31" s="61"/>
      <c r="DK31" s="61"/>
      <c r="DL31" s="61"/>
      <c r="DM31" s="61"/>
      <c r="DN31" s="61"/>
      <c r="DO31" s="61"/>
      <c r="DP31" s="61"/>
      <c r="DQ31" s="61"/>
      <c r="DR31" s="61"/>
      <c r="DS31" s="61"/>
      <c r="DT31" s="61"/>
      <c r="DU31" s="61"/>
      <c r="DV31" s="61"/>
      <c r="DW31" s="61"/>
      <c r="DX31" s="61"/>
      <c r="DY31" s="61"/>
      <c r="DZ31" s="61"/>
      <c r="EA31" s="61"/>
      <c r="EB31" s="61"/>
      <c r="EC31" s="61"/>
      <c r="ED31" s="61"/>
      <c r="EE31" s="61"/>
      <c r="EF31" s="61"/>
      <c r="EG31" s="61"/>
      <c r="EH31" s="61"/>
      <c r="EI31" s="61"/>
      <c r="EJ31" s="61"/>
      <c r="EK31" s="61"/>
      <c r="EL31" s="61"/>
      <c r="EM31" s="61"/>
      <c r="EN31" s="61"/>
      <c r="EO31" s="61"/>
      <c r="EP31" s="61"/>
      <c r="EQ31" s="61"/>
      <c r="ER31" s="61"/>
      <c r="ES31" s="61"/>
      <c r="ET31" s="61"/>
      <c r="EU31" s="61"/>
      <c r="EV31" s="61"/>
      <c r="EW31" s="61"/>
      <c r="EX31" s="61"/>
      <c r="EY31" s="61"/>
      <c r="EZ31" s="61"/>
      <c r="FA31" s="61"/>
      <c r="FB31" s="61"/>
      <c r="FC31" s="61"/>
      <c r="FD31" s="61"/>
      <c r="FE31" s="61"/>
      <c r="FF31" s="61"/>
      <c r="FG31" s="61"/>
      <c r="FH31" s="61"/>
      <c r="FI31" s="61"/>
      <c r="FJ31" s="61"/>
      <c r="FK31" s="61"/>
      <c r="FL31" s="61"/>
      <c r="FM31" s="61"/>
      <c r="FN31" s="61"/>
      <c r="FO31" s="61"/>
      <c r="FP31" s="61"/>
      <c r="FQ31" s="61"/>
      <c r="FR31" s="61"/>
      <c r="FS31" s="61"/>
      <c r="FT31" s="61"/>
      <c r="FU31" s="61"/>
      <c r="FV31" s="61"/>
      <c r="FW31" s="61"/>
      <c r="FX31" s="61"/>
      <c r="FY31" s="61"/>
      <c r="FZ31" s="61"/>
      <c r="GA31" s="61"/>
      <c r="GB31" s="61"/>
      <c r="GC31" s="61"/>
      <c r="GD31" s="61"/>
      <c r="GE31" s="61"/>
      <c r="GF31" s="61"/>
      <c r="GG31" s="61"/>
      <c r="GH31" s="61"/>
      <c r="GI31" s="61"/>
      <c r="GJ31" s="61"/>
      <c r="GK31" s="61"/>
      <c r="GL31" s="61"/>
      <c r="GM31" s="61"/>
      <c r="GN31" s="61"/>
      <c r="GO31" s="61"/>
      <c r="GP31" s="61"/>
      <c r="GQ31" s="61"/>
      <c r="GR31" s="61"/>
      <c r="GS31" s="61"/>
      <c r="GT31" s="61"/>
      <c r="GU31" s="61"/>
      <c r="GV31" s="61"/>
      <c r="GW31" s="61"/>
      <c r="GX31" s="61"/>
      <c r="GY31" s="61"/>
      <c r="GZ31" s="61"/>
      <c r="HA31" s="61"/>
      <c r="HB31" s="61"/>
      <c r="HC31" s="61"/>
      <c r="HD31" s="61"/>
      <c r="HE31" s="61"/>
      <c r="HF31" s="61"/>
      <c r="HG31" s="61"/>
      <c r="HH31" s="61"/>
      <c r="HI31" s="61"/>
      <c r="HJ31" s="61"/>
      <c r="HK31" s="61"/>
      <c r="HL31" s="61"/>
      <c r="HM31" s="61"/>
      <c r="HN31" s="61"/>
      <c r="HO31" s="61"/>
      <c r="HP31" s="61"/>
      <c r="HQ31" s="61"/>
      <c r="HR31" s="61"/>
      <c r="HS31" s="61"/>
      <c r="HT31" s="61"/>
      <c r="HU31" s="61"/>
      <c r="HV31" s="61"/>
      <c r="HW31" s="61"/>
      <c r="HX31" s="61"/>
      <c r="HY31" s="61"/>
      <c r="HZ31" s="61"/>
      <c r="IA31" s="61"/>
      <c r="IB31" s="61"/>
    </row>
    <row r="32" spans="1:236" s="58" customFormat="1" x14ac:dyDescent="0.25">
      <c r="A32" s="58" t="s">
        <v>136</v>
      </c>
      <c r="B32" s="27" t="s">
        <v>104</v>
      </c>
      <c r="C32" s="28" t="s">
        <v>81</v>
      </c>
      <c r="D32" s="29">
        <v>44470</v>
      </c>
      <c r="E32" s="11" t="s">
        <v>150</v>
      </c>
      <c r="F32" s="28">
        <v>89500</v>
      </c>
      <c r="G32" s="28">
        <v>2568.65</v>
      </c>
      <c r="H32" s="28">
        <v>9635.51</v>
      </c>
      <c r="I32" s="28">
        <v>2720.8</v>
      </c>
      <c r="J32" s="28">
        <v>0</v>
      </c>
      <c r="K32" s="28">
        <v>14924.96</v>
      </c>
      <c r="L32" s="79">
        <v>74575.039999999994</v>
      </c>
    </row>
    <row r="33" spans="1:236" s="129" customFormat="1" x14ac:dyDescent="0.25">
      <c r="A33" s="129" t="s">
        <v>15</v>
      </c>
      <c r="B33" s="175">
        <v>1</v>
      </c>
      <c r="C33" s="135"/>
      <c r="F33" s="135">
        <f>F32</f>
        <v>89500</v>
      </c>
      <c r="G33" s="135">
        <f>G32</f>
        <v>2568.65</v>
      </c>
      <c r="H33" s="135">
        <f>H32</f>
        <v>9635.51</v>
      </c>
      <c r="I33" s="135">
        <f>I32</f>
        <v>2720.8</v>
      </c>
      <c r="J33" s="135">
        <f>J32</f>
        <v>0</v>
      </c>
      <c r="K33" s="135">
        <v>14294.96</v>
      </c>
      <c r="L33" s="136">
        <f>L32</f>
        <v>74575.039999999994</v>
      </c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  <c r="AC33" s="53"/>
      <c r="AD33" s="53"/>
      <c r="AE33" s="53"/>
      <c r="AF33" s="53"/>
      <c r="AG33" s="53"/>
      <c r="AH33" s="53"/>
      <c r="AI33" s="53"/>
      <c r="AJ33" s="53"/>
      <c r="AK33" s="53"/>
      <c r="AL33" s="53"/>
      <c r="AM33" s="53"/>
      <c r="AN33" s="53"/>
      <c r="AO33" s="53"/>
      <c r="AP33" s="53"/>
      <c r="AQ33" s="53"/>
      <c r="AR33" s="53"/>
      <c r="AS33" s="53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65"/>
      <c r="BG33" s="65"/>
      <c r="BH33" s="65"/>
      <c r="BI33" s="65"/>
      <c r="BJ33" s="65"/>
      <c r="BK33" s="65"/>
      <c r="BL33" s="65"/>
      <c r="BM33" s="65"/>
      <c r="BN33" s="65"/>
      <c r="BO33" s="65"/>
      <c r="BP33" s="65"/>
      <c r="BQ33" s="65"/>
      <c r="BR33" s="65"/>
      <c r="BS33" s="65"/>
      <c r="BT33" s="65"/>
      <c r="BU33" s="65"/>
      <c r="BV33" s="65"/>
      <c r="BW33" s="65"/>
      <c r="BX33" s="65"/>
      <c r="BY33" s="65"/>
      <c r="BZ33" s="65"/>
      <c r="CA33" s="65"/>
      <c r="CB33" s="65"/>
      <c r="CC33" s="65"/>
      <c r="CD33" s="65"/>
      <c r="CE33" s="65"/>
      <c r="CF33" s="65"/>
      <c r="CG33" s="65"/>
      <c r="CH33" s="65"/>
      <c r="CI33" s="65"/>
      <c r="CJ33" s="65"/>
      <c r="CK33" s="65"/>
      <c r="CL33" s="65"/>
      <c r="CM33" s="65"/>
      <c r="CN33" s="65"/>
      <c r="CO33" s="65"/>
      <c r="CP33" s="65"/>
      <c r="CQ33" s="65"/>
      <c r="CR33" s="65"/>
      <c r="CS33" s="65"/>
      <c r="CT33" s="65"/>
      <c r="CU33" s="65"/>
      <c r="CV33" s="65"/>
      <c r="CW33" s="65"/>
      <c r="CX33" s="65"/>
      <c r="CY33" s="65"/>
      <c r="CZ33" s="65"/>
      <c r="DA33" s="65"/>
      <c r="DB33" s="65"/>
      <c r="DC33" s="65"/>
      <c r="DD33" s="65"/>
      <c r="DE33" s="65"/>
      <c r="DF33" s="65"/>
      <c r="DG33" s="65"/>
      <c r="DH33" s="65"/>
      <c r="DI33" s="65"/>
      <c r="DJ33" s="65"/>
      <c r="DK33" s="65"/>
      <c r="DL33" s="65"/>
      <c r="DM33" s="65"/>
      <c r="DN33" s="65"/>
      <c r="DO33" s="65"/>
      <c r="DP33" s="65"/>
      <c r="DQ33" s="65"/>
      <c r="DR33" s="65"/>
      <c r="DS33" s="65"/>
      <c r="DT33" s="65"/>
      <c r="DU33" s="65"/>
      <c r="DV33" s="65"/>
      <c r="DW33" s="65"/>
      <c r="DX33" s="65"/>
      <c r="DY33" s="65"/>
      <c r="DZ33" s="65"/>
      <c r="EA33" s="65"/>
      <c r="EB33" s="65"/>
      <c r="EC33" s="65"/>
      <c r="ED33" s="65"/>
      <c r="EE33" s="65"/>
      <c r="EF33" s="65"/>
      <c r="EG33" s="65"/>
      <c r="EH33" s="65"/>
      <c r="EI33" s="65"/>
      <c r="EJ33" s="65"/>
      <c r="EK33" s="65"/>
      <c r="EL33" s="65"/>
      <c r="EM33" s="65"/>
      <c r="EN33" s="65"/>
      <c r="EO33" s="65"/>
      <c r="EP33" s="65"/>
      <c r="EQ33" s="65"/>
      <c r="ER33" s="65"/>
      <c r="ES33" s="65"/>
      <c r="ET33" s="65"/>
      <c r="EU33" s="65"/>
      <c r="EV33" s="65"/>
      <c r="EW33" s="65"/>
      <c r="EX33" s="65"/>
      <c r="EY33" s="65"/>
      <c r="EZ33" s="65"/>
      <c r="FA33" s="65"/>
      <c r="FB33" s="65"/>
      <c r="FC33" s="65"/>
      <c r="FD33" s="65"/>
      <c r="FE33" s="65"/>
      <c r="FF33" s="65"/>
      <c r="FG33" s="65"/>
      <c r="FH33" s="65"/>
      <c r="FI33" s="65"/>
      <c r="FJ33" s="65"/>
      <c r="FK33" s="65"/>
      <c r="FL33" s="65"/>
      <c r="FM33" s="65"/>
      <c r="FN33" s="65"/>
      <c r="FO33" s="65"/>
      <c r="FP33" s="65"/>
      <c r="FQ33" s="65"/>
      <c r="FR33" s="65"/>
      <c r="FS33" s="65"/>
      <c r="FT33" s="65"/>
      <c r="FU33" s="65"/>
      <c r="FV33" s="65"/>
      <c r="FW33" s="65"/>
      <c r="FX33" s="65"/>
      <c r="FY33" s="65"/>
      <c r="FZ33" s="65"/>
      <c r="GA33" s="65"/>
      <c r="GB33" s="65"/>
      <c r="GC33" s="65"/>
      <c r="GD33" s="65"/>
      <c r="GE33" s="65"/>
      <c r="GF33" s="65"/>
      <c r="GG33" s="65"/>
      <c r="GH33" s="65"/>
      <c r="GI33" s="65"/>
      <c r="GJ33" s="65"/>
      <c r="GK33" s="65"/>
      <c r="GL33" s="65"/>
      <c r="GM33" s="65"/>
      <c r="GN33" s="65"/>
      <c r="GO33" s="65"/>
      <c r="GP33" s="65"/>
      <c r="GQ33" s="65"/>
      <c r="GR33" s="65"/>
      <c r="GS33" s="65"/>
      <c r="GT33" s="65"/>
      <c r="GU33" s="65"/>
      <c r="GV33" s="65"/>
      <c r="GW33" s="65"/>
      <c r="GX33" s="65"/>
      <c r="GY33" s="65"/>
      <c r="GZ33" s="65"/>
      <c r="HA33" s="65"/>
      <c r="HB33" s="65"/>
      <c r="HC33" s="65"/>
      <c r="HD33" s="65"/>
      <c r="HE33" s="65"/>
      <c r="HF33" s="65"/>
      <c r="HG33" s="65"/>
      <c r="HH33" s="65"/>
      <c r="HI33" s="65"/>
      <c r="HJ33" s="65"/>
      <c r="HK33" s="65"/>
      <c r="HL33" s="65"/>
      <c r="HM33" s="65"/>
      <c r="HN33" s="65"/>
      <c r="HO33" s="65"/>
      <c r="HP33" s="65"/>
      <c r="HQ33" s="65"/>
      <c r="HR33" s="65"/>
      <c r="HS33" s="65"/>
      <c r="HT33" s="65"/>
      <c r="HU33" s="65"/>
      <c r="HV33" s="65"/>
      <c r="HW33" s="65"/>
      <c r="HX33" s="65"/>
      <c r="HY33" s="65"/>
      <c r="HZ33" s="65"/>
      <c r="IA33" s="65"/>
      <c r="IB33" s="65"/>
    </row>
    <row r="34" spans="1:236" s="61" customFormat="1" x14ac:dyDescent="0.25">
      <c r="A34" s="52" t="s">
        <v>98</v>
      </c>
      <c r="B34" s="27"/>
      <c r="C34" s="28"/>
      <c r="D34" s="29"/>
      <c r="E34" s="29"/>
      <c r="F34" s="28"/>
      <c r="G34" s="28"/>
      <c r="H34" s="28"/>
      <c r="I34" s="28"/>
      <c r="J34" s="28"/>
      <c r="K34" s="28"/>
      <c r="L34" s="79"/>
      <c r="O34" s="51"/>
      <c r="P34" s="51"/>
      <c r="Q34" s="51"/>
      <c r="R34" s="51"/>
      <c r="S34" s="51"/>
      <c r="T34" s="51"/>
      <c r="U34" s="51"/>
      <c r="V34" s="51"/>
      <c r="W34" s="59"/>
      <c r="X34" s="59"/>
      <c r="Y34" s="59"/>
      <c r="Z34" s="59"/>
      <c r="AA34" s="59"/>
      <c r="AB34" s="59"/>
      <c r="AC34" s="59"/>
      <c r="AD34" s="59"/>
      <c r="AE34" s="59"/>
      <c r="AF34" s="59"/>
      <c r="AG34" s="59"/>
      <c r="AH34" s="59"/>
      <c r="AI34" s="59"/>
      <c r="AJ34" s="59"/>
      <c r="AK34" s="59"/>
      <c r="AL34" s="59"/>
      <c r="AM34" s="59"/>
      <c r="AN34" s="59"/>
      <c r="AO34" s="59"/>
      <c r="AP34" s="59"/>
      <c r="AQ34" s="59"/>
      <c r="AR34" s="59"/>
      <c r="AS34" s="59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  <c r="BM34" s="60"/>
      <c r="BN34" s="60"/>
      <c r="BO34" s="60"/>
      <c r="BP34" s="60"/>
      <c r="BQ34" s="60"/>
      <c r="BR34" s="60"/>
      <c r="BS34" s="60"/>
      <c r="BT34" s="60"/>
      <c r="BU34" s="60"/>
      <c r="BV34" s="60"/>
      <c r="BW34" s="60"/>
      <c r="BX34" s="60"/>
      <c r="BY34" s="60"/>
      <c r="BZ34" s="60"/>
      <c r="CA34" s="60"/>
      <c r="CB34" s="60"/>
      <c r="CC34" s="60"/>
      <c r="CD34" s="60"/>
      <c r="CE34" s="60"/>
      <c r="CF34" s="60"/>
      <c r="CG34" s="60"/>
      <c r="CH34" s="60"/>
      <c r="CI34" s="60"/>
      <c r="CJ34" s="60"/>
      <c r="CK34" s="60"/>
      <c r="CL34" s="60"/>
      <c r="CM34" s="60"/>
      <c r="CN34" s="60"/>
      <c r="CO34" s="60"/>
      <c r="CP34" s="60"/>
      <c r="CQ34" s="60"/>
      <c r="CR34" s="60"/>
      <c r="CS34" s="60"/>
      <c r="CT34" s="60"/>
      <c r="CU34" s="60"/>
      <c r="CV34" s="60"/>
      <c r="CW34" s="60"/>
      <c r="CX34" s="60"/>
      <c r="CY34" s="60"/>
      <c r="CZ34" s="60"/>
      <c r="DA34" s="60"/>
      <c r="DB34" s="60"/>
      <c r="DC34" s="60"/>
      <c r="DD34" s="60"/>
      <c r="DE34" s="60"/>
      <c r="DF34" s="60"/>
      <c r="DG34" s="60"/>
      <c r="DH34" s="60"/>
      <c r="DI34" s="60"/>
      <c r="DJ34" s="60"/>
      <c r="DK34" s="60"/>
      <c r="DL34" s="60"/>
      <c r="DM34" s="60"/>
      <c r="DN34" s="60"/>
      <c r="DO34" s="60"/>
      <c r="DP34" s="60"/>
      <c r="DQ34" s="60"/>
      <c r="DR34" s="60"/>
      <c r="DS34" s="60"/>
      <c r="DT34" s="60"/>
      <c r="DU34" s="60"/>
      <c r="DV34" s="60"/>
      <c r="DW34" s="60"/>
      <c r="DX34" s="60"/>
      <c r="DY34" s="60"/>
      <c r="DZ34" s="60"/>
      <c r="EA34" s="60"/>
      <c r="EB34" s="60"/>
      <c r="EC34" s="60"/>
      <c r="ED34" s="60"/>
      <c r="EE34" s="60"/>
      <c r="EF34" s="60"/>
      <c r="EG34" s="60"/>
      <c r="EH34" s="60"/>
      <c r="EI34" s="60"/>
      <c r="EJ34" s="60"/>
      <c r="EK34" s="60"/>
      <c r="EL34" s="60"/>
      <c r="EM34" s="60"/>
      <c r="EN34" s="60"/>
      <c r="EO34" s="60"/>
      <c r="EP34" s="60"/>
      <c r="EQ34" s="60"/>
      <c r="ER34" s="60"/>
      <c r="ES34" s="60"/>
      <c r="ET34" s="60"/>
      <c r="EU34" s="60"/>
      <c r="EV34" s="60"/>
      <c r="EW34" s="60"/>
      <c r="EX34" s="60"/>
      <c r="EY34" s="60"/>
      <c r="EZ34" s="60"/>
      <c r="FA34" s="60"/>
      <c r="FB34" s="60"/>
      <c r="FC34" s="60"/>
      <c r="FD34" s="60"/>
      <c r="FE34" s="60"/>
      <c r="FF34" s="60"/>
      <c r="FG34" s="60"/>
      <c r="FH34" s="60"/>
      <c r="FI34" s="60"/>
      <c r="FJ34" s="60"/>
      <c r="FK34" s="60"/>
      <c r="FL34" s="60"/>
      <c r="FM34" s="60"/>
      <c r="FN34" s="60"/>
      <c r="FO34" s="60"/>
      <c r="FP34" s="60"/>
      <c r="FQ34" s="60"/>
      <c r="FR34" s="60"/>
      <c r="FS34" s="60"/>
      <c r="FT34" s="60"/>
      <c r="FU34" s="60"/>
      <c r="FV34" s="60"/>
      <c r="FW34" s="60"/>
      <c r="FX34" s="60"/>
      <c r="FY34" s="60"/>
      <c r="FZ34" s="60"/>
      <c r="GA34" s="60"/>
      <c r="GB34" s="60"/>
      <c r="GC34" s="60"/>
      <c r="GD34" s="60"/>
      <c r="GE34" s="60"/>
      <c r="GF34" s="60"/>
      <c r="GG34" s="60"/>
      <c r="GH34" s="60"/>
      <c r="GI34" s="60"/>
      <c r="GJ34" s="60"/>
      <c r="GK34" s="60"/>
      <c r="GL34" s="60"/>
      <c r="GM34" s="60"/>
      <c r="GN34" s="60"/>
      <c r="GO34" s="60"/>
      <c r="GP34" s="60"/>
      <c r="GQ34" s="60"/>
      <c r="GR34" s="60"/>
      <c r="GS34" s="60"/>
      <c r="GT34" s="60"/>
      <c r="GU34" s="60"/>
      <c r="GV34" s="60"/>
      <c r="GW34" s="60"/>
      <c r="GX34" s="60"/>
      <c r="GY34" s="60"/>
      <c r="GZ34" s="60"/>
      <c r="HA34" s="60"/>
      <c r="HB34" s="60"/>
      <c r="HC34" s="60"/>
      <c r="HD34" s="60"/>
      <c r="HE34" s="60"/>
      <c r="HF34" s="60"/>
      <c r="HG34" s="60"/>
      <c r="HH34" s="60"/>
      <c r="HI34" s="60"/>
      <c r="HJ34" s="60"/>
      <c r="HK34" s="60"/>
      <c r="HL34" s="60"/>
      <c r="HM34" s="60"/>
      <c r="HN34" s="60"/>
      <c r="HO34" s="60"/>
      <c r="HP34" s="60"/>
      <c r="HQ34" s="60"/>
      <c r="HR34" s="60"/>
      <c r="HS34" s="60"/>
      <c r="HT34" s="60"/>
      <c r="HU34" s="60"/>
      <c r="HV34" s="60"/>
      <c r="HW34" s="60"/>
      <c r="HX34" s="60"/>
      <c r="HY34" s="60"/>
      <c r="HZ34" s="60"/>
      <c r="IA34" s="60"/>
      <c r="IB34" s="60"/>
    </row>
    <row r="35" spans="1:236" s="61" customFormat="1" x14ac:dyDescent="0.25">
      <c r="A35" s="58" t="s">
        <v>99</v>
      </c>
      <c r="B35" s="27" t="s">
        <v>100</v>
      </c>
      <c r="C35" s="28" t="s">
        <v>80</v>
      </c>
      <c r="D35" s="29">
        <v>44287</v>
      </c>
      <c r="E35" s="11" t="s">
        <v>150</v>
      </c>
      <c r="F35" s="28">
        <v>44000</v>
      </c>
      <c r="G35" s="28">
        <v>1262.8</v>
      </c>
      <c r="H35" s="28">
        <v>1007.19</v>
      </c>
      <c r="I35" s="28">
        <v>1337.6</v>
      </c>
      <c r="J35" s="28">
        <v>0</v>
      </c>
      <c r="K35" s="28">
        <v>3607.59</v>
      </c>
      <c r="L35" s="79">
        <v>40392.410000000003</v>
      </c>
      <c r="O35" s="51"/>
      <c r="P35" s="51"/>
      <c r="Q35" s="51"/>
      <c r="R35" s="51"/>
      <c r="S35" s="51"/>
      <c r="T35" s="51"/>
      <c r="U35" s="51"/>
      <c r="V35" s="51"/>
      <c r="W35" s="59"/>
      <c r="X35" s="59"/>
      <c r="Y35" s="59"/>
      <c r="Z35" s="59"/>
      <c r="AA35" s="59"/>
      <c r="AB35" s="59"/>
      <c r="AC35" s="59"/>
      <c r="AD35" s="59"/>
      <c r="AE35" s="59"/>
      <c r="AF35" s="59"/>
      <c r="AG35" s="59"/>
      <c r="AH35" s="59"/>
      <c r="AI35" s="59"/>
      <c r="AJ35" s="59"/>
      <c r="AK35" s="59"/>
      <c r="AL35" s="59"/>
      <c r="AM35" s="59"/>
      <c r="AN35" s="59"/>
      <c r="AO35" s="59"/>
      <c r="AP35" s="59"/>
      <c r="AQ35" s="59"/>
      <c r="AR35" s="59"/>
      <c r="AS35" s="59"/>
      <c r="AT35" s="59"/>
      <c r="AU35" s="59"/>
      <c r="AV35" s="59"/>
      <c r="AW35" s="59"/>
      <c r="AX35" s="59"/>
      <c r="AY35" s="59"/>
      <c r="AZ35" s="59"/>
      <c r="BA35" s="59"/>
      <c r="BB35" s="59"/>
      <c r="BC35" s="59"/>
      <c r="BD35" s="59"/>
      <c r="BE35" s="59"/>
      <c r="BF35" s="51"/>
      <c r="BG35" s="51"/>
      <c r="BH35" s="51"/>
      <c r="BI35" s="51"/>
      <c r="BJ35" s="51"/>
      <c r="BK35" s="51"/>
      <c r="BL35" s="51"/>
      <c r="BM35" s="51"/>
      <c r="BN35" s="51"/>
      <c r="BO35" s="51"/>
      <c r="BP35" s="51"/>
      <c r="BQ35" s="51"/>
      <c r="BR35" s="51"/>
      <c r="BS35" s="51"/>
      <c r="BT35" s="51"/>
      <c r="BU35" s="51"/>
      <c r="BV35" s="51"/>
      <c r="BW35" s="51"/>
      <c r="BX35" s="51"/>
      <c r="BY35" s="51"/>
      <c r="BZ35" s="51"/>
      <c r="CA35" s="51"/>
      <c r="CB35" s="51"/>
      <c r="CC35" s="51"/>
      <c r="CD35" s="51"/>
      <c r="CE35" s="51"/>
      <c r="CF35" s="51"/>
      <c r="CG35" s="51"/>
      <c r="CH35" s="51"/>
      <c r="CI35" s="51"/>
      <c r="CJ35" s="51"/>
      <c r="CK35" s="51"/>
      <c r="CL35" s="51"/>
      <c r="CM35" s="51"/>
      <c r="CN35" s="51"/>
      <c r="CO35" s="51"/>
      <c r="CP35" s="51"/>
      <c r="CQ35" s="51"/>
      <c r="CR35" s="51"/>
      <c r="CS35" s="51"/>
      <c r="CT35" s="51"/>
      <c r="CU35" s="51"/>
      <c r="CV35" s="51"/>
      <c r="CW35" s="51"/>
      <c r="CX35" s="51"/>
      <c r="CY35" s="51"/>
      <c r="CZ35" s="51"/>
      <c r="DA35" s="51"/>
      <c r="DB35" s="51"/>
      <c r="DC35" s="51"/>
      <c r="DD35" s="51"/>
      <c r="DE35" s="51"/>
      <c r="DF35" s="51"/>
      <c r="DG35" s="51"/>
      <c r="DH35" s="51"/>
      <c r="DI35" s="51"/>
      <c r="DJ35" s="51"/>
      <c r="DK35" s="51"/>
      <c r="DL35" s="51"/>
      <c r="DM35" s="51"/>
      <c r="DN35" s="51"/>
      <c r="DO35" s="51"/>
      <c r="DP35" s="51"/>
      <c r="DQ35" s="51"/>
      <c r="DR35" s="51"/>
      <c r="DS35" s="51"/>
      <c r="DT35" s="51"/>
      <c r="DU35" s="51"/>
      <c r="DV35" s="51"/>
      <c r="DW35" s="51"/>
      <c r="DX35" s="51"/>
      <c r="DY35" s="51"/>
      <c r="DZ35" s="51"/>
      <c r="EA35" s="51"/>
      <c r="EB35" s="51"/>
      <c r="EC35" s="51"/>
      <c r="ED35" s="51"/>
      <c r="EE35" s="51"/>
      <c r="EF35" s="51"/>
      <c r="EG35" s="51"/>
      <c r="EH35" s="51"/>
      <c r="EI35" s="51"/>
      <c r="EJ35" s="51"/>
      <c r="EK35" s="51"/>
      <c r="EL35" s="51"/>
      <c r="EM35" s="51"/>
      <c r="EN35" s="51"/>
      <c r="EO35" s="51"/>
      <c r="EP35" s="51"/>
      <c r="EQ35" s="51"/>
      <c r="ER35" s="51"/>
      <c r="ES35" s="51"/>
      <c r="ET35" s="51"/>
      <c r="EU35" s="51"/>
      <c r="EV35" s="51"/>
      <c r="EW35" s="51"/>
      <c r="EX35" s="51"/>
      <c r="EY35" s="51"/>
      <c r="EZ35" s="51"/>
      <c r="FA35" s="51"/>
      <c r="FB35" s="51"/>
      <c r="FC35" s="51"/>
      <c r="FD35" s="51"/>
      <c r="FE35" s="51"/>
      <c r="FF35" s="51"/>
      <c r="FG35" s="51"/>
      <c r="FH35" s="51"/>
      <c r="FI35" s="51"/>
      <c r="FJ35" s="51"/>
      <c r="FK35" s="51"/>
      <c r="FL35" s="51"/>
      <c r="FM35" s="51"/>
      <c r="FN35" s="51"/>
      <c r="FO35" s="51"/>
      <c r="FP35" s="51"/>
      <c r="FQ35" s="51"/>
      <c r="FR35" s="51"/>
      <c r="FS35" s="51"/>
      <c r="FT35" s="51"/>
      <c r="FU35" s="51"/>
      <c r="FV35" s="51"/>
      <c r="FW35" s="51"/>
      <c r="FX35" s="51"/>
      <c r="FY35" s="51"/>
      <c r="FZ35" s="51"/>
      <c r="GA35" s="51"/>
      <c r="GB35" s="51"/>
      <c r="GC35" s="51"/>
      <c r="GD35" s="51"/>
      <c r="GE35" s="51"/>
      <c r="GF35" s="51"/>
      <c r="GG35" s="51"/>
      <c r="GH35" s="51"/>
      <c r="GI35" s="51"/>
      <c r="GJ35" s="51"/>
      <c r="GK35" s="51"/>
      <c r="GL35" s="51"/>
      <c r="GM35" s="51"/>
      <c r="GN35" s="51"/>
      <c r="GO35" s="51"/>
      <c r="GP35" s="51"/>
      <c r="GQ35" s="51"/>
      <c r="GR35" s="51"/>
      <c r="GS35" s="51"/>
      <c r="GT35" s="51"/>
      <c r="GU35" s="51"/>
      <c r="GV35" s="51"/>
      <c r="GW35" s="51"/>
      <c r="GX35" s="51"/>
      <c r="GY35" s="51"/>
      <c r="GZ35" s="51"/>
      <c r="HA35" s="51"/>
      <c r="HB35" s="51"/>
      <c r="HC35" s="51"/>
      <c r="HD35" s="51"/>
      <c r="HE35" s="51"/>
      <c r="HF35" s="51"/>
      <c r="HG35" s="51"/>
      <c r="HH35" s="51"/>
      <c r="HI35" s="51"/>
      <c r="HJ35" s="51"/>
      <c r="HK35" s="51"/>
      <c r="HL35" s="51"/>
      <c r="HM35" s="51"/>
      <c r="HN35" s="51"/>
      <c r="HO35" s="51"/>
      <c r="HP35" s="51"/>
      <c r="HQ35" s="51"/>
      <c r="HR35" s="51"/>
      <c r="HS35" s="51"/>
      <c r="HT35" s="51"/>
      <c r="HU35" s="51"/>
      <c r="HV35" s="51"/>
      <c r="HW35" s="51"/>
      <c r="HX35" s="51"/>
      <c r="HY35" s="51"/>
      <c r="HZ35" s="51"/>
      <c r="IA35" s="51"/>
      <c r="IB35" s="51"/>
    </row>
    <row r="36" spans="1:236" s="52" customFormat="1" x14ac:dyDescent="0.25">
      <c r="A36" s="54" t="s">
        <v>15</v>
      </c>
      <c r="B36" s="13">
        <v>1</v>
      </c>
      <c r="C36" s="8"/>
      <c r="D36" s="54"/>
      <c r="E36" s="54"/>
      <c r="F36" s="8">
        <f>F35</f>
        <v>44000</v>
      </c>
      <c r="G36" s="8">
        <f>G35</f>
        <v>1262.8</v>
      </c>
      <c r="H36" s="8">
        <f>H35</f>
        <v>1007.19</v>
      </c>
      <c r="I36" s="8">
        <f>I35</f>
        <v>1337.6</v>
      </c>
      <c r="J36" s="8">
        <f>J35</f>
        <v>0</v>
      </c>
      <c r="K36" s="8">
        <v>3607.59</v>
      </c>
      <c r="L36" s="72">
        <f>L35</f>
        <v>40392.410000000003</v>
      </c>
      <c r="W36" s="53"/>
      <c r="X36" s="53"/>
      <c r="Y36" s="53"/>
      <c r="Z36" s="53"/>
      <c r="AA36" s="53"/>
      <c r="AB36" s="53"/>
      <c r="AC36" s="53"/>
      <c r="AD36" s="53"/>
      <c r="AE36" s="53"/>
      <c r="AF36" s="53"/>
      <c r="AG36" s="53"/>
      <c r="AH36" s="53"/>
      <c r="AI36" s="53"/>
      <c r="AJ36" s="53"/>
      <c r="AK36" s="53"/>
      <c r="AL36" s="53"/>
      <c r="AM36" s="53"/>
      <c r="AN36" s="53"/>
      <c r="AO36" s="53"/>
      <c r="AP36" s="53"/>
      <c r="AQ36" s="53"/>
      <c r="AR36" s="53"/>
      <c r="AS36" s="53"/>
      <c r="AT36" s="53"/>
      <c r="AU36" s="53"/>
      <c r="AV36" s="53"/>
      <c r="AW36" s="53"/>
      <c r="AX36" s="53"/>
      <c r="AY36" s="53"/>
      <c r="AZ36" s="53"/>
      <c r="BA36" s="53"/>
      <c r="BB36" s="53"/>
      <c r="BC36" s="53"/>
      <c r="BD36" s="53"/>
      <c r="BE36" s="53"/>
    </row>
    <row r="37" spans="1:236" s="52" customFormat="1" x14ac:dyDescent="0.25">
      <c r="A37" s="52" t="s">
        <v>101</v>
      </c>
      <c r="B37" s="27"/>
      <c r="C37" s="12"/>
      <c r="F37" s="12"/>
      <c r="G37" s="12"/>
      <c r="H37" s="12"/>
      <c r="I37" s="12"/>
      <c r="J37" s="12"/>
      <c r="K37" s="12"/>
      <c r="L37" s="78"/>
      <c r="O37" s="51"/>
      <c r="P37" s="51"/>
      <c r="Q37" s="51"/>
      <c r="R37" s="51"/>
      <c r="S37" s="51"/>
      <c r="T37" s="51"/>
      <c r="U37" s="51"/>
      <c r="V37" s="51"/>
      <c r="W37" s="59"/>
      <c r="X37" s="59"/>
      <c r="Y37" s="59"/>
      <c r="Z37" s="59"/>
      <c r="AA37" s="59"/>
      <c r="AB37" s="59"/>
      <c r="AC37" s="59"/>
      <c r="AD37" s="59"/>
      <c r="AE37" s="59"/>
      <c r="AF37" s="59"/>
      <c r="AG37" s="59"/>
      <c r="AH37" s="59"/>
      <c r="AI37" s="59"/>
      <c r="AJ37" s="59"/>
      <c r="AK37" s="59"/>
      <c r="AL37" s="59"/>
      <c r="AM37" s="59"/>
      <c r="AN37" s="59"/>
      <c r="AO37" s="59"/>
      <c r="AP37" s="59"/>
      <c r="AQ37" s="59"/>
      <c r="AR37" s="59"/>
      <c r="AS37" s="59"/>
      <c r="AT37" s="53"/>
      <c r="AU37" s="53"/>
      <c r="AV37" s="53"/>
      <c r="AW37" s="53"/>
      <c r="AX37" s="53"/>
      <c r="AY37" s="53"/>
      <c r="AZ37" s="53"/>
      <c r="BA37" s="53"/>
      <c r="BB37" s="53"/>
      <c r="BC37" s="53"/>
      <c r="BD37" s="53"/>
      <c r="BE37" s="53"/>
    </row>
    <row r="38" spans="1:236" s="52" customFormat="1" x14ac:dyDescent="0.25">
      <c r="A38" s="58" t="s">
        <v>102</v>
      </c>
      <c r="B38" s="27" t="s">
        <v>18</v>
      </c>
      <c r="C38" s="28" t="s">
        <v>80</v>
      </c>
      <c r="D38" s="29">
        <v>44362</v>
      </c>
      <c r="E38" s="11" t="s">
        <v>150</v>
      </c>
      <c r="F38" s="28">
        <v>33000</v>
      </c>
      <c r="G38" s="28">
        <v>947.1</v>
      </c>
      <c r="H38" s="28">
        <v>0</v>
      </c>
      <c r="I38" s="28">
        <v>1003.2</v>
      </c>
      <c r="J38" s="28">
        <v>0</v>
      </c>
      <c r="K38" s="28">
        <v>1950.3</v>
      </c>
      <c r="L38" s="79">
        <v>31049.7</v>
      </c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</row>
    <row r="39" spans="1:236" s="52" customFormat="1" x14ac:dyDescent="0.25">
      <c r="A39" s="54" t="s">
        <v>15</v>
      </c>
      <c r="B39" s="13">
        <v>1</v>
      </c>
      <c r="C39" s="8"/>
      <c r="D39" s="30">
        <v>44362</v>
      </c>
      <c r="E39" s="30"/>
      <c r="F39" s="8">
        <f>F38</f>
        <v>33000</v>
      </c>
      <c r="G39" s="8">
        <f>G38</f>
        <v>947.1</v>
      </c>
      <c r="H39" s="8">
        <f>H38</f>
        <v>0</v>
      </c>
      <c r="I39" s="8">
        <f>I38</f>
        <v>1003.2</v>
      </c>
      <c r="J39" s="8">
        <f>J38</f>
        <v>0</v>
      </c>
      <c r="K39" s="8">
        <v>1950.3</v>
      </c>
      <c r="L39" s="72">
        <f>L38</f>
        <v>31049.7</v>
      </c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</row>
    <row r="40" spans="1:236" s="52" customFormat="1" x14ac:dyDescent="0.25">
      <c r="B40" s="14"/>
      <c r="C40" s="12"/>
      <c r="F40" s="12"/>
      <c r="G40" s="12"/>
      <c r="H40" s="12"/>
      <c r="I40" s="12"/>
      <c r="J40" s="12"/>
      <c r="K40" s="12"/>
      <c r="L40" s="78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  <c r="AS40" s="62"/>
    </row>
    <row r="41" spans="1:236" s="52" customFormat="1" x14ac:dyDescent="0.25">
      <c r="A41" s="50" t="s">
        <v>60</v>
      </c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74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</row>
    <row r="42" spans="1:236" x14ac:dyDescent="0.25">
      <c r="A42" s="51" t="s">
        <v>40</v>
      </c>
      <c r="B42" s="3" t="s">
        <v>41</v>
      </c>
      <c r="C42" s="6" t="s">
        <v>81</v>
      </c>
      <c r="D42" s="10">
        <v>44276</v>
      </c>
      <c r="E42" s="11" t="s">
        <v>150</v>
      </c>
      <c r="F42" s="7">
        <v>40000</v>
      </c>
      <c r="G42" s="6">
        <f>F42*0.0287</f>
        <v>1148</v>
      </c>
      <c r="H42" s="6">
        <v>442.65</v>
      </c>
      <c r="I42" s="6">
        <v>1216</v>
      </c>
      <c r="J42" s="6">
        <v>2377.6</v>
      </c>
      <c r="K42" s="6">
        <v>5184.25</v>
      </c>
      <c r="L42" s="71">
        <v>34815.75</v>
      </c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  <c r="BJ42" s="52"/>
      <c r="BK42" s="52"/>
      <c r="BL42" s="52"/>
      <c r="BM42" s="52"/>
      <c r="BN42" s="52"/>
      <c r="BO42" s="52"/>
      <c r="BP42" s="52"/>
      <c r="BQ42" s="52"/>
      <c r="BR42" s="52"/>
      <c r="BS42" s="52"/>
      <c r="BT42" s="52"/>
      <c r="BU42" s="52"/>
      <c r="BV42" s="52"/>
      <c r="BW42" s="52"/>
      <c r="BX42" s="52"/>
      <c r="BY42" s="52"/>
      <c r="BZ42" s="52"/>
      <c r="CA42" s="52"/>
      <c r="CB42" s="52"/>
      <c r="CC42" s="52"/>
      <c r="CD42" s="52"/>
      <c r="CE42" s="52"/>
      <c r="CF42" s="52"/>
      <c r="CG42" s="52"/>
      <c r="CH42" s="52"/>
      <c r="CI42" s="52"/>
      <c r="CJ42" s="52"/>
      <c r="CK42" s="52"/>
      <c r="CL42" s="52"/>
      <c r="CM42" s="52"/>
      <c r="CN42" s="52"/>
      <c r="CO42" s="52"/>
      <c r="CP42" s="52"/>
      <c r="CQ42" s="52"/>
      <c r="CR42" s="52"/>
      <c r="CS42" s="52"/>
      <c r="CT42" s="52"/>
      <c r="CU42" s="52"/>
      <c r="CV42" s="52"/>
      <c r="CW42" s="52"/>
      <c r="CX42" s="52"/>
      <c r="CY42" s="52"/>
      <c r="CZ42" s="52"/>
      <c r="DA42" s="52"/>
      <c r="DB42" s="52"/>
      <c r="DC42" s="52"/>
      <c r="DD42" s="52"/>
      <c r="DE42" s="52"/>
      <c r="DF42" s="52"/>
      <c r="DG42" s="52"/>
      <c r="DH42" s="52"/>
      <c r="DI42" s="52"/>
      <c r="DJ42" s="52"/>
      <c r="DK42" s="52"/>
      <c r="DL42" s="52"/>
      <c r="DM42" s="52"/>
      <c r="DN42" s="52"/>
      <c r="DO42" s="52"/>
      <c r="DP42" s="52"/>
      <c r="DQ42" s="52"/>
      <c r="DR42" s="52"/>
      <c r="DS42" s="52"/>
      <c r="DT42" s="52"/>
      <c r="DU42" s="52"/>
      <c r="DV42" s="52"/>
      <c r="DW42" s="52"/>
      <c r="DX42" s="52"/>
      <c r="DY42" s="52"/>
      <c r="DZ42" s="52"/>
      <c r="EA42" s="52"/>
      <c r="EB42" s="52"/>
      <c r="EC42" s="52"/>
      <c r="ED42" s="52"/>
      <c r="EE42" s="52"/>
      <c r="EF42" s="52"/>
      <c r="EG42" s="52"/>
      <c r="EH42" s="52"/>
      <c r="EI42" s="52"/>
      <c r="EJ42" s="52"/>
      <c r="EK42" s="52"/>
      <c r="EL42" s="52"/>
      <c r="EM42" s="52"/>
      <c r="EN42" s="52"/>
      <c r="EO42" s="52"/>
      <c r="EP42" s="52"/>
      <c r="EQ42" s="52"/>
      <c r="ER42" s="52"/>
      <c r="ES42" s="52"/>
      <c r="ET42" s="52"/>
      <c r="EU42" s="52"/>
      <c r="EV42" s="52"/>
      <c r="EW42" s="52"/>
      <c r="EX42" s="52"/>
      <c r="EY42" s="52"/>
      <c r="EZ42" s="52"/>
      <c r="FA42" s="52"/>
      <c r="FB42" s="52"/>
      <c r="FC42" s="52"/>
      <c r="FD42" s="52"/>
      <c r="FE42" s="52"/>
      <c r="FF42" s="52"/>
      <c r="FG42" s="52"/>
      <c r="FH42" s="52"/>
      <c r="FI42" s="52"/>
      <c r="FJ42" s="52"/>
      <c r="FK42" s="52"/>
      <c r="FL42" s="52"/>
      <c r="FM42" s="52"/>
      <c r="FN42" s="52"/>
      <c r="FO42" s="52"/>
      <c r="FP42" s="52"/>
      <c r="FQ42" s="52"/>
      <c r="FR42" s="52"/>
      <c r="FS42" s="52"/>
      <c r="FT42" s="52"/>
      <c r="FU42" s="52"/>
      <c r="FV42" s="52"/>
      <c r="FW42" s="52"/>
      <c r="FX42" s="52"/>
      <c r="FY42" s="52"/>
      <c r="FZ42" s="52"/>
      <c r="GA42" s="52"/>
      <c r="GB42" s="52"/>
      <c r="GC42" s="52"/>
      <c r="GD42" s="52"/>
      <c r="GE42" s="52"/>
      <c r="GF42" s="52"/>
      <c r="GG42" s="52"/>
      <c r="GH42" s="52"/>
      <c r="GI42" s="52"/>
      <c r="GJ42" s="52"/>
      <c r="GK42" s="52"/>
      <c r="GL42" s="52"/>
      <c r="GM42" s="52"/>
      <c r="GN42" s="52"/>
      <c r="GO42" s="52"/>
      <c r="GP42" s="52"/>
      <c r="GQ42" s="52"/>
      <c r="GR42" s="52"/>
      <c r="GS42" s="52"/>
      <c r="GT42" s="52"/>
      <c r="GU42" s="52"/>
      <c r="GV42" s="52"/>
      <c r="GW42" s="52"/>
      <c r="GX42" s="52"/>
      <c r="GY42" s="52"/>
      <c r="GZ42" s="52"/>
      <c r="HA42" s="52"/>
      <c r="HB42" s="52"/>
      <c r="HC42" s="52"/>
      <c r="HD42" s="52"/>
      <c r="HE42" s="52"/>
      <c r="HF42" s="52"/>
      <c r="HG42" s="52"/>
      <c r="HH42" s="52"/>
      <c r="HI42" s="52"/>
      <c r="HJ42" s="52"/>
      <c r="HK42" s="52"/>
      <c r="HL42" s="52"/>
      <c r="HM42" s="52"/>
      <c r="HN42" s="52"/>
      <c r="HO42" s="52"/>
      <c r="HP42" s="52"/>
      <c r="HQ42" s="52"/>
      <c r="HR42" s="52"/>
      <c r="HS42" s="52"/>
      <c r="HT42" s="52"/>
      <c r="HU42" s="52"/>
      <c r="HV42" s="52"/>
      <c r="HW42" s="52"/>
      <c r="HX42" s="52"/>
      <c r="HY42" s="52"/>
      <c r="HZ42" s="52"/>
      <c r="IA42" s="52"/>
      <c r="IB42" s="52"/>
    </row>
    <row r="43" spans="1:236" s="52" customFormat="1" x14ac:dyDescent="0.25">
      <c r="A43" s="4" t="s">
        <v>44</v>
      </c>
      <c r="B43" s="5" t="s">
        <v>17</v>
      </c>
      <c r="C43" s="6" t="s">
        <v>80</v>
      </c>
      <c r="D43" s="10">
        <v>44276</v>
      </c>
      <c r="E43" s="11" t="s">
        <v>150</v>
      </c>
      <c r="F43" s="7">
        <v>40000</v>
      </c>
      <c r="G43" s="6">
        <f>F43*0.0287</f>
        <v>1148</v>
      </c>
      <c r="H43" s="6">
        <v>442.65</v>
      </c>
      <c r="I43" s="6">
        <v>1216</v>
      </c>
      <c r="J43" s="6">
        <v>2944</v>
      </c>
      <c r="K43" s="6">
        <v>5750.65</v>
      </c>
      <c r="L43" s="71">
        <v>34249.35</v>
      </c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51"/>
      <c r="AU43" s="51"/>
      <c r="AV43" s="51"/>
      <c r="AW43" s="51"/>
      <c r="AX43" s="51"/>
      <c r="AY43" s="51"/>
      <c r="AZ43" s="51"/>
      <c r="BA43" s="51"/>
      <c r="BB43" s="51"/>
      <c r="BC43" s="51"/>
      <c r="BD43" s="51"/>
      <c r="BE43" s="51"/>
      <c r="BF43" s="51"/>
      <c r="BG43" s="51"/>
      <c r="BH43" s="51"/>
      <c r="BI43" s="51"/>
      <c r="BJ43" s="51"/>
      <c r="BK43" s="51"/>
      <c r="BL43" s="51"/>
      <c r="BM43" s="51"/>
      <c r="BN43" s="51"/>
      <c r="BO43" s="51"/>
      <c r="BP43" s="51"/>
      <c r="BQ43" s="51"/>
      <c r="BR43" s="51"/>
      <c r="BS43" s="51"/>
      <c r="BT43" s="51"/>
      <c r="BU43" s="51"/>
      <c r="BV43" s="51"/>
      <c r="BW43" s="51"/>
      <c r="BX43" s="51"/>
      <c r="BY43" s="51"/>
      <c r="BZ43" s="51"/>
      <c r="CA43" s="51"/>
      <c r="CB43" s="51"/>
      <c r="CC43" s="51"/>
      <c r="CD43" s="51"/>
      <c r="CE43" s="51"/>
      <c r="CF43" s="51"/>
      <c r="CG43" s="51"/>
      <c r="CH43" s="51"/>
      <c r="CI43" s="51"/>
      <c r="CJ43" s="51"/>
      <c r="CK43" s="51"/>
      <c r="CL43" s="51"/>
      <c r="CM43" s="51"/>
      <c r="CN43" s="51"/>
      <c r="CO43" s="51"/>
      <c r="CP43" s="51"/>
      <c r="CQ43" s="51"/>
      <c r="CR43" s="51"/>
      <c r="CS43" s="51"/>
      <c r="CT43" s="51"/>
      <c r="CU43" s="51"/>
      <c r="CV43" s="51"/>
      <c r="CW43" s="51"/>
      <c r="CX43" s="51"/>
      <c r="CY43" s="51"/>
      <c r="CZ43" s="51"/>
      <c r="DA43" s="51"/>
      <c r="DB43" s="51"/>
      <c r="DC43" s="51"/>
      <c r="DD43" s="51"/>
      <c r="DE43" s="51"/>
      <c r="DF43" s="51"/>
      <c r="DG43" s="51"/>
      <c r="DH43" s="51"/>
      <c r="DI43" s="51"/>
      <c r="DJ43" s="51"/>
      <c r="DK43" s="51"/>
      <c r="DL43" s="51"/>
      <c r="DM43" s="51"/>
      <c r="DN43" s="51"/>
      <c r="DO43" s="51"/>
      <c r="DP43" s="51"/>
      <c r="DQ43" s="51"/>
      <c r="DR43" s="51"/>
      <c r="DS43" s="51"/>
      <c r="DT43" s="51"/>
      <c r="DU43" s="51"/>
      <c r="DV43" s="51"/>
      <c r="DW43" s="51"/>
      <c r="DX43" s="51"/>
      <c r="DY43" s="51"/>
      <c r="DZ43" s="51"/>
      <c r="EA43" s="51"/>
      <c r="EB43" s="51"/>
      <c r="EC43" s="51"/>
      <c r="ED43" s="51"/>
      <c r="EE43" s="51"/>
      <c r="EF43" s="51"/>
      <c r="EG43" s="51"/>
      <c r="EH43" s="51"/>
      <c r="EI43" s="51"/>
      <c r="EJ43" s="51"/>
      <c r="EK43" s="51"/>
      <c r="EL43" s="51"/>
      <c r="EM43" s="51"/>
      <c r="EN43" s="51"/>
      <c r="EO43" s="51"/>
      <c r="EP43" s="51"/>
      <c r="EQ43" s="51"/>
      <c r="ER43" s="51"/>
      <c r="ES43" s="51"/>
      <c r="ET43" s="51"/>
      <c r="EU43" s="51"/>
      <c r="EV43" s="51"/>
      <c r="EW43" s="51"/>
      <c r="EX43" s="51"/>
      <c r="EY43" s="51"/>
      <c r="EZ43" s="51"/>
      <c r="FA43" s="51"/>
      <c r="FB43" s="51"/>
      <c r="FC43" s="51"/>
      <c r="FD43" s="51"/>
      <c r="FE43" s="51"/>
      <c r="FF43" s="51"/>
      <c r="FG43" s="51"/>
      <c r="FH43" s="51"/>
      <c r="FI43" s="51"/>
      <c r="FJ43" s="51"/>
      <c r="FK43" s="51"/>
      <c r="FL43" s="51"/>
      <c r="FM43" s="51"/>
      <c r="FN43" s="51"/>
      <c r="FO43" s="51"/>
      <c r="FP43" s="51"/>
      <c r="FQ43" s="51"/>
      <c r="FR43" s="51"/>
      <c r="FS43" s="51"/>
      <c r="FT43" s="51"/>
      <c r="FU43" s="51"/>
      <c r="FV43" s="51"/>
      <c r="FW43" s="51"/>
      <c r="FX43" s="51"/>
      <c r="FY43" s="51"/>
      <c r="FZ43" s="51"/>
      <c r="GA43" s="51"/>
      <c r="GB43" s="51"/>
      <c r="GC43" s="51"/>
      <c r="GD43" s="51"/>
      <c r="GE43" s="51"/>
      <c r="GF43" s="51"/>
      <c r="GG43" s="51"/>
      <c r="GH43" s="51"/>
      <c r="GI43" s="51"/>
      <c r="GJ43" s="51"/>
      <c r="GK43" s="51"/>
      <c r="GL43" s="51"/>
      <c r="GM43" s="51"/>
      <c r="GN43" s="51"/>
      <c r="GO43" s="51"/>
      <c r="GP43" s="51"/>
      <c r="GQ43" s="51"/>
      <c r="GR43" s="51"/>
      <c r="GS43" s="51"/>
      <c r="GT43" s="51"/>
      <c r="GU43" s="51"/>
      <c r="GV43" s="51"/>
      <c r="GW43" s="51"/>
      <c r="GX43" s="51"/>
      <c r="GY43" s="51"/>
      <c r="GZ43" s="51"/>
      <c r="HA43" s="51"/>
      <c r="HB43" s="51"/>
      <c r="HC43" s="51"/>
      <c r="HD43" s="51"/>
      <c r="HE43" s="51"/>
      <c r="HF43" s="51"/>
      <c r="HG43" s="51"/>
      <c r="HH43" s="51"/>
      <c r="HI43" s="51"/>
      <c r="HJ43" s="51"/>
      <c r="HK43" s="51"/>
      <c r="HL43" s="51"/>
      <c r="HM43" s="51"/>
      <c r="HN43" s="51"/>
      <c r="HO43" s="51"/>
      <c r="HP43" s="51"/>
      <c r="HQ43" s="51"/>
      <c r="HR43" s="51"/>
      <c r="HS43" s="51"/>
      <c r="HT43" s="51"/>
      <c r="HU43" s="51"/>
      <c r="HV43" s="51"/>
      <c r="HW43" s="51"/>
      <c r="HX43" s="51"/>
      <c r="HY43" s="51"/>
      <c r="HZ43" s="51"/>
      <c r="IA43" s="51"/>
      <c r="IB43" s="51"/>
    </row>
    <row r="44" spans="1:236" s="52" customFormat="1" x14ac:dyDescent="0.25">
      <c r="A44" s="54" t="s">
        <v>15</v>
      </c>
      <c r="B44" s="13">
        <v>2</v>
      </c>
      <c r="C44" s="8"/>
      <c r="D44" s="54"/>
      <c r="E44" s="54"/>
      <c r="F44" s="8">
        <f>SUM(F42:F43)</f>
        <v>80000</v>
      </c>
      <c r="G44" s="8">
        <f t="shared" ref="G44:K44" si="4">SUM(G42:G43)</f>
        <v>2296</v>
      </c>
      <c r="H44" s="8">
        <f t="shared" si="4"/>
        <v>885.3</v>
      </c>
      <c r="I44" s="8">
        <f t="shared" si="4"/>
        <v>2432</v>
      </c>
      <c r="J44" s="8">
        <f>SUM(J42:J43)</f>
        <v>5321.6</v>
      </c>
      <c r="K44" s="8">
        <f t="shared" si="4"/>
        <v>10934.9</v>
      </c>
      <c r="L44" s="72">
        <f>SUM(L42:L43)</f>
        <v>69065.100000000006</v>
      </c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1"/>
      <c r="AU44" s="51"/>
      <c r="AV44" s="51"/>
      <c r="AW44" s="51"/>
      <c r="AX44" s="51"/>
      <c r="AY44" s="51"/>
      <c r="AZ44" s="51"/>
      <c r="BA44" s="51"/>
      <c r="BB44" s="51"/>
      <c r="BC44" s="51"/>
      <c r="BD44" s="51"/>
      <c r="BE44" s="51"/>
      <c r="BF44" s="51"/>
      <c r="BG44" s="51"/>
      <c r="BH44" s="51"/>
      <c r="BI44" s="51"/>
      <c r="BJ44" s="51"/>
      <c r="BK44" s="51"/>
      <c r="BL44" s="51"/>
      <c r="BM44" s="51"/>
      <c r="BN44" s="51"/>
      <c r="BO44" s="51"/>
      <c r="BP44" s="51"/>
      <c r="BQ44" s="51"/>
      <c r="BR44" s="51"/>
      <c r="BS44" s="51"/>
      <c r="BT44" s="51"/>
      <c r="BU44" s="51"/>
      <c r="BV44" s="51"/>
      <c r="BW44" s="51"/>
      <c r="BX44" s="51"/>
      <c r="BY44" s="51"/>
      <c r="BZ44" s="51"/>
      <c r="CA44" s="51"/>
      <c r="CB44" s="51"/>
      <c r="CC44" s="51"/>
      <c r="CD44" s="51"/>
      <c r="CE44" s="51"/>
      <c r="CF44" s="51"/>
      <c r="CG44" s="51"/>
      <c r="CH44" s="51"/>
      <c r="CI44" s="51"/>
      <c r="CJ44" s="51"/>
      <c r="CK44" s="51"/>
      <c r="CL44" s="51"/>
      <c r="CM44" s="51"/>
      <c r="CN44" s="51"/>
      <c r="CO44" s="51"/>
      <c r="CP44" s="51"/>
      <c r="CQ44" s="51"/>
      <c r="CR44" s="51"/>
      <c r="CS44" s="51"/>
      <c r="CT44" s="51"/>
      <c r="CU44" s="51"/>
      <c r="CV44" s="51"/>
      <c r="CW44" s="51"/>
      <c r="CX44" s="51"/>
      <c r="CY44" s="51"/>
      <c r="CZ44" s="51"/>
      <c r="DA44" s="51"/>
      <c r="DB44" s="51"/>
      <c r="DC44" s="51"/>
      <c r="DD44" s="51"/>
      <c r="DE44" s="51"/>
      <c r="DF44" s="51"/>
      <c r="DG44" s="51"/>
      <c r="DH44" s="51"/>
      <c r="DI44" s="51"/>
      <c r="DJ44" s="51"/>
      <c r="DK44" s="51"/>
      <c r="DL44" s="51"/>
      <c r="DM44" s="51"/>
      <c r="DN44" s="51"/>
      <c r="DO44" s="51"/>
      <c r="DP44" s="51"/>
      <c r="DQ44" s="51"/>
      <c r="DR44" s="51"/>
      <c r="DS44" s="51"/>
      <c r="DT44" s="51"/>
      <c r="DU44" s="51"/>
      <c r="DV44" s="51"/>
      <c r="DW44" s="51"/>
      <c r="DX44" s="51"/>
      <c r="DY44" s="51"/>
      <c r="DZ44" s="51"/>
      <c r="EA44" s="51"/>
      <c r="EB44" s="51"/>
      <c r="EC44" s="51"/>
      <c r="ED44" s="51"/>
      <c r="EE44" s="51"/>
      <c r="EF44" s="51"/>
      <c r="EG44" s="51"/>
      <c r="EH44" s="51"/>
      <c r="EI44" s="51"/>
      <c r="EJ44" s="51"/>
      <c r="EK44" s="51"/>
      <c r="EL44" s="51"/>
      <c r="EM44" s="51"/>
      <c r="EN44" s="51"/>
      <c r="EO44" s="51"/>
      <c r="EP44" s="51"/>
      <c r="EQ44" s="51"/>
      <c r="ER44" s="51"/>
      <c r="ES44" s="51"/>
      <c r="ET44" s="51"/>
      <c r="EU44" s="51"/>
      <c r="EV44" s="51"/>
      <c r="EW44" s="51"/>
      <c r="EX44" s="51"/>
      <c r="EY44" s="51"/>
      <c r="EZ44" s="51"/>
      <c r="FA44" s="51"/>
      <c r="FB44" s="51"/>
      <c r="FC44" s="51"/>
      <c r="FD44" s="51"/>
      <c r="FE44" s="51"/>
      <c r="FF44" s="51"/>
      <c r="FG44" s="51"/>
      <c r="FH44" s="51"/>
      <c r="FI44" s="51"/>
      <c r="FJ44" s="51"/>
      <c r="FK44" s="51"/>
      <c r="FL44" s="51"/>
      <c r="FM44" s="51"/>
      <c r="FN44" s="51"/>
      <c r="FO44" s="51"/>
      <c r="FP44" s="51"/>
      <c r="FQ44" s="51"/>
      <c r="FR44" s="51"/>
      <c r="FS44" s="51"/>
      <c r="FT44" s="51"/>
      <c r="FU44" s="51"/>
      <c r="FV44" s="51"/>
      <c r="FW44" s="51"/>
      <c r="FX44" s="51"/>
      <c r="FY44" s="51"/>
      <c r="FZ44" s="51"/>
      <c r="GA44" s="51"/>
      <c r="GB44" s="51"/>
      <c r="GC44" s="51"/>
      <c r="GD44" s="51"/>
      <c r="GE44" s="51"/>
      <c r="GF44" s="51"/>
      <c r="GG44" s="51"/>
      <c r="GH44" s="51"/>
      <c r="GI44" s="51"/>
      <c r="GJ44" s="51"/>
      <c r="GK44" s="51"/>
      <c r="GL44" s="51"/>
      <c r="GM44" s="51"/>
      <c r="GN44" s="51"/>
      <c r="GO44" s="51"/>
      <c r="GP44" s="51"/>
      <c r="GQ44" s="51"/>
      <c r="GR44" s="51"/>
      <c r="GS44" s="51"/>
      <c r="GT44" s="51"/>
      <c r="GU44" s="51"/>
      <c r="GV44" s="51"/>
      <c r="GW44" s="51"/>
      <c r="GX44" s="51"/>
      <c r="GY44" s="51"/>
      <c r="GZ44" s="51"/>
      <c r="HA44" s="51"/>
      <c r="HB44" s="51"/>
      <c r="HC44" s="51"/>
      <c r="HD44" s="51"/>
      <c r="HE44" s="51"/>
      <c r="HF44" s="51"/>
      <c r="HG44" s="51"/>
      <c r="HH44" s="51"/>
      <c r="HI44" s="51"/>
      <c r="HJ44" s="51"/>
      <c r="HK44" s="51"/>
      <c r="HL44" s="51"/>
      <c r="HM44" s="51"/>
      <c r="HN44" s="51"/>
      <c r="HO44" s="51"/>
      <c r="HP44" s="51"/>
      <c r="HQ44" s="51"/>
      <c r="HR44" s="51"/>
      <c r="HS44" s="51"/>
      <c r="HT44" s="51"/>
      <c r="HU44" s="51"/>
      <c r="HV44" s="51"/>
      <c r="HW44" s="51"/>
      <c r="HX44" s="51"/>
      <c r="HY44" s="51"/>
      <c r="HZ44" s="51"/>
      <c r="IA44" s="51"/>
      <c r="IB44" s="51"/>
    </row>
    <row r="45" spans="1:236" s="52" customFormat="1" x14ac:dyDescent="0.25">
      <c r="B45" s="14"/>
      <c r="L45" s="80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</row>
    <row r="46" spans="1:236" s="27" customFormat="1" x14ac:dyDescent="0.25">
      <c r="A46" s="50" t="s">
        <v>63</v>
      </c>
      <c r="B46" s="5"/>
      <c r="C46" s="5"/>
      <c r="D46" s="5"/>
      <c r="E46" s="5"/>
      <c r="F46" s="5"/>
      <c r="G46" s="5"/>
      <c r="H46" s="5"/>
      <c r="I46" s="5"/>
      <c r="J46" s="5"/>
      <c r="K46" s="5"/>
      <c r="L46" s="81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1"/>
      <c r="AU46" s="51"/>
      <c r="AV46" s="51"/>
      <c r="AW46" s="51"/>
      <c r="AX46" s="51"/>
      <c r="AY46" s="51"/>
      <c r="AZ46" s="51"/>
      <c r="BA46" s="51"/>
      <c r="BB46" s="51"/>
      <c r="BC46" s="51"/>
      <c r="BD46" s="51"/>
      <c r="BE46" s="51"/>
      <c r="BF46" s="51"/>
      <c r="BG46" s="51"/>
      <c r="BH46" s="51"/>
      <c r="BI46" s="51"/>
      <c r="BJ46" s="51"/>
      <c r="BK46" s="51"/>
      <c r="BL46" s="51"/>
      <c r="BM46" s="51"/>
      <c r="BN46" s="51"/>
      <c r="BO46" s="51"/>
      <c r="BP46" s="51"/>
      <c r="BQ46" s="51"/>
      <c r="BR46" s="51"/>
      <c r="BS46" s="51"/>
      <c r="BT46" s="51"/>
      <c r="BU46" s="51"/>
      <c r="BV46" s="51"/>
      <c r="BW46" s="51"/>
      <c r="BX46" s="51"/>
      <c r="BY46" s="51"/>
      <c r="BZ46" s="51"/>
      <c r="CA46" s="51"/>
      <c r="CB46" s="51"/>
      <c r="CC46" s="51"/>
      <c r="CD46" s="51"/>
      <c r="CE46" s="51"/>
      <c r="CF46" s="51"/>
      <c r="CG46" s="51"/>
      <c r="CH46" s="51"/>
      <c r="CI46" s="51"/>
      <c r="CJ46" s="51"/>
      <c r="CK46" s="51"/>
      <c r="CL46" s="51"/>
      <c r="CM46" s="51"/>
      <c r="CN46" s="51"/>
      <c r="CO46" s="51"/>
      <c r="CP46" s="51"/>
      <c r="CQ46" s="51"/>
      <c r="CR46" s="51"/>
      <c r="CS46" s="51"/>
      <c r="CT46" s="51"/>
      <c r="CU46" s="51"/>
      <c r="CV46" s="51"/>
      <c r="CW46" s="51"/>
      <c r="CX46" s="51"/>
      <c r="CY46" s="51"/>
      <c r="CZ46" s="51"/>
      <c r="DA46" s="51"/>
      <c r="DB46" s="51"/>
      <c r="DC46" s="51"/>
      <c r="DD46" s="51"/>
      <c r="DE46" s="51"/>
      <c r="DF46" s="51"/>
      <c r="DG46" s="51"/>
      <c r="DH46" s="51"/>
      <c r="DI46" s="51"/>
      <c r="DJ46" s="51"/>
      <c r="DK46" s="51"/>
      <c r="DL46" s="51"/>
      <c r="DM46" s="51"/>
      <c r="DN46" s="51"/>
      <c r="DO46" s="51"/>
      <c r="DP46" s="51"/>
      <c r="DQ46" s="51"/>
      <c r="DR46" s="51"/>
      <c r="DS46" s="51"/>
      <c r="DT46" s="51"/>
      <c r="DU46" s="51"/>
      <c r="DV46" s="51"/>
      <c r="DW46" s="51"/>
      <c r="DX46" s="51"/>
      <c r="DY46" s="51"/>
      <c r="DZ46" s="51"/>
      <c r="EA46" s="51"/>
      <c r="EB46" s="51"/>
      <c r="EC46" s="51"/>
      <c r="ED46" s="51"/>
      <c r="EE46" s="51"/>
      <c r="EF46" s="51"/>
      <c r="EG46" s="51"/>
      <c r="EH46" s="51"/>
      <c r="EI46" s="51"/>
      <c r="EJ46" s="51"/>
      <c r="EK46" s="51"/>
      <c r="EL46" s="51"/>
      <c r="EM46" s="51"/>
      <c r="EN46" s="51"/>
      <c r="EO46" s="51"/>
      <c r="EP46" s="51"/>
      <c r="EQ46" s="51"/>
      <c r="ER46" s="51"/>
      <c r="ES46" s="51"/>
      <c r="ET46" s="51"/>
      <c r="EU46" s="51"/>
      <c r="EV46" s="51"/>
      <c r="EW46" s="51"/>
      <c r="EX46" s="51"/>
      <c r="EY46" s="51"/>
      <c r="EZ46" s="51"/>
      <c r="FA46" s="51"/>
      <c r="FB46" s="51"/>
      <c r="FC46" s="51"/>
      <c r="FD46" s="51"/>
      <c r="FE46" s="51"/>
      <c r="FF46" s="51"/>
      <c r="FG46" s="51"/>
      <c r="FH46" s="51"/>
      <c r="FI46" s="51"/>
      <c r="FJ46" s="51"/>
      <c r="FK46" s="51"/>
      <c r="FL46" s="51"/>
      <c r="FM46" s="51"/>
      <c r="FN46" s="51"/>
      <c r="FO46" s="51"/>
      <c r="FP46" s="51"/>
      <c r="FQ46" s="51"/>
      <c r="FR46" s="51"/>
      <c r="FS46" s="51"/>
      <c r="FT46" s="51"/>
      <c r="FU46" s="51"/>
      <c r="FV46" s="51"/>
      <c r="FW46" s="51"/>
      <c r="FX46" s="51"/>
      <c r="FY46" s="51"/>
      <c r="FZ46" s="51"/>
      <c r="GA46" s="51"/>
      <c r="GB46" s="51"/>
      <c r="GC46" s="51"/>
      <c r="GD46" s="51"/>
      <c r="GE46" s="51"/>
      <c r="GF46" s="51"/>
      <c r="GG46" s="51"/>
      <c r="GH46" s="51"/>
      <c r="GI46" s="51"/>
      <c r="GJ46" s="51"/>
      <c r="GK46" s="51"/>
      <c r="GL46" s="51"/>
      <c r="GM46" s="51"/>
      <c r="GN46" s="51"/>
      <c r="GO46" s="51"/>
      <c r="GP46" s="51"/>
      <c r="GQ46" s="51"/>
      <c r="GR46" s="51"/>
      <c r="GS46" s="51"/>
      <c r="GT46" s="51"/>
      <c r="GU46" s="51"/>
      <c r="GV46" s="51"/>
      <c r="GW46" s="51"/>
      <c r="GX46" s="51"/>
      <c r="GY46" s="51"/>
      <c r="GZ46" s="51"/>
      <c r="HA46" s="51"/>
      <c r="HB46" s="51"/>
      <c r="HC46" s="51"/>
      <c r="HD46" s="51"/>
      <c r="HE46" s="51"/>
      <c r="HF46" s="51"/>
      <c r="HG46" s="51"/>
      <c r="HH46" s="51"/>
      <c r="HI46" s="51"/>
      <c r="HJ46" s="51"/>
      <c r="HK46" s="51"/>
      <c r="HL46" s="51"/>
      <c r="HM46" s="51"/>
      <c r="HN46" s="51"/>
      <c r="HO46" s="51"/>
      <c r="HP46" s="51"/>
      <c r="HQ46" s="51"/>
      <c r="HR46" s="51"/>
      <c r="HS46" s="51"/>
      <c r="HT46" s="51"/>
      <c r="HU46" s="51"/>
      <c r="HV46" s="51"/>
      <c r="HW46" s="51"/>
      <c r="HX46" s="51"/>
      <c r="HY46" s="51"/>
      <c r="HZ46" s="51"/>
      <c r="IA46" s="51"/>
      <c r="IB46" s="51"/>
    </row>
    <row r="47" spans="1:236" s="52" customFormat="1" x14ac:dyDescent="0.25">
      <c r="A47" s="4" t="s">
        <v>116</v>
      </c>
      <c r="B47" s="5" t="s">
        <v>117</v>
      </c>
      <c r="C47" s="5" t="s">
        <v>81</v>
      </c>
      <c r="D47" s="11">
        <v>44348</v>
      </c>
      <c r="E47" s="11" t="s">
        <v>150</v>
      </c>
      <c r="F47" s="7">
        <v>40000</v>
      </c>
      <c r="G47" s="6">
        <f>F47*0.0287</f>
        <v>1148</v>
      </c>
      <c r="H47" s="6">
        <v>442.65</v>
      </c>
      <c r="I47" s="6">
        <f>F47*0.0304</f>
        <v>1216</v>
      </c>
      <c r="J47" s="6">
        <v>5566.4</v>
      </c>
      <c r="K47" s="6">
        <v>8373.0499999999993</v>
      </c>
      <c r="L47" s="71">
        <v>31626.95</v>
      </c>
      <c r="AT47" s="51"/>
      <c r="AU47" s="51"/>
      <c r="AV47" s="51"/>
      <c r="AW47" s="51"/>
      <c r="AX47" s="51"/>
      <c r="AY47" s="51"/>
      <c r="AZ47" s="51"/>
      <c r="BA47" s="51"/>
      <c r="BB47" s="51"/>
      <c r="BC47" s="51"/>
      <c r="BD47" s="51"/>
      <c r="BE47" s="51"/>
      <c r="BF47" s="51"/>
      <c r="BG47" s="51"/>
      <c r="BH47" s="51"/>
      <c r="BI47" s="51"/>
      <c r="BJ47" s="51"/>
      <c r="BK47" s="51"/>
      <c r="BL47" s="51"/>
      <c r="BM47" s="51"/>
      <c r="BN47" s="51"/>
      <c r="BO47" s="51"/>
      <c r="BP47" s="51"/>
      <c r="BQ47" s="51"/>
      <c r="BR47" s="51"/>
      <c r="BS47" s="51"/>
      <c r="BT47" s="51"/>
      <c r="BU47" s="51"/>
      <c r="BV47" s="51"/>
      <c r="BW47" s="51"/>
      <c r="BX47" s="51"/>
      <c r="BY47" s="51"/>
      <c r="BZ47" s="51"/>
      <c r="CA47" s="51"/>
      <c r="CB47" s="51"/>
      <c r="CC47" s="51"/>
      <c r="CD47" s="51"/>
      <c r="CE47" s="51"/>
      <c r="CF47" s="51"/>
      <c r="CG47" s="51"/>
      <c r="CH47" s="51"/>
      <c r="CI47" s="51"/>
      <c r="CJ47" s="51"/>
      <c r="CK47" s="51"/>
      <c r="CL47" s="51"/>
      <c r="CM47" s="51"/>
      <c r="CN47" s="51"/>
      <c r="CO47" s="51"/>
      <c r="CP47" s="51"/>
      <c r="CQ47" s="51"/>
      <c r="CR47" s="51"/>
      <c r="CS47" s="51"/>
      <c r="CT47" s="51"/>
      <c r="CU47" s="51"/>
      <c r="CV47" s="51"/>
      <c r="CW47" s="51"/>
      <c r="CX47" s="51"/>
      <c r="CY47" s="51"/>
      <c r="CZ47" s="51"/>
      <c r="DA47" s="51"/>
      <c r="DB47" s="51"/>
      <c r="DC47" s="51"/>
      <c r="DD47" s="51"/>
      <c r="DE47" s="51"/>
      <c r="DF47" s="51"/>
      <c r="DG47" s="51"/>
      <c r="DH47" s="51"/>
      <c r="DI47" s="51"/>
      <c r="DJ47" s="51"/>
      <c r="DK47" s="51"/>
      <c r="DL47" s="51"/>
      <c r="DM47" s="51"/>
      <c r="DN47" s="51"/>
      <c r="DO47" s="51"/>
      <c r="DP47" s="51"/>
      <c r="DQ47" s="51"/>
      <c r="DR47" s="51"/>
      <c r="DS47" s="51"/>
      <c r="DT47" s="51"/>
      <c r="DU47" s="51"/>
      <c r="DV47" s="51"/>
      <c r="DW47" s="51"/>
      <c r="DX47" s="51"/>
      <c r="DY47" s="51"/>
      <c r="DZ47" s="51"/>
      <c r="EA47" s="51"/>
      <c r="EB47" s="51"/>
      <c r="EC47" s="51"/>
      <c r="ED47" s="51"/>
      <c r="EE47" s="51"/>
      <c r="EF47" s="51"/>
      <c r="EG47" s="51"/>
      <c r="EH47" s="51"/>
      <c r="EI47" s="51"/>
      <c r="EJ47" s="51"/>
      <c r="EK47" s="51"/>
      <c r="EL47" s="51"/>
      <c r="EM47" s="51"/>
      <c r="EN47" s="51"/>
      <c r="EO47" s="51"/>
      <c r="EP47" s="51"/>
      <c r="EQ47" s="51"/>
      <c r="ER47" s="51"/>
      <c r="ES47" s="51"/>
      <c r="ET47" s="51"/>
      <c r="EU47" s="51"/>
      <c r="EV47" s="51"/>
      <c r="EW47" s="51"/>
      <c r="EX47" s="51"/>
      <c r="EY47" s="51"/>
      <c r="EZ47" s="51"/>
      <c r="FA47" s="51"/>
      <c r="FB47" s="51"/>
      <c r="FC47" s="51"/>
      <c r="FD47" s="51"/>
      <c r="FE47" s="51"/>
      <c r="FF47" s="51"/>
      <c r="FG47" s="51"/>
      <c r="FH47" s="51"/>
      <c r="FI47" s="51"/>
      <c r="FJ47" s="51"/>
      <c r="FK47" s="51"/>
      <c r="FL47" s="51"/>
      <c r="FM47" s="51"/>
      <c r="FN47" s="51"/>
      <c r="FO47" s="51"/>
      <c r="FP47" s="51"/>
      <c r="FQ47" s="51"/>
      <c r="FR47" s="51"/>
      <c r="FS47" s="51"/>
      <c r="FT47" s="51"/>
      <c r="FU47" s="51"/>
      <c r="FV47" s="51"/>
      <c r="FW47" s="51"/>
      <c r="FX47" s="51"/>
      <c r="FY47" s="51"/>
      <c r="FZ47" s="51"/>
      <c r="GA47" s="51"/>
      <c r="GB47" s="51"/>
      <c r="GC47" s="51"/>
      <c r="GD47" s="51"/>
      <c r="GE47" s="51"/>
      <c r="GF47" s="51"/>
      <c r="GG47" s="51"/>
      <c r="GH47" s="51"/>
      <c r="GI47" s="51"/>
      <c r="GJ47" s="51"/>
      <c r="GK47" s="51"/>
      <c r="GL47" s="51"/>
      <c r="GM47" s="51"/>
      <c r="GN47" s="51"/>
      <c r="GO47" s="51"/>
      <c r="GP47" s="51"/>
      <c r="GQ47" s="51"/>
      <c r="GR47" s="51"/>
      <c r="GS47" s="51"/>
      <c r="GT47" s="51"/>
      <c r="GU47" s="51"/>
      <c r="GV47" s="51"/>
      <c r="GW47" s="51"/>
      <c r="GX47" s="51"/>
      <c r="GY47" s="51"/>
      <c r="GZ47" s="51"/>
      <c r="HA47" s="51"/>
      <c r="HB47" s="51"/>
      <c r="HC47" s="51"/>
      <c r="HD47" s="51"/>
      <c r="HE47" s="51"/>
      <c r="HF47" s="51"/>
      <c r="HG47" s="51"/>
      <c r="HH47" s="51"/>
      <c r="HI47" s="51"/>
      <c r="HJ47" s="51"/>
      <c r="HK47" s="51"/>
      <c r="HL47" s="51"/>
      <c r="HM47" s="51"/>
      <c r="HN47" s="51"/>
      <c r="HO47" s="51"/>
      <c r="HP47" s="51"/>
      <c r="HQ47" s="51"/>
      <c r="HR47" s="51"/>
      <c r="HS47" s="51"/>
      <c r="HT47" s="51"/>
      <c r="HU47" s="51"/>
      <c r="HV47" s="51"/>
      <c r="HW47" s="51"/>
      <c r="HX47" s="51"/>
      <c r="HY47" s="51"/>
      <c r="HZ47" s="51"/>
      <c r="IA47" s="51"/>
      <c r="IB47" s="51"/>
    </row>
    <row r="48" spans="1:236" s="52" customFormat="1" x14ac:dyDescent="0.25">
      <c r="A48" s="4" t="s">
        <v>42</v>
      </c>
      <c r="B48" s="5" t="s">
        <v>43</v>
      </c>
      <c r="C48" s="6" t="s">
        <v>81</v>
      </c>
      <c r="D48" s="10">
        <v>44276</v>
      </c>
      <c r="E48" s="11" t="s">
        <v>150</v>
      </c>
      <c r="F48" s="7">
        <v>40000</v>
      </c>
      <c r="G48" s="6">
        <f>F48*0.0287</f>
        <v>1148</v>
      </c>
      <c r="H48" s="6">
        <v>240.13</v>
      </c>
      <c r="I48" s="6">
        <f>F48*0.0304</f>
        <v>1216</v>
      </c>
      <c r="J48" s="6">
        <v>3490.62</v>
      </c>
      <c r="K48" s="6">
        <v>6094.75</v>
      </c>
      <c r="L48" s="71">
        <v>33905.25</v>
      </c>
      <c r="AT48" s="51"/>
      <c r="AU48" s="51"/>
      <c r="AV48" s="51"/>
      <c r="AW48" s="51"/>
      <c r="AX48" s="51"/>
      <c r="AY48" s="51"/>
      <c r="AZ48" s="51"/>
      <c r="BA48" s="51"/>
      <c r="BB48" s="51"/>
      <c r="BC48" s="51"/>
      <c r="BD48" s="51"/>
      <c r="BE48" s="51"/>
      <c r="BF48" s="51"/>
      <c r="BG48" s="51"/>
      <c r="BH48" s="51"/>
      <c r="BI48" s="51"/>
      <c r="BJ48" s="51"/>
      <c r="BK48" s="51"/>
      <c r="BL48" s="51"/>
      <c r="BM48" s="51"/>
      <c r="BN48" s="51"/>
      <c r="BO48" s="51"/>
      <c r="BP48" s="51"/>
      <c r="BQ48" s="51"/>
      <c r="BR48" s="51"/>
      <c r="BS48" s="51"/>
      <c r="BT48" s="51"/>
      <c r="BU48" s="51"/>
      <c r="BV48" s="51"/>
      <c r="BW48" s="51"/>
      <c r="BX48" s="51"/>
      <c r="BY48" s="51"/>
      <c r="BZ48" s="51"/>
      <c r="CA48" s="51"/>
      <c r="CB48" s="51"/>
      <c r="CC48" s="51"/>
      <c r="CD48" s="51"/>
      <c r="CE48" s="51"/>
      <c r="CF48" s="51"/>
      <c r="CG48" s="51"/>
      <c r="CH48" s="51"/>
      <c r="CI48" s="51"/>
      <c r="CJ48" s="51"/>
      <c r="CK48" s="51"/>
      <c r="CL48" s="51"/>
      <c r="CM48" s="51"/>
      <c r="CN48" s="51"/>
      <c r="CO48" s="51"/>
      <c r="CP48" s="51"/>
      <c r="CQ48" s="51"/>
      <c r="CR48" s="51"/>
      <c r="CS48" s="51"/>
      <c r="CT48" s="51"/>
      <c r="CU48" s="51"/>
      <c r="CV48" s="51"/>
      <c r="CW48" s="51"/>
      <c r="CX48" s="51"/>
      <c r="CY48" s="51"/>
      <c r="CZ48" s="51"/>
      <c r="DA48" s="51"/>
      <c r="DB48" s="51"/>
      <c r="DC48" s="51"/>
      <c r="DD48" s="51"/>
      <c r="DE48" s="51"/>
      <c r="DF48" s="51"/>
      <c r="DG48" s="51"/>
      <c r="DH48" s="51"/>
      <c r="DI48" s="51"/>
      <c r="DJ48" s="51"/>
      <c r="DK48" s="51"/>
      <c r="DL48" s="51"/>
      <c r="DM48" s="51"/>
      <c r="DN48" s="51"/>
      <c r="DO48" s="51"/>
      <c r="DP48" s="51"/>
      <c r="DQ48" s="51"/>
      <c r="DR48" s="51"/>
      <c r="DS48" s="51"/>
      <c r="DT48" s="51"/>
      <c r="DU48" s="51"/>
      <c r="DV48" s="51"/>
      <c r="DW48" s="51"/>
      <c r="DX48" s="51"/>
      <c r="DY48" s="51"/>
      <c r="DZ48" s="51"/>
      <c r="EA48" s="51"/>
      <c r="EB48" s="51"/>
      <c r="EC48" s="51"/>
      <c r="ED48" s="51"/>
      <c r="EE48" s="51"/>
      <c r="EF48" s="51"/>
      <c r="EG48" s="51"/>
      <c r="EH48" s="51"/>
      <c r="EI48" s="51"/>
      <c r="EJ48" s="51"/>
      <c r="EK48" s="51"/>
      <c r="EL48" s="51"/>
      <c r="EM48" s="51"/>
      <c r="EN48" s="51"/>
      <c r="EO48" s="51"/>
      <c r="EP48" s="51"/>
      <c r="EQ48" s="51"/>
      <c r="ER48" s="51"/>
      <c r="ES48" s="51"/>
      <c r="ET48" s="51"/>
      <c r="EU48" s="51"/>
      <c r="EV48" s="51"/>
      <c r="EW48" s="51"/>
      <c r="EX48" s="51"/>
      <c r="EY48" s="51"/>
      <c r="EZ48" s="51"/>
      <c r="FA48" s="51"/>
      <c r="FB48" s="51"/>
      <c r="FC48" s="51"/>
      <c r="FD48" s="51"/>
      <c r="FE48" s="51"/>
      <c r="FF48" s="51"/>
      <c r="FG48" s="51"/>
      <c r="FH48" s="51"/>
      <c r="FI48" s="51"/>
      <c r="FJ48" s="51"/>
      <c r="FK48" s="51"/>
      <c r="FL48" s="51"/>
      <c r="FM48" s="51"/>
      <c r="FN48" s="51"/>
      <c r="FO48" s="51"/>
      <c r="FP48" s="51"/>
      <c r="FQ48" s="51"/>
      <c r="FR48" s="51"/>
      <c r="FS48" s="51"/>
      <c r="FT48" s="51"/>
      <c r="FU48" s="51"/>
      <c r="FV48" s="51"/>
      <c r="FW48" s="51"/>
      <c r="FX48" s="51"/>
      <c r="FY48" s="51"/>
      <c r="FZ48" s="51"/>
      <c r="GA48" s="51"/>
      <c r="GB48" s="51"/>
      <c r="GC48" s="51"/>
      <c r="GD48" s="51"/>
      <c r="GE48" s="51"/>
      <c r="GF48" s="51"/>
      <c r="GG48" s="51"/>
      <c r="GH48" s="51"/>
      <c r="GI48" s="51"/>
      <c r="GJ48" s="51"/>
      <c r="GK48" s="51"/>
      <c r="GL48" s="51"/>
      <c r="GM48" s="51"/>
      <c r="GN48" s="51"/>
      <c r="GO48" s="51"/>
      <c r="GP48" s="51"/>
      <c r="GQ48" s="51"/>
      <c r="GR48" s="51"/>
      <c r="GS48" s="51"/>
      <c r="GT48" s="51"/>
      <c r="GU48" s="51"/>
      <c r="GV48" s="51"/>
      <c r="GW48" s="51"/>
      <c r="GX48" s="51"/>
      <c r="GY48" s="51"/>
      <c r="GZ48" s="51"/>
      <c r="HA48" s="51"/>
      <c r="HB48" s="51"/>
      <c r="HC48" s="51"/>
      <c r="HD48" s="51"/>
      <c r="HE48" s="51"/>
      <c r="HF48" s="51"/>
      <c r="HG48" s="51"/>
      <c r="HH48" s="51"/>
      <c r="HI48" s="51"/>
      <c r="HJ48" s="51"/>
      <c r="HK48" s="51"/>
      <c r="HL48" s="51"/>
      <c r="HM48" s="51"/>
      <c r="HN48" s="51"/>
      <c r="HO48" s="51"/>
      <c r="HP48" s="51"/>
      <c r="HQ48" s="51"/>
      <c r="HR48" s="51"/>
      <c r="HS48" s="51"/>
      <c r="HT48" s="51"/>
      <c r="HU48" s="51"/>
      <c r="HV48" s="51"/>
      <c r="HW48" s="51"/>
      <c r="HX48" s="51"/>
      <c r="HY48" s="51"/>
      <c r="HZ48" s="51"/>
      <c r="IA48" s="51"/>
      <c r="IB48" s="51"/>
    </row>
    <row r="49" spans="1:236" s="52" customFormat="1" x14ac:dyDescent="0.25">
      <c r="A49" s="54" t="s">
        <v>15</v>
      </c>
      <c r="B49" s="13">
        <v>2</v>
      </c>
      <c r="C49" s="8"/>
      <c r="D49" s="54"/>
      <c r="E49" s="54"/>
      <c r="F49" s="8">
        <f t="shared" ref="F49:K49" si="5">SUM(F47:F48)</f>
        <v>80000</v>
      </c>
      <c r="G49" s="8">
        <f t="shared" si="5"/>
        <v>2296</v>
      </c>
      <c r="H49" s="8">
        <f t="shared" si="5"/>
        <v>682.78</v>
      </c>
      <c r="I49" s="8">
        <f t="shared" si="5"/>
        <v>2432</v>
      </c>
      <c r="J49" s="8">
        <f t="shared" si="5"/>
        <v>9057.02</v>
      </c>
      <c r="K49" s="8">
        <f t="shared" si="5"/>
        <v>14467.8</v>
      </c>
      <c r="L49" s="72">
        <f>SUM(L48:L48)+L47</f>
        <v>65532.2</v>
      </c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  <c r="AC49" s="51"/>
      <c r="AD49" s="51"/>
      <c r="AE49" s="51"/>
      <c r="AF49" s="51"/>
      <c r="AG49" s="51"/>
      <c r="AH49" s="51"/>
      <c r="AI49" s="51"/>
      <c r="AJ49" s="51"/>
      <c r="AK49" s="51"/>
      <c r="AL49" s="51"/>
      <c r="AM49" s="51"/>
      <c r="AN49" s="51"/>
      <c r="AO49" s="51"/>
      <c r="AP49" s="51"/>
      <c r="AQ49" s="51"/>
      <c r="AR49" s="51"/>
      <c r="AS49" s="51"/>
      <c r="AT49" s="51"/>
      <c r="AU49" s="51"/>
      <c r="AV49" s="51"/>
      <c r="AW49" s="51"/>
      <c r="AX49" s="51"/>
      <c r="AY49" s="51"/>
      <c r="AZ49" s="51"/>
      <c r="BA49" s="51"/>
      <c r="BB49" s="51"/>
      <c r="BC49" s="51"/>
      <c r="BD49" s="51"/>
      <c r="BE49" s="51"/>
      <c r="BF49" s="51"/>
      <c r="BG49" s="51"/>
      <c r="BH49" s="51"/>
      <c r="BI49" s="51"/>
      <c r="BJ49" s="51"/>
      <c r="BK49" s="51"/>
      <c r="BL49" s="51"/>
      <c r="BM49" s="51"/>
      <c r="BN49" s="51"/>
      <c r="BO49" s="51"/>
      <c r="BP49" s="51"/>
      <c r="BQ49" s="51"/>
      <c r="BR49" s="51"/>
      <c r="BS49" s="51"/>
      <c r="BT49" s="51"/>
      <c r="BU49" s="51"/>
      <c r="BV49" s="51"/>
      <c r="BW49" s="51"/>
      <c r="BX49" s="51"/>
      <c r="BY49" s="51"/>
      <c r="BZ49" s="51"/>
      <c r="CA49" s="51"/>
      <c r="CB49" s="51"/>
      <c r="CC49" s="51"/>
      <c r="CD49" s="51"/>
      <c r="CE49" s="51"/>
      <c r="CF49" s="51"/>
      <c r="CG49" s="51"/>
      <c r="CH49" s="51"/>
      <c r="CI49" s="51"/>
      <c r="CJ49" s="51"/>
      <c r="CK49" s="51"/>
      <c r="CL49" s="51"/>
      <c r="CM49" s="51"/>
      <c r="CN49" s="51"/>
      <c r="CO49" s="51"/>
      <c r="CP49" s="51"/>
      <c r="CQ49" s="51"/>
      <c r="CR49" s="51"/>
      <c r="CS49" s="51"/>
      <c r="CT49" s="51"/>
      <c r="CU49" s="51"/>
      <c r="CV49" s="51"/>
      <c r="CW49" s="51"/>
      <c r="CX49" s="51"/>
      <c r="CY49" s="51"/>
      <c r="CZ49" s="51"/>
      <c r="DA49" s="51"/>
      <c r="DB49" s="51"/>
      <c r="DC49" s="51"/>
      <c r="DD49" s="51"/>
      <c r="DE49" s="51"/>
      <c r="DF49" s="51"/>
      <c r="DG49" s="51"/>
      <c r="DH49" s="51"/>
      <c r="DI49" s="51"/>
      <c r="DJ49" s="51"/>
      <c r="DK49" s="51"/>
      <c r="DL49" s="51"/>
      <c r="DM49" s="51"/>
      <c r="DN49" s="51"/>
      <c r="DO49" s="51"/>
      <c r="DP49" s="51"/>
      <c r="DQ49" s="51"/>
      <c r="DR49" s="51"/>
      <c r="DS49" s="51"/>
      <c r="DT49" s="51"/>
      <c r="DU49" s="51"/>
      <c r="DV49" s="51"/>
      <c r="DW49" s="51"/>
      <c r="DX49" s="51"/>
      <c r="DY49" s="51"/>
      <c r="DZ49" s="51"/>
      <c r="EA49" s="51"/>
      <c r="EB49" s="51"/>
      <c r="EC49" s="51"/>
      <c r="ED49" s="51"/>
      <c r="EE49" s="51"/>
      <c r="EF49" s="51"/>
      <c r="EG49" s="51"/>
      <c r="EH49" s="51"/>
      <c r="EI49" s="51"/>
      <c r="EJ49" s="51"/>
      <c r="EK49" s="51"/>
      <c r="EL49" s="51"/>
      <c r="EM49" s="51"/>
      <c r="EN49" s="51"/>
      <c r="EO49" s="51"/>
      <c r="EP49" s="51"/>
      <c r="EQ49" s="51"/>
      <c r="ER49" s="51"/>
      <c r="ES49" s="51"/>
      <c r="ET49" s="51"/>
      <c r="EU49" s="51"/>
      <c r="EV49" s="51"/>
      <c r="EW49" s="51"/>
      <c r="EX49" s="51"/>
      <c r="EY49" s="51"/>
      <c r="EZ49" s="51"/>
      <c r="FA49" s="51"/>
      <c r="FB49" s="51"/>
      <c r="FC49" s="51"/>
      <c r="FD49" s="51"/>
      <c r="FE49" s="51"/>
      <c r="FF49" s="51"/>
      <c r="FG49" s="51"/>
      <c r="FH49" s="51"/>
      <c r="FI49" s="51"/>
      <c r="FJ49" s="51"/>
      <c r="FK49" s="51"/>
      <c r="FL49" s="51"/>
      <c r="FM49" s="51"/>
      <c r="FN49" s="51"/>
      <c r="FO49" s="51"/>
      <c r="FP49" s="51"/>
      <c r="FQ49" s="51"/>
      <c r="FR49" s="51"/>
      <c r="FS49" s="51"/>
      <c r="FT49" s="51"/>
      <c r="FU49" s="51"/>
      <c r="FV49" s="51"/>
      <c r="FW49" s="51"/>
      <c r="FX49" s="51"/>
      <c r="FY49" s="51"/>
      <c r="FZ49" s="51"/>
      <c r="GA49" s="51"/>
      <c r="GB49" s="51"/>
      <c r="GC49" s="51"/>
      <c r="GD49" s="51"/>
      <c r="GE49" s="51"/>
      <c r="GF49" s="51"/>
      <c r="GG49" s="51"/>
      <c r="GH49" s="51"/>
      <c r="GI49" s="51"/>
      <c r="GJ49" s="51"/>
      <c r="GK49" s="51"/>
      <c r="GL49" s="51"/>
      <c r="GM49" s="51"/>
      <c r="GN49" s="51"/>
      <c r="GO49" s="51"/>
      <c r="GP49" s="51"/>
      <c r="GQ49" s="51"/>
      <c r="GR49" s="51"/>
      <c r="GS49" s="51"/>
      <c r="GT49" s="51"/>
      <c r="GU49" s="51"/>
      <c r="GV49" s="51"/>
      <c r="GW49" s="51"/>
      <c r="GX49" s="51"/>
      <c r="GY49" s="51"/>
      <c r="GZ49" s="51"/>
      <c r="HA49" s="51"/>
      <c r="HB49" s="51"/>
      <c r="HC49" s="51"/>
      <c r="HD49" s="51"/>
      <c r="HE49" s="51"/>
      <c r="HF49" s="51"/>
      <c r="HG49" s="51"/>
      <c r="HH49" s="51"/>
      <c r="HI49" s="51"/>
      <c r="HJ49" s="51"/>
      <c r="HK49" s="51"/>
      <c r="HL49" s="51"/>
      <c r="HM49" s="51"/>
      <c r="HN49" s="51"/>
      <c r="HO49" s="51"/>
      <c r="HP49" s="51"/>
      <c r="HQ49" s="51"/>
      <c r="HR49" s="51"/>
      <c r="HS49" s="51"/>
      <c r="HT49" s="51"/>
      <c r="HU49" s="51"/>
      <c r="HV49" s="51"/>
      <c r="HW49" s="51"/>
      <c r="HX49" s="51"/>
      <c r="HY49" s="51"/>
      <c r="HZ49" s="51"/>
      <c r="IA49" s="51"/>
      <c r="IB49" s="51"/>
    </row>
    <row r="50" spans="1:236" s="52" customFormat="1" x14ac:dyDescent="0.25">
      <c r="B50" s="14"/>
      <c r="L50" s="80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  <c r="AC50" s="51"/>
      <c r="AD50" s="51"/>
      <c r="AE50" s="51"/>
      <c r="AF50" s="51"/>
      <c r="AG50" s="51"/>
      <c r="AH50" s="51"/>
      <c r="AI50" s="51"/>
      <c r="AJ50" s="51"/>
      <c r="AK50" s="51"/>
      <c r="AL50" s="51"/>
      <c r="AM50" s="51"/>
      <c r="AN50" s="51"/>
      <c r="AO50" s="51"/>
      <c r="AP50" s="51"/>
      <c r="AQ50" s="51"/>
      <c r="AR50" s="51"/>
      <c r="AS50" s="51"/>
      <c r="AT50" s="51"/>
      <c r="AU50" s="51"/>
      <c r="AV50" s="51"/>
      <c r="AW50" s="51"/>
      <c r="AX50" s="51"/>
      <c r="AY50" s="51"/>
      <c r="AZ50" s="51"/>
      <c r="BA50" s="51"/>
      <c r="BB50" s="51"/>
      <c r="BC50" s="51"/>
      <c r="BD50" s="51"/>
      <c r="BE50" s="51"/>
      <c r="BF50" s="51"/>
      <c r="BG50" s="51"/>
      <c r="BH50" s="51"/>
      <c r="BI50" s="51"/>
      <c r="BJ50" s="51"/>
      <c r="BK50" s="51"/>
      <c r="BL50" s="51"/>
      <c r="BM50" s="51"/>
      <c r="BN50" s="51"/>
      <c r="BO50" s="51"/>
      <c r="BP50" s="51"/>
      <c r="BQ50" s="51"/>
      <c r="BR50" s="51"/>
      <c r="BS50" s="51"/>
      <c r="BT50" s="51"/>
      <c r="BU50" s="51"/>
      <c r="BV50" s="51"/>
      <c r="BW50" s="51"/>
      <c r="BX50" s="51"/>
      <c r="BY50" s="51"/>
      <c r="BZ50" s="51"/>
      <c r="CA50" s="51"/>
      <c r="CB50" s="51"/>
      <c r="CC50" s="51"/>
      <c r="CD50" s="51"/>
      <c r="CE50" s="51"/>
      <c r="CF50" s="51"/>
      <c r="CG50" s="51"/>
      <c r="CH50" s="51"/>
      <c r="CI50" s="51"/>
      <c r="CJ50" s="51"/>
      <c r="CK50" s="51"/>
      <c r="CL50" s="51"/>
      <c r="CM50" s="51"/>
      <c r="CN50" s="51"/>
      <c r="CO50" s="51"/>
      <c r="CP50" s="51"/>
      <c r="CQ50" s="51"/>
      <c r="CR50" s="51"/>
      <c r="CS50" s="51"/>
      <c r="CT50" s="51"/>
      <c r="CU50" s="51"/>
      <c r="CV50" s="51"/>
      <c r="CW50" s="51"/>
      <c r="CX50" s="51"/>
      <c r="CY50" s="51"/>
      <c r="CZ50" s="51"/>
      <c r="DA50" s="51"/>
      <c r="DB50" s="51"/>
      <c r="DC50" s="51"/>
      <c r="DD50" s="51"/>
      <c r="DE50" s="51"/>
      <c r="DF50" s="51"/>
      <c r="DG50" s="51"/>
      <c r="DH50" s="51"/>
      <c r="DI50" s="51"/>
      <c r="DJ50" s="51"/>
      <c r="DK50" s="51"/>
      <c r="DL50" s="51"/>
      <c r="DM50" s="51"/>
      <c r="DN50" s="51"/>
      <c r="DO50" s="51"/>
      <c r="DP50" s="51"/>
      <c r="DQ50" s="51"/>
      <c r="DR50" s="51"/>
      <c r="DS50" s="51"/>
      <c r="DT50" s="51"/>
      <c r="DU50" s="51"/>
      <c r="DV50" s="51"/>
      <c r="DW50" s="51"/>
      <c r="DX50" s="51"/>
      <c r="DY50" s="51"/>
      <c r="DZ50" s="51"/>
      <c r="EA50" s="51"/>
      <c r="EB50" s="51"/>
      <c r="EC50" s="51"/>
      <c r="ED50" s="51"/>
      <c r="EE50" s="51"/>
      <c r="EF50" s="51"/>
      <c r="EG50" s="51"/>
      <c r="EH50" s="51"/>
      <c r="EI50" s="51"/>
      <c r="EJ50" s="51"/>
      <c r="EK50" s="51"/>
      <c r="EL50" s="51"/>
      <c r="EM50" s="51"/>
      <c r="EN50" s="51"/>
      <c r="EO50" s="51"/>
      <c r="EP50" s="51"/>
      <c r="EQ50" s="51"/>
      <c r="ER50" s="51"/>
      <c r="ES50" s="51"/>
      <c r="ET50" s="51"/>
      <c r="EU50" s="51"/>
      <c r="EV50" s="51"/>
      <c r="EW50" s="51"/>
      <c r="EX50" s="51"/>
      <c r="EY50" s="51"/>
      <c r="EZ50" s="51"/>
      <c r="FA50" s="51"/>
      <c r="FB50" s="51"/>
      <c r="FC50" s="51"/>
      <c r="FD50" s="51"/>
      <c r="FE50" s="51"/>
      <c r="FF50" s="51"/>
      <c r="FG50" s="51"/>
      <c r="FH50" s="51"/>
      <c r="FI50" s="51"/>
      <c r="FJ50" s="51"/>
      <c r="FK50" s="51"/>
      <c r="FL50" s="51"/>
      <c r="FM50" s="51"/>
      <c r="FN50" s="51"/>
      <c r="FO50" s="51"/>
      <c r="FP50" s="51"/>
      <c r="FQ50" s="51"/>
      <c r="FR50" s="51"/>
      <c r="FS50" s="51"/>
      <c r="FT50" s="51"/>
      <c r="FU50" s="51"/>
      <c r="FV50" s="51"/>
      <c r="FW50" s="51"/>
      <c r="FX50" s="51"/>
      <c r="FY50" s="51"/>
      <c r="FZ50" s="51"/>
      <c r="GA50" s="51"/>
      <c r="GB50" s="51"/>
      <c r="GC50" s="51"/>
      <c r="GD50" s="51"/>
      <c r="GE50" s="51"/>
      <c r="GF50" s="51"/>
      <c r="GG50" s="51"/>
      <c r="GH50" s="51"/>
      <c r="GI50" s="51"/>
      <c r="GJ50" s="51"/>
      <c r="GK50" s="51"/>
      <c r="GL50" s="51"/>
      <c r="GM50" s="51"/>
      <c r="GN50" s="51"/>
      <c r="GO50" s="51"/>
      <c r="GP50" s="51"/>
      <c r="GQ50" s="51"/>
      <c r="GR50" s="51"/>
      <c r="GS50" s="51"/>
      <c r="GT50" s="51"/>
      <c r="GU50" s="51"/>
      <c r="GV50" s="51"/>
      <c r="GW50" s="51"/>
      <c r="GX50" s="51"/>
      <c r="GY50" s="51"/>
      <c r="GZ50" s="51"/>
      <c r="HA50" s="51"/>
      <c r="HB50" s="51"/>
      <c r="HC50" s="51"/>
      <c r="HD50" s="51"/>
      <c r="HE50" s="51"/>
      <c r="HF50" s="51"/>
      <c r="HG50" s="51"/>
      <c r="HH50" s="51"/>
      <c r="HI50" s="51"/>
      <c r="HJ50" s="51"/>
      <c r="HK50" s="51"/>
      <c r="HL50" s="51"/>
      <c r="HM50" s="51"/>
      <c r="HN50" s="51"/>
      <c r="HO50" s="51"/>
      <c r="HP50" s="51"/>
      <c r="HQ50" s="51"/>
      <c r="HR50" s="51"/>
      <c r="HS50" s="51"/>
      <c r="HT50" s="51"/>
      <c r="HU50" s="51"/>
      <c r="HV50" s="51"/>
      <c r="HW50" s="51"/>
      <c r="HX50" s="51"/>
      <c r="HY50" s="51"/>
      <c r="HZ50" s="51"/>
      <c r="IA50" s="51"/>
      <c r="IB50" s="51"/>
    </row>
    <row r="51" spans="1:236" s="52" customFormat="1" x14ac:dyDescent="0.25">
      <c r="A51" s="50" t="s">
        <v>64</v>
      </c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74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  <c r="AE51" s="51"/>
      <c r="AF51" s="51"/>
      <c r="AG51" s="51"/>
      <c r="AH51" s="51"/>
      <c r="AI51" s="51"/>
      <c r="AJ51" s="51"/>
      <c r="AK51" s="51"/>
      <c r="AL51" s="51"/>
      <c r="AM51" s="51"/>
      <c r="AN51" s="51"/>
      <c r="AO51" s="51"/>
      <c r="AP51" s="51"/>
      <c r="AQ51" s="51"/>
      <c r="AR51" s="51"/>
      <c r="AS51" s="51"/>
      <c r="AT51" s="51"/>
      <c r="AU51" s="51"/>
      <c r="AV51" s="51"/>
      <c r="AW51" s="51"/>
      <c r="AX51" s="51"/>
      <c r="AY51" s="51"/>
      <c r="AZ51" s="51"/>
      <c r="BA51" s="51"/>
      <c r="BB51" s="51"/>
      <c r="BC51" s="51"/>
      <c r="BD51" s="51"/>
      <c r="BE51" s="51"/>
      <c r="BF51" s="51"/>
      <c r="BG51" s="51"/>
      <c r="BH51" s="51"/>
      <c r="BI51" s="51"/>
      <c r="BJ51" s="51"/>
      <c r="BK51" s="51"/>
      <c r="BL51" s="51"/>
      <c r="BM51" s="51"/>
      <c r="BN51" s="51"/>
      <c r="BO51" s="51"/>
      <c r="BP51" s="51"/>
      <c r="BQ51" s="51"/>
      <c r="BR51" s="51"/>
      <c r="BS51" s="51"/>
      <c r="BT51" s="51"/>
      <c r="BU51" s="51"/>
      <c r="BV51" s="51"/>
      <c r="BW51" s="51"/>
      <c r="BX51" s="51"/>
      <c r="BY51" s="51"/>
      <c r="BZ51" s="51"/>
      <c r="CA51" s="51"/>
      <c r="CB51" s="51"/>
      <c r="CC51" s="51"/>
      <c r="CD51" s="51"/>
      <c r="CE51" s="51"/>
      <c r="CF51" s="51"/>
      <c r="CG51" s="51"/>
      <c r="CH51" s="51"/>
      <c r="CI51" s="51"/>
      <c r="CJ51" s="51"/>
      <c r="CK51" s="51"/>
      <c r="CL51" s="51"/>
      <c r="CM51" s="51"/>
      <c r="CN51" s="51"/>
      <c r="CO51" s="51"/>
      <c r="CP51" s="51"/>
      <c r="CQ51" s="51"/>
      <c r="CR51" s="51"/>
      <c r="CS51" s="51"/>
      <c r="CT51" s="51"/>
      <c r="CU51" s="51"/>
      <c r="CV51" s="51"/>
      <c r="CW51" s="51"/>
      <c r="CX51" s="51"/>
      <c r="CY51" s="51"/>
      <c r="CZ51" s="51"/>
      <c r="DA51" s="51"/>
      <c r="DB51" s="51"/>
      <c r="DC51" s="51"/>
      <c r="DD51" s="51"/>
      <c r="DE51" s="51"/>
      <c r="DF51" s="51"/>
      <c r="DG51" s="51"/>
      <c r="DH51" s="51"/>
      <c r="DI51" s="51"/>
      <c r="DJ51" s="51"/>
      <c r="DK51" s="51"/>
      <c r="DL51" s="51"/>
      <c r="DM51" s="51"/>
      <c r="DN51" s="51"/>
      <c r="DO51" s="51"/>
      <c r="DP51" s="51"/>
      <c r="DQ51" s="51"/>
      <c r="DR51" s="51"/>
      <c r="DS51" s="51"/>
      <c r="DT51" s="51"/>
      <c r="DU51" s="51"/>
      <c r="DV51" s="51"/>
      <c r="DW51" s="51"/>
      <c r="DX51" s="51"/>
      <c r="DY51" s="51"/>
      <c r="DZ51" s="51"/>
      <c r="EA51" s="51"/>
      <c r="EB51" s="51"/>
      <c r="EC51" s="51"/>
      <c r="ED51" s="51"/>
      <c r="EE51" s="51"/>
      <c r="EF51" s="51"/>
      <c r="EG51" s="51"/>
      <c r="EH51" s="51"/>
      <c r="EI51" s="51"/>
      <c r="EJ51" s="51"/>
      <c r="EK51" s="51"/>
      <c r="EL51" s="51"/>
      <c r="EM51" s="51"/>
      <c r="EN51" s="51"/>
      <c r="EO51" s="51"/>
      <c r="EP51" s="51"/>
      <c r="EQ51" s="51"/>
      <c r="ER51" s="51"/>
      <c r="ES51" s="51"/>
      <c r="ET51" s="51"/>
      <c r="EU51" s="51"/>
      <c r="EV51" s="51"/>
      <c r="EW51" s="51"/>
      <c r="EX51" s="51"/>
      <c r="EY51" s="51"/>
      <c r="EZ51" s="51"/>
      <c r="FA51" s="51"/>
      <c r="FB51" s="51"/>
      <c r="FC51" s="51"/>
      <c r="FD51" s="51"/>
      <c r="FE51" s="51"/>
      <c r="FF51" s="51"/>
      <c r="FG51" s="51"/>
      <c r="FH51" s="51"/>
      <c r="FI51" s="51"/>
      <c r="FJ51" s="51"/>
      <c r="FK51" s="51"/>
      <c r="FL51" s="51"/>
      <c r="FM51" s="51"/>
      <c r="FN51" s="51"/>
      <c r="FO51" s="51"/>
      <c r="FP51" s="51"/>
      <c r="FQ51" s="51"/>
      <c r="FR51" s="51"/>
      <c r="FS51" s="51"/>
      <c r="FT51" s="51"/>
      <c r="FU51" s="51"/>
      <c r="FV51" s="51"/>
      <c r="FW51" s="51"/>
      <c r="FX51" s="51"/>
      <c r="FY51" s="51"/>
      <c r="FZ51" s="51"/>
      <c r="GA51" s="51"/>
      <c r="GB51" s="51"/>
      <c r="GC51" s="51"/>
      <c r="GD51" s="51"/>
      <c r="GE51" s="51"/>
      <c r="GF51" s="51"/>
      <c r="GG51" s="51"/>
      <c r="GH51" s="51"/>
      <c r="GI51" s="51"/>
      <c r="GJ51" s="51"/>
      <c r="GK51" s="51"/>
      <c r="GL51" s="51"/>
      <c r="GM51" s="51"/>
      <c r="GN51" s="51"/>
      <c r="GO51" s="51"/>
      <c r="GP51" s="51"/>
      <c r="GQ51" s="51"/>
      <c r="GR51" s="51"/>
      <c r="GS51" s="51"/>
      <c r="GT51" s="51"/>
      <c r="GU51" s="51"/>
      <c r="GV51" s="51"/>
      <c r="GW51" s="51"/>
      <c r="GX51" s="51"/>
      <c r="GY51" s="51"/>
      <c r="GZ51" s="51"/>
      <c r="HA51" s="51"/>
      <c r="HB51" s="51"/>
      <c r="HC51" s="51"/>
      <c r="HD51" s="51"/>
      <c r="HE51" s="51"/>
      <c r="HF51" s="51"/>
      <c r="HG51" s="51"/>
      <c r="HH51" s="51"/>
      <c r="HI51" s="51"/>
      <c r="HJ51" s="51"/>
      <c r="HK51" s="51"/>
      <c r="HL51" s="51"/>
      <c r="HM51" s="51"/>
      <c r="HN51" s="51"/>
      <c r="HO51" s="51"/>
      <c r="HP51" s="51"/>
      <c r="HQ51" s="51"/>
      <c r="HR51" s="51"/>
      <c r="HS51" s="51"/>
      <c r="HT51" s="51"/>
      <c r="HU51" s="51"/>
      <c r="HV51" s="51"/>
      <c r="HW51" s="51"/>
      <c r="HX51" s="51"/>
      <c r="HY51" s="51"/>
      <c r="HZ51" s="51"/>
      <c r="IA51" s="51"/>
      <c r="IB51" s="51"/>
    </row>
    <row r="52" spans="1:236" s="52" customFormat="1" x14ac:dyDescent="0.25">
      <c r="A52" s="4" t="s">
        <v>20</v>
      </c>
      <c r="B52" s="5" t="s">
        <v>17</v>
      </c>
      <c r="C52" s="6" t="s">
        <v>81</v>
      </c>
      <c r="D52" s="11">
        <v>44256</v>
      </c>
      <c r="E52" s="11" t="s">
        <v>150</v>
      </c>
      <c r="F52" s="7">
        <v>40000</v>
      </c>
      <c r="G52" s="6">
        <f>F52*0.0287</f>
        <v>1148</v>
      </c>
      <c r="H52" s="6">
        <v>442.65</v>
      </c>
      <c r="I52" s="6">
        <v>1216</v>
      </c>
      <c r="J52" s="6">
        <v>4991.99</v>
      </c>
      <c r="K52" s="6">
        <v>7798.64</v>
      </c>
      <c r="L52" s="71">
        <v>32201.360000000001</v>
      </c>
      <c r="AT52" s="51"/>
      <c r="AU52" s="51"/>
      <c r="AV52" s="51"/>
      <c r="AW52" s="51"/>
      <c r="AX52" s="51"/>
      <c r="AY52" s="51"/>
      <c r="AZ52" s="51"/>
      <c r="BA52" s="51"/>
      <c r="BB52" s="51"/>
      <c r="BC52" s="51"/>
      <c r="BD52" s="51"/>
      <c r="BE52" s="51"/>
      <c r="BF52" s="51"/>
      <c r="BG52" s="51"/>
      <c r="BH52" s="51"/>
      <c r="BI52" s="51"/>
      <c r="BJ52" s="51"/>
      <c r="BK52" s="51"/>
      <c r="BL52" s="51"/>
      <c r="BM52" s="51"/>
      <c r="BN52" s="51"/>
      <c r="BO52" s="51"/>
      <c r="BP52" s="51"/>
      <c r="BQ52" s="51"/>
      <c r="BR52" s="51"/>
      <c r="BS52" s="51"/>
      <c r="BT52" s="51"/>
      <c r="BU52" s="51"/>
      <c r="BV52" s="51"/>
      <c r="BW52" s="51"/>
      <c r="BX52" s="51"/>
      <c r="BY52" s="51"/>
      <c r="BZ52" s="51"/>
      <c r="CA52" s="51"/>
      <c r="CB52" s="51"/>
      <c r="CC52" s="51"/>
      <c r="CD52" s="51"/>
      <c r="CE52" s="51"/>
      <c r="CF52" s="51"/>
      <c r="CG52" s="51"/>
      <c r="CH52" s="51"/>
      <c r="CI52" s="51"/>
      <c r="CJ52" s="51"/>
      <c r="CK52" s="51"/>
      <c r="CL52" s="51"/>
      <c r="CM52" s="51"/>
      <c r="CN52" s="51"/>
      <c r="CO52" s="51"/>
      <c r="CP52" s="51"/>
      <c r="CQ52" s="51"/>
      <c r="CR52" s="51"/>
      <c r="CS52" s="51"/>
      <c r="CT52" s="51"/>
      <c r="CU52" s="51"/>
      <c r="CV52" s="51"/>
      <c r="CW52" s="51"/>
      <c r="CX52" s="51"/>
      <c r="CY52" s="51"/>
      <c r="CZ52" s="51"/>
      <c r="DA52" s="51"/>
      <c r="DB52" s="51"/>
      <c r="DC52" s="51"/>
      <c r="DD52" s="51"/>
      <c r="DE52" s="51"/>
      <c r="DF52" s="51"/>
      <c r="DG52" s="51"/>
      <c r="DH52" s="51"/>
      <c r="DI52" s="51"/>
      <c r="DJ52" s="51"/>
      <c r="DK52" s="51"/>
      <c r="DL52" s="51"/>
      <c r="DM52" s="51"/>
      <c r="DN52" s="51"/>
      <c r="DO52" s="51"/>
      <c r="DP52" s="51"/>
      <c r="DQ52" s="51"/>
      <c r="DR52" s="51"/>
      <c r="DS52" s="51"/>
      <c r="DT52" s="51"/>
      <c r="DU52" s="51"/>
      <c r="DV52" s="51"/>
      <c r="DW52" s="51"/>
      <c r="DX52" s="51"/>
      <c r="DY52" s="51"/>
      <c r="DZ52" s="51"/>
      <c r="EA52" s="51"/>
      <c r="EB52" s="51"/>
      <c r="EC52" s="51"/>
      <c r="ED52" s="51"/>
      <c r="EE52" s="51"/>
      <c r="EF52" s="51"/>
      <c r="EG52" s="51"/>
      <c r="EH52" s="51"/>
      <c r="EI52" s="51"/>
      <c r="EJ52" s="51"/>
      <c r="EK52" s="51"/>
      <c r="EL52" s="51"/>
      <c r="EM52" s="51"/>
      <c r="EN52" s="51"/>
      <c r="EO52" s="51"/>
      <c r="EP52" s="51"/>
      <c r="EQ52" s="51"/>
      <c r="ER52" s="51"/>
      <c r="ES52" s="51"/>
      <c r="ET52" s="51"/>
      <c r="EU52" s="51"/>
      <c r="EV52" s="51"/>
      <c r="EW52" s="51"/>
      <c r="EX52" s="51"/>
      <c r="EY52" s="51"/>
      <c r="EZ52" s="51"/>
      <c r="FA52" s="51"/>
      <c r="FB52" s="51"/>
      <c r="FC52" s="51"/>
      <c r="FD52" s="51"/>
      <c r="FE52" s="51"/>
      <c r="FF52" s="51"/>
      <c r="FG52" s="51"/>
      <c r="FH52" s="51"/>
      <c r="FI52" s="51"/>
      <c r="FJ52" s="51"/>
      <c r="FK52" s="51"/>
      <c r="FL52" s="51"/>
      <c r="FM52" s="51"/>
      <c r="FN52" s="51"/>
      <c r="FO52" s="51"/>
      <c r="FP52" s="51"/>
      <c r="FQ52" s="51"/>
      <c r="FR52" s="51"/>
      <c r="FS52" s="51"/>
      <c r="FT52" s="51"/>
      <c r="FU52" s="51"/>
      <c r="FV52" s="51"/>
      <c r="FW52" s="51"/>
      <c r="FX52" s="51"/>
      <c r="FY52" s="51"/>
      <c r="FZ52" s="51"/>
      <c r="GA52" s="51"/>
      <c r="GB52" s="51"/>
      <c r="GC52" s="51"/>
      <c r="GD52" s="51"/>
      <c r="GE52" s="51"/>
      <c r="GF52" s="51"/>
      <c r="GG52" s="51"/>
      <c r="GH52" s="51"/>
      <c r="GI52" s="51"/>
      <c r="GJ52" s="51"/>
      <c r="GK52" s="51"/>
      <c r="GL52" s="51"/>
      <c r="GM52" s="51"/>
      <c r="GN52" s="51"/>
      <c r="GO52" s="51"/>
      <c r="GP52" s="51"/>
      <c r="GQ52" s="51"/>
      <c r="GR52" s="51"/>
      <c r="GS52" s="51"/>
      <c r="GT52" s="51"/>
      <c r="GU52" s="51"/>
      <c r="GV52" s="51"/>
      <c r="GW52" s="51"/>
      <c r="GX52" s="51"/>
      <c r="GY52" s="51"/>
      <c r="GZ52" s="51"/>
      <c r="HA52" s="51"/>
      <c r="HB52" s="51"/>
      <c r="HC52" s="51"/>
      <c r="HD52" s="51"/>
      <c r="HE52" s="51"/>
      <c r="HF52" s="51"/>
      <c r="HG52" s="51"/>
      <c r="HH52" s="51"/>
      <c r="HI52" s="51"/>
      <c r="HJ52" s="51"/>
      <c r="HK52" s="51"/>
      <c r="HL52" s="51"/>
      <c r="HM52" s="51"/>
      <c r="HN52" s="51"/>
      <c r="HO52" s="51"/>
      <c r="HP52" s="51"/>
      <c r="HQ52" s="51"/>
      <c r="HR52" s="51"/>
      <c r="HS52" s="51"/>
      <c r="HT52" s="51"/>
      <c r="HU52" s="51"/>
      <c r="HV52" s="51"/>
      <c r="HW52" s="51"/>
      <c r="HX52" s="51"/>
      <c r="HY52" s="51"/>
      <c r="HZ52" s="51"/>
      <c r="IA52" s="51"/>
      <c r="IB52" s="51"/>
    </row>
    <row r="53" spans="1:236" s="52" customFormat="1" x14ac:dyDescent="0.25">
      <c r="A53" s="54" t="s">
        <v>15</v>
      </c>
      <c r="B53" s="13">
        <v>1</v>
      </c>
      <c r="C53" s="8"/>
      <c r="D53" s="54"/>
      <c r="E53" s="54"/>
      <c r="F53" s="8">
        <f>SUM(F52:F52)</f>
        <v>40000</v>
      </c>
      <c r="G53" s="8">
        <f t="shared" ref="G53:K53" si="6">SUM(G52:G52)</f>
        <v>1148</v>
      </c>
      <c r="H53" s="8">
        <f t="shared" si="6"/>
        <v>442.65</v>
      </c>
      <c r="I53" s="8">
        <f t="shared" si="6"/>
        <v>1216</v>
      </c>
      <c r="J53" s="8">
        <f t="shared" si="6"/>
        <v>4991.99</v>
      </c>
      <c r="K53" s="8">
        <f t="shared" si="6"/>
        <v>7798.64</v>
      </c>
      <c r="L53" s="72">
        <f>SUM(L52:L52)</f>
        <v>32201.360000000001</v>
      </c>
      <c r="O53" s="51"/>
      <c r="P53" s="51"/>
      <c r="Q53" s="51"/>
      <c r="R53" s="51"/>
      <c r="S53" s="51"/>
      <c r="T53" s="51"/>
      <c r="U53" s="51"/>
      <c r="V53" s="51"/>
      <c r="W53" s="51"/>
      <c r="X53" s="51"/>
      <c r="Y53" s="51"/>
      <c r="Z53" s="51"/>
      <c r="AA53" s="51"/>
      <c r="AB53" s="51"/>
      <c r="AC53" s="51"/>
      <c r="AD53" s="51"/>
      <c r="AE53" s="51"/>
      <c r="AF53" s="51"/>
      <c r="AG53" s="51"/>
      <c r="AH53" s="51"/>
      <c r="AI53" s="51"/>
      <c r="AJ53" s="51"/>
      <c r="AK53" s="51"/>
      <c r="AL53" s="51"/>
      <c r="AM53" s="51"/>
      <c r="AN53" s="51"/>
      <c r="AO53" s="51"/>
      <c r="AP53" s="51"/>
      <c r="AQ53" s="51"/>
      <c r="AR53" s="51"/>
      <c r="AS53" s="51"/>
      <c r="AT53" s="51"/>
      <c r="AU53" s="51"/>
      <c r="AV53" s="51"/>
      <c r="AW53" s="51"/>
      <c r="AX53" s="51"/>
      <c r="AY53" s="51"/>
      <c r="AZ53" s="51"/>
      <c r="BA53" s="51"/>
      <c r="BB53" s="51"/>
      <c r="BC53" s="51"/>
      <c r="BD53" s="51"/>
      <c r="BE53" s="51"/>
      <c r="BF53" s="51"/>
      <c r="BG53" s="51"/>
      <c r="BH53" s="51"/>
      <c r="BI53" s="51"/>
      <c r="BJ53" s="51"/>
      <c r="BK53" s="51"/>
      <c r="BL53" s="51"/>
      <c r="BM53" s="51"/>
      <c r="BN53" s="51"/>
      <c r="BO53" s="51"/>
      <c r="BP53" s="51"/>
      <c r="BQ53" s="51"/>
      <c r="BR53" s="51"/>
      <c r="BS53" s="51"/>
      <c r="BT53" s="51"/>
      <c r="BU53" s="51"/>
      <c r="BV53" s="51"/>
      <c r="BW53" s="51"/>
      <c r="BX53" s="51"/>
      <c r="BY53" s="51"/>
      <c r="BZ53" s="51"/>
      <c r="CA53" s="51"/>
      <c r="CB53" s="51"/>
      <c r="CC53" s="51"/>
      <c r="CD53" s="51"/>
      <c r="CE53" s="51"/>
      <c r="CF53" s="51"/>
      <c r="CG53" s="51"/>
      <c r="CH53" s="51"/>
      <c r="CI53" s="51"/>
      <c r="CJ53" s="51"/>
      <c r="CK53" s="51"/>
      <c r="CL53" s="51"/>
      <c r="CM53" s="51"/>
      <c r="CN53" s="51"/>
      <c r="CO53" s="51"/>
      <c r="CP53" s="51"/>
      <c r="CQ53" s="51"/>
      <c r="CR53" s="51"/>
      <c r="CS53" s="51"/>
      <c r="CT53" s="51"/>
      <c r="CU53" s="51"/>
      <c r="CV53" s="51"/>
      <c r="CW53" s="51"/>
      <c r="CX53" s="51"/>
      <c r="CY53" s="51"/>
      <c r="CZ53" s="51"/>
      <c r="DA53" s="51"/>
      <c r="DB53" s="51"/>
      <c r="DC53" s="51"/>
      <c r="DD53" s="51"/>
      <c r="DE53" s="51"/>
      <c r="DF53" s="51"/>
      <c r="DG53" s="51"/>
      <c r="DH53" s="51"/>
      <c r="DI53" s="51"/>
      <c r="DJ53" s="51"/>
      <c r="DK53" s="51"/>
      <c r="DL53" s="51"/>
      <c r="DM53" s="51"/>
      <c r="DN53" s="51"/>
      <c r="DO53" s="51"/>
      <c r="DP53" s="51"/>
      <c r="DQ53" s="51"/>
      <c r="DR53" s="51"/>
      <c r="DS53" s="51"/>
      <c r="DT53" s="51"/>
      <c r="DU53" s="51"/>
      <c r="DV53" s="51"/>
      <c r="DW53" s="51"/>
      <c r="DX53" s="51"/>
      <c r="DY53" s="51"/>
      <c r="DZ53" s="51"/>
      <c r="EA53" s="51"/>
      <c r="EB53" s="51"/>
      <c r="EC53" s="51"/>
      <c r="ED53" s="51"/>
      <c r="EE53" s="51"/>
      <c r="EF53" s="51"/>
      <c r="EG53" s="51"/>
      <c r="EH53" s="51"/>
      <c r="EI53" s="51"/>
      <c r="EJ53" s="51"/>
      <c r="EK53" s="51"/>
      <c r="EL53" s="51"/>
      <c r="EM53" s="51"/>
      <c r="EN53" s="51"/>
      <c r="EO53" s="51"/>
      <c r="EP53" s="51"/>
      <c r="EQ53" s="51"/>
      <c r="ER53" s="51"/>
      <c r="ES53" s="51"/>
      <c r="ET53" s="51"/>
      <c r="EU53" s="51"/>
      <c r="EV53" s="51"/>
      <c r="EW53" s="51"/>
      <c r="EX53" s="51"/>
      <c r="EY53" s="51"/>
      <c r="EZ53" s="51"/>
      <c r="FA53" s="51"/>
      <c r="FB53" s="51"/>
      <c r="FC53" s="51"/>
      <c r="FD53" s="51"/>
      <c r="FE53" s="51"/>
      <c r="FF53" s="51"/>
      <c r="FG53" s="51"/>
      <c r="FH53" s="51"/>
      <c r="FI53" s="51"/>
      <c r="FJ53" s="51"/>
      <c r="FK53" s="51"/>
      <c r="FL53" s="51"/>
      <c r="FM53" s="51"/>
      <c r="FN53" s="51"/>
      <c r="FO53" s="51"/>
      <c r="FP53" s="51"/>
      <c r="FQ53" s="51"/>
      <c r="FR53" s="51"/>
      <c r="FS53" s="51"/>
      <c r="FT53" s="51"/>
      <c r="FU53" s="51"/>
      <c r="FV53" s="51"/>
      <c r="FW53" s="51"/>
      <c r="FX53" s="51"/>
      <c r="FY53" s="51"/>
      <c r="FZ53" s="51"/>
      <c r="GA53" s="51"/>
      <c r="GB53" s="51"/>
      <c r="GC53" s="51"/>
      <c r="GD53" s="51"/>
      <c r="GE53" s="51"/>
      <c r="GF53" s="51"/>
      <c r="GG53" s="51"/>
      <c r="GH53" s="51"/>
      <c r="GI53" s="51"/>
      <c r="GJ53" s="51"/>
      <c r="GK53" s="51"/>
      <c r="GL53" s="51"/>
      <c r="GM53" s="51"/>
      <c r="GN53" s="51"/>
      <c r="GO53" s="51"/>
      <c r="GP53" s="51"/>
      <c r="GQ53" s="51"/>
      <c r="GR53" s="51"/>
      <c r="GS53" s="51"/>
      <c r="GT53" s="51"/>
      <c r="GU53" s="51"/>
      <c r="GV53" s="51"/>
      <c r="GW53" s="51"/>
      <c r="GX53" s="51"/>
      <c r="GY53" s="51"/>
      <c r="GZ53" s="51"/>
      <c r="HA53" s="51"/>
      <c r="HB53" s="51"/>
      <c r="HC53" s="51"/>
      <c r="HD53" s="51"/>
      <c r="HE53" s="51"/>
      <c r="HF53" s="51"/>
      <c r="HG53" s="51"/>
      <c r="HH53" s="51"/>
      <c r="HI53" s="51"/>
      <c r="HJ53" s="51"/>
      <c r="HK53" s="51"/>
      <c r="HL53" s="51"/>
      <c r="HM53" s="51"/>
      <c r="HN53" s="51"/>
      <c r="HO53" s="51"/>
      <c r="HP53" s="51"/>
      <c r="HQ53" s="51"/>
      <c r="HR53" s="51"/>
      <c r="HS53" s="51"/>
      <c r="HT53" s="51"/>
      <c r="HU53" s="51"/>
      <c r="HV53" s="51"/>
      <c r="HW53" s="51"/>
      <c r="HX53" s="51"/>
      <c r="HY53" s="51"/>
      <c r="HZ53" s="51"/>
      <c r="IA53" s="51"/>
      <c r="IB53" s="51"/>
    </row>
    <row r="54" spans="1:236" x14ac:dyDescent="0.25">
      <c r="A54" s="50" t="s">
        <v>65</v>
      </c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74"/>
      <c r="AT54" s="61"/>
      <c r="AU54" s="61"/>
      <c r="AV54" s="61"/>
      <c r="AW54" s="61"/>
      <c r="AX54" s="61"/>
      <c r="AY54" s="61"/>
      <c r="AZ54" s="61"/>
      <c r="BA54" s="61"/>
      <c r="BB54" s="61"/>
      <c r="BC54" s="61"/>
      <c r="BD54" s="61"/>
      <c r="BE54" s="61"/>
      <c r="BF54" s="61"/>
      <c r="BG54" s="61"/>
      <c r="BH54" s="61"/>
      <c r="BI54" s="61"/>
      <c r="BJ54" s="61"/>
      <c r="BK54" s="61"/>
      <c r="BL54" s="61"/>
      <c r="BM54" s="61"/>
      <c r="BN54" s="61"/>
      <c r="BO54" s="61"/>
      <c r="BP54" s="61"/>
      <c r="BQ54" s="61"/>
      <c r="BR54" s="61"/>
      <c r="BS54" s="61"/>
      <c r="BT54" s="61"/>
      <c r="BU54" s="61"/>
      <c r="BV54" s="61"/>
      <c r="BW54" s="61"/>
      <c r="BX54" s="61"/>
      <c r="BY54" s="61"/>
      <c r="BZ54" s="61"/>
      <c r="CA54" s="61"/>
      <c r="CB54" s="61"/>
      <c r="CC54" s="61"/>
      <c r="CD54" s="61"/>
      <c r="CE54" s="61"/>
      <c r="CF54" s="61"/>
      <c r="CG54" s="61"/>
      <c r="CH54" s="61"/>
      <c r="CI54" s="61"/>
      <c r="CJ54" s="61"/>
      <c r="CK54" s="61"/>
      <c r="CL54" s="61"/>
      <c r="CM54" s="61"/>
      <c r="CN54" s="61"/>
      <c r="CO54" s="61"/>
      <c r="CP54" s="61"/>
      <c r="CQ54" s="61"/>
      <c r="CR54" s="61"/>
      <c r="CS54" s="61"/>
      <c r="CT54" s="61"/>
      <c r="CU54" s="61"/>
      <c r="CV54" s="61"/>
      <c r="CW54" s="61"/>
      <c r="CX54" s="61"/>
      <c r="CY54" s="61"/>
      <c r="CZ54" s="61"/>
      <c r="DA54" s="61"/>
      <c r="DB54" s="61"/>
      <c r="DC54" s="61"/>
      <c r="DD54" s="61"/>
      <c r="DE54" s="61"/>
      <c r="DF54" s="61"/>
      <c r="DG54" s="61"/>
      <c r="DH54" s="61"/>
      <c r="DI54" s="61"/>
      <c r="DJ54" s="61"/>
      <c r="DK54" s="61"/>
      <c r="DL54" s="61"/>
      <c r="DM54" s="61"/>
      <c r="DN54" s="61"/>
      <c r="DO54" s="61"/>
      <c r="DP54" s="61"/>
      <c r="DQ54" s="61"/>
      <c r="DR54" s="61"/>
      <c r="DS54" s="61"/>
      <c r="DT54" s="61"/>
      <c r="DU54" s="61"/>
      <c r="DV54" s="61"/>
    </row>
    <row r="55" spans="1:236" ht="12.75" customHeight="1" x14ac:dyDescent="0.25">
      <c r="A55" s="4" t="s">
        <v>31</v>
      </c>
      <c r="B55" s="5" t="s">
        <v>62</v>
      </c>
      <c r="C55" s="6" t="s">
        <v>81</v>
      </c>
      <c r="D55" s="11">
        <v>44279</v>
      </c>
      <c r="E55" s="11" t="s">
        <v>150</v>
      </c>
      <c r="F55" s="7">
        <v>133000</v>
      </c>
      <c r="G55" s="6">
        <f>F55*0.0287</f>
        <v>3817.1</v>
      </c>
      <c r="H55" s="6">
        <v>19867.79</v>
      </c>
      <c r="I55" s="6">
        <f>F55*0.0304</f>
        <v>4043.2</v>
      </c>
      <c r="J55" s="6">
        <v>797.01</v>
      </c>
      <c r="K55" s="6">
        <v>28525.1</v>
      </c>
      <c r="L55" s="71">
        <f>F55-K55</f>
        <v>104474.9</v>
      </c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</row>
    <row r="56" spans="1:236" ht="12.75" customHeight="1" x14ac:dyDescent="0.25">
      <c r="A56" s="4" t="s">
        <v>82</v>
      </c>
      <c r="B56" s="5" t="s">
        <v>17</v>
      </c>
      <c r="C56" s="6" t="s">
        <v>81</v>
      </c>
      <c r="D56" s="11">
        <v>44287</v>
      </c>
      <c r="E56" s="11" t="s">
        <v>150</v>
      </c>
      <c r="F56" s="7">
        <v>60000</v>
      </c>
      <c r="G56" s="6">
        <v>1722</v>
      </c>
      <c r="H56" s="6">
        <v>3486.68</v>
      </c>
      <c r="I56" s="6">
        <v>1824</v>
      </c>
      <c r="J56" s="6">
        <v>1949.73</v>
      </c>
      <c r="K56" s="6">
        <v>8982.41</v>
      </c>
      <c r="L56" s="71">
        <v>51017.59</v>
      </c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</row>
    <row r="57" spans="1:236" s="134" customFormat="1" ht="12.75" customHeight="1" x14ac:dyDescent="0.25">
      <c r="A57" s="54" t="s">
        <v>15</v>
      </c>
      <c r="B57" s="178">
        <v>2</v>
      </c>
      <c r="C57" s="132"/>
      <c r="D57" s="133"/>
      <c r="E57" s="133"/>
      <c r="F57" s="8">
        <f t="shared" ref="F57:K57" si="7">SUM(F55:F55)+F56</f>
        <v>193000</v>
      </c>
      <c r="G57" s="8">
        <f t="shared" si="7"/>
        <v>5539.1</v>
      </c>
      <c r="H57" s="8">
        <f t="shared" si="7"/>
        <v>23354.47</v>
      </c>
      <c r="I57" s="8">
        <f t="shared" si="7"/>
        <v>5867.2</v>
      </c>
      <c r="J57" s="8">
        <f t="shared" si="7"/>
        <v>2746.74</v>
      </c>
      <c r="K57" s="8">
        <f t="shared" si="7"/>
        <v>37507.509999999995</v>
      </c>
      <c r="L57" s="72">
        <f>SUM(L55:L55)+L56</f>
        <v>155492.49</v>
      </c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1"/>
      <c r="AB57" s="61"/>
      <c r="AC57" s="61"/>
      <c r="AD57" s="61"/>
      <c r="AE57" s="61"/>
      <c r="AF57" s="61"/>
      <c r="AG57" s="61"/>
      <c r="AH57" s="61"/>
      <c r="AI57" s="61"/>
      <c r="AJ57" s="61"/>
      <c r="AK57" s="61"/>
      <c r="AL57" s="61"/>
      <c r="AM57" s="61"/>
      <c r="AN57" s="61"/>
      <c r="AO57" s="61"/>
      <c r="AP57" s="61"/>
      <c r="AQ57" s="61"/>
      <c r="AR57" s="61"/>
      <c r="AS57" s="61"/>
      <c r="AT57" s="61"/>
      <c r="AU57" s="61"/>
      <c r="AV57" s="61"/>
      <c r="AW57" s="61"/>
      <c r="AX57" s="61"/>
      <c r="AY57" s="61"/>
      <c r="AZ57" s="61"/>
      <c r="BA57" s="61"/>
    </row>
    <row r="58" spans="1:236" s="61" customFormat="1" ht="12.75" customHeight="1" x14ac:dyDescent="0.25">
      <c r="A58" s="52"/>
      <c r="B58" s="126"/>
      <c r="C58" s="127"/>
      <c r="D58" s="128"/>
      <c r="E58" s="128"/>
      <c r="F58" s="12"/>
      <c r="G58" s="12"/>
      <c r="H58" s="12"/>
      <c r="I58" s="12"/>
      <c r="J58" s="12"/>
      <c r="K58" s="12"/>
      <c r="L58" s="78"/>
    </row>
    <row r="59" spans="1:236" s="61" customFormat="1" ht="12.75" customHeight="1" x14ac:dyDescent="0.25">
      <c r="A59" s="52" t="s">
        <v>137</v>
      </c>
      <c r="B59" s="126" t="s">
        <v>138</v>
      </c>
      <c r="C59" s="127" t="s">
        <v>80</v>
      </c>
      <c r="D59" s="128">
        <v>44470</v>
      </c>
      <c r="E59" s="11" t="s">
        <v>150</v>
      </c>
      <c r="F59" s="28">
        <v>44000</v>
      </c>
      <c r="G59" s="28">
        <v>1262.8</v>
      </c>
      <c r="H59" s="28">
        <v>1007.19</v>
      </c>
      <c r="I59" s="28">
        <v>1337.6</v>
      </c>
      <c r="J59" s="28">
        <v>0</v>
      </c>
      <c r="K59" s="28">
        <v>3607.59</v>
      </c>
      <c r="L59" s="79">
        <v>40392.410000000003</v>
      </c>
    </row>
    <row r="60" spans="1:236" s="61" customFormat="1" ht="12.75" customHeight="1" x14ac:dyDescent="0.25">
      <c r="A60" s="58" t="s">
        <v>139</v>
      </c>
      <c r="B60" s="126"/>
      <c r="C60" s="127"/>
      <c r="D60" s="128"/>
      <c r="E60" s="128"/>
      <c r="F60" s="28"/>
      <c r="G60" s="28"/>
      <c r="H60" s="28"/>
      <c r="I60" s="28"/>
      <c r="J60" s="28"/>
      <c r="K60" s="28"/>
      <c r="L60" s="79"/>
    </row>
    <row r="61" spans="1:236" s="65" customFormat="1" ht="12.75" customHeight="1" x14ac:dyDescent="0.25">
      <c r="A61" s="129" t="s">
        <v>140</v>
      </c>
      <c r="B61" s="177">
        <v>1</v>
      </c>
      <c r="C61" s="130"/>
      <c r="D61" s="131"/>
      <c r="E61" s="131"/>
      <c r="F61" s="135">
        <v>44000</v>
      </c>
      <c r="G61" s="135">
        <v>1262.8</v>
      </c>
      <c r="H61" s="135">
        <v>1007.19</v>
      </c>
      <c r="I61" s="135">
        <v>1337.6</v>
      </c>
      <c r="J61" s="135">
        <v>0</v>
      </c>
      <c r="K61" s="135">
        <v>3607.59</v>
      </c>
      <c r="L61" s="136">
        <f>L59</f>
        <v>40392.410000000003</v>
      </c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1"/>
      <c r="Z61" s="61"/>
      <c r="AA61" s="61"/>
      <c r="AB61" s="61"/>
      <c r="AC61" s="61"/>
      <c r="AD61" s="61"/>
      <c r="AE61" s="61"/>
      <c r="AF61" s="61"/>
      <c r="AG61" s="61"/>
      <c r="AH61" s="61"/>
      <c r="AI61" s="61"/>
      <c r="AJ61" s="61"/>
      <c r="AK61" s="61"/>
      <c r="AL61" s="61"/>
      <c r="AM61" s="61"/>
      <c r="AN61" s="61"/>
      <c r="AO61" s="61"/>
      <c r="AP61" s="61"/>
      <c r="AQ61" s="61"/>
    </row>
    <row r="62" spans="1:236" ht="18" customHeight="1" x14ac:dyDescent="0.25">
      <c r="A62" s="53" t="s">
        <v>115</v>
      </c>
      <c r="B62" s="14"/>
      <c r="C62" s="12"/>
      <c r="D62" s="52"/>
      <c r="E62" s="52"/>
      <c r="F62" s="51"/>
      <c r="G62" s="51"/>
      <c r="H62" s="51"/>
      <c r="I62" s="51"/>
      <c r="J62" s="51"/>
      <c r="K62" s="51"/>
      <c r="L62" s="51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</row>
    <row r="63" spans="1:236" s="60" customFormat="1" ht="18" customHeight="1" x14ac:dyDescent="0.25">
      <c r="A63" s="60" t="s">
        <v>103</v>
      </c>
      <c r="B63" s="22" t="s">
        <v>104</v>
      </c>
      <c r="C63" s="23" t="s">
        <v>81</v>
      </c>
      <c r="D63" s="25">
        <v>44348</v>
      </c>
      <c r="E63" s="11" t="s">
        <v>150</v>
      </c>
      <c r="F63" s="23">
        <v>100000</v>
      </c>
      <c r="G63" s="23">
        <v>2870</v>
      </c>
      <c r="H63" s="23">
        <v>12105.37</v>
      </c>
      <c r="I63" s="23">
        <v>3040</v>
      </c>
      <c r="J63" s="23">
        <v>0</v>
      </c>
      <c r="K63" s="23">
        <v>18015.37</v>
      </c>
      <c r="L63" s="76">
        <v>81984.63</v>
      </c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2"/>
      <c r="Z63" s="52"/>
      <c r="AA63" s="52"/>
      <c r="AB63" s="52"/>
      <c r="AC63" s="52"/>
      <c r="AD63" s="52"/>
      <c r="AE63" s="52"/>
      <c r="AF63" s="52"/>
      <c r="AG63" s="52"/>
      <c r="AH63" s="52"/>
      <c r="AI63" s="52"/>
      <c r="AJ63" s="52"/>
      <c r="AK63" s="52"/>
      <c r="AL63" s="52"/>
      <c r="AM63" s="52"/>
      <c r="AN63" s="52"/>
      <c r="AO63" s="52"/>
      <c r="AP63" s="52"/>
      <c r="AQ63" s="52"/>
      <c r="AR63" s="52"/>
      <c r="AS63" s="52"/>
      <c r="AT63" s="51"/>
      <c r="AU63" s="51"/>
      <c r="AV63" s="51"/>
      <c r="AW63" s="51"/>
      <c r="AX63" s="51"/>
      <c r="AY63" s="51"/>
      <c r="AZ63" s="51"/>
      <c r="BA63" s="51"/>
      <c r="BB63" s="51"/>
      <c r="BC63" s="51"/>
      <c r="BD63" s="51"/>
      <c r="BE63" s="51"/>
      <c r="BF63" s="51"/>
      <c r="BG63" s="51"/>
      <c r="BH63" s="51"/>
      <c r="BI63" s="51"/>
      <c r="BJ63" s="51"/>
      <c r="BK63" s="51"/>
      <c r="BL63" s="51"/>
      <c r="BM63" s="51"/>
      <c r="BN63" s="51"/>
      <c r="BO63" s="51"/>
      <c r="BP63" s="51"/>
      <c r="BQ63" s="51"/>
      <c r="BR63" s="51"/>
      <c r="BS63" s="51"/>
      <c r="BT63" s="51"/>
      <c r="BU63" s="51"/>
      <c r="BV63" s="51"/>
      <c r="BW63" s="51"/>
      <c r="BX63" s="51"/>
      <c r="BY63" s="51"/>
      <c r="BZ63" s="51"/>
      <c r="CA63" s="51"/>
      <c r="CB63" s="51"/>
      <c r="CC63" s="51"/>
      <c r="CD63" s="51"/>
      <c r="CE63" s="51"/>
      <c r="CF63" s="51"/>
      <c r="CG63" s="51"/>
      <c r="CH63" s="51"/>
      <c r="CI63" s="51"/>
      <c r="CJ63" s="51"/>
      <c r="CK63" s="51"/>
      <c r="CL63" s="51"/>
      <c r="CM63" s="51"/>
      <c r="CN63" s="51"/>
      <c r="CO63" s="51"/>
      <c r="CP63" s="51"/>
      <c r="CQ63" s="51"/>
      <c r="CR63" s="51"/>
      <c r="CS63" s="51"/>
      <c r="CT63" s="51"/>
      <c r="CU63" s="51"/>
      <c r="CV63" s="51"/>
      <c r="CW63" s="51"/>
      <c r="CX63" s="51"/>
      <c r="CY63" s="51"/>
      <c r="CZ63" s="51"/>
      <c r="DA63" s="51"/>
      <c r="DB63" s="51"/>
      <c r="DC63" s="51"/>
      <c r="DD63" s="51"/>
      <c r="DE63" s="51"/>
      <c r="DF63" s="51"/>
      <c r="DG63" s="51"/>
      <c r="DH63" s="51"/>
      <c r="DI63" s="51"/>
      <c r="DJ63" s="51"/>
      <c r="DK63" s="51"/>
      <c r="DL63" s="51"/>
      <c r="DM63" s="51"/>
      <c r="DN63" s="51"/>
      <c r="DO63" s="51"/>
      <c r="DP63" s="51"/>
      <c r="DQ63" s="51"/>
      <c r="DR63" s="51"/>
      <c r="DS63" s="51"/>
      <c r="DT63" s="51"/>
      <c r="DU63" s="51"/>
      <c r="DV63" s="51"/>
      <c r="DW63" s="51"/>
      <c r="DX63" s="51"/>
      <c r="DY63" s="51"/>
      <c r="DZ63" s="51"/>
      <c r="EA63" s="51"/>
      <c r="EB63" s="51"/>
      <c r="EC63" s="51"/>
      <c r="ED63" s="51"/>
      <c r="EE63" s="51"/>
      <c r="EF63" s="51"/>
      <c r="EG63" s="51"/>
      <c r="EH63" s="51"/>
      <c r="EI63" s="51"/>
      <c r="EJ63" s="51"/>
      <c r="EK63" s="51"/>
      <c r="EL63" s="51"/>
      <c r="EM63" s="51"/>
      <c r="EN63" s="51"/>
      <c r="EO63" s="51"/>
      <c r="EP63" s="51"/>
      <c r="EQ63" s="51"/>
      <c r="ER63" s="51"/>
      <c r="ES63" s="51"/>
      <c r="ET63" s="51"/>
      <c r="EU63" s="51"/>
      <c r="EV63" s="51"/>
      <c r="EW63" s="51"/>
      <c r="EX63" s="51"/>
      <c r="EY63" s="51"/>
      <c r="EZ63" s="51"/>
      <c r="FA63" s="51"/>
      <c r="FB63" s="51"/>
      <c r="FC63" s="51"/>
      <c r="FD63" s="51"/>
      <c r="FE63" s="51"/>
      <c r="FF63" s="51"/>
      <c r="FG63" s="51"/>
      <c r="FH63" s="51"/>
      <c r="FI63" s="51"/>
      <c r="FJ63" s="51"/>
      <c r="FK63" s="51"/>
      <c r="FL63" s="51"/>
      <c r="FM63" s="51"/>
      <c r="FN63" s="51"/>
      <c r="FO63" s="51"/>
      <c r="FP63" s="51"/>
      <c r="FQ63" s="51"/>
      <c r="FR63" s="51"/>
      <c r="FS63" s="51"/>
      <c r="FT63" s="51"/>
      <c r="FU63" s="51"/>
      <c r="FV63" s="51"/>
      <c r="FW63" s="51"/>
      <c r="FX63" s="51"/>
      <c r="FY63" s="51"/>
      <c r="FZ63" s="51"/>
      <c r="GA63" s="51"/>
      <c r="GB63" s="51"/>
      <c r="GC63" s="51"/>
      <c r="GD63" s="51"/>
      <c r="GE63" s="51"/>
      <c r="GF63" s="51"/>
      <c r="GG63" s="51"/>
      <c r="GH63" s="51"/>
      <c r="GI63" s="51"/>
      <c r="GJ63" s="51"/>
      <c r="GK63" s="51"/>
      <c r="GL63" s="51"/>
      <c r="GM63" s="51"/>
      <c r="GN63" s="51"/>
      <c r="GO63" s="51"/>
      <c r="GP63" s="51"/>
      <c r="GQ63" s="51"/>
      <c r="GR63" s="51"/>
      <c r="GS63" s="51"/>
      <c r="GT63" s="51"/>
      <c r="GU63" s="51"/>
      <c r="GV63" s="51"/>
      <c r="GW63" s="51"/>
      <c r="GX63" s="51"/>
      <c r="GY63" s="51"/>
      <c r="GZ63" s="51"/>
      <c r="HA63" s="51"/>
      <c r="HB63" s="51"/>
      <c r="HC63" s="51"/>
      <c r="HD63" s="51"/>
      <c r="HE63" s="51"/>
      <c r="HF63" s="51"/>
      <c r="HG63" s="51"/>
      <c r="HH63" s="51"/>
      <c r="HI63" s="51"/>
      <c r="HJ63" s="51"/>
      <c r="HK63" s="51"/>
      <c r="HL63" s="51"/>
      <c r="HM63" s="51"/>
      <c r="HN63" s="51"/>
      <c r="HO63" s="51"/>
      <c r="HP63" s="51"/>
      <c r="HQ63" s="51"/>
      <c r="HR63" s="51"/>
      <c r="HS63" s="51"/>
      <c r="HT63" s="51"/>
      <c r="HU63" s="51"/>
      <c r="HV63" s="51"/>
      <c r="HW63" s="51"/>
      <c r="HX63" s="51"/>
      <c r="HY63" s="51"/>
      <c r="HZ63" s="51"/>
      <c r="IA63" s="51"/>
      <c r="IB63" s="51"/>
    </row>
    <row r="64" spans="1:236" ht="18" customHeight="1" x14ac:dyDescent="0.25">
      <c r="A64" s="54" t="s">
        <v>15</v>
      </c>
      <c r="B64" s="26">
        <v>1</v>
      </c>
      <c r="C64" s="8"/>
      <c r="D64" s="54"/>
      <c r="E64" s="54"/>
      <c r="F64" s="8">
        <f t="shared" ref="F64:K64" si="8">SUM(F63:F63)</f>
        <v>100000</v>
      </c>
      <c r="G64" s="8">
        <f t="shared" si="8"/>
        <v>2870</v>
      </c>
      <c r="H64" s="8">
        <f t="shared" si="8"/>
        <v>12105.37</v>
      </c>
      <c r="I64" s="8">
        <f t="shared" si="8"/>
        <v>3040</v>
      </c>
      <c r="J64" s="8">
        <f t="shared" si="8"/>
        <v>0</v>
      </c>
      <c r="K64" s="8">
        <f t="shared" si="8"/>
        <v>18015.37</v>
      </c>
      <c r="L64" s="72">
        <f>SUM(L63:L63)</f>
        <v>81984.63</v>
      </c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2"/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/>
      <c r="AO64" s="52"/>
      <c r="AP64" s="52"/>
      <c r="AQ64" s="52"/>
      <c r="AR64" s="52"/>
      <c r="AS64" s="52"/>
    </row>
    <row r="65" spans="1:668" ht="18" customHeight="1" x14ac:dyDescent="0.25">
      <c r="A65" s="50" t="s">
        <v>66</v>
      </c>
      <c r="B65" s="157"/>
      <c r="C65" s="12"/>
      <c r="D65" s="52"/>
      <c r="E65" s="52"/>
      <c r="F65" s="12"/>
      <c r="G65" s="12"/>
      <c r="H65" s="12"/>
      <c r="I65" s="12"/>
      <c r="J65" s="12"/>
      <c r="K65" s="12"/>
      <c r="L65" s="78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2"/>
      <c r="Z65" s="52"/>
      <c r="AA65" s="52"/>
      <c r="AB65" s="52"/>
      <c r="AC65" s="52"/>
      <c r="AD65" s="52"/>
      <c r="AE65" s="52"/>
      <c r="AF65" s="52"/>
      <c r="AG65" s="52"/>
      <c r="AH65" s="52"/>
      <c r="AI65" s="52"/>
      <c r="AJ65" s="52"/>
      <c r="AK65" s="52"/>
      <c r="AL65" s="52"/>
      <c r="AM65" s="52"/>
      <c r="AN65" s="52"/>
      <c r="AO65" s="52"/>
      <c r="AP65" s="52"/>
      <c r="AQ65" s="52"/>
      <c r="AR65" s="52"/>
      <c r="AS65" s="52"/>
    </row>
    <row r="66" spans="1:668" ht="12.75" customHeight="1" x14ac:dyDescent="0.25">
      <c r="A66" s="4" t="s">
        <v>47</v>
      </c>
      <c r="B66" s="5" t="s">
        <v>62</v>
      </c>
      <c r="C66" s="6" t="s">
        <v>81</v>
      </c>
      <c r="D66" s="10">
        <v>44276</v>
      </c>
      <c r="E66" s="11" t="s">
        <v>150</v>
      </c>
      <c r="F66" s="7">
        <v>89500</v>
      </c>
      <c r="G66" s="6">
        <f>F66*0.0287</f>
        <v>2568.65</v>
      </c>
      <c r="H66" s="6">
        <v>9635.51</v>
      </c>
      <c r="I66" s="6">
        <f>F66*0.0304</f>
        <v>2720.8</v>
      </c>
      <c r="J66" s="6">
        <v>252.5</v>
      </c>
      <c r="K66" s="6">
        <f>+J66+I66+H66+G66</f>
        <v>15177.460000000001</v>
      </c>
      <c r="L66" s="71">
        <f>F66-K66</f>
        <v>74322.539999999994</v>
      </c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2"/>
      <c r="Z66" s="52"/>
      <c r="AA66" s="52"/>
      <c r="AB66" s="52"/>
      <c r="AC66" s="52"/>
      <c r="AD66" s="52"/>
      <c r="AE66" s="52"/>
      <c r="AF66" s="52"/>
      <c r="AG66" s="52"/>
      <c r="AH66" s="52"/>
      <c r="AI66" s="52"/>
      <c r="AJ66" s="52"/>
      <c r="AK66" s="52"/>
      <c r="AL66" s="52"/>
      <c r="AM66" s="52"/>
      <c r="AN66" s="52"/>
      <c r="AO66" s="52"/>
      <c r="AP66" s="52"/>
      <c r="AQ66" s="52"/>
      <c r="AR66" s="52"/>
      <c r="AS66" s="52"/>
      <c r="AT66" s="61"/>
      <c r="AU66" s="61"/>
      <c r="AV66" s="61"/>
      <c r="AW66" s="61"/>
      <c r="AX66" s="61"/>
      <c r="AY66" s="61"/>
      <c r="AZ66" s="61"/>
      <c r="BA66" s="61"/>
      <c r="BB66" s="61"/>
      <c r="BC66" s="61"/>
      <c r="BD66" s="61"/>
      <c r="BE66" s="61"/>
      <c r="BF66" s="61"/>
      <c r="BG66" s="61"/>
      <c r="BH66" s="61"/>
      <c r="BI66" s="61"/>
      <c r="BJ66" s="61"/>
      <c r="BK66" s="61"/>
      <c r="BL66" s="61"/>
      <c r="BM66" s="61"/>
      <c r="BN66" s="61"/>
      <c r="BO66" s="61"/>
      <c r="BP66" s="61"/>
      <c r="BQ66" s="61"/>
      <c r="BR66" s="61"/>
      <c r="BS66" s="61"/>
      <c r="BT66" s="61"/>
      <c r="BU66" s="61"/>
      <c r="BV66" s="61"/>
      <c r="BW66" s="61"/>
      <c r="BX66" s="61"/>
      <c r="BY66" s="61"/>
      <c r="BZ66" s="61"/>
      <c r="CA66" s="61"/>
      <c r="CB66" s="61"/>
      <c r="CC66" s="61"/>
      <c r="CD66" s="61"/>
      <c r="CE66" s="61"/>
      <c r="CF66" s="61"/>
      <c r="CG66" s="61"/>
      <c r="CH66" s="61"/>
      <c r="CI66" s="61"/>
      <c r="CJ66" s="61"/>
      <c r="CK66" s="61"/>
      <c r="CL66" s="61"/>
      <c r="CM66" s="61"/>
      <c r="CN66" s="61"/>
      <c r="CO66" s="61"/>
      <c r="CP66" s="61"/>
      <c r="CQ66" s="61"/>
      <c r="CR66" s="61"/>
      <c r="CS66" s="61"/>
      <c r="CT66" s="61"/>
      <c r="CU66" s="61"/>
      <c r="CV66" s="61"/>
      <c r="CW66" s="61"/>
      <c r="CX66" s="61"/>
      <c r="CY66" s="61"/>
      <c r="CZ66" s="61"/>
      <c r="DA66" s="61"/>
      <c r="DB66" s="61"/>
      <c r="DC66" s="61"/>
      <c r="DD66" s="61"/>
      <c r="DE66" s="61"/>
      <c r="DF66" s="61"/>
      <c r="DG66" s="61"/>
      <c r="DH66" s="61"/>
      <c r="DI66" s="61"/>
      <c r="DJ66" s="61"/>
      <c r="DK66" s="61"/>
      <c r="DL66" s="61"/>
      <c r="DM66" s="61"/>
      <c r="DN66" s="61"/>
      <c r="DO66" s="61"/>
      <c r="DP66" s="61"/>
      <c r="DQ66" s="61"/>
      <c r="DR66" s="61"/>
      <c r="DS66" s="61"/>
      <c r="DT66" s="61"/>
      <c r="DU66" s="61"/>
      <c r="DV66" s="61"/>
    </row>
    <row r="67" spans="1:668" ht="18" customHeight="1" x14ac:dyDescent="0.25">
      <c r="A67" s="54" t="s">
        <v>15</v>
      </c>
      <c r="B67" s="26">
        <v>1</v>
      </c>
      <c r="C67" s="8"/>
      <c r="D67" s="54"/>
      <c r="E67" s="54"/>
      <c r="F67" s="8">
        <f t="shared" ref="F67:K67" si="9">SUM(F66:F66)</f>
        <v>89500</v>
      </c>
      <c r="G67" s="8">
        <f t="shared" si="9"/>
        <v>2568.65</v>
      </c>
      <c r="H67" s="8">
        <f t="shared" si="9"/>
        <v>9635.51</v>
      </c>
      <c r="I67" s="8">
        <f t="shared" si="9"/>
        <v>2720.8</v>
      </c>
      <c r="J67" s="8">
        <f t="shared" si="9"/>
        <v>252.5</v>
      </c>
      <c r="K67" s="8">
        <f t="shared" si="9"/>
        <v>15177.460000000001</v>
      </c>
      <c r="L67" s="72">
        <f>SUM(L66:L66)</f>
        <v>74322.539999999994</v>
      </c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2"/>
      <c r="Z67" s="52"/>
      <c r="AA67" s="52"/>
      <c r="AB67" s="52"/>
      <c r="AC67" s="52"/>
      <c r="AD67" s="52"/>
      <c r="AE67" s="52"/>
      <c r="AF67" s="52"/>
      <c r="AG67" s="52"/>
      <c r="AH67" s="52"/>
      <c r="AI67" s="52"/>
      <c r="AJ67" s="52"/>
      <c r="AK67" s="52"/>
      <c r="AL67" s="52"/>
      <c r="AM67" s="52"/>
      <c r="AN67" s="52"/>
      <c r="AO67" s="52"/>
      <c r="AP67" s="52"/>
      <c r="AQ67" s="52"/>
      <c r="AR67" s="52"/>
      <c r="AS67" s="52"/>
    </row>
    <row r="68" spans="1:668" s="52" customFormat="1" x14ac:dyDescent="0.25">
      <c r="A68" s="50" t="s">
        <v>67</v>
      </c>
      <c r="B68" s="14"/>
      <c r="C68" s="12"/>
      <c r="F68" s="12"/>
      <c r="G68" s="12"/>
      <c r="H68" s="12"/>
      <c r="I68" s="12"/>
      <c r="J68" s="12"/>
      <c r="K68" s="12"/>
      <c r="L68" s="78"/>
      <c r="AT68" s="51"/>
      <c r="AU68" s="51"/>
      <c r="AV68" s="51"/>
      <c r="AW68" s="51"/>
      <c r="AX68" s="51"/>
      <c r="AY68" s="51"/>
      <c r="AZ68" s="51"/>
      <c r="BA68" s="51"/>
      <c r="BB68" s="51"/>
      <c r="BC68" s="51"/>
      <c r="BD68" s="51"/>
      <c r="BE68" s="51"/>
      <c r="BF68" s="51"/>
      <c r="BG68" s="51"/>
      <c r="BH68" s="51"/>
      <c r="BI68" s="51"/>
      <c r="BJ68" s="51"/>
      <c r="BK68" s="51"/>
      <c r="BL68" s="51"/>
      <c r="BM68" s="51"/>
      <c r="BN68" s="51"/>
      <c r="BO68" s="51"/>
      <c r="BP68" s="51"/>
      <c r="BQ68" s="51"/>
      <c r="BR68" s="51"/>
      <c r="BS68" s="51"/>
      <c r="BT68" s="51"/>
      <c r="BU68" s="51"/>
      <c r="BV68" s="51"/>
      <c r="BW68" s="51"/>
      <c r="BX68" s="51"/>
      <c r="BY68" s="51"/>
      <c r="BZ68" s="51"/>
      <c r="CA68" s="51"/>
      <c r="CB68" s="51"/>
      <c r="CC68" s="51"/>
      <c r="CD68" s="51"/>
      <c r="CE68" s="51"/>
      <c r="CF68" s="51"/>
      <c r="CG68" s="51"/>
      <c r="CH68" s="51"/>
      <c r="CI68" s="51"/>
      <c r="CJ68" s="51"/>
      <c r="CK68" s="51"/>
      <c r="CL68" s="51"/>
      <c r="CM68" s="51"/>
      <c r="CN68" s="51"/>
      <c r="CO68" s="51"/>
      <c r="CP68" s="51"/>
      <c r="CQ68" s="51"/>
      <c r="CR68" s="51"/>
      <c r="CS68" s="51"/>
      <c r="CT68" s="51"/>
      <c r="CU68" s="51"/>
      <c r="CV68" s="51"/>
      <c r="CW68" s="51"/>
      <c r="CX68" s="51"/>
      <c r="CY68" s="51"/>
      <c r="CZ68" s="51"/>
      <c r="DA68" s="51"/>
      <c r="DB68" s="51"/>
      <c r="DC68" s="51"/>
      <c r="DD68" s="51"/>
      <c r="DE68" s="51"/>
      <c r="DF68" s="51"/>
      <c r="DG68" s="51"/>
      <c r="DH68" s="51"/>
      <c r="DI68" s="51"/>
      <c r="DJ68" s="51"/>
      <c r="DK68" s="51"/>
      <c r="DL68" s="51"/>
      <c r="DM68" s="51"/>
      <c r="DN68" s="51"/>
      <c r="DO68" s="51"/>
      <c r="DP68" s="51"/>
      <c r="DQ68" s="51"/>
      <c r="DR68" s="51"/>
      <c r="DS68" s="51"/>
      <c r="DT68" s="51"/>
      <c r="DU68" s="51"/>
      <c r="DV68" s="51"/>
      <c r="DW68" s="51"/>
      <c r="DX68" s="51"/>
      <c r="DY68" s="51"/>
      <c r="DZ68" s="51"/>
      <c r="EA68" s="51"/>
      <c r="EB68" s="51"/>
      <c r="EC68" s="51"/>
      <c r="ED68" s="51"/>
      <c r="EE68" s="51"/>
      <c r="EF68" s="51"/>
      <c r="EG68" s="51"/>
      <c r="EH68" s="51"/>
      <c r="EI68" s="51"/>
      <c r="EJ68" s="51"/>
      <c r="EK68" s="51"/>
      <c r="EL68" s="51"/>
      <c r="EM68" s="51"/>
      <c r="EN68" s="51"/>
      <c r="EO68" s="51"/>
      <c r="EP68" s="51"/>
      <c r="EQ68" s="51"/>
      <c r="ER68" s="51"/>
      <c r="ES68" s="51"/>
      <c r="ET68" s="51"/>
      <c r="EU68" s="51"/>
      <c r="EV68" s="51"/>
      <c r="EW68" s="51"/>
      <c r="EX68" s="51"/>
      <c r="EY68" s="51"/>
      <c r="EZ68" s="51"/>
      <c r="FA68" s="51"/>
      <c r="FB68" s="51"/>
      <c r="FC68" s="51"/>
      <c r="FD68" s="51"/>
      <c r="FE68" s="51"/>
      <c r="FF68" s="51"/>
      <c r="FG68" s="51"/>
      <c r="FH68" s="51"/>
      <c r="FI68" s="51"/>
      <c r="FJ68" s="51"/>
      <c r="FK68" s="51"/>
      <c r="FL68" s="51"/>
      <c r="FM68" s="51"/>
      <c r="FN68" s="51"/>
      <c r="FO68" s="51"/>
      <c r="FP68" s="51"/>
      <c r="FQ68" s="51"/>
      <c r="FR68" s="51"/>
      <c r="FS68" s="51"/>
      <c r="FT68" s="51"/>
      <c r="FU68" s="51"/>
      <c r="FV68" s="51"/>
      <c r="FW68" s="51"/>
      <c r="FX68" s="51"/>
      <c r="FY68" s="51"/>
      <c r="FZ68" s="51"/>
      <c r="GA68" s="51"/>
      <c r="GB68" s="51"/>
      <c r="GC68" s="51"/>
      <c r="GD68" s="51"/>
      <c r="GE68" s="51"/>
      <c r="GF68" s="51"/>
      <c r="GG68" s="51"/>
      <c r="GH68" s="51"/>
      <c r="GI68" s="51"/>
      <c r="GJ68" s="51"/>
      <c r="GK68" s="51"/>
      <c r="GL68" s="51"/>
      <c r="GM68" s="51"/>
      <c r="GN68" s="51"/>
      <c r="GO68" s="51"/>
      <c r="GP68" s="51"/>
      <c r="GQ68" s="51"/>
      <c r="GR68" s="51"/>
      <c r="GS68" s="51"/>
      <c r="GT68" s="51"/>
      <c r="GU68" s="51"/>
      <c r="GV68" s="51"/>
      <c r="GW68" s="51"/>
      <c r="GX68" s="51"/>
      <c r="GY68" s="51"/>
      <c r="GZ68" s="51"/>
      <c r="HA68" s="51"/>
      <c r="HB68" s="51"/>
      <c r="HC68" s="51"/>
      <c r="HD68" s="51"/>
      <c r="HE68" s="51"/>
      <c r="HF68" s="51"/>
      <c r="HG68" s="51"/>
      <c r="HH68" s="51"/>
      <c r="HI68" s="51"/>
      <c r="HJ68" s="51"/>
      <c r="HK68" s="51"/>
      <c r="HL68" s="51"/>
      <c r="HM68" s="51"/>
      <c r="HN68" s="51"/>
      <c r="HO68" s="51"/>
      <c r="HP68" s="51"/>
      <c r="HQ68" s="51"/>
      <c r="HR68" s="51"/>
      <c r="HS68" s="51"/>
      <c r="HT68" s="51"/>
      <c r="HU68" s="51"/>
      <c r="HV68" s="51"/>
      <c r="HW68" s="51"/>
      <c r="HX68" s="51"/>
      <c r="HY68" s="51"/>
      <c r="HZ68" s="51"/>
      <c r="IA68" s="51"/>
      <c r="IB68" s="51"/>
    </row>
    <row r="69" spans="1:668" ht="12.75" customHeight="1" x14ac:dyDescent="0.25">
      <c r="A69" s="4" t="s">
        <v>26</v>
      </c>
      <c r="B69" s="5" t="s">
        <v>27</v>
      </c>
      <c r="C69" s="6" t="s">
        <v>81</v>
      </c>
      <c r="D69" s="11">
        <v>44245</v>
      </c>
      <c r="E69" s="11" t="s">
        <v>150</v>
      </c>
      <c r="F69" s="7">
        <v>165000</v>
      </c>
      <c r="G69" s="6">
        <f>F69*0.0287</f>
        <v>4735.5</v>
      </c>
      <c r="H69" s="6">
        <v>27463.39</v>
      </c>
      <c r="I69" s="6">
        <v>4742.3999999999996</v>
      </c>
      <c r="J69" s="6">
        <v>0</v>
      </c>
      <c r="K69" s="6">
        <f>G69+H69+I69</f>
        <v>36941.29</v>
      </c>
      <c r="L69" s="71">
        <v>128058.71</v>
      </c>
    </row>
    <row r="70" spans="1:668" ht="18" customHeight="1" x14ac:dyDescent="0.25">
      <c r="A70" s="54" t="s">
        <v>15</v>
      </c>
      <c r="B70" s="13">
        <v>1</v>
      </c>
      <c r="C70" s="8"/>
      <c r="D70" s="54"/>
      <c r="E70" s="54"/>
      <c r="F70" s="8">
        <f>SUM(F69:F69)</f>
        <v>165000</v>
      </c>
      <c r="G70" s="8">
        <f t="shared" ref="G70:K70" si="10">SUM(G69:G69)</f>
        <v>4735.5</v>
      </c>
      <c r="H70" s="8">
        <f t="shared" si="10"/>
        <v>27463.39</v>
      </c>
      <c r="I70" s="8">
        <f t="shared" si="10"/>
        <v>4742.3999999999996</v>
      </c>
      <c r="J70" s="8">
        <f t="shared" si="10"/>
        <v>0</v>
      </c>
      <c r="K70" s="8">
        <f t="shared" si="10"/>
        <v>36941.29</v>
      </c>
      <c r="L70" s="72">
        <f>SUM(L69:L69)</f>
        <v>128058.71</v>
      </c>
    </row>
    <row r="71" spans="1:668" ht="18" customHeight="1" x14ac:dyDescent="0.25">
      <c r="A71" s="50" t="s">
        <v>68</v>
      </c>
      <c r="B71" s="14"/>
      <c r="C71" s="12"/>
      <c r="D71" s="52"/>
      <c r="E71" s="52"/>
      <c r="F71" s="12"/>
      <c r="G71" s="12"/>
      <c r="H71" s="12"/>
      <c r="I71" s="12"/>
      <c r="J71" s="12"/>
      <c r="K71" s="12"/>
      <c r="L71" s="78"/>
    </row>
    <row r="72" spans="1:668" ht="12.75" customHeight="1" x14ac:dyDescent="0.25">
      <c r="A72" s="4" t="s">
        <v>28</v>
      </c>
      <c r="B72" s="5" t="s">
        <v>22</v>
      </c>
      <c r="C72" s="6" t="s">
        <v>81</v>
      </c>
      <c r="D72" s="11">
        <v>44268</v>
      </c>
      <c r="E72" s="11" t="s">
        <v>150</v>
      </c>
      <c r="F72" s="7">
        <v>89500</v>
      </c>
      <c r="G72" s="6">
        <f>F72*0.0287</f>
        <v>2568.65</v>
      </c>
      <c r="H72" s="6">
        <v>9337.98</v>
      </c>
      <c r="I72" s="6">
        <f>F72*0.0304</f>
        <v>2720.8</v>
      </c>
      <c r="J72" s="6">
        <v>3994.12</v>
      </c>
      <c r="K72" s="6">
        <v>18581.55</v>
      </c>
      <c r="L72" s="71">
        <f>F72-K72</f>
        <v>70918.45</v>
      </c>
    </row>
    <row r="73" spans="1:668" ht="12.75" customHeight="1" x14ac:dyDescent="0.25">
      <c r="A73" s="4" t="s">
        <v>69</v>
      </c>
      <c r="B73" s="5" t="s">
        <v>70</v>
      </c>
      <c r="C73" s="6" t="s">
        <v>81</v>
      </c>
      <c r="D73" s="11">
        <v>44242</v>
      </c>
      <c r="E73" s="11" t="s">
        <v>150</v>
      </c>
      <c r="F73" s="7">
        <v>32000</v>
      </c>
      <c r="G73" s="6">
        <f>F73*0.0287</f>
        <v>918.4</v>
      </c>
      <c r="H73" s="6">
        <v>0</v>
      </c>
      <c r="I73" s="6">
        <f>F73*0.0304</f>
        <v>972.8</v>
      </c>
      <c r="J73" s="6">
        <v>1392.4</v>
      </c>
      <c r="K73" s="17">
        <v>3283.6</v>
      </c>
      <c r="L73" s="71">
        <v>28716.400000000001</v>
      </c>
    </row>
    <row r="74" spans="1:668" ht="18" customHeight="1" x14ac:dyDescent="0.25">
      <c r="A74" s="54" t="s">
        <v>15</v>
      </c>
      <c r="B74" s="13">
        <v>2</v>
      </c>
      <c r="C74" s="8"/>
      <c r="D74" s="54"/>
      <c r="E74" s="54"/>
      <c r="F74" s="8">
        <f>SUM(F72:F73)</f>
        <v>121500</v>
      </c>
      <c r="G74" s="8">
        <f t="shared" ref="G74:L74" si="11">SUM(G72:G73)</f>
        <v>3487.05</v>
      </c>
      <c r="H74" s="8">
        <f t="shared" si="11"/>
        <v>9337.98</v>
      </c>
      <c r="I74" s="8">
        <f t="shared" si="11"/>
        <v>3693.6000000000004</v>
      </c>
      <c r="J74" s="8">
        <f t="shared" si="11"/>
        <v>5386.52</v>
      </c>
      <c r="K74" s="8">
        <f t="shared" si="11"/>
        <v>21865.149999999998</v>
      </c>
      <c r="L74" s="72">
        <f>SUM(L72:L73)</f>
        <v>99634.85</v>
      </c>
    </row>
    <row r="75" spans="1:668" x14ac:dyDescent="0.25"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74"/>
      <c r="M75" s="59"/>
      <c r="N75" s="59"/>
      <c r="AT75" s="61"/>
      <c r="AU75" s="61"/>
      <c r="AV75" s="61"/>
      <c r="AW75" s="61"/>
      <c r="AX75" s="61"/>
      <c r="AY75" s="61"/>
      <c r="AZ75" s="61"/>
      <c r="BA75" s="61"/>
      <c r="BB75" s="61"/>
      <c r="BC75" s="61"/>
      <c r="BD75" s="61"/>
      <c r="BE75" s="61"/>
      <c r="BF75" s="61"/>
      <c r="BG75" s="61"/>
      <c r="BH75" s="61"/>
      <c r="BI75" s="61"/>
      <c r="BJ75" s="61"/>
      <c r="BK75" s="61"/>
      <c r="BL75" s="61"/>
      <c r="BM75" s="61"/>
      <c r="BN75" s="61"/>
      <c r="BO75" s="61"/>
      <c r="BP75" s="61"/>
      <c r="BQ75" s="61"/>
      <c r="BR75" s="61"/>
      <c r="BS75" s="61"/>
      <c r="BT75" s="61"/>
      <c r="BU75" s="61"/>
      <c r="BV75" s="61"/>
      <c r="BW75" s="61"/>
      <c r="BX75" s="61"/>
      <c r="BY75" s="61"/>
      <c r="BZ75" s="61"/>
      <c r="CA75" s="61"/>
      <c r="CB75" s="61"/>
      <c r="CC75" s="61"/>
      <c r="CD75" s="61"/>
      <c r="CE75" s="61"/>
      <c r="CF75" s="61"/>
      <c r="CG75" s="61"/>
      <c r="CH75" s="61"/>
      <c r="CI75" s="61"/>
      <c r="CJ75" s="61"/>
      <c r="CK75" s="61"/>
      <c r="CL75" s="61"/>
      <c r="CM75" s="61"/>
      <c r="CN75" s="61"/>
      <c r="CO75" s="61"/>
      <c r="CP75" s="61"/>
      <c r="CQ75" s="61"/>
      <c r="CR75" s="61"/>
      <c r="CS75" s="61"/>
      <c r="CT75" s="61"/>
      <c r="CU75" s="61"/>
      <c r="CV75" s="61"/>
      <c r="CW75" s="61"/>
      <c r="CX75" s="61"/>
      <c r="CY75" s="61"/>
      <c r="CZ75" s="61"/>
      <c r="DA75" s="61"/>
      <c r="DB75" s="61"/>
      <c r="DC75" s="61"/>
      <c r="DD75" s="61"/>
      <c r="DE75" s="61"/>
      <c r="DF75" s="61"/>
      <c r="DG75" s="61"/>
      <c r="DH75" s="61"/>
      <c r="DI75" s="61"/>
      <c r="DJ75" s="61"/>
      <c r="DK75" s="61"/>
      <c r="DL75" s="61"/>
      <c r="DM75" s="61"/>
      <c r="DN75" s="61"/>
      <c r="DO75" s="61"/>
      <c r="DP75" s="61"/>
      <c r="DQ75" s="61"/>
      <c r="DR75" s="61"/>
      <c r="DS75" s="61"/>
      <c r="DT75" s="61"/>
      <c r="DU75" s="61"/>
      <c r="DV75" s="61"/>
    </row>
    <row r="76" spans="1:668" ht="15" customHeight="1" x14ac:dyDescent="0.25">
      <c r="A76" s="4" t="s">
        <v>29</v>
      </c>
      <c r="B76" s="5" t="s">
        <v>30</v>
      </c>
      <c r="C76" s="6" t="s">
        <v>81</v>
      </c>
      <c r="D76" s="11">
        <v>44268</v>
      </c>
      <c r="E76" s="11" t="s">
        <v>150</v>
      </c>
      <c r="F76" s="7">
        <v>58000</v>
      </c>
      <c r="G76" s="6">
        <v>1664.6</v>
      </c>
      <c r="H76" s="6">
        <v>3110.32</v>
      </c>
      <c r="I76" s="6">
        <v>1763.2</v>
      </c>
      <c r="J76" s="6">
        <v>352.5</v>
      </c>
      <c r="K76" s="6">
        <f>+J76+I76+H76+G76</f>
        <v>6890.6200000000008</v>
      </c>
      <c r="L76" s="71">
        <f>F76-K76</f>
        <v>51109.38</v>
      </c>
      <c r="M76" s="59"/>
      <c r="N76" s="59"/>
    </row>
    <row r="77" spans="1:668" ht="18" customHeight="1" x14ac:dyDescent="0.25">
      <c r="A77" s="54" t="s">
        <v>15</v>
      </c>
      <c r="B77" s="13">
        <v>1</v>
      </c>
      <c r="C77" s="8"/>
      <c r="D77" s="54"/>
      <c r="E77" s="54"/>
      <c r="F77" s="8">
        <f>SUM(F76:F76)</f>
        <v>58000</v>
      </c>
      <c r="G77" s="8">
        <f t="shared" ref="G77:L77" si="12">SUM(G76:G76)</f>
        <v>1664.6</v>
      </c>
      <c r="H77" s="8">
        <f t="shared" si="12"/>
        <v>3110.32</v>
      </c>
      <c r="I77" s="8">
        <f t="shared" si="12"/>
        <v>1763.2</v>
      </c>
      <c r="J77" s="8">
        <f t="shared" si="12"/>
        <v>352.5</v>
      </c>
      <c r="K77" s="8">
        <f t="shared" si="12"/>
        <v>6890.6200000000008</v>
      </c>
      <c r="L77" s="72">
        <f>SUM(L76:L76)</f>
        <v>51109.38</v>
      </c>
      <c r="M77" s="59"/>
      <c r="N77" s="59"/>
      <c r="O77" s="61"/>
      <c r="P77" s="61"/>
      <c r="Q77" s="61"/>
      <c r="R77" s="61"/>
      <c r="S77" s="61"/>
      <c r="T77" s="61"/>
      <c r="U77" s="61"/>
      <c r="V77" s="61"/>
      <c r="W77" s="61"/>
      <c r="X77" s="61"/>
      <c r="Y77" s="61"/>
      <c r="Z77" s="61"/>
      <c r="AA77" s="61"/>
      <c r="AB77" s="61"/>
      <c r="AC77" s="61"/>
      <c r="AD77" s="61"/>
      <c r="AE77" s="61"/>
      <c r="AF77" s="61"/>
      <c r="AG77" s="61"/>
      <c r="AH77" s="61"/>
      <c r="AI77" s="61"/>
      <c r="AJ77" s="61"/>
      <c r="AK77" s="61"/>
      <c r="AL77" s="61"/>
      <c r="AM77" s="61"/>
      <c r="AN77" s="61"/>
      <c r="AO77" s="61"/>
      <c r="AP77" s="61"/>
      <c r="AQ77" s="61"/>
      <c r="AR77" s="61"/>
      <c r="AS77" s="61"/>
    </row>
    <row r="78" spans="1:668" s="52" customFormat="1" x14ac:dyDescent="0.25">
      <c r="A78" s="50" t="s">
        <v>71</v>
      </c>
      <c r="B78" s="14"/>
      <c r="C78" s="12"/>
      <c r="F78" s="12"/>
      <c r="G78" s="12"/>
      <c r="H78" s="12"/>
      <c r="I78" s="12"/>
      <c r="J78" s="12"/>
      <c r="K78" s="12"/>
      <c r="L78" s="78"/>
      <c r="O78" s="51"/>
      <c r="P78" s="51"/>
      <c r="Q78" s="51"/>
      <c r="R78" s="51"/>
      <c r="S78" s="51"/>
      <c r="T78" s="51"/>
      <c r="U78" s="51"/>
      <c r="V78" s="51"/>
      <c r="W78" s="51"/>
      <c r="X78" s="51"/>
      <c r="Y78" s="51"/>
      <c r="Z78" s="51"/>
      <c r="AA78" s="51"/>
      <c r="AB78" s="51"/>
      <c r="AC78" s="51"/>
      <c r="AD78" s="51"/>
      <c r="AE78" s="51"/>
      <c r="AF78" s="51"/>
      <c r="AG78" s="51"/>
      <c r="AH78" s="51"/>
      <c r="AI78" s="51"/>
      <c r="AJ78" s="51"/>
      <c r="AK78" s="51"/>
      <c r="AL78" s="51"/>
      <c r="AM78" s="51"/>
      <c r="AN78" s="51"/>
      <c r="AO78" s="51"/>
      <c r="AP78" s="51"/>
      <c r="AQ78" s="51"/>
      <c r="AR78" s="51"/>
      <c r="AS78" s="51"/>
      <c r="AT78" s="51"/>
      <c r="AU78" s="51"/>
      <c r="AV78" s="51"/>
      <c r="AW78" s="51"/>
      <c r="AX78" s="51"/>
      <c r="AY78" s="51"/>
      <c r="AZ78" s="51"/>
      <c r="BA78" s="51"/>
      <c r="BB78" s="51"/>
      <c r="BC78" s="51"/>
      <c r="BD78" s="51"/>
      <c r="BE78" s="51"/>
      <c r="BF78" s="51"/>
      <c r="BG78" s="51"/>
      <c r="BH78" s="51"/>
      <c r="BI78" s="51"/>
      <c r="BJ78" s="51"/>
      <c r="BK78" s="51"/>
      <c r="BL78" s="51"/>
      <c r="BM78" s="51"/>
      <c r="BN78" s="51"/>
      <c r="BO78" s="51"/>
      <c r="BP78" s="51"/>
      <c r="BQ78" s="51"/>
      <c r="BR78" s="51"/>
      <c r="BS78" s="51"/>
      <c r="BT78" s="51"/>
      <c r="BU78" s="51"/>
      <c r="BV78" s="51"/>
      <c r="BW78" s="51"/>
      <c r="BX78" s="51"/>
      <c r="BY78" s="51"/>
      <c r="BZ78" s="51"/>
      <c r="CA78" s="51"/>
      <c r="CB78" s="51"/>
      <c r="CC78" s="51"/>
      <c r="CD78" s="51"/>
      <c r="CE78" s="51"/>
      <c r="CF78" s="51"/>
      <c r="CG78" s="51"/>
      <c r="CH78" s="51"/>
      <c r="CI78" s="51"/>
      <c r="CJ78" s="51"/>
      <c r="CK78" s="51"/>
      <c r="CL78" s="51"/>
      <c r="CM78" s="51"/>
      <c r="CN78" s="51"/>
      <c r="CO78" s="51"/>
      <c r="CP78" s="51"/>
      <c r="CQ78" s="51"/>
      <c r="CR78" s="51"/>
      <c r="CS78" s="51"/>
      <c r="CT78" s="51"/>
      <c r="CU78" s="51"/>
      <c r="CV78" s="51"/>
      <c r="CW78" s="51"/>
      <c r="CX78" s="51"/>
      <c r="CY78" s="51"/>
      <c r="CZ78" s="51"/>
      <c r="DA78" s="51"/>
      <c r="DB78" s="51"/>
      <c r="DC78" s="51"/>
      <c r="DD78" s="51"/>
      <c r="DE78" s="51"/>
      <c r="DF78" s="51"/>
      <c r="DG78" s="51"/>
      <c r="DH78" s="51"/>
      <c r="DI78" s="51"/>
      <c r="DJ78" s="51"/>
      <c r="DK78" s="51"/>
      <c r="DL78" s="51"/>
      <c r="DM78" s="51"/>
      <c r="DN78" s="51"/>
      <c r="DO78" s="51"/>
      <c r="DP78" s="51"/>
      <c r="DQ78" s="51"/>
      <c r="DR78" s="51"/>
      <c r="DS78" s="51"/>
      <c r="DT78" s="51"/>
      <c r="DU78" s="51"/>
      <c r="DV78" s="51"/>
      <c r="DW78" s="51"/>
      <c r="DX78" s="51"/>
      <c r="DY78" s="51"/>
      <c r="DZ78" s="51"/>
      <c r="EA78" s="51"/>
      <c r="EB78" s="51"/>
      <c r="EC78" s="51"/>
      <c r="ED78" s="51"/>
      <c r="EE78" s="51"/>
      <c r="EF78" s="51"/>
      <c r="EG78" s="51"/>
      <c r="EH78" s="51"/>
      <c r="EI78" s="51"/>
      <c r="EJ78" s="51"/>
      <c r="EK78" s="51"/>
      <c r="EL78" s="51"/>
      <c r="EM78" s="51"/>
      <c r="EN78" s="51"/>
      <c r="EO78" s="51"/>
      <c r="EP78" s="51"/>
      <c r="EQ78" s="51"/>
      <c r="ER78" s="51"/>
      <c r="ES78" s="51"/>
      <c r="ET78" s="51"/>
      <c r="EU78" s="51"/>
      <c r="EV78" s="51"/>
      <c r="EW78" s="51"/>
      <c r="EX78" s="51"/>
      <c r="EY78" s="51"/>
      <c r="EZ78" s="51"/>
      <c r="FA78" s="51"/>
      <c r="FB78" s="51"/>
      <c r="FC78" s="51"/>
      <c r="FD78" s="51"/>
      <c r="FE78" s="51"/>
      <c r="FF78" s="51"/>
      <c r="FG78" s="51"/>
      <c r="FH78" s="51"/>
      <c r="FI78" s="51"/>
      <c r="FJ78" s="51"/>
      <c r="FK78" s="51"/>
      <c r="FL78" s="51"/>
      <c r="FM78" s="51"/>
      <c r="FN78" s="51"/>
      <c r="FO78" s="51"/>
      <c r="FP78" s="51"/>
      <c r="FQ78" s="51"/>
      <c r="FR78" s="51"/>
      <c r="FS78" s="51"/>
      <c r="FT78" s="51"/>
      <c r="FU78" s="51"/>
      <c r="FV78" s="51"/>
      <c r="FW78" s="51"/>
      <c r="FX78" s="51"/>
      <c r="FY78" s="51"/>
      <c r="FZ78" s="51"/>
      <c r="GA78" s="51"/>
      <c r="GB78" s="51"/>
      <c r="GC78" s="51"/>
      <c r="GD78" s="51"/>
      <c r="GE78" s="51"/>
      <c r="GF78" s="51"/>
      <c r="GG78" s="51"/>
      <c r="GH78" s="51"/>
      <c r="GI78" s="51"/>
      <c r="GJ78" s="51"/>
      <c r="GK78" s="51"/>
      <c r="GL78" s="51"/>
      <c r="GM78" s="51"/>
      <c r="GN78" s="51"/>
      <c r="GO78" s="51"/>
      <c r="GP78" s="51"/>
      <c r="GQ78" s="51"/>
      <c r="GR78" s="51"/>
      <c r="GS78" s="51"/>
      <c r="GT78" s="51"/>
      <c r="GU78" s="51"/>
      <c r="GV78" s="51"/>
      <c r="GW78" s="51"/>
      <c r="GX78" s="51"/>
      <c r="GY78" s="51"/>
      <c r="GZ78" s="51"/>
      <c r="HA78" s="51"/>
      <c r="HB78" s="51"/>
      <c r="HC78" s="51"/>
      <c r="HD78" s="51"/>
      <c r="HE78" s="51"/>
      <c r="HF78" s="51"/>
      <c r="HG78" s="51"/>
      <c r="HH78" s="51"/>
      <c r="HI78" s="51"/>
      <c r="HJ78" s="51"/>
      <c r="HK78" s="51"/>
      <c r="HL78" s="51"/>
      <c r="HM78" s="51"/>
      <c r="HN78" s="51"/>
      <c r="HO78" s="51"/>
      <c r="HP78" s="51"/>
      <c r="HQ78" s="51"/>
      <c r="HR78" s="51"/>
      <c r="HS78" s="51"/>
      <c r="HT78" s="51"/>
      <c r="HU78" s="51"/>
      <c r="HV78" s="51"/>
      <c r="HW78" s="51"/>
      <c r="HX78" s="51"/>
      <c r="HY78" s="51"/>
      <c r="HZ78" s="51"/>
      <c r="IA78" s="51"/>
      <c r="IB78" s="51"/>
      <c r="IC78" s="51"/>
      <c r="ID78" s="51"/>
      <c r="IE78" s="51"/>
      <c r="IF78" s="51"/>
      <c r="IG78" s="51"/>
      <c r="IH78" s="51"/>
      <c r="II78" s="51"/>
      <c r="IJ78" s="51"/>
      <c r="IK78" s="51"/>
      <c r="IL78" s="51"/>
      <c r="IM78" s="51"/>
      <c r="IN78" s="51"/>
      <c r="IO78" s="51"/>
      <c r="IP78" s="51"/>
      <c r="IQ78" s="51"/>
      <c r="IR78" s="51"/>
      <c r="IS78" s="51"/>
      <c r="IT78" s="51"/>
      <c r="IU78" s="51"/>
      <c r="IV78" s="51"/>
      <c r="IW78" s="51"/>
      <c r="IX78" s="51"/>
      <c r="IY78" s="51"/>
      <c r="IZ78" s="51"/>
      <c r="JA78" s="51"/>
      <c r="JB78" s="51"/>
      <c r="JC78" s="51"/>
      <c r="JD78" s="51"/>
      <c r="JE78" s="51"/>
      <c r="JF78" s="51"/>
      <c r="JG78" s="51"/>
      <c r="JH78" s="51"/>
      <c r="JI78" s="51"/>
      <c r="JJ78" s="51"/>
      <c r="JK78" s="51"/>
      <c r="JL78" s="51"/>
      <c r="JM78" s="51"/>
      <c r="JN78" s="51"/>
      <c r="JO78" s="51"/>
      <c r="JP78" s="51"/>
      <c r="JQ78" s="51"/>
      <c r="JR78" s="51"/>
      <c r="JS78" s="51"/>
      <c r="JT78" s="51"/>
      <c r="JU78" s="51"/>
      <c r="JV78" s="51"/>
      <c r="JW78" s="51"/>
      <c r="JX78" s="51"/>
      <c r="JY78" s="51"/>
      <c r="JZ78" s="51"/>
      <c r="KA78" s="51"/>
      <c r="KB78" s="51"/>
      <c r="KC78" s="51"/>
      <c r="KD78" s="51"/>
      <c r="KE78" s="51"/>
      <c r="KF78" s="51"/>
      <c r="KG78" s="51"/>
      <c r="KH78" s="51"/>
      <c r="KI78" s="51"/>
      <c r="KJ78" s="51"/>
      <c r="KK78" s="51"/>
      <c r="KL78" s="51"/>
      <c r="KM78" s="51"/>
      <c r="KN78" s="51"/>
      <c r="KO78" s="51"/>
      <c r="KP78" s="51"/>
      <c r="KQ78" s="51"/>
      <c r="KR78" s="51"/>
      <c r="KS78" s="51"/>
      <c r="KT78" s="51"/>
      <c r="KU78" s="51"/>
      <c r="KV78" s="51"/>
      <c r="KW78" s="51"/>
      <c r="KX78" s="51"/>
      <c r="KY78" s="51"/>
      <c r="KZ78" s="51"/>
      <c r="LA78" s="51"/>
      <c r="LB78" s="51"/>
      <c r="LC78" s="51"/>
      <c r="LD78" s="51"/>
      <c r="LE78" s="51"/>
      <c r="LF78" s="51"/>
      <c r="LG78" s="51"/>
      <c r="LH78" s="51"/>
      <c r="LI78" s="51"/>
      <c r="LJ78" s="51"/>
      <c r="LK78" s="51"/>
      <c r="LL78" s="51"/>
      <c r="LM78" s="51"/>
      <c r="LN78" s="51"/>
      <c r="LO78" s="51"/>
      <c r="LP78" s="51"/>
      <c r="LQ78" s="51"/>
      <c r="LR78" s="51"/>
      <c r="LS78" s="51"/>
      <c r="LT78" s="51"/>
      <c r="LU78" s="51"/>
      <c r="LV78" s="51"/>
      <c r="LW78" s="51"/>
      <c r="LX78" s="51"/>
      <c r="LY78" s="51"/>
      <c r="LZ78" s="51"/>
      <c r="MA78" s="51"/>
      <c r="MB78" s="51"/>
      <c r="MC78" s="51"/>
      <c r="MD78" s="51"/>
      <c r="ME78" s="51"/>
      <c r="MF78" s="51"/>
      <c r="MG78" s="51"/>
      <c r="MH78" s="51"/>
      <c r="MI78" s="51"/>
      <c r="MJ78" s="51"/>
      <c r="MK78" s="51"/>
      <c r="ML78" s="51"/>
      <c r="MM78" s="51"/>
      <c r="MN78" s="51"/>
      <c r="MO78" s="51"/>
      <c r="MP78" s="51"/>
      <c r="MQ78" s="51"/>
      <c r="MR78" s="51"/>
      <c r="MS78" s="51"/>
      <c r="MT78" s="51"/>
      <c r="MU78" s="51"/>
      <c r="MV78" s="51"/>
      <c r="MW78" s="51"/>
      <c r="MX78" s="51"/>
      <c r="MY78" s="51"/>
      <c r="MZ78" s="51"/>
      <c r="NA78" s="51"/>
      <c r="NB78" s="51"/>
      <c r="NC78" s="51"/>
      <c r="ND78" s="51"/>
      <c r="NE78" s="51"/>
      <c r="NF78" s="51"/>
      <c r="NG78" s="51"/>
      <c r="NH78" s="51"/>
      <c r="NI78" s="51"/>
      <c r="NJ78" s="51"/>
      <c r="NK78" s="51"/>
      <c r="NL78" s="51"/>
      <c r="NM78" s="51"/>
      <c r="NN78" s="51"/>
      <c r="NO78" s="51"/>
      <c r="NP78" s="51"/>
      <c r="NQ78" s="51"/>
      <c r="NR78" s="51"/>
      <c r="NS78" s="51"/>
      <c r="NT78" s="51"/>
      <c r="NU78" s="51"/>
      <c r="NV78" s="51"/>
      <c r="NW78" s="51"/>
      <c r="NX78" s="51"/>
      <c r="NY78" s="51"/>
      <c r="NZ78" s="51"/>
      <c r="OA78" s="51"/>
      <c r="OB78" s="51"/>
      <c r="OC78" s="51"/>
      <c r="OD78" s="51"/>
      <c r="OE78" s="51"/>
      <c r="OF78" s="51"/>
      <c r="OG78" s="51"/>
      <c r="OH78" s="51"/>
      <c r="OI78" s="51"/>
      <c r="OJ78" s="51"/>
      <c r="OK78" s="51"/>
      <c r="OL78" s="51"/>
      <c r="OM78" s="51"/>
      <c r="ON78" s="51"/>
      <c r="OO78" s="51"/>
      <c r="OP78" s="51"/>
      <c r="OQ78" s="51"/>
      <c r="OR78" s="51"/>
      <c r="OS78" s="51"/>
      <c r="OT78" s="51"/>
      <c r="OU78" s="51"/>
      <c r="OV78" s="51"/>
      <c r="OW78" s="51"/>
      <c r="OX78" s="51"/>
      <c r="OY78" s="51"/>
      <c r="OZ78" s="51"/>
      <c r="PA78" s="51"/>
      <c r="PB78" s="51"/>
      <c r="PC78" s="51"/>
      <c r="PD78" s="51"/>
      <c r="PE78" s="51"/>
      <c r="PF78" s="51"/>
      <c r="PG78" s="51"/>
      <c r="PH78" s="51"/>
      <c r="PI78" s="51"/>
      <c r="PJ78" s="51"/>
      <c r="PK78" s="51"/>
      <c r="PL78" s="51"/>
      <c r="PM78" s="51"/>
      <c r="PN78" s="51"/>
      <c r="PO78" s="51"/>
      <c r="PP78" s="51"/>
      <c r="PQ78" s="51"/>
      <c r="PR78" s="51"/>
      <c r="PS78" s="51"/>
      <c r="PT78" s="51"/>
      <c r="PU78" s="51"/>
      <c r="PV78" s="51"/>
      <c r="PW78" s="51"/>
      <c r="PX78" s="51"/>
      <c r="PY78" s="51"/>
      <c r="PZ78" s="51"/>
      <c r="QA78" s="51"/>
      <c r="QB78" s="51"/>
      <c r="QC78" s="51"/>
      <c r="QD78" s="51"/>
      <c r="QE78" s="51"/>
      <c r="QF78" s="51"/>
      <c r="QG78" s="51"/>
      <c r="QH78" s="51"/>
      <c r="QI78" s="51"/>
      <c r="QJ78" s="51"/>
      <c r="QK78" s="51"/>
      <c r="QL78" s="51"/>
      <c r="QM78" s="51"/>
      <c r="QN78" s="51"/>
      <c r="QO78" s="51"/>
      <c r="QP78" s="51"/>
      <c r="QQ78" s="51"/>
      <c r="QR78" s="51"/>
      <c r="QS78" s="51"/>
      <c r="QT78" s="51"/>
      <c r="QU78" s="51"/>
      <c r="QV78" s="51"/>
      <c r="QW78" s="51"/>
      <c r="QX78" s="51"/>
      <c r="QY78" s="51"/>
      <c r="QZ78" s="51"/>
      <c r="RA78" s="51"/>
      <c r="RB78" s="51"/>
      <c r="RC78" s="51"/>
      <c r="RD78" s="51"/>
      <c r="RE78" s="51"/>
      <c r="RF78" s="51"/>
      <c r="RG78" s="51"/>
      <c r="RH78" s="51"/>
      <c r="RI78" s="51"/>
      <c r="RJ78" s="51"/>
      <c r="RK78" s="51"/>
      <c r="RL78" s="51"/>
      <c r="RM78" s="51"/>
      <c r="RN78" s="51"/>
      <c r="RO78" s="51"/>
      <c r="RP78" s="51"/>
      <c r="RQ78" s="51"/>
      <c r="RR78" s="51"/>
      <c r="RS78" s="51"/>
      <c r="RT78" s="51"/>
      <c r="RU78" s="51"/>
      <c r="RV78" s="51"/>
      <c r="RW78" s="51"/>
      <c r="RX78" s="51"/>
      <c r="RY78" s="51"/>
      <c r="RZ78" s="51"/>
      <c r="SA78" s="51"/>
      <c r="SB78" s="51"/>
      <c r="SC78" s="51"/>
      <c r="SD78" s="51"/>
      <c r="SE78" s="51"/>
      <c r="SF78" s="51"/>
      <c r="SG78" s="51"/>
      <c r="SH78" s="51"/>
      <c r="SI78" s="51"/>
      <c r="SJ78" s="51"/>
      <c r="SK78" s="51"/>
      <c r="SL78" s="51"/>
      <c r="SM78" s="51"/>
      <c r="SN78" s="51"/>
      <c r="SO78" s="51"/>
      <c r="SP78" s="51"/>
      <c r="SQ78" s="51"/>
      <c r="SR78" s="51"/>
      <c r="SS78" s="51"/>
      <c r="ST78" s="51"/>
      <c r="SU78" s="51"/>
      <c r="SV78" s="51"/>
      <c r="SW78" s="51"/>
      <c r="SX78" s="51"/>
      <c r="SY78" s="51"/>
      <c r="SZ78" s="51"/>
      <c r="TA78" s="51"/>
      <c r="TB78" s="51"/>
      <c r="TC78" s="51"/>
      <c r="TD78" s="51"/>
      <c r="TE78" s="51"/>
      <c r="TF78" s="51"/>
      <c r="TG78" s="51"/>
      <c r="TH78" s="51"/>
      <c r="TI78" s="51"/>
      <c r="TJ78" s="51"/>
      <c r="TK78" s="51"/>
      <c r="TL78" s="51"/>
      <c r="TM78" s="51"/>
      <c r="TN78" s="51"/>
      <c r="TO78" s="51"/>
      <c r="TP78" s="51"/>
      <c r="TQ78" s="51"/>
      <c r="TR78" s="51"/>
      <c r="TS78" s="51"/>
      <c r="TT78" s="51"/>
      <c r="TU78" s="51"/>
      <c r="TV78" s="51"/>
      <c r="TW78" s="51"/>
      <c r="TX78" s="51"/>
      <c r="TY78" s="51"/>
      <c r="TZ78" s="51"/>
      <c r="UA78" s="51"/>
      <c r="UB78" s="51"/>
      <c r="UC78" s="51"/>
      <c r="UD78" s="51"/>
      <c r="UE78" s="51"/>
      <c r="UF78" s="51"/>
      <c r="UG78" s="51"/>
      <c r="UH78" s="51"/>
      <c r="UI78" s="51"/>
      <c r="UJ78" s="51"/>
      <c r="UK78" s="51"/>
      <c r="UL78" s="51"/>
      <c r="UM78" s="51"/>
      <c r="UN78" s="51"/>
      <c r="UO78" s="51"/>
      <c r="UP78" s="51"/>
      <c r="UQ78" s="51"/>
      <c r="UR78" s="51"/>
      <c r="US78" s="51"/>
      <c r="UT78" s="51"/>
      <c r="UU78" s="51"/>
      <c r="UV78" s="51"/>
      <c r="UW78" s="51"/>
      <c r="UX78" s="51"/>
      <c r="UY78" s="51"/>
      <c r="UZ78" s="51"/>
      <c r="VA78" s="51"/>
      <c r="VB78" s="51"/>
      <c r="VC78" s="51"/>
      <c r="VD78" s="51"/>
      <c r="VE78" s="51"/>
      <c r="VF78" s="51"/>
      <c r="VG78" s="51"/>
      <c r="VH78" s="51"/>
      <c r="VI78" s="51"/>
      <c r="VJ78" s="51"/>
      <c r="VK78" s="51"/>
      <c r="VL78" s="51"/>
      <c r="VM78" s="51"/>
      <c r="VN78" s="51"/>
      <c r="VO78" s="51"/>
      <c r="VP78" s="51"/>
      <c r="VQ78" s="51"/>
      <c r="VR78" s="51"/>
      <c r="VS78" s="51"/>
      <c r="VT78" s="51"/>
      <c r="VU78" s="51"/>
      <c r="VV78" s="51"/>
      <c r="VW78" s="51"/>
      <c r="VX78" s="51"/>
      <c r="VY78" s="51"/>
      <c r="VZ78" s="51"/>
      <c r="WA78" s="51"/>
      <c r="WB78" s="51"/>
      <c r="WC78" s="51"/>
      <c r="WD78" s="51"/>
      <c r="WE78" s="51"/>
      <c r="WF78" s="51"/>
      <c r="WG78" s="51"/>
      <c r="WH78" s="51"/>
      <c r="WI78" s="51"/>
      <c r="WJ78" s="51"/>
      <c r="WK78" s="51"/>
      <c r="WL78" s="51"/>
      <c r="WM78" s="51"/>
      <c r="WN78" s="51"/>
      <c r="WO78" s="51"/>
      <c r="WP78" s="51"/>
      <c r="WQ78" s="51"/>
      <c r="WR78" s="51"/>
      <c r="WS78" s="51"/>
      <c r="WT78" s="51"/>
      <c r="WU78" s="51"/>
      <c r="WV78" s="51"/>
      <c r="WW78" s="51"/>
      <c r="WX78" s="51"/>
      <c r="WY78" s="51"/>
      <c r="WZ78" s="51"/>
      <c r="XA78" s="51"/>
      <c r="XB78" s="51"/>
      <c r="XC78" s="51"/>
      <c r="XD78" s="51"/>
      <c r="XE78" s="51"/>
      <c r="XF78" s="51"/>
      <c r="XG78" s="51"/>
      <c r="XH78" s="51"/>
      <c r="XI78" s="51"/>
      <c r="XJ78" s="51"/>
      <c r="XK78" s="51"/>
      <c r="XL78" s="51"/>
      <c r="XM78" s="51"/>
      <c r="XN78" s="51"/>
      <c r="XO78" s="51"/>
      <c r="XP78" s="51"/>
      <c r="XQ78" s="51"/>
      <c r="XR78" s="51"/>
      <c r="XS78" s="51"/>
      <c r="XT78" s="51"/>
      <c r="XU78" s="51"/>
      <c r="XV78" s="51"/>
      <c r="XW78" s="51"/>
      <c r="XX78" s="51"/>
      <c r="XY78" s="51"/>
      <c r="XZ78" s="51"/>
      <c r="YA78" s="51"/>
      <c r="YB78" s="51"/>
      <c r="YC78" s="51"/>
      <c r="YD78" s="51"/>
      <c r="YE78" s="51"/>
      <c r="YF78" s="51"/>
      <c r="YG78" s="51"/>
      <c r="YH78" s="51"/>
      <c r="YI78" s="51"/>
      <c r="YJ78" s="51"/>
      <c r="YK78" s="51"/>
      <c r="YL78" s="51"/>
      <c r="YM78" s="51"/>
      <c r="YN78" s="51"/>
      <c r="YO78" s="51"/>
      <c r="YP78" s="51"/>
      <c r="YQ78" s="51"/>
      <c r="YR78" s="51"/>
    </row>
    <row r="79" spans="1:668" ht="12.75" customHeight="1" x14ac:dyDescent="0.25">
      <c r="A79" s="4" t="s">
        <v>21</v>
      </c>
      <c r="B79" s="5" t="s">
        <v>22</v>
      </c>
      <c r="C79" s="6" t="s">
        <v>81</v>
      </c>
      <c r="D79" s="11">
        <v>44256</v>
      </c>
      <c r="E79" s="11" t="s">
        <v>150</v>
      </c>
      <c r="F79" s="7">
        <v>106500</v>
      </c>
      <c r="G79" s="6">
        <f>F79*0.0287</f>
        <v>3056.55</v>
      </c>
      <c r="H79" s="6">
        <v>13634.33</v>
      </c>
      <c r="I79" s="6">
        <f>F79*0.0304</f>
        <v>3237.6</v>
      </c>
      <c r="J79" s="6">
        <v>252.5</v>
      </c>
      <c r="K79" s="6">
        <v>20180.98</v>
      </c>
      <c r="L79" s="71">
        <f>F79-K79</f>
        <v>86319.02</v>
      </c>
    </row>
    <row r="80" spans="1:668" ht="18" customHeight="1" x14ac:dyDescent="0.25">
      <c r="A80" s="54" t="s">
        <v>15</v>
      </c>
      <c r="B80" s="13">
        <v>1</v>
      </c>
      <c r="C80" s="8"/>
      <c r="D80" s="54"/>
      <c r="E80" s="54"/>
      <c r="F80" s="8">
        <f t="shared" ref="F80:K80" si="13">SUM(F79:F79)</f>
        <v>106500</v>
      </c>
      <c r="G80" s="8">
        <f t="shared" si="13"/>
        <v>3056.55</v>
      </c>
      <c r="H80" s="8">
        <f t="shared" si="13"/>
        <v>13634.33</v>
      </c>
      <c r="I80" s="8">
        <f t="shared" si="13"/>
        <v>3237.6</v>
      </c>
      <c r="J80" s="8">
        <f t="shared" si="13"/>
        <v>252.5</v>
      </c>
      <c r="K80" s="8">
        <f t="shared" si="13"/>
        <v>20180.98</v>
      </c>
      <c r="L80" s="72">
        <f>F80-K80</f>
        <v>86319.02</v>
      </c>
    </row>
    <row r="81" spans="1:668" s="52" customFormat="1" x14ac:dyDescent="0.25">
      <c r="A81" s="50" t="s">
        <v>72</v>
      </c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74"/>
      <c r="O81" s="51"/>
      <c r="P81" s="51"/>
      <c r="Q81" s="51"/>
      <c r="R81" s="51"/>
      <c r="S81" s="51"/>
      <c r="T81" s="51"/>
      <c r="U81" s="51"/>
      <c r="V81" s="51"/>
      <c r="W81" s="51"/>
      <c r="X81" s="51"/>
      <c r="Y81" s="51"/>
      <c r="Z81" s="51"/>
      <c r="AA81" s="51"/>
      <c r="AB81" s="51"/>
      <c r="AC81" s="51"/>
      <c r="AD81" s="51"/>
      <c r="AE81" s="51"/>
      <c r="AF81" s="51"/>
      <c r="AG81" s="51"/>
      <c r="AH81" s="51"/>
      <c r="AI81" s="51"/>
      <c r="AJ81" s="51"/>
      <c r="AK81" s="51"/>
      <c r="AL81" s="51"/>
      <c r="AM81" s="51"/>
      <c r="AN81" s="51"/>
      <c r="AO81" s="51"/>
      <c r="AP81" s="51"/>
      <c r="AQ81" s="51"/>
      <c r="AR81" s="51"/>
      <c r="AS81" s="51"/>
      <c r="AT81" s="61"/>
      <c r="AU81" s="61"/>
      <c r="AV81" s="61"/>
      <c r="AW81" s="61"/>
      <c r="AX81" s="61"/>
      <c r="AY81" s="61"/>
      <c r="AZ81" s="61"/>
      <c r="BA81" s="61"/>
      <c r="BB81" s="61"/>
      <c r="BC81" s="61"/>
      <c r="BD81" s="61"/>
      <c r="BE81" s="61"/>
      <c r="BF81" s="61"/>
      <c r="BG81" s="61"/>
      <c r="BH81" s="61"/>
      <c r="BI81" s="61"/>
      <c r="BJ81" s="61"/>
      <c r="BK81" s="61"/>
      <c r="BL81" s="61"/>
      <c r="BM81" s="61"/>
      <c r="BN81" s="61"/>
      <c r="BO81" s="61"/>
      <c r="BP81" s="61"/>
      <c r="BQ81" s="61"/>
      <c r="BR81" s="61"/>
      <c r="BS81" s="61"/>
      <c r="BT81" s="61"/>
      <c r="BU81" s="61"/>
      <c r="BV81" s="61"/>
      <c r="BW81" s="61"/>
      <c r="BX81" s="61"/>
      <c r="BY81" s="61"/>
      <c r="BZ81" s="61"/>
      <c r="CA81" s="61"/>
      <c r="CB81" s="61"/>
      <c r="CC81" s="61"/>
      <c r="CD81" s="61"/>
      <c r="CE81" s="61"/>
      <c r="CF81" s="61"/>
      <c r="CG81" s="61"/>
      <c r="CH81" s="61"/>
      <c r="CI81" s="61"/>
      <c r="CJ81" s="61"/>
      <c r="CK81" s="61"/>
      <c r="CL81" s="61"/>
      <c r="CM81" s="61"/>
      <c r="CN81" s="61"/>
      <c r="CO81" s="61"/>
      <c r="CP81" s="61"/>
      <c r="CQ81" s="61"/>
      <c r="CR81" s="61"/>
      <c r="CS81" s="61"/>
      <c r="CT81" s="61"/>
      <c r="CU81" s="61"/>
      <c r="CV81" s="61"/>
      <c r="CW81" s="61"/>
      <c r="CX81" s="61"/>
      <c r="CY81" s="61"/>
      <c r="CZ81" s="61"/>
      <c r="DA81" s="61"/>
      <c r="DB81" s="61"/>
      <c r="DC81" s="61"/>
      <c r="DD81" s="61"/>
      <c r="DE81" s="61"/>
      <c r="DF81" s="61"/>
      <c r="DG81" s="61"/>
      <c r="DH81" s="61"/>
      <c r="DI81" s="61"/>
      <c r="DJ81" s="61"/>
      <c r="DK81" s="61"/>
      <c r="DL81" s="61"/>
      <c r="DM81" s="61"/>
      <c r="DN81" s="61"/>
      <c r="DO81" s="61"/>
      <c r="DP81" s="61"/>
      <c r="DQ81" s="61"/>
      <c r="DR81" s="61"/>
      <c r="DS81" s="61"/>
      <c r="DT81" s="61"/>
      <c r="DU81" s="61"/>
      <c r="DV81" s="61"/>
      <c r="DW81" s="61"/>
      <c r="DX81" s="61"/>
      <c r="DY81" s="61"/>
      <c r="DZ81" s="61"/>
      <c r="EA81" s="61"/>
      <c r="EB81" s="61"/>
      <c r="EC81" s="61"/>
      <c r="ED81" s="61"/>
      <c r="EE81" s="61"/>
      <c r="EF81" s="61"/>
      <c r="EG81" s="61"/>
      <c r="EH81" s="61"/>
      <c r="EI81" s="61"/>
      <c r="EJ81" s="61"/>
      <c r="EK81" s="61"/>
      <c r="EL81" s="61"/>
      <c r="EM81" s="61"/>
      <c r="EN81" s="61"/>
      <c r="EO81" s="61"/>
      <c r="EP81" s="61"/>
      <c r="EQ81" s="61"/>
      <c r="ER81" s="61"/>
      <c r="ES81" s="61"/>
      <c r="ET81" s="61"/>
      <c r="EU81" s="61"/>
      <c r="EV81" s="61"/>
      <c r="EW81" s="61"/>
      <c r="EX81" s="61"/>
      <c r="EY81" s="61"/>
      <c r="EZ81" s="61"/>
      <c r="FA81" s="61"/>
      <c r="FB81" s="61"/>
      <c r="FC81" s="61"/>
      <c r="FD81" s="61"/>
      <c r="FE81" s="61"/>
      <c r="FF81" s="61"/>
      <c r="FG81" s="61"/>
      <c r="FH81" s="61"/>
      <c r="FI81" s="61"/>
      <c r="FJ81" s="61"/>
      <c r="FK81" s="61"/>
      <c r="FL81" s="61"/>
      <c r="FM81" s="61"/>
      <c r="FN81" s="61"/>
      <c r="FO81" s="61"/>
      <c r="FP81" s="61"/>
      <c r="FQ81" s="61"/>
      <c r="FR81" s="61"/>
      <c r="FS81" s="61"/>
      <c r="FT81" s="61"/>
      <c r="FU81" s="61"/>
      <c r="FV81" s="61"/>
      <c r="FW81" s="61"/>
      <c r="FX81" s="61"/>
      <c r="FY81" s="61"/>
      <c r="FZ81" s="61"/>
      <c r="GA81" s="61"/>
      <c r="GB81" s="61"/>
      <c r="GC81" s="61"/>
      <c r="GD81" s="61"/>
      <c r="GE81" s="61"/>
      <c r="GF81" s="61"/>
      <c r="GG81" s="61"/>
      <c r="GH81" s="61"/>
      <c r="GI81" s="61"/>
      <c r="GJ81" s="61"/>
      <c r="GK81" s="61"/>
      <c r="GL81" s="61"/>
      <c r="GM81" s="61"/>
      <c r="GN81" s="61"/>
      <c r="GO81" s="61"/>
      <c r="GP81" s="61"/>
      <c r="GQ81" s="61"/>
      <c r="GR81" s="61"/>
      <c r="GS81" s="61"/>
      <c r="GT81" s="61"/>
      <c r="GU81" s="61"/>
      <c r="GV81" s="61"/>
      <c r="GW81" s="61"/>
      <c r="GX81" s="61"/>
      <c r="GY81" s="61"/>
      <c r="GZ81" s="61"/>
      <c r="HA81" s="61"/>
      <c r="HB81" s="61"/>
      <c r="HC81" s="61"/>
      <c r="HD81" s="61"/>
      <c r="HE81" s="61"/>
      <c r="HF81" s="61"/>
      <c r="HG81" s="61"/>
      <c r="HH81" s="61"/>
      <c r="HI81" s="61"/>
      <c r="HJ81" s="61"/>
      <c r="HK81" s="61"/>
      <c r="HL81" s="61"/>
      <c r="HM81" s="61"/>
      <c r="HN81" s="61"/>
      <c r="HO81" s="61"/>
      <c r="HP81" s="61"/>
      <c r="HQ81" s="61"/>
      <c r="HR81" s="61"/>
      <c r="HS81" s="61"/>
      <c r="HT81" s="61"/>
      <c r="HU81" s="61"/>
      <c r="HV81" s="61"/>
      <c r="HW81" s="61"/>
      <c r="HX81" s="61"/>
      <c r="HY81" s="61"/>
      <c r="HZ81" s="61"/>
      <c r="IA81" s="51"/>
      <c r="IB81" s="51"/>
      <c r="IC81" s="51"/>
      <c r="ID81" s="51"/>
      <c r="IE81" s="51"/>
      <c r="IF81" s="51"/>
      <c r="IG81" s="51"/>
      <c r="IH81" s="51"/>
      <c r="II81" s="51"/>
      <c r="IJ81" s="51"/>
      <c r="IK81" s="51"/>
      <c r="IL81" s="51"/>
      <c r="IM81" s="51"/>
      <c r="IN81" s="51"/>
      <c r="IO81" s="51"/>
      <c r="IP81" s="51"/>
      <c r="IQ81" s="51"/>
      <c r="IR81" s="51"/>
      <c r="IS81" s="51"/>
      <c r="IT81" s="51"/>
      <c r="IU81" s="51"/>
      <c r="IV81" s="51"/>
      <c r="IW81" s="51"/>
      <c r="IX81" s="51"/>
      <c r="IY81" s="51"/>
      <c r="IZ81" s="51"/>
      <c r="JA81" s="51"/>
      <c r="JB81" s="51"/>
      <c r="JC81" s="51"/>
      <c r="JD81" s="51"/>
      <c r="JE81" s="51"/>
      <c r="JF81" s="51"/>
      <c r="JG81" s="51"/>
      <c r="JH81" s="51"/>
      <c r="JI81" s="51"/>
      <c r="JJ81" s="51"/>
      <c r="JK81" s="51"/>
      <c r="JL81" s="51"/>
      <c r="JM81" s="51"/>
      <c r="JN81" s="51"/>
      <c r="JO81" s="51"/>
      <c r="JP81" s="51"/>
      <c r="JQ81" s="51"/>
      <c r="JR81" s="51"/>
      <c r="JS81" s="51"/>
      <c r="JT81" s="51"/>
      <c r="JU81" s="51"/>
      <c r="JV81" s="51"/>
      <c r="JW81" s="51"/>
      <c r="JX81" s="51"/>
      <c r="JY81" s="51"/>
      <c r="JZ81" s="51"/>
      <c r="KA81" s="51"/>
      <c r="KB81" s="51"/>
      <c r="KC81" s="51"/>
      <c r="KD81" s="51"/>
      <c r="KE81" s="51"/>
      <c r="KF81" s="51"/>
      <c r="KG81" s="51"/>
      <c r="KH81" s="51"/>
      <c r="KI81" s="51"/>
      <c r="KJ81" s="51"/>
      <c r="KK81" s="51"/>
      <c r="KL81" s="51"/>
      <c r="KM81" s="51"/>
      <c r="KN81" s="51"/>
      <c r="KO81" s="51"/>
      <c r="KP81" s="51"/>
      <c r="KQ81" s="51"/>
      <c r="KR81" s="51"/>
      <c r="KS81" s="51"/>
      <c r="KT81" s="51"/>
      <c r="KU81" s="51"/>
      <c r="KV81" s="51"/>
      <c r="KW81" s="51"/>
      <c r="KX81" s="51"/>
      <c r="KY81" s="51"/>
      <c r="KZ81" s="51"/>
      <c r="LA81" s="51"/>
      <c r="LB81" s="51"/>
      <c r="LC81" s="51"/>
      <c r="LD81" s="51"/>
      <c r="LE81" s="51"/>
      <c r="LF81" s="51"/>
      <c r="LG81" s="51"/>
      <c r="LH81" s="51"/>
      <c r="LI81" s="51"/>
      <c r="LJ81" s="51"/>
      <c r="LK81" s="51"/>
      <c r="LL81" s="51"/>
      <c r="LM81" s="51"/>
      <c r="LN81" s="51"/>
      <c r="LO81" s="51"/>
      <c r="LP81" s="51"/>
      <c r="LQ81" s="51"/>
      <c r="LR81" s="51"/>
      <c r="LS81" s="51"/>
      <c r="LT81" s="51"/>
      <c r="LU81" s="51"/>
      <c r="LV81" s="51"/>
      <c r="LW81" s="51"/>
      <c r="LX81" s="51"/>
      <c r="LY81" s="51"/>
      <c r="LZ81" s="51"/>
      <c r="MA81" s="51"/>
      <c r="MB81" s="51"/>
      <c r="MC81" s="51"/>
      <c r="MD81" s="51"/>
      <c r="ME81" s="51"/>
      <c r="MF81" s="51"/>
      <c r="MG81" s="51"/>
      <c r="MH81" s="51"/>
      <c r="MI81" s="51"/>
      <c r="MJ81" s="51"/>
      <c r="MK81" s="51"/>
      <c r="ML81" s="51"/>
      <c r="MM81" s="51"/>
      <c r="MN81" s="51"/>
      <c r="MO81" s="51"/>
      <c r="MP81" s="51"/>
      <c r="MQ81" s="51"/>
      <c r="MR81" s="51"/>
      <c r="MS81" s="51"/>
      <c r="MT81" s="51"/>
      <c r="MU81" s="51"/>
      <c r="MV81" s="51"/>
      <c r="MW81" s="51"/>
      <c r="MX81" s="51"/>
      <c r="MY81" s="51"/>
      <c r="MZ81" s="51"/>
      <c r="NA81" s="51"/>
      <c r="NB81" s="51"/>
      <c r="NC81" s="51"/>
      <c r="ND81" s="51"/>
      <c r="NE81" s="51"/>
      <c r="NF81" s="51"/>
      <c r="NG81" s="51"/>
      <c r="NH81" s="51"/>
      <c r="NI81" s="51"/>
      <c r="NJ81" s="51"/>
      <c r="NK81" s="51"/>
      <c r="NL81" s="51"/>
      <c r="NM81" s="51"/>
      <c r="NN81" s="51"/>
      <c r="NO81" s="51"/>
      <c r="NP81" s="51"/>
      <c r="NQ81" s="51"/>
      <c r="NR81" s="51"/>
      <c r="NS81" s="51"/>
      <c r="NT81" s="51"/>
      <c r="NU81" s="51"/>
      <c r="NV81" s="51"/>
      <c r="NW81" s="51"/>
      <c r="NX81" s="51"/>
      <c r="NY81" s="51"/>
      <c r="NZ81" s="51"/>
      <c r="OA81" s="51"/>
      <c r="OB81" s="51"/>
      <c r="OC81" s="51"/>
      <c r="OD81" s="51"/>
      <c r="OE81" s="51"/>
      <c r="OF81" s="51"/>
      <c r="OG81" s="51"/>
      <c r="OH81" s="51"/>
      <c r="OI81" s="51"/>
      <c r="OJ81" s="51"/>
      <c r="OK81" s="51"/>
      <c r="OL81" s="51"/>
      <c r="OM81" s="51"/>
      <c r="ON81" s="51"/>
      <c r="OO81" s="51"/>
      <c r="OP81" s="51"/>
      <c r="OQ81" s="51"/>
      <c r="OR81" s="51"/>
      <c r="OS81" s="51"/>
      <c r="OT81" s="51"/>
      <c r="OU81" s="51"/>
      <c r="OV81" s="51"/>
      <c r="OW81" s="51"/>
      <c r="OX81" s="51"/>
      <c r="OY81" s="51"/>
      <c r="OZ81" s="51"/>
      <c r="PA81" s="51"/>
      <c r="PB81" s="51"/>
      <c r="PC81" s="51"/>
      <c r="PD81" s="51"/>
      <c r="PE81" s="51"/>
      <c r="PF81" s="51"/>
      <c r="PG81" s="51"/>
      <c r="PH81" s="51"/>
      <c r="PI81" s="51"/>
      <c r="PJ81" s="51"/>
      <c r="PK81" s="51"/>
      <c r="PL81" s="51"/>
      <c r="PM81" s="51"/>
      <c r="PN81" s="51"/>
      <c r="PO81" s="51"/>
      <c r="PP81" s="51"/>
      <c r="PQ81" s="51"/>
      <c r="PR81" s="51"/>
      <c r="PS81" s="51"/>
      <c r="PT81" s="51"/>
      <c r="PU81" s="51"/>
      <c r="PV81" s="51"/>
      <c r="PW81" s="51"/>
      <c r="PX81" s="51"/>
      <c r="PY81" s="51"/>
      <c r="PZ81" s="51"/>
      <c r="QA81" s="51"/>
      <c r="QB81" s="51"/>
      <c r="QC81" s="51"/>
      <c r="QD81" s="51"/>
      <c r="QE81" s="51"/>
      <c r="QF81" s="51"/>
      <c r="QG81" s="51"/>
      <c r="QH81" s="51"/>
      <c r="QI81" s="51"/>
      <c r="QJ81" s="51"/>
      <c r="QK81" s="51"/>
      <c r="QL81" s="51"/>
      <c r="QM81" s="51"/>
      <c r="QN81" s="51"/>
      <c r="QO81" s="51"/>
      <c r="QP81" s="51"/>
      <c r="QQ81" s="51"/>
      <c r="QR81" s="51"/>
      <c r="QS81" s="51"/>
      <c r="QT81" s="51"/>
      <c r="QU81" s="51"/>
      <c r="QV81" s="51"/>
      <c r="QW81" s="51"/>
      <c r="QX81" s="51"/>
      <c r="QY81" s="51"/>
      <c r="QZ81" s="51"/>
      <c r="RA81" s="51"/>
      <c r="RB81" s="51"/>
      <c r="RC81" s="51"/>
      <c r="RD81" s="51"/>
      <c r="RE81" s="51"/>
      <c r="RF81" s="51"/>
      <c r="RG81" s="51"/>
      <c r="RH81" s="51"/>
      <c r="RI81" s="51"/>
      <c r="RJ81" s="51"/>
      <c r="RK81" s="51"/>
      <c r="RL81" s="51"/>
      <c r="RM81" s="51"/>
      <c r="RN81" s="51"/>
      <c r="RO81" s="51"/>
      <c r="RP81" s="51"/>
      <c r="RQ81" s="51"/>
      <c r="RR81" s="51"/>
      <c r="RS81" s="51"/>
      <c r="RT81" s="51"/>
      <c r="RU81" s="51"/>
      <c r="RV81" s="51"/>
      <c r="RW81" s="51"/>
      <c r="RX81" s="51"/>
      <c r="RY81" s="51"/>
      <c r="RZ81" s="51"/>
      <c r="SA81" s="51"/>
      <c r="SB81" s="51"/>
      <c r="SC81" s="51"/>
      <c r="SD81" s="51"/>
      <c r="SE81" s="51"/>
      <c r="SF81" s="51"/>
      <c r="SG81" s="51"/>
      <c r="SH81" s="51"/>
      <c r="SI81" s="51"/>
      <c r="SJ81" s="51"/>
      <c r="SK81" s="51"/>
      <c r="SL81" s="51"/>
      <c r="SM81" s="51"/>
      <c r="SN81" s="51"/>
      <c r="SO81" s="51"/>
      <c r="SP81" s="51"/>
      <c r="SQ81" s="51"/>
      <c r="SR81" s="51"/>
      <c r="SS81" s="51"/>
      <c r="ST81" s="51"/>
      <c r="SU81" s="51"/>
      <c r="SV81" s="51"/>
      <c r="SW81" s="51"/>
      <c r="SX81" s="51"/>
      <c r="SY81" s="51"/>
      <c r="SZ81" s="51"/>
      <c r="TA81" s="51"/>
      <c r="TB81" s="51"/>
      <c r="TC81" s="51"/>
      <c r="TD81" s="51"/>
      <c r="TE81" s="51"/>
      <c r="TF81" s="51"/>
      <c r="TG81" s="51"/>
      <c r="TH81" s="51"/>
      <c r="TI81" s="51"/>
      <c r="TJ81" s="51"/>
      <c r="TK81" s="51"/>
      <c r="TL81" s="51"/>
      <c r="TM81" s="51"/>
      <c r="TN81" s="51"/>
      <c r="TO81" s="51"/>
      <c r="TP81" s="51"/>
      <c r="TQ81" s="51"/>
      <c r="TR81" s="51"/>
      <c r="TS81" s="51"/>
      <c r="TT81" s="51"/>
      <c r="TU81" s="51"/>
      <c r="TV81" s="51"/>
      <c r="TW81" s="51"/>
      <c r="TX81" s="51"/>
      <c r="TY81" s="51"/>
      <c r="TZ81" s="51"/>
      <c r="UA81" s="51"/>
      <c r="UB81" s="51"/>
      <c r="UC81" s="51"/>
      <c r="UD81" s="51"/>
      <c r="UE81" s="51"/>
      <c r="UF81" s="51"/>
      <c r="UG81" s="51"/>
      <c r="UH81" s="51"/>
      <c r="UI81" s="51"/>
      <c r="UJ81" s="51"/>
      <c r="UK81" s="51"/>
      <c r="UL81" s="51"/>
      <c r="UM81" s="51"/>
      <c r="UN81" s="51"/>
      <c r="UO81" s="51"/>
      <c r="UP81" s="51"/>
      <c r="UQ81" s="51"/>
      <c r="UR81" s="51"/>
      <c r="US81" s="51"/>
      <c r="UT81" s="51"/>
      <c r="UU81" s="51"/>
      <c r="UV81" s="51"/>
      <c r="UW81" s="51"/>
      <c r="UX81" s="51"/>
      <c r="UY81" s="51"/>
      <c r="UZ81" s="51"/>
      <c r="VA81" s="51"/>
      <c r="VB81" s="51"/>
      <c r="VC81" s="51"/>
      <c r="VD81" s="51"/>
      <c r="VE81" s="51"/>
      <c r="VF81" s="51"/>
      <c r="VG81" s="51"/>
      <c r="VH81" s="51"/>
      <c r="VI81" s="51"/>
      <c r="VJ81" s="51"/>
      <c r="VK81" s="51"/>
      <c r="VL81" s="51"/>
      <c r="VM81" s="51"/>
      <c r="VN81" s="51"/>
      <c r="VO81" s="51"/>
      <c r="VP81" s="51"/>
      <c r="VQ81" s="51"/>
      <c r="VR81" s="51"/>
      <c r="VS81" s="51"/>
      <c r="VT81" s="51"/>
      <c r="VU81" s="51"/>
      <c r="VV81" s="51"/>
      <c r="VW81" s="51"/>
      <c r="VX81" s="51"/>
      <c r="VY81" s="51"/>
      <c r="VZ81" s="51"/>
      <c r="WA81" s="51"/>
      <c r="WB81" s="51"/>
      <c r="WC81" s="51"/>
      <c r="WD81" s="51"/>
      <c r="WE81" s="51"/>
      <c r="WF81" s="51"/>
      <c r="WG81" s="51"/>
      <c r="WH81" s="51"/>
      <c r="WI81" s="51"/>
      <c r="WJ81" s="51"/>
      <c r="WK81" s="51"/>
      <c r="WL81" s="51"/>
      <c r="WM81" s="51"/>
      <c r="WN81" s="51"/>
      <c r="WO81" s="51"/>
      <c r="WP81" s="51"/>
      <c r="WQ81" s="51"/>
      <c r="WR81" s="51"/>
      <c r="WS81" s="51"/>
      <c r="WT81" s="51"/>
      <c r="WU81" s="51"/>
      <c r="WV81" s="51"/>
      <c r="WW81" s="51"/>
      <c r="WX81" s="51"/>
      <c r="WY81" s="51"/>
      <c r="WZ81" s="51"/>
      <c r="XA81" s="51"/>
      <c r="XB81" s="51"/>
      <c r="XC81" s="51"/>
      <c r="XD81" s="51"/>
      <c r="XE81" s="51"/>
      <c r="XF81" s="51"/>
      <c r="XG81" s="51"/>
      <c r="XH81" s="51"/>
      <c r="XI81" s="51"/>
      <c r="XJ81" s="51"/>
      <c r="XK81" s="51"/>
      <c r="XL81" s="51"/>
      <c r="XM81" s="51"/>
      <c r="XN81" s="51"/>
      <c r="XO81" s="51"/>
      <c r="XP81" s="51"/>
      <c r="XQ81" s="51"/>
      <c r="XR81" s="51"/>
      <c r="XS81" s="51"/>
      <c r="XT81" s="51"/>
      <c r="XU81" s="51"/>
      <c r="XV81" s="51"/>
      <c r="XW81" s="51"/>
      <c r="XX81" s="51"/>
      <c r="XY81" s="51"/>
      <c r="XZ81" s="51"/>
      <c r="YA81" s="51"/>
      <c r="YB81" s="51"/>
      <c r="YC81" s="51"/>
      <c r="YD81" s="51"/>
      <c r="YE81" s="51"/>
      <c r="YF81" s="51"/>
      <c r="YG81" s="51"/>
      <c r="YH81" s="51"/>
      <c r="YI81" s="51"/>
      <c r="YJ81" s="51"/>
      <c r="YK81" s="51"/>
      <c r="YL81" s="51"/>
      <c r="YM81" s="51"/>
      <c r="YN81" s="51"/>
      <c r="YO81" s="51"/>
      <c r="YP81" s="51"/>
      <c r="YQ81" s="51"/>
      <c r="YR81" s="51"/>
    </row>
    <row r="82" spans="1:668" ht="12.75" customHeight="1" x14ac:dyDescent="0.25">
      <c r="A82" s="4" t="s">
        <v>45</v>
      </c>
      <c r="B82" s="5" t="s">
        <v>46</v>
      </c>
      <c r="C82" s="6" t="s">
        <v>81</v>
      </c>
      <c r="D82" s="11">
        <v>44286</v>
      </c>
      <c r="E82" s="11" t="s">
        <v>150</v>
      </c>
      <c r="F82" s="7">
        <v>50000</v>
      </c>
      <c r="G82" s="6">
        <f>F82*0.0287</f>
        <v>1435</v>
      </c>
      <c r="H82" s="6">
        <v>1854</v>
      </c>
      <c r="I82" s="6">
        <f>F82*0.0304</f>
        <v>1520</v>
      </c>
      <c r="J82" s="6">
        <v>0</v>
      </c>
      <c r="K82" s="6">
        <f>G82+H82+I82</f>
        <v>4809</v>
      </c>
      <c r="L82" s="71">
        <f>F82-K82</f>
        <v>45191</v>
      </c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58"/>
      <c r="BG82" s="58"/>
      <c r="BH82" s="58"/>
      <c r="BI82" s="58"/>
      <c r="BJ82" s="58"/>
      <c r="BK82" s="58"/>
      <c r="BL82" s="58"/>
      <c r="BM82" s="58"/>
      <c r="BN82" s="58"/>
      <c r="BO82" s="58"/>
      <c r="BP82" s="58"/>
      <c r="BQ82" s="58"/>
      <c r="BR82" s="58"/>
      <c r="BS82" s="58"/>
      <c r="BT82" s="58"/>
      <c r="BU82" s="58"/>
      <c r="BV82" s="58"/>
      <c r="BW82" s="58"/>
      <c r="BX82" s="58"/>
      <c r="BY82" s="58"/>
      <c r="BZ82" s="58"/>
      <c r="CA82" s="58"/>
      <c r="CB82" s="58"/>
      <c r="CC82" s="58"/>
      <c r="CD82" s="58"/>
      <c r="CE82" s="58"/>
      <c r="CF82" s="58"/>
      <c r="CG82" s="58"/>
      <c r="CH82" s="58"/>
      <c r="CI82" s="58"/>
      <c r="CJ82" s="58"/>
      <c r="CK82" s="58"/>
      <c r="CL82" s="58"/>
      <c r="CM82" s="58"/>
      <c r="CN82" s="58"/>
      <c r="CO82" s="58"/>
      <c r="CP82" s="58"/>
      <c r="CQ82" s="58"/>
      <c r="CR82" s="58"/>
      <c r="CS82" s="58"/>
      <c r="CT82" s="58"/>
      <c r="CU82" s="58"/>
      <c r="CV82" s="58"/>
      <c r="CW82" s="58"/>
      <c r="CX82" s="58"/>
      <c r="CY82" s="58"/>
      <c r="CZ82" s="58"/>
      <c r="DA82" s="58"/>
      <c r="DB82" s="58"/>
      <c r="DC82" s="58"/>
      <c r="DD82" s="58"/>
      <c r="DE82" s="58"/>
      <c r="DF82" s="58"/>
      <c r="DG82" s="58"/>
      <c r="DH82" s="58"/>
      <c r="DI82" s="58"/>
      <c r="DJ82" s="58"/>
      <c r="DK82" s="58"/>
      <c r="DL82" s="58"/>
      <c r="DM82" s="58"/>
      <c r="DN82" s="58"/>
      <c r="DO82" s="58"/>
      <c r="DP82" s="58"/>
      <c r="DQ82" s="58"/>
      <c r="DR82" s="58"/>
      <c r="DS82" s="58"/>
      <c r="DT82" s="58"/>
      <c r="DU82" s="58"/>
      <c r="DV82" s="58"/>
      <c r="DW82" s="58"/>
      <c r="DX82" s="58"/>
      <c r="DY82" s="58"/>
      <c r="DZ82" s="58"/>
      <c r="EA82" s="58"/>
      <c r="EB82" s="58"/>
      <c r="EC82" s="58"/>
      <c r="ED82" s="58"/>
      <c r="EE82" s="58"/>
      <c r="EF82" s="58"/>
      <c r="EG82" s="58"/>
      <c r="EH82" s="58"/>
      <c r="EI82" s="58"/>
      <c r="EJ82" s="58"/>
      <c r="EK82" s="58"/>
      <c r="EL82" s="58"/>
      <c r="EM82" s="58"/>
      <c r="EN82" s="58"/>
      <c r="EO82" s="58"/>
      <c r="EP82" s="58"/>
      <c r="EQ82" s="58"/>
      <c r="ER82" s="58"/>
      <c r="ES82" s="58"/>
      <c r="ET82" s="58"/>
      <c r="EU82" s="58"/>
      <c r="EV82" s="58"/>
      <c r="EW82" s="58"/>
      <c r="EX82" s="58"/>
      <c r="EY82" s="58"/>
      <c r="EZ82" s="58"/>
      <c r="FA82" s="58"/>
      <c r="FB82" s="58"/>
      <c r="FC82" s="58"/>
      <c r="FD82" s="58"/>
      <c r="FE82" s="58"/>
      <c r="FF82" s="58"/>
      <c r="FG82" s="58"/>
      <c r="FH82" s="58"/>
      <c r="FI82" s="58"/>
      <c r="FJ82" s="58"/>
      <c r="FK82" s="58"/>
      <c r="FL82" s="58"/>
      <c r="FM82" s="58"/>
      <c r="FN82" s="58"/>
      <c r="FO82" s="58"/>
      <c r="FP82" s="58"/>
      <c r="FQ82" s="58"/>
      <c r="FR82" s="58"/>
      <c r="FS82" s="58"/>
      <c r="FT82" s="58"/>
      <c r="FU82" s="58"/>
      <c r="FV82" s="58"/>
      <c r="FW82" s="58"/>
      <c r="FX82" s="58"/>
      <c r="FY82" s="58"/>
      <c r="FZ82" s="58"/>
      <c r="GA82" s="58"/>
      <c r="GB82" s="58"/>
      <c r="GC82" s="58"/>
      <c r="GD82" s="58"/>
      <c r="GE82" s="58"/>
      <c r="GF82" s="58"/>
      <c r="GG82" s="58"/>
      <c r="GH82" s="58"/>
      <c r="GI82" s="58"/>
      <c r="GJ82" s="58"/>
      <c r="GK82" s="58"/>
      <c r="GL82" s="58"/>
      <c r="GM82" s="58"/>
      <c r="GN82" s="58"/>
      <c r="GO82" s="58"/>
      <c r="GP82" s="58"/>
      <c r="GQ82" s="58"/>
      <c r="GR82" s="58"/>
      <c r="GS82" s="58"/>
      <c r="GT82" s="58"/>
      <c r="GU82" s="58"/>
      <c r="GV82" s="58"/>
      <c r="GW82" s="58"/>
      <c r="GX82" s="58"/>
      <c r="GY82" s="58"/>
      <c r="GZ82" s="58"/>
      <c r="HA82" s="58"/>
      <c r="HB82" s="58"/>
      <c r="HC82" s="58"/>
      <c r="HD82" s="58"/>
      <c r="HE82" s="58"/>
      <c r="HF82" s="58"/>
      <c r="HG82" s="58"/>
      <c r="HH82" s="58"/>
      <c r="HI82" s="58"/>
      <c r="HJ82" s="58"/>
      <c r="HK82" s="58"/>
      <c r="HL82" s="58"/>
      <c r="HM82" s="58"/>
      <c r="HN82" s="58"/>
      <c r="HO82" s="58"/>
      <c r="HP82" s="58"/>
      <c r="HQ82" s="58"/>
      <c r="HR82" s="58"/>
      <c r="HS82" s="58"/>
      <c r="HT82" s="58"/>
      <c r="HU82" s="58"/>
      <c r="HV82" s="58"/>
      <c r="HW82" s="58"/>
      <c r="HX82" s="58"/>
      <c r="HY82" s="58"/>
      <c r="HZ82" s="58"/>
    </row>
    <row r="83" spans="1:668" ht="12.75" customHeight="1" x14ac:dyDescent="0.25">
      <c r="A83" s="4" t="s">
        <v>83</v>
      </c>
      <c r="B83" s="5" t="s">
        <v>46</v>
      </c>
      <c r="C83" s="6" t="s">
        <v>80</v>
      </c>
      <c r="D83" s="11">
        <v>44256</v>
      </c>
      <c r="E83" s="11" t="s">
        <v>150</v>
      </c>
      <c r="F83" s="7">
        <v>35000</v>
      </c>
      <c r="G83" s="6">
        <v>1004.5</v>
      </c>
      <c r="H83" s="6">
        <v>0</v>
      </c>
      <c r="I83" s="6">
        <v>1064</v>
      </c>
      <c r="J83" s="6">
        <v>5990.83</v>
      </c>
      <c r="K83" s="6">
        <v>8059.33</v>
      </c>
      <c r="L83" s="71">
        <v>26940.67</v>
      </c>
      <c r="O83" s="61"/>
      <c r="P83" s="61"/>
      <c r="Q83" s="61"/>
      <c r="R83" s="61"/>
      <c r="S83" s="61"/>
      <c r="T83" s="61"/>
      <c r="U83" s="61"/>
      <c r="V83" s="61"/>
      <c r="W83" s="61"/>
      <c r="X83" s="61"/>
      <c r="Y83" s="61"/>
      <c r="Z83" s="61"/>
      <c r="AA83" s="61"/>
      <c r="AB83" s="61"/>
      <c r="AC83" s="61"/>
      <c r="AD83" s="61"/>
      <c r="AE83" s="61"/>
      <c r="AF83" s="61"/>
      <c r="AG83" s="61"/>
      <c r="AH83" s="61"/>
      <c r="AI83" s="61"/>
      <c r="AJ83" s="61"/>
      <c r="AK83" s="61"/>
      <c r="AL83" s="61"/>
      <c r="AM83" s="61"/>
      <c r="AN83" s="61"/>
      <c r="AO83" s="61"/>
      <c r="AP83" s="61"/>
      <c r="AQ83" s="61"/>
      <c r="AR83" s="61"/>
      <c r="AS83" s="61"/>
    </row>
    <row r="84" spans="1:668" ht="18" customHeight="1" x14ac:dyDescent="0.25">
      <c r="A84" s="54" t="s">
        <v>15</v>
      </c>
      <c r="B84" s="13">
        <v>2</v>
      </c>
      <c r="C84" s="8"/>
      <c r="D84" s="54"/>
      <c r="E84" s="54"/>
      <c r="F84" s="8">
        <f>SUM(F82:F82)+F83</f>
        <v>85000</v>
      </c>
      <c r="G84" s="8">
        <f>SUM(G82:G82)+G83</f>
        <v>2439.5</v>
      </c>
      <c r="H84" s="8">
        <f>SUM(H82:H82)+H83</f>
        <v>1854</v>
      </c>
      <c r="I84" s="8">
        <f>SUM(I82:I82)+I83</f>
        <v>2584</v>
      </c>
      <c r="J84" s="8">
        <f t="shared" ref="J84" si="14">SUM(J82:J82)</f>
        <v>0</v>
      </c>
      <c r="K84" s="8">
        <f>SUM(K82:K82)+K83</f>
        <v>12868.33</v>
      </c>
      <c r="L84" s="72">
        <f>SUM(L82:L82)+L83</f>
        <v>72131.67</v>
      </c>
      <c r="IA84" s="64"/>
      <c r="IB84" s="64"/>
    </row>
    <row r="85" spans="1:668" s="59" customFormat="1" ht="15.75" customHeight="1" x14ac:dyDescent="0.25">
      <c r="A85" s="53" t="s">
        <v>105</v>
      </c>
      <c r="B85" s="20"/>
      <c r="C85" s="21"/>
      <c r="D85" s="53"/>
      <c r="E85" s="53"/>
      <c r="F85" s="21"/>
      <c r="G85" s="21"/>
      <c r="H85" s="21"/>
      <c r="I85" s="21"/>
      <c r="J85" s="21"/>
      <c r="K85" s="21"/>
      <c r="L85" s="77"/>
      <c r="O85" s="51"/>
      <c r="P85" s="51"/>
      <c r="Q85" s="51"/>
      <c r="R85" s="51"/>
      <c r="S85" s="51"/>
      <c r="T85" s="51"/>
      <c r="U85" s="51"/>
      <c r="V85" s="51"/>
      <c r="W85" s="51"/>
      <c r="X85" s="51"/>
      <c r="Y85" s="51"/>
      <c r="Z85" s="51"/>
      <c r="AA85" s="51"/>
      <c r="AB85" s="51"/>
      <c r="AC85" s="51"/>
      <c r="AD85" s="51"/>
      <c r="AE85" s="51"/>
      <c r="AF85" s="51"/>
      <c r="AG85" s="51"/>
      <c r="AH85" s="51"/>
      <c r="AI85" s="51"/>
      <c r="AJ85" s="51"/>
      <c r="AK85" s="51"/>
      <c r="AL85" s="51"/>
      <c r="AM85" s="51"/>
      <c r="AN85" s="51"/>
      <c r="AO85" s="51"/>
      <c r="AP85" s="51"/>
      <c r="AQ85" s="51"/>
      <c r="AR85" s="51"/>
      <c r="AS85" s="51"/>
      <c r="AT85" s="51"/>
      <c r="AU85" s="51"/>
      <c r="AV85" s="51"/>
      <c r="AW85" s="51"/>
      <c r="AX85" s="51"/>
      <c r="AY85" s="51"/>
      <c r="AZ85" s="51"/>
      <c r="BA85" s="51"/>
      <c r="BB85" s="51"/>
      <c r="BC85" s="51"/>
      <c r="BD85" s="51"/>
      <c r="BE85" s="51"/>
      <c r="BF85" s="51"/>
      <c r="BG85" s="51"/>
      <c r="BH85" s="51"/>
      <c r="BI85" s="51"/>
      <c r="BJ85" s="51"/>
      <c r="BK85" s="51"/>
      <c r="BL85" s="51"/>
      <c r="BM85" s="51"/>
      <c r="BN85" s="51"/>
      <c r="BO85" s="51"/>
      <c r="BP85" s="51"/>
      <c r="BQ85" s="51"/>
      <c r="BR85" s="51"/>
      <c r="BS85" s="51"/>
      <c r="BT85" s="51"/>
      <c r="BU85" s="51"/>
      <c r="BV85" s="51"/>
      <c r="BW85" s="51"/>
      <c r="BX85" s="51"/>
      <c r="BY85" s="51"/>
      <c r="BZ85" s="51"/>
      <c r="CA85" s="51"/>
      <c r="CB85" s="51"/>
      <c r="CC85" s="51"/>
      <c r="CD85" s="51"/>
      <c r="CE85" s="51"/>
      <c r="CF85" s="51"/>
      <c r="CG85" s="51"/>
      <c r="CH85" s="51"/>
      <c r="CI85" s="51"/>
      <c r="CJ85" s="51"/>
      <c r="CK85" s="51"/>
      <c r="CL85" s="51"/>
      <c r="CM85" s="51"/>
      <c r="CN85" s="51"/>
      <c r="CO85" s="51"/>
      <c r="CP85" s="51"/>
      <c r="CQ85" s="51"/>
      <c r="CR85" s="51"/>
      <c r="CS85" s="51"/>
      <c r="CT85" s="51"/>
      <c r="CU85" s="51"/>
      <c r="CV85" s="51"/>
      <c r="CW85" s="51"/>
      <c r="CX85" s="51"/>
      <c r="CY85" s="51"/>
      <c r="CZ85" s="51"/>
      <c r="DA85" s="51"/>
      <c r="DB85" s="51"/>
      <c r="DC85" s="51"/>
      <c r="DD85" s="51"/>
      <c r="DE85" s="51"/>
      <c r="DF85" s="51"/>
      <c r="DG85" s="51"/>
      <c r="DH85" s="51"/>
      <c r="DI85" s="51"/>
      <c r="DJ85" s="51"/>
      <c r="DK85" s="51"/>
      <c r="DL85" s="51"/>
      <c r="DM85" s="51"/>
      <c r="DN85" s="51"/>
      <c r="DO85" s="51"/>
      <c r="DP85" s="51"/>
      <c r="DQ85" s="51"/>
      <c r="DR85" s="51"/>
      <c r="DS85" s="51"/>
      <c r="DT85" s="51"/>
      <c r="DU85" s="51"/>
      <c r="DV85" s="51"/>
      <c r="DW85" s="51"/>
      <c r="DX85" s="51"/>
      <c r="DY85" s="51"/>
      <c r="DZ85" s="51"/>
      <c r="EA85" s="51"/>
      <c r="EB85" s="51"/>
      <c r="EC85" s="51"/>
      <c r="ED85" s="51"/>
      <c r="EE85" s="51"/>
      <c r="EF85" s="51"/>
      <c r="EG85" s="51"/>
      <c r="EH85" s="51"/>
      <c r="EI85" s="51"/>
      <c r="EJ85" s="51"/>
      <c r="EK85" s="51"/>
      <c r="EL85" s="51"/>
      <c r="EM85" s="51"/>
      <c r="EN85" s="51"/>
      <c r="EO85" s="51"/>
      <c r="EP85" s="51"/>
      <c r="EQ85" s="51"/>
      <c r="ER85" s="51"/>
      <c r="ES85" s="51"/>
      <c r="ET85" s="51"/>
      <c r="EU85" s="51"/>
      <c r="EV85" s="51"/>
      <c r="EW85" s="51"/>
      <c r="EX85" s="51"/>
      <c r="EY85" s="51"/>
      <c r="EZ85" s="51"/>
      <c r="FA85" s="51"/>
      <c r="FB85" s="51"/>
      <c r="FC85" s="51"/>
      <c r="FD85" s="51"/>
      <c r="FE85" s="51"/>
      <c r="FF85" s="51"/>
      <c r="FG85" s="51"/>
      <c r="FH85" s="51"/>
      <c r="FI85" s="51"/>
      <c r="FJ85" s="51"/>
      <c r="FK85" s="51"/>
      <c r="FL85" s="51"/>
      <c r="FM85" s="51"/>
      <c r="FN85" s="51"/>
      <c r="FO85" s="51"/>
      <c r="FP85" s="51"/>
      <c r="FQ85" s="51"/>
      <c r="FR85" s="51"/>
      <c r="FS85" s="51"/>
      <c r="FT85" s="51"/>
      <c r="FU85" s="51"/>
      <c r="FV85" s="51"/>
      <c r="FW85" s="51"/>
      <c r="FX85" s="51"/>
      <c r="FY85" s="51"/>
      <c r="FZ85" s="51"/>
      <c r="GA85" s="51"/>
      <c r="GB85" s="51"/>
      <c r="GC85" s="51"/>
      <c r="GD85" s="51"/>
      <c r="GE85" s="51"/>
      <c r="GF85" s="51"/>
      <c r="GG85" s="51"/>
      <c r="GH85" s="51"/>
      <c r="GI85" s="51"/>
      <c r="GJ85" s="51"/>
      <c r="GK85" s="51"/>
      <c r="GL85" s="51"/>
      <c r="GM85" s="51"/>
      <c r="GN85" s="51"/>
      <c r="GO85" s="51"/>
      <c r="GP85" s="51"/>
      <c r="GQ85" s="51"/>
      <c r="GR85" s="51"/>
      <c r="GS85" s="51"/>
      <c r="GT85" s="51"/>
      <c r="GU85" s="51"/>
      <c r="GV85" s="51"/>
      <c r="GW85" s="51"/>
      <c r="GX85" s="51"/>
      <c r="GY85" s="51"/>
      <c r="GZ85" s="51"/>
      <c r="HA85" s="51"/>
      <c r="HB85" s="51"/>
      <c r="HC85" s="51"/>
      <c r="HD85" s="51"/>
      <c r="HE85" s="51"/>
      <c r="HF85" s="51"/>
      <c r="HG85" s="51"/>
      <c r="HH85" s="51"/>
      <c r="HI85" s="51"/>
      <c r="HJ85" s="51"/>
      <c r="HK85" s="51"/>
      <c r="HL85" s="51"/>
      <c r="HM85" s="51"/>
      <c r="HN85" s="51"/>
      <c r="HO85" s="51"/>
      <c r="HP85" s="51"/>
      <c r="HQ85" s="51"/>
      <c r="HR85" s="51"/>
      <c r="HS85" s="51"/>
      <c r="HT85" s="51"/>
      <c r="HU85" s="51"/>
      <c r="HV85" s="51"/>
      <c r="HW85" s="51"/>
      <c r="HX85" s="51"/>
      <c r="HY85" s="51"/>
      <c r="HZ85" s="51"/>
      <c r="IA85" s="64"/>
      <c r="IB85" s="64"/>
      <c r="IC85" s="51"/>
      <c r="ID85" s="51"/>
      <c r="IE85" s="51"/>
      <c r="IF85" s="51"/>
      <c r="IG85" s="51"/>
      <c r="IH85" s="51"/>
      <c r="II85" s="51"/>
      <c r="IJ85" s="51"/>
      <c r="IK85" s="51"/>
      <c r="IL85" s="51"/>
      <c r="IM85" s="51"/>
      <c r="IN85" s="51"/>
      <c r="IO85" s="51"/>
      <c r="IP85" s="51"/>
      <c r="IQ85" s="51"/>
      <c r="IR85" s="51"/>
      <c r="IS85" s="51"/>
      <c r="IT85" s="51"/>
      <c r="IU85" s="51"/>
      <c r="IV85" s="51"/>
      <c r="IW85" s="51"/>
      <c r="IX85" s="51"/>
      <c r="IY85" s="51"/>
      <c r="IZ85" s="51"/>
      <c r="JA85" s="51"/>
      <c r="JB85" s="51"/>
      <c r="JC85" s="51"/>
      <c r="JD85" s="51"/>
      <c r="JE85" s="51"/>
      <c r="JF85" s="51"/>
      <c r="JG85" s="51"/>
      <c r="JH85" s="51"/>
      <c r="JI85" s="51"/>
      <c r="JJ85" s="51"/>
      <c r="JK85" s="51"/>
      <c r="JL85" s="51"/>
      <c r="JM85" s="51"/>
      <c r="JN85" s="51"/>
      <c r="JO85" s="51"/>
      <c r="JP85" s="51"/>
      <c r="JQ85" s="51"/>
      <c r="JR85" s="51"/>
      <c r="JS85" s="51"/>
      <c r="JT85" s="51"/>
      <c r="JU85" s="51"/>
      <c r="JV85" s="51"/>
      <c r="JW85" s="51"/>
      <c r="JX85" s="51"/>
      <c r="JY85" s="51"/>
      <c r="JZ85" s="51"/>
      <c r="KA85" s="51"/>
      <c r="KB85" s="51"/>
      <c r="KC85" s="51"/>
      <c r="KD85" s="51"/>
      <c r="KE85" s="51"/>
      <c r="KF85" s="51"/>
      <c r="KG85" s="51"/>
      <c r="KH85" s="51"/>
      <c r="KI85" s="51"/>
      <c r="KJ85" s="51"/>
      <c r="KK85" s="51"/>
      <c r="KL85" s="51"/>
      <c r="KM85" s="51"/>
      <c r="KN85" s="51"/>
      <c r="KO85" s="51"/>
      <c r="KP85" s="51"/>
      <c r="KQ85" s="51"/>
      <c r="KR85" s="51"/>
      <c r="KS85" s="51"/>
      <c r="KT85" s="51"/>
      <c r="KU85" s="51"/>
      <c r="KV85" s="51"/>
      <c r="KW85" s="51"/>
      <c r="KX85" s="51"/>
      <c r="KY85" s="51"/>
      <c r="KZ85" s="51"/>
      <c r="LA85" s="51"/>
      <c r="LB85" s="51"/>
      <c r="LC85" s="51"/>
      <c r="LD85" s="51"/>
      <c r="LE85" s="51"/>
      <c r="LF85" s="51"/>
      <c r="LG85" s="51"/>
      <c r="LH85" s="51"/>
      <c r="LI85" s="51"/>
      <c r="LJ85" s="51"/>
      <c r="LK85" s="51"/>
      <c r="LL85" s="51"/>
      <c r="LM85" s="51"/>
      <c r="LN85" s="51"/>
      <c r="LO85" s="51"/>
      <c r="LP85" s="51"/>
      <c r="LQ85" s="51"/>
      <c r="LR85" s="51"/>
      <c r="LS85" s="51"/>
      <c r="LT85" s="51"/>
      <c r="LU85" s="51"/>
      <c r="LV85" s="51"/>
      <c r="LW85" s="51"/>
      <c r="LX85" s="51"/>
      <c r="LY85" s="51"/>
      <c r="LZ85" s="51"/>
      <c r="MA85" s="51"/>
      <c r="MB85" s="51"/>
      <c r="MC85" s="51"/>
      <c r="MD85" s="51"/>
      <c r="ME85" s="51"/>
      <c r="MF85" s="51"/>
      <c r="MG85" s="51"/>
      <c r="MH85" s="51"/>
      <c r="MI85" s="51"/>
      <c r="MJ85" s="51"/>
      <c r="MK85" s="51"/>
      <c r="ML85" s="51"/>
      <c r="MM85" s="51"/>
      <c r="MN85" s="51"/>
      <c r="MO85" s="51"/>
      <c r="MP85" s="51"/>
      <c r="MQ85" s="51"/>
      <c r="MR85" s="51"/>
      <c r="MS85" s="51"/>
      <c r="MT85" s="51"/>
      <c r="MU85" s="51"/>
      <c r="MV85" s="51"/>
      <c r="MW85" s="51"/>
      <c r="MX85" s="51"/>
      <c r="MY85" s="51"/>
      <c r="MZ85" s="51"/>
      <c r="NA85" s="51"/>
      <c r="NB85" s="51"/>
      <c r="NC85" s="51"/>
      <c r="ND85" s="51"/>
      <c r="NE85" s="51"/>
      <c r="NF85" s="51"/>
      <c r="NG85" s="51"/>
      <c r="NH85" s="51"/>
      <c r="NI85" s="51"/>
      <c r="NJ85" s="51"/>
      <c r="NK85" s="51"/>
      <c r="NL85" s="51"/>
      <c r="NM85" s="51"/>
      <c r="NN85" s="51"/>
      <c r="NO85" s="51"/>
      <c r="NP85" s="51"/>
      <c r="NQ85" s="51"/>
      <c r="NR85" s="51"/>
      <c r="NS85" s="51"/>
      <c r="NT85" s="51"/>
      <c r="NU85" s="51"/>
      <c r="NV85" s="51"/>
      <c r="NW85" s="51"/>
      <c r="NX85" s="51"/>
      <c r="NY85" s="51"/>
      <c r="NZ85" s="51"/>
      <c r="OA85" s="51"/>
      <c r="OB85" s="51"/>
      <c r="OC85" s="51"/>
      <c r="OD85" s="51"/>
      <c r="OE85" s="51"/>
      <c r="OF85" s="51"/>
      <c r="OG85" s="51"/>
      <c r="OH85" s="51"/>
      <c r="OI85" s="51"/>
      <c r="OJ85" s="51"/>
      <c r="OK85" s="51"/>
      <c r="OL85" s="51"/>
      <c r="OM85" s="51"/>
      <c r="ON85" s="51"/>
      <c r="OO85" s="51"/>
      <c r="OP85" s="51"/>
      <c r="OQ85" s="51"/>
      <c r="OR85" s="51"/>
      <c r="OS85" s="51"/>
      <c r="OT85" s="51"/>
      <c r="OU85" s="51"/>
      <c r="OV85" s="51"/>
      <c r="OW85" s="51"/>
      <c r="OX85" s="51"/>
      <c r="OY85" s="51"/>
      <c r="OZ85" s="51"/>
      <c r="PA85" s="51"/>
      <c r="PB85" s="51"/>
      <c r="PC85" s="51"/>
      <c r="PD85" s="51"/>
      <c r="PE85" s="51"/>
      <c r="PF85" s="51"/>
      <c r="PG85" s="51"/>
      <c r="PH85" s="51"/>
      <c r="PI85" s="51"/>
      <c r="PJ85" s="51"/>
      <c r="PK85" s="51"/>
      <c r="PL85" s="51"/>
      <c r="PM85" s="51"/>
      <c r="PN85" s="51"/>
      <c r="PO85" s="51"/>
      <c r="PP85" s="51"/>
      <c r="PQ85" s="51"/>
      <c r="PR85" s="51"/>
      <c r="PS85" s="51"/>
      <c r="PT85" s="51"/>
      <c r="PU85" s="51"/>
      <c r="PV85" s="51"/>
      <c r="PW85" s="51"/>
      <c r="PX85" s="51"/>
      <c r="PY85" s="51"/>
      <c r="PZ85" s="51"/>
      <c r="QA85" s="51"/>
      <c r="QB85" s="51"/>
      <c r="QC85" s="51"/>
      <c r="QD85" s="51"/>
      <c r="QE85" s="51"/>
      <c r="QF85" s="51"/>
      <c r="QG85" s="51"/>
      <c r="QH85" s="51"/>
      <c r="QI85" s="51"/>
      <c r="QJ85" s="51"/>
      <c r="QK85" s="51"/>
      <c r="QL85" s="51"/>
      <c r="QM85" s="51"/>
      <c r="QN85" s="51"/>
      <c r="QO85" s="51"/>
      <c r="QP85" s="51"/>
      <c r="QQ85" s="51"/>
      <c r="QR85" s="51"/>
      <c r="QS85" s="51"/>
      <c r="QT85" s="51"/>
      <c r="QU85" s="51"/>
      <c r="QV85" s="51"/>
      <c r="QW85" s="51"/>
      <c r="QX85" s="51"/>
      <c r="QY85" s="51"/>
      <c r="QZ85" s="51"/>
      <c r="RA85" s="51"/>
      <c r="RB85" s="51"/>
      <c r="RC85" s="51"/>
      <c r="RD85" s="51"/>
      <c r="RE85" s="51"/>
      <c r="RF85" s="51"/>
      <c r="RG85" s="51"/>
      <c r="RH85" s="51"/>
      <c r="RI85" s="51"/>
      <c r="RJ85" s="51"/>
      <c r="RK85" s="51"/>
      <c r="RL85" s="51"/>
      <c r="RM85" s="51"/>
      <c r="RN85" s="51"/>
      <c r="RO85" s="51"/>
      <c r="RP85" s="51"/>
      <c r="RQ85" s="51"/>
      <c r="RR85" s="51"/>
      <c r="RS85" s="51"/>
      <c r="RT85" s="51"/>
      <c r="RU85" s="51"/>
      <c r="RV85" s="51"/>
      <c r="RW85" s="51"/>
      <c r="RX85" s="51"/>
      <c r="RY85" s="51"/>
      <c r="RZ85" s="51"/>
      <c r="SA85" s="51"/>
      <c r="SB85" s="51"/>
      <c r="SC85" s="51"/>
      <c r="SD85" s="51"/>
      <c r="SE85" s="51"/>
      <c r="SF85" s="51"/>
      <c r="SG85" s="51"/>
      <c r="SH85" s="51"/>
      <c r="SI85" s="51"/>
      <c r="SJ85" s="51"/>
      <c r="SK85" s="51"/>
      <c r="SL85" s="51"/>
      <c r="SM85" s="51"/>
      <c r="SN85" s="51"/>
      <c r="SO85" s="51"/>
      <c r="SP85" s="51"/>
      <c r="SQ85" s="51"/>
      <c r="SR85" s="51"/>
      <c r="SS85" s="51"/>
      <c r="ST85" s="51"/>
      <c r="SU85" s="51"/>
      <c r="SV85" s="51"/>
      <c r="SW85" s="51"/>
      <c r="SX85" s="51"/>
      <c r="SY85" s="51"/>
      <c r="SZ85" s="51"/>
      <c r="TA85" s="51"/>
      <c r="TB85" s="51"/>
      <c r="TC85" s="51"/>
      <c r="TD85" s="51"/>
      <c r="TE85" s="51"/>
      <c r="TF85" s="51"/>
      <c r="TG85" s="51"/>
      <c r="TH85" s="51"/>
      <c r="TI85" s="51"/>
      <c r="TJ85" s="51"/>
      <c r="TK85" s="51"/>
      <c r="TL85" s="51"/>
      <c r="TM85" s="51"/>
      <c r="TN85" s="51"/>
      <c r="TO85" s="51"/>
      <c r="TP85" s="51"/>
      <c r="TQ85" s="51"/>
      <c r="TR85" s="51"/>
      <c r="TS85" s="51"/>
      <c r="TT85" s="51"/>
      <c r="TU85" s="51"/>
      <c r="TV85" s="51"/>
      <c r="TW85" s="51"/>
      <c r="TX85" s="51"/>
      <c r="TY85" s="51"/>
      <c r="TZ85" s="51"/>
      <c r="UA85" s="51"/>
      <c r="UB85" s="51"/>
      <c r="UC85" s="51"/>
      <c r="UD85" s="51"/>
      <c r="UE85" s="51"/>
      <c r="UF85" s="51"/>
      <c r="UG85" s="51"/>
      <c r="UH85" s="51"/>
      <c r="UI85" s="51"/>
      <c r="UJ85" s="51"/>
      <c r="UK85" s="51"/>
      <c r="UL85" s="51"/>
      <c r="UM85" s="51"/>
      <c r="UN85" s="51"/>
      <c r="UO85" s="51"/>
      <c r="UP85" s="51"/>
      <c r="UQ85" s="51"/>
      <c r="UR85" s="51"/>
      <c r="US85" s="51"/>
      <c r="UT85" s="51"/>
      <c r="UU85" s="51"/>
      <c r="UV85" s="51"/>
      <c r="UW85" s="51"/>
      <c r="UX85" s="51"/>
      <c r="UY85" s="51"/>
      <c r="UZ85" s="51"/>
      <c r="VA85" s="51"/>
      <c r="VB85" s="51"/>
      <c r="VC85" s="51"/>
      <c r="VD85" s="51"/>
      <c r="VE85" s="51"/>
      <c r="VF85" s="51"/>
      <c r="VG85" s="51"/>
      <c r="VH85" s="51"/>
      <c r="VI85" s="51"/>
      <c r="VJ85" s="51"/>
      <c r="VK85" s="51"/>
      <c r="VL85" s="51"/>
      <c r="VM85" s="51"/>
      <c r="VN85" s="51"/>
      <c r="VO85" s="51"/>
      <c r="VP85" s="51"/>
      <c r="VQ85" s="51"/>
      <c r="VR85" s="51"/>
      <c r="VS85" s="51"/>
      <c r="VT85" s="51"/>
      <c r="VU85" s="51"/>
      <c r="VV85" s="51"/>
      <c r="VW85" s="51"/>
      <c r="VX85" s="51"/>
      <c r="VY85" s="51"/>
      <c r="VZ85" s="51"/>
      <c r="WA85" s="51"/>
      <c r="WB85" s="51"/>
      <c r="WC85" s="51"/>
      <c r="WD85" s="51"/>
      <c r="WE85" s="51"/>
      <c r="WF85" s="51"/>
      <c r="WG85" s="51"/>
      <c r="WH85" s="51"/>
      <c r="WI85" s="51"/>
      <c r="WJ85" s="51"/>
      <c r="WK85" s="51"/>
      <c r="WL85" s="51"/>
      <c r="WM85" s="51"/>
      <c r="WN85" s="51"/>
      <c r="WO85" s="51"/>
      <c r="WP85" s="51"/>
      <c r="WQ85" s="51"/>
      <c r="WR85" s="51"/>
      <c r="WS85" s="51"/>
      <c r="WT85" s="51"/>
      <c r="WU85" s="51"/>
      <c r="WV85" s="51"/>
      <c r="WW85" s="51"/>
      <c r="WX85" s="51"/>
      <c r="WY85" s="51"/>
      <c r="WZ85" s="51"/>
      <c r="XA85" s="51"/>
      <c r="XB85" s="51"/>
      <c r="XC85" s="51"/>
      <c r="XD85" s="51"/>
      <c r="XE85" s="51"/>
      <c r="XF85" s="51"/>
      <c r="XG85" s="51"/>
      <c r="XH85" s="51"/>
      <c r="XI85" s="51"/>
      <c r="XJ85" s="51"/>
      <c r="XK85" s="51"/>
      <c r="XL85" s="51"/>
      <c r="XM85" s="51"/>
      <c r="XN85" s="51"/>
      <c r="XO85" s="51"/>
      <c r="XP85" s="51"/>
      <c r="XQ85" s="51"/>
      <c r="XR85" s="51"/>
      <c r="XS85" s="51"/>
      <c r="XT85" s="51"/>
      <c r="XU85" s="51"/>
      <c r="XV85" s="51"/>
      <c r="XW85" s="51"/>
      <c r="XX85" s="51"/>
      <c r="XY85" s="51"/>
      <c r="XZ85" s="51"/>
      <c r="YA85" s="51"/>
      <c r="YB85" s="51"/>
      <c r="YC85" s="51"/>
      <c r="YD85" s="51"/>
      <c r="YE85" s="51"/>
      <c r="YF85" s="51"/>
      <c r="YG85" s="51"/>
      <c r="YH85" s="51"/>
      <c r="YI85" s="51"/>
      <c r="YJ85" s="51"/>
      <c r="YK85" s="51"/>
      <c r="YL85" s="51"/>
      <c r="YM85" s="51"/>
      <c r="YN85" s="51"/>
      <c r="YO85" s="51"/>
      <c r="YP85" s="51"/>
      <c r="YQ85" s="51"/>
      <c r="YR85" s="51"/>
    </row>
    <row r="86" spans="1:668" s="60" customFormat="1" ht="18" customHeight="1" x14ac:dyDescent="0.25">
      <c r="A86" s="60" t="s">
        <v>106</v>
      </c>
      <c r="B86" s="5" t="s">
        <v>110</v>
      </c>
      <c r="C86" s="23" t="s">
        <v>81</v>
      </c>
      <c r="D86" s="25">
        <v>44287</v>
      </c>
      <c r="E86" s="11" t="s">
        <v>150</v>
      </c>
      <c r="F86" s="23">
        <v>70000</v>
      </c>
      <c r="G86" s="23">
        <v>2009</v>
      </c>
      <c r="H86" s="23">
        <v>5368.48</v>
      </c>
      <c r="I86" s="23">
        <v>2128</v>
      </c>
      <c r="J86" s="23">
        <v>0</v>
      </c>
      <c r="K86" s="23">
        <v>9505.48</v>
      </c>
      <c r="L86" s="76">
        <v>60494.52</v>
      </c>
      <c r="O86" s="51"/>
      <c r="P86" s="51"/>
      <c r="Q86" s="51"/>
      <c r="R86" s="51"/>
      <c r="S86" s="51"/>
      <c r="T86" s="51"/>
      <c r="U86" s="51"/>
      <c r="V86" s="51"/>
      <c r="W86" s="51"/>
      <c r="X86" s="51"/>
      <c r="Y86" s="51"/>
      <c r="Z86" s="51"/>
      <c r="AA86" s="51"/>
      <c r="AB86" s="51"/>
      <c r="AC86" s="51"/>
      <c r="AD86" s="51"/>
      <c r="AE86" s="51"/>
      <c r="AF86" s="51"/>
      <c r="AG86" s="51"/>
      <c r="AH86" s="51"/>
      <c r="AI86" s="51"/>
      <c r="AJ86" s="51"/>
      <c r="AK86" s="51"/>
      <c r="AL86" s="51"/>
      <c r="AM86" s="51"/>
      <c r="AN86" s="51"/>
      <c r="AO86" s="51"/>
      <c r="AP86" s="51"/>
      <c r="AQ86" s="51"/>
      <c r="AR86" s="51"/>
      <c r="AS86" s="51"/>
      <c r="AT86" s="59"/>
      <c r="AU86" s="59"/>
      <c r="AV86" s="59"/>
      <c r="AW86" s="59"/>
      <c r="AX86" s="59"/>
      <c r="AY86" s="59"/>
      <c r="AZ86" s="59"/>
      <c r="BA86" s="59"/>
      <c r="BB86" s="59"/>
      <c r="BC86" s="59"/>
      <c r="BD86" s="59"/>
      <c r="BE86" s="59"/>
      <c r="BF86" s="59"/>
      <c r="BG86" s="59"/>
      <c r="BH86" s="59"/>
      <c r="BI86" s="59"/>
      <c r="BJ86" s="59"/>
      <c r="BK86" s="59"/>
      <c r="BL86" s="59"/>
      <c r="BM86" s="59"/>
      <c r="BN86" s="59"/>
      <c r="BO86" s="59"/>
      <c r="BP86" s="59"/>
      <c r="BQ86" s="59"/>
      <c r="BR86" s="59"/>
      <c r="BS86" s="59"/>
      <c r="BT86" s="59"/>
      <c r="BU86" s="59"/>
      <c r="BV86" s="59"/>
      <c r="BW86" s="59"/>
      <c r="BX86" s="59"/>
      <c r="BY86" s="59"/>
      <c r="BZ86" s="59"/>
      <c r="CA86" s="59"/>
      <c r="CB86" s="59"/>
      <c r="CC86" s="59"/>
      <c r="CD86" s="59"/>
      <c r="CE86" s="59"/>
      <c r="CF86" s="59"/>
      <c r="CG86" s="59"/>
      <c r="CH86" s="59"/>
      <c r="CI86" s="59"/>
      <c r="CJ86" s="59"/>
      <c r="CK86" s="59"/>
      <c r="CL86" s="59"/>
      <c r="CM86" s="59"/>
      <c r="CN86" s="59"/>
      <c r="CO86" s="59"/>
      <c r="CP86" s="59"/>
      <c r="CQ86" s="59"/>
      <c r="CR86" s="59"/>
      <c r="CS86" s="59"/>
      <c r="CT86" s="59"/>
      <c r="CU86" s="59"/>
      <c r="CV86" s="59"/>
      <c r="CW86" s="59"/>
      <c r="CX86" s="59"/>
      <c r="CY86" s="59"/>
      <c r="CZ86" s="59"/>
      <c r="DA86" s="59"/>
      <c r="DB86" s="59"/>
      <c r="DC86" s="59"/>
      <c r="DD86" s="59"/>
      <c r="DE86" s="59"/>
      <c r="DF86" s="59"/>
      <c r="DG86" s="59"/>
      <c r="DH86" s="59"/>
      <c r="DI86" s="59"/>
      <c r="DJ86" s="59"/>
      <c r="DK86" s="59"/>
      <c r="DL86" s="59"/>
      <c r="DM86" s="59"/>
      <c r="DN86" s="59"/>
      <c r="DO86" s="59"/>
      <c r="DP86" s="59"/>
      <c r="DQ86" s="59"/>
      <c r="DR86" s="59"/>
      <c r="DS86" s="59"/>
      <c r="DT86" s="59"/>
      <c r="DU86" s="59"/>
      <c r="DV86" s="59"/>
      <c r="DW86" s="59"/>
      <c r="DX86" s="59"/>
      <c r="DY86" s="59"/>
      <c r="DZ86" s="59"/>
      <c r="EA86" s="59"/>
      <c r="EB86" s="59"/>
      <c r="EC86" s="59"/>
      <c r="ED86" s="59"/>
      <c r="EE86" s="59"/>
      <c r="EF86" s="59"/>
      <c r="EG86" s="59"/>
      <c r="EH86" s="59"/>
      <c r="EI86" s="59"/>
      <c r="EJ86" s="59"/>
      <c r="EK86" s="59"/>
      <c r="EL86" s="59"/>
      <c r="EM86" s="59"/>
      <c r="EN86" s="59"/>
      <c r="EO86" s="59"/>
      <c r="EP86" s="59"/>
      <c r="EQ86" s="59"/>
      <c r="ER86" s="59"/>
      <c r="ES86" s="59"/>
      <c r="ET86" s="59"/>
      <c r="EU86" s="59"/>
      <c r="EV86" s="59"/>
      <c r="EW86" s="59"/>
      <c r="EX86" s="59"/>
      <c r="EY86" s="59"/>
      <c r="EZ86" s="59"/>
      <c r="FA86" s="59"/>
      <c r="FB86" s="59"/>
      <c r="FC86" s="59"/>
      <c r="FD86" s="59"/>
      <c r="FE86" s="59"/>
      <c r="FF86" s="59"/>
      <c r="FG86" s="59"/>
      <c r="FH86" s="59"/>
      <c r="FI86" s="59"/>
      <c r="FJ86" s="59"/>
      <c r="FK86" s="59"/>
      <c r="FL86" s="59"/>
      <c r="FM86" s="59"/>
      <c r="FN86" s="59"/>
      <c r="FO86" s="59"/>
      <c r="FP86" s="59"/>
      <c r="FQ86" s="59"/>
      <c r="FR86" s="59"/>
      <c r="FS86" s="59"/>
      <c r="FT86" s="59"/>
      <c r="FU86" s="59"/>
      <c r="FV86" s="59"/>
      <c r="FW86" s="59"/>
      <c r="FX86" s="59"/>
      <c r="FY86" s="59"/>
      <c r="FZ86" s="59"/>
      <c r="GA86" s="59"/>
      <c r="GB86" s="59"/>
      <c r="GC86" s="59"/>
      <c r="GD86" s="59"/>
      <c r="GE86" s="59"/>
      <c r="GF86" s="59"/>
      <c r="GG86" s="59"/>
      <c r="GH86" s="59"/>
      <c r="GI86" s="59"/>
      <c r="GJ86" s="59"/>
      <c r="GK86" s="59"/>
      <c r="GL86" s="59"/>
      <c r="GM86" s="59"/>
      <c r="GN86" s="59"/>
      <c r="GO86" s="59"/>
      <c r="GP86" s="59"/>
      <c r="GQ86" s="59"/>
      <c r="GR86" s="59"/>
      <c r="GS86" s="59"/>
      <c r="GT86" s="59"/>
      <c r="GU86" s="59"/>
      <c r="GV86" s="59"/>
      <c r="GW86" s="59"/>
      <c r="GX86" s="59"/>
      <c r="GY86" s="59"/>
      <c r="GZ86" s="59"/>
      <c r="HA86" s="59"/>
      <c r="HB86" s="59"/>
      <c r="HC86" s="59"/>
      <c r="HD86" s="59"/>
      <c r="HE86" s="59"/>
      <c r="HF86" s="59"/>
      <c r="HG86" s="59"/>
      <c r="HH86" s="59"/>
      <c r="HI86" s="59"/>
      <c r="HJ86" s="59"/>
      <c r="HK86" s="59"/>
      <c r="HL86" s="59"/>
      <c r="HM86" s="59"/>
      <c r="HN86" s="59"/>
      <c r="HO86" s="59"/>
      <c r="HP86" s="59"/>
      <c r="HQ86" s="59"/>
      <c r="HR86" s="59"/>
      <c r="HS86" s="59"/>
      <c r="HT86" s="59"/>
      <c r="HU86" s="59"/>
      <c r="HV86" s="59"/>
      <c r="HW86" s="59"/>
      <c r="HX86" s="59"/>
      <c r="HY86" s="59"/>
      <c r="HZ86" s="59"/>
      <c r="IA86" s="64"/>
      <c r="IB86" s="64"/>
      <c r="IC86" s="51"/>
      <c r="ID86" s="51"/>
      <c r="IE86" s="51"/>
      <c r="IF86" s="51"/>
      <c r="IG86" s="51"/>
      <c r="IH86" s="51"/>
      <c r="II86" s="51"/>
      <c r="IJ86" s="51"/>
      <c r="IK86" s="51"/>
      <c r="IL86" s="51"/>
      <c r="IM86" s="51"/>
      <c r="IN86" s="51"/>
      <c r="IO86" s="51"/>
      <c r="IP86" s="51"/>
      <c r="IQ86" s="51"/>
      <c r="IR86" s="51"/>
      <c r="IS86" s="51"/>
      <c r="IT86" s="51"/>
      <c r="IU86" s="51"/>
      <c r="IV86" s="51"/>
      <c r="IW86" s="51"/>
      <c r="IX86" s="51"/>
      <c r="IY86" s="51"/>
      <c r="IZ86" s="51"/>
      <c r="JA86" s="51"/>
      <c r="JB86" s="51"/>
      <c r="JC86" s="51"/>
      <c r="JD86" s="51"/>
      <c r="JE86" s="51"/>
      <c r="JF86" s="51"/>
      <c r="JG86" s="51"/>
      <c r="JH86" s="51"/>
      <c r="JI86" s="51"/>
      <c r="JJ86" s="51"/>
      <c r="JK86" s="51"/>
      <c r="JL86" s="51"/>
      <c r="JM86" s="51"/>
      <c r="JN86" s="51"/>
      <c r="JO86" s="51"/>
      <c r="JP86" s="51"/>
      <c r="JQ86" s="51"/>
      <c r="JR86" s="51"/>
      <c r="JS86" s="51"/>
      <c r="JT86" s="51"/>
      <c r="JU86" s="51"/>
      <c r="JV86" s="51"/>
      <c r="JW86" s="51"/>
      <c r="JX86" s="51"/>
      <c r="JY86" s="51"/>
      <c r="JZ86" s="51"/>
      <c r="KA86" s="51"/>
      <c r="KB86" s="51"/>
      <c r="KC86" s="51"/>
      <c r="KD86" s="51"/>
      <c r="KE86" s="51"/>
      <c r="KF86" s="51"/>
      <c r="KG86" s="51"/>
      <c r="KH86" s="51"/>
      <c r="KI86" s="51"/>
      <c r="KJ86" s="51"/>
      <c r="KK86" s="51"/>
      <c r="KL86" s="51"/>
      <c r="KM86" s="51"/>
      <c r="KN86" s="51"/>
      <c r="KO86" s="51"/>
      <c r="KP86" s="51"/>
      <c r="KQ86" s="51"/>
      <c r="KR86" s="51"/>
      <c r="KS86" s="51"/>
      <c r="KT86" s="51"/>
      <c r="KU86" s="51"/>
      <c r="KV86" s="51"/>
      <c r="KW86" s="51"/>
      <c r="KX86" s="51"/>
      <c r="KY86" s="51"/>
      <c r="KZ86" s="51"/>
      <c r="LA86" s="51"/>
      <c r="LB86" s="51"/>
      <c r="LC86" s="51"/>
      <c r="LD86" s="51"/>
      <c r="LE86" s="51"/>
      <c r="LF86" s="51"/>
      <c r="LG86" s="51"/>
      <c r="LH86" s="51"/>
      <c r="LI86" s="51"/>
      <c r="LJ86" s="51"/>
      <c r="LK86" s="51"/>
      <c r="LL86" s="51"/>
      <c r="LM86" s="51"/>
      <c r="LN86" s="51"/>
      <c r="LO86" s="51"/>
      <c r="LP86" s="51"/>
      <c r="LQ86" s="51"/>
      <c r="LR86" s="51"/>
      <c r="LS86" s="51"/>
      <c r="LT86" s="51"/>
      <c r="LU86" s="51"/>
      <c r="LV86" s="51"/>
      <c r="LW86" s="51"/>
      <c r="LX86" s="51"/>
      <c r="LY86" s="51"/>
      <c r="LZ86" s="51"/>
      <c r="MA86" s="51"/>
      <c r="MB86" s="51"/>
      <c r="MC86" s="51"/>
      <c r="MD86" s="51"/>
      <c r="ME86" s="51"/>
      <c r="MF86" s="51"/>
      <c r="MG86" s="51"/>
      <c r="MH86" s="51"/>
      <c r="MI86" s="51"/>
      <c r="MJ86" s="51"/>
      <c r="MK86" s="51"/>
      <c r="ML86" s="51"/>
      <c r="MM86" s="51"/>
      <c r="MN86" s="51"/>
      <c r="MO86" s="51"/>
      <c r="MP86" s="51"/>
      <c r="MQ86" s="51"/>
      <c r="MR86" s="51"/>
      <c r="MS86" s="51"/>
      <c r="MT86" s="51"/>
      <c r="MU86" s="51"/>
      <c r="MV86" s="51"/>
      <c r="MW86" s="51"/>
      <c r="MX86" s="51"/>
      <c r="MY86" s="51"/>
      <c r="MZ86" s="51"/>
      <c r="NA86" s="51"/>
      <c r="NB86" s="51"/>
      <c r="NC86" s="51"/>
      <c r="ND86" s="51"/>
      <c r="NE86" s="51"/>
      <c r="NF86" s="51"/>
      <c r="NG86" s="51"/>
      <c r="NH86" s="51"/>
      <c r="NI86" s="51"/>
      <c r="NJ86" s="51"/>
      <c r="NK86" s="51"/>
      <c r="NL86" s="51"/>
      <c r="NM86" s="51"/>
      <c r="NN86" s="51"/>
      <c r="NO86" s="51"/>
      <c r="NP86" s="51"/>
      <c r="NQ86" s="51"/>
      <c r="NR86" s="51"/>
      <c r="NS86" s="51"/>
      <c r="NT86" s="51"/>
      <c r="NU86" s="51"/>
      <c r="NV86" s="51"/>
      <c r="NW86" s="51"/>
      <c r="NX86" s="51"/>
      <c r="NY86" s="51"/>
      <c r="NZ86" s="51"/>
      <c r="OA86" s="51"/>
      <c r="OB86" s="51"/>
      <c r="OC86" s="51"/>
      <c r="OD86" s="51"/>
      <c r="OE86" s="51"/>
      <c r="OF86" s="51"/>
      <c r="OG86" s="51"/>
      <c r="OH86" s="51"/>
      <c r="OI86" s="51"/>
      <c r="OJ86" s="51"/>
      <c r="OK86" s="51"/>
      <c r="OL86" s="51"/>
      <c r="OM86" s="51"/>
      <c r="ON86" s="51"/>
      <c r="OO86" s="51"/>
      <c r="OP86" s="51"/>
      <c r="OQ86" s="51"/>
      <c r="OR86" s="51"/>
      <c r="OS86" s="51"/>
      <c r="OT86" s="51"/>
      <c r="OU86" s="51"/>
      <c r="OV86" s="51"/>
      <c r="OW86" s="51"/>
      <c r="OX86" s="51"/>
      <c r="OY86" s="51"/>
      <c r="OZ86" s="51"/>
      <c r="PA86" s="51"/>
      <c r="PB86" s="51"/>
      <c r="PC86" s="51"/>
      <c r="PD86" s="51"/>
      <c r="PE86" s="51"/>
      <c r="PF86" s="51"/>
      <c r="PG86" s="51"/>
      <c r="PH86" s="51"/>
      <c r="PI86" s="51"/>
      <c r="PJ86" s="51"/>
      <c r="PK86" s="51"/>
      <c r="PL86" s="51"/>
      <c r="PM86" s="51"/>
      <c r="PN86" s="51"/>
      <c r="PO86" s="51"/>
      <c r="PP86" s="51"/>
      <c r="PQ86" s="51"/>
      <c r="PR86" s="51"/>
      <c r="PS86" s="51"/>
      <c r="PT86" s="51"/>
      <c r="PU86" s="51"/>
      <c r="PV86" s="51"/>
      <c r="PW86" s="51"/>
      <c r="PX86" s="51"/>
      <c r="PY86" s="51"/>
      <c r="PZ86" s="51"/>
      <c r="QA86" s="51"/>
      <c r="QB86" s="51"/>
      <c r="QC86" s="51"/>
      <c r="QD86" s="51"/>
      <c r="QE86" s="51"/>
      <c r="QF86" s="51"/>
      <c r="QG86" s="51"/>
      <c r="QH86" s="51"/>
      <c r="QI86" s="51"/>
      <c r="QJ86" s="51"/>
      <c r="QK86" s="51"/>
      <c r="QL86" s="51"/>
      <c r="QM86" s="51"/>
      <c r="QN86" s="51"/>
      <c r="QO86" s="51"/>
      <c r="QP86" s="51"/>
      <c r="QQ86" s="51"/>
      <c r="QR86" s="51"/>
      <c r="QS86" s="51"/>
      <c r="QT86" s="51"/>
      <c r="QU86" s="51"/>
      <c r="QV86" s="51"/>
      <c r="QW86" s="51"/>
      <c r="QX86" s="51"/>
      <c r="QY86" s="51"/>
      <c r="QZ86" s="51"/>
      <c r="RA86" s="51"/>
      <c r="RB86" s="51"/>
      <c r="RC86" s="51"/>
      <c r="RD86" s="51"/>
      <c r="RE86" s="51"/>
      <c r="RF86" s="51"/>
      <c r="RG86" s="51"/>
      <c r="RH86" s="51"/>
      <c r="RI86" s="51"/>
      <c r="RJ86" s="51"/>
      <c r="RK86" s="51"/>
      <c r="RL86" s="51"/>
      <c r="RM86" s="51"/>
      <c r="RN86" s="51"/>
      <c r="RO86" s="51"/>
      <c r="RP86" s="51"/>
      <c r="RQ86" s="51"/>
      <c r="RR86" s="51"/>
      <c r="RS86" s="51"/>
      <c r="RT86" s="51"/>
      <c r="RU86" s="51"/>
      <c r="RV86" s="51"/>
      <c r="RW86" s="51"/>
      <c r="RX86" s="51"/>
      <c r="RY86" s="51"/>
      <c r="RZ86" s="51"/>
      <c r="SA86" s="51"/>
      <c r="SB86" s="51"/>
      <c r="SC86" s="51"/>
      <c r="SD86" s="51"/>
      <c r="SE86" s="51"/>
      <c r="SF86" s="51"/>
      <c r="SG86" s="51"/>
      <c r="SH86" s="51"/>
      <c r="SI86" s="51"/>
      <c r="SJ86" s="51"/>
      <c r="SK86" s="51"/>
      <c r="SL86" s="51"/>
      <c r="SM86" s="51"/>
      <c r="SN86" s="51"/>
      <c r="SO86" s="51"/>
      <c r="SP86" s="51"/>
      <c r="SQ86" s="51"/>
      <c r="SR86" s="51"/>
      <c r="SS86" s="51"/>
      <c r="ST86" s="51"/>
      <c r="SU86" s="51"/>
      <c r="SV86" s="51"/>
      <c r="SW86" s="51"/>
      <c r="SX86" s="51"/>
      <c r="SY86" s="51"/>
      <c r="SZ86" s="51"/>
      <c r="TA86" s="51"/>
      <c r="TB86" s="51"/>
      <c r="TC86" s="51"/>
      <c r="TD86" s="51"/>
      <c r="TE86" s="51"/>
      <c r="TF86" s="51"/>
      <c r="TG86" s="51"/>
      <c r="TH86" s="51"/>
      <c r="TI86" s="51"/>
      <c r="TJ86" s="51"/>
      <c r="TK86" s="51"/>
      <c r="TL86" s="51"/>
      <c r="TM86" s="51"/>
      <c r="TN86" s="51"/>
      <c r="TO86" s="51"/>
      <c r="TP86" s="51"/>
      <c r="TQ86" s="51"/>
      <c r="TR86" s="51"/>
      <c r="TS86" s="51"/>
      <c r="TT86" s="51"/>
      <c r="TU86" s="51"/>
      <c r="TV86" s="51"/>
      <c r="TW86" s="51"/>
      <c r="TX86" s="51"/>
      <c r="TY86" s="51"/>
      <c r="TZ86" s="51"/>
      <c r="UA86" s="51"/>
      <c r="UB86" s="51"/>
      <c r="UC86" s="51"/>
      <c r="UD86" s="51"/>
      <c r="UE86" s="51"/>
      <c r="UF86" s="51"/>
      <c r="UG86" s="51"/>
      <c r="UH86" s="51"/>
      <c r="UI86" s="51"/>
      <c r="UJ86" s="51"/>
      <c r="UK86" s="51"/>
      <c r="UL86" s="51"/>
      <c r="UM86" s="51"/>
      <c r="UN86" s="51"/>
      <c r="UO86" s="51"/>
      <c r="UP86" s="51"/>
      <c r="UQ86" s="51"/>
      <c r="UR86" s="51"/>
      <c r="US86" s="51"/>
      <c r="UT86" s="51"/>
      <c r="UU86" s="51"/>
      <c r="UV86" s="51"/>
      <c r="UW86" s="51"/>
      <c r="UX86" s="51"/>
      <c r="UY86" s="51"/>
      <c r="UZ86" s="51"/>
      <c r="VA86" s="51"/>
      <c r="VB86" s="51"/>
      <c r="VC86" s="51"/>
      <c r="VD86" s="51"/>
      <c r="VE86" s="51"/>
      <c r="VF86" s="51"/>
      <c r="VG86" s="51"/>
      <c r="VH86" s="51"/>
      <c r="VI86" s="51"/>
      <c r="VJ86" s="51"/>
      <c r="VK86" s="51"/>
      <c r="VL86" s="51"/>
      <c r="VM86" s="51"/>
      <c r="VN86" s="51"/>
      <c r="VO86" s="51"/>
      <c r="VP86" s="51"/>
      <c r="VQ86" s="51"/>
      <c r="VR86" s="51"/>
      <c r="VS86" s="51"/>
      <c r="VT86" s="51"/>
      <c r="VU86" s="51"/>
      <c r="VV86" s="51"/>
      <c r="VW86" s="51"/>
      <c r="VX86" s="51"/>
      <c r="VY86" s="51"/>
      <c r="VZ86" s="51"/>
      <c r="WA86" s="51"/>
      <c r="WB86" s="51"/>
      <c r="WC86" s="51"/>
      <c r="WD86" s="51"/>
      <c r="WE86" s="51"/>
      <c r="WF86" s="51"/>
      <c r="WG86" s="51"/>
      <c r="WH86" s="51"/>
      <c r="WI86" s="51"/>
      <c r="WJ86" s="51"/>
      <c r="WK86" s="51"/>
      <c r="WL86" s="51"/>
      <c r="WM86" s="51"/>
      <c r="WN86" s="51"/>
      <c r="WO86" s="51"/>
      <c r="WP86" s="51"/>
      <c r="WQ86" s="51"/>
      <c r="WR86" s="51"/>
      <c r="WS86" s="51"/>
      <c r="WT86" s="51"/>
      <c r="WU86" s="51"/>
      <c r="WV86" s="51"/>
      <c r="WW86" s="51"/>
      <c r="WX86" s="51"/>
      <c r="WY86" s="51"/>
      <c r="WZ86" s="51"/>
      <c r="XA86" s="51"/>
      <c r="XB86" s="51"/>
      <c r="XC86" s="51"/>
      <c r="XD86" s="51"/>
      <c r="XE86" s="51"/>
      <c r="XF86" s="51"/>
      <c r="XG86" s="51"/>
      <c r="XH86" s="51"/>
      <c r="XI86" s="51"/>
      <c r="XJ86" s="51"/>
      <c r="XK86" s="51"/>
      <c r="XL86" s="51"/>
      <c r="XM86" s="51"/>
      <c r="XN86" s="51"/>
      <c r="XO86" s="51"/>
      <c r="XP86" s="51"/>
      <c r="XQ86" s="51"/>
      <c r="XR86" s="51"/>
      <c r="XS86" s="51"/>
      <c r="XT86" s="51"/>
      <c r="XU86" s="51"/>
      <c r="XV86" s="51"/>
      <c r="XW86" s="51"/>
      <c r="XX86" s="51"/>
      <c r="XY86" s="51"/>
      <c r="XZ86" s="51"/>
      <c r="YA86" s="51"/>
      <c r="YB86" s="51"/>
      <c r="YC86" s="51"/>
      <c r="YD86" s="51"/>
      <c r="YE86" s="51"/>
      <c r="YF86" s="51"/>
      <c r="YG86" s="51"/>
      <c r="YH86" s="51"/>
      <c r="YI86" s="51"/>
      <c r="YJ86" s="51"/>
      <c r="YK86" s="51"/>
      <c r="YL86" s="51"/>
      <c r="YM86" s="51"/>
      <c r="YN86" s="51"/>
      <c r="YO86" s="51"/>
      <c r="YP86" s="51"/>
      <c r="YQ86" s="51"/>
      <c r="YR86" s="51"/>
    </row>
    <row r="87" spans="1:668" s="60" customFormat="1" ht="18" customHeight="1" x14ac:dyDescent="0.25">
      <c r="A87" s="60" t="s">
        <v>151</v>
      </c>
      <c r="B87" s="5" t="s">
        <v>34</v>
      </c>
      <c r="C87" s="23" t="s">
        <v>81</v>
      </c>
      <c r="D87" s="25">
        <v>44287</v>
      </c>
      <c r="E87" s="11" t="s">
        <v>150</v>
      </c>
      <c r="F87" s="23">
        <v>165000</v>
      </c>
      <c r="G87" s="23">
        <v>4735.5</v>
      </c>
      <c r="H87" s="23">
        <v>27463.39</v>
      </c>
      <c r="I87" s="23">
        <v>4742.3999999999996</v>
      </c>
      <c r="J87" s="23">
        <v>4650</v>
      </c>
      <c r="K87" s="23">
        <v>41591.29</v>
      </c>
      <c r="L87" s="76">
        <v>123408.71</v>
      </c>
      <c r="O87" s="51"/>
      <c r="P87" s="51"/>
      <c r="Q87" s="51"/>
      <c r="R87" s="51"/>
      <c r="S87" s="51"/>
      <c r="T87" s="51"/>
      <c r="U87" s="51"/>
      <c r="V87" s="51"/>
      <c r="W87" s="51"/>
      <c r="X87" s="51"/>
      <c r="Y87" s="51"/>
      <c r="Z87" s="51"/>
      <c r="AA87" s="51"/>
      <c r="AB87" s="51"/>
      <c r="AC87" s="51"/>
      <c r="AD87" s="51"/>
      <c r="AE87" s="51"/>
      <c r="AF87" s="51"/>
      <c r="AG87" s="51"/>
      <c r="AH87" s="51"/>
      <c r="AI87" s="51"/>
      <c r="AJ87" s="51"/>
      <c r="AK87" s="51"/>
      <c r="AL87" s="51"/>
      <c r="AM87" s="51"/>
      <c r="AN87" s="51"/>
      <c r="AO87" s="51"/>
      <c r="AP87" s="51"/>
      <c r="AQ87" s="51"/>
      <c r="AR87" s="51"/>
      <c r="AS87" s="51"/>
      <c r="AT87" s="59"/>
      <c r="AU87" s="59"/>
      <c r="AV87" s="59"/>
      <c r="AW87" s="59"/>
      <c r="AX87" s="59"/>
      <c r="AY87" s="59"/>
      <c r="AZ87" s="59"/>
      <c r="BA87" s="59"/>
      <c r="BB87" s="59"/>
      <c r="BC87" s="59"/>
      <c r="BD87" s="59"/>
      <c r="BE87" s="59"/>
      <c r="BF87" s="59"/>
      <c r="BG87" s="59"/>
      <c r="BH87" s="59"/>
      <c r="BI87" s="59"/>
      <c r="BJ87" s="59"/>
      <c r="BK87" s="59"/>
      <c r="BL87" s="59"/>
      <c r="BM87" s="59"/>
      <c r="BN87" s="59"/>
      <c r="BO87" s="59"/>
      <c r="BP87" s="59"/>
      <c r="BQ87" s="59"/>
      <c r="BR87" s="59"/>
      <c r="BS87" s="59"/>
      <c r="BT87" s="59"/>
      <c r="BU87" s="59"/>
      <c r="BV87" s="59"/>
      <c r="BW87" s="59"/>
      <c r="BX87" s="59"/>
      <c r="BY87" s="59"/>
      <c r="BZ87" s="59"/>
      <c r="CA87" s="59"/>
      <c r="CB87" s="59"/>
      <c r="CC87" s="59"/>
      <c r="CD87" s="59"/>
      <c r="CE87" s="59"/>
      <c r="CF87" s="59"/>
      <c r="CG87" s="59"/>
      <c r="CH87" s="59"/>
      <c r="CI87" s="59"/>
      <c r="CJ87" s="59"/>
      <c r="CK87" s="59"/>
      <c r="CL87" s="59"/>
      <c r="CM87" s="59"/>
      <c r="CN87" s="59"/>
      <c r="CO87" s="59"/>
      <c r="CP87" s="59"/>
      <c r="CQ87" s="59"/>
      <c r="CR87" s="59"/>
      <c r="CS87" s="59"/>
      <c r="CT87" s="59"/>
      <c r="CU87" s="59"/>
      <c r="CV87" s="59"/>
      <c r="CW87" s="59"/>
      <c r="CX87" s="59"/>
      <c r="CY87" s="59"/>
      <c r="CZ87" s="59"/>
      <c r="DA87" s="59"/>
      <c r="DB87" s="59"/>
      <c r="DC87" s="59"/>
      <c r="DD87" s="59"/>
      <c r="DE87" s="59"/>
      <c r="DF87" s="59"/>
      <c r="DG87" s="59"/>
      <c r="DH87" s="59"/>
      <c r="DI87" s="59"/>
      <c r="DJ87" s="59"/>
      <c r="DK87" s="59"/>
      <c r="DL87" s="59"/>
      <c r="DM87" s="59"/>
      <c r="DN87" s="59"/>
      <c r="DO87" s="59"/>
      <c r="DP87" s="59"/>
      <c r="DQ87" s="59"/>
      <c r="DR87" s="59"/>
      <c r="DS87" s="59"/>
      <c r="DT87" s="59"/>
      <c r="DU87" s="59"/>
      <c r="DV87" s="59"/>
      <c r="DW87" s="59"/>
      <c r="DX87" s="59"/>
      <c r="DY87" s="59"/>
      <c r="DZ87" s="59"/>
      <c r="EA87" s="59"/>
      <c r="EB87" s="59"/>
      <c r="EC87" s="59"/>
      <c r="ED87" s="59"/>
      <c r="EE87" s="59"/>
      <c r="EF87" s="59"/>
      <c r="EG87" s="59"/>
      <c r="EH87" s="59"/>
      <c r="EI87" s="59"/>
      <c r="EJ87" s="59"/>
      <c r="EK87" s="59"/>
      <c r="EL87" s="59"/>
      <c r="EM87" s="59"/>
      <c r="EN87" s="59"/>
      <c r="EO87" s="59"/>
      <c r="EP87" s="59"/>
      <c r="EQ87" s="59"/>
      <c r="ER87" s="59"/>
      <c r="ES87" s="59"/>
      <c r="ET87" s="59"/>
      <c r="EU87" s="59"/>
      <c r="EV87" s="59"/>
      <c r="EW87" s="59"/>
      <c r="EX87" s="59"/>
      <c r="EY87" s="59"/>
      <c r="EZ87" s="59"/>
      <c r="FA87" s="59"/>
      <c r="FB87" s="59"/>
      <c r="FC87" s="59"/>
      <c r="FD87" s="59"/>
      <c r="FE87" s="59"/>
      <c r="FF87" s="59"/>
      <c r="FG87" s="59"/>
      <c r="FH87" s="59"/>
      <c r="FI87" s="59"/>
      <c r="FJ87" s="59"/>
      <c r="FK87" s="59"/>
      <c r="FL87" s="59"/>
      <c r="FM87" s="59"/>
      <c r="FN87" s="59"/>
      <c r="FO87" s="59"/>
      <c r="FP87" s="59"/>
      <c r="FQ87" s="59"/>
      <c r="FR87" s="59"/>
      <c r="FS87" s="59"/>
      <c r="FT87" s="59"/>
      <c r="FU87" s="59"/>
      <c r="FV87" s="59"/>
      <c r="FW87" s="59"/>
      <c r="FX87" s="59"/>
      <c r="FY87" s="59"/>
      <c r="FZ87" s="59"/>
      <c r="GA87" s="59"/>
      <c r="GB87" s="59"/>
      <c r="GC87" s="59"/>
      <c r="GD87" s="59"/>
      <c r="GE87" s="59"/>
      <c r="GF87" s="59"/>
      <c r="GG87" s="59"/>
      <c r="GH87" s="59"/>
      <c r="GI87" s="59"/>
      <c r="GJ87" s="59"/>
      <c r="GK87" s="59"/>
      <c r="GL87" s="59"/>
      <c r="GM87" s="59"/>
      <c r="GN87" s="59"/>
      <c r="GO87" s="59"/>
      <c r="GP87" s="59"/>
      <c r="GQ87" s="59"/>
      <c r="GR87" s="59"/>
      <c r="GS87" s="59"/>
      <c r="GT87" s="59"/>
      <c r="GU87" s="59"/>
      <c r="GV87" s="59"/>
      <c r="GW87" s="59"/>
      <c r="GX87" s="59"/>
      <c r="GY87" s="59"/>
      <c r="GZ87" s="59"/>
      <c r="HA87" s="59"/>
      <c r="HB87" s="59"/>
      <c r="HC87" s="59"/>
      <c r="HD87" s="59"/>
      <c r="HE87" s="59"/>
      <c r="HF87" s="59"/>
      <c r="HG87" s="59"/>
      <c r="HH87" s="59"/>
      <c r="HI87" s="59"/>
      <c r="HJ87" s="59"/>
      <c r="HK87" s="59"/>
      <c r="HL87" s="59"/>
      <c r="HM87" s="59"/>
      <c r="HN87" s="59"/>
      <c r="HO87" s="59"/>
      <c r="HP87" s="59"/>
      <c r="HQ87" s="59"/>
      <c r="HR87" s="59"/>
      <c r="HS87" s="59"/>
      <c r="HT87" s="59"/>
      <c r="HU87" s="59"/>
      <c r="HV87" s="59"/>
      <c r="HW87" s="59"/>
      <c r="HX87" s="59"/>
      <c r="HY87" s="59"/>
      <c r="HZ87" s="59"/>
      <c r="IA87" s="64"/>
      <c r="IB87" s="64"/>
      <c r="IC87" s="51"/>
      <c r="ID87" s="51"/>
      <c r="IE87" s="51"/>
      <c r="IF87" s="51"/>
      <c r="IG87" s="51"/>
      <c r="IH87" s="51"/>
      <c r="II87" s="51"/>
      <c r="IJ87" s="51"/>
      <c r="IK87" s="51"/>
      <c r="IL87" s="51"/>
      <c r="IM87" s="51"/>
      <c r="IN87" s="51"/>
      <c r="IO87" s="51"/>
      <c r="IP87" s="51"/>
      <c r="IQ87" s="51"/>
      <c r="IR87" s="51"/>
      <c r="IS87" s="51"/>
      <c r="IT87" s="51"/>
      <c r="IU87" s="51"/>
      <c r="IV87" s="51"/>
      <c r="IW87" s="51"/>
      <c r="IX87" s="51"/>
      <c r="IY87" s="51"/>
      <c r="IZ87" s="51"/>
      <c r="JA87" s="51"/>
      <c r="JB87" s="51"/>
      <c r="JC87" s="51"/>
      <c r="JD87" s="51"/>
      <c r="JE87" s="51"/>
      <c r="JF87" s="51"/>
      <c r="JG87" s="51"/>
      <c r="JH87" s="51"/>
      <c r="JI87" s="51"/>
      <c r="JJ87" s="51"/>
      <c r="JK87" s="51"/>
      <c r="JL87" s="51"/>
      <c r="JM87" s="51"/>
      <c r="JN87" s="51"/>
      <c r="JO87" s="51"/>
      <c r="JP87" s="51"/>
      <c r="JQ87" s="51"/>
      <c r="JR87" s="51"/>
      <c r="JS87" s="51"/>
      <c r="JT87" s="51"/>
      <c r="JU87" s="51"/>
      <c r="JV87" s="51"/>
      <c r="JW87" s="51"/>
      <c r="JX87" s="51"/>
      <c r="JY87" s="51"/>
      <c r="JZ87" s="51"/>
      <c r="KA87" s="51"/>
      <c r="KB87" s="51"/>
      <c r="KC87" s="51"/>
      <c r="KD87" s="51"/>
      <c r="KE87" s="51"/>
      <c r="KF87" s="51"/>
      <c r="KG87" s="51"/>
      <c r="KH87" s="51"/>
      <c r="KI87" s="51"/>
      <c r="KJ87" s="51"/>
      <c r="KK87" s="51"/>
      <c r="KL87" s="51"/>
      <c r="KM87" s="51"/>
      <c r="KN87" s="51"/>
      <c r="KO87" s="51"/>
      <c r="KP87" s="51"/>
      <c r="KQ87" s="51"/>
      <c r="KR87" s="51"/>
      <c r="KS87" s="51"/>
      <c r="KT87" s="51"/>
      <c r="KU87" s="51"/>
      <c r="KV87" s="51"/>
      <c r="KW87" s="51"/>
      <c r="KX87" s="51"/>
      <c r="KY87" s="51"/>
      <c r="KZ87" s="51"/>
      <c r="LA87" s="51"/>
      <c r="LB87" s="51"/>
      <c r="LC87" s="51"/>
      <c r="LD87" s="51"/>
      <c r="LE87" s="51"/>
      <c r="LF87" s="51"/>
      <c r="LG87" s="51"/>
      <c r="LH87" s="51"/>
      <c r="LI87" s="51"/>
      <c r="LJ87" s="51"/>
      <c r="LK87" s="51"/>
      <c r="LL87" s="51"/>
      <c r="LM87" s="51"/>
      <c r="LN87" s="51"/>
      <c r="LO87" s="51"/>
      <c r="LP87" s="51"/>
      <c r="LQ87" s="51"/>
      <c r="LR87" s="51"/>
      <c r="LS87" s="51"/>
      <c r="LT87" s="51"/>
      <c r="LU87" s="51"/>
      <c r="LV87" s="51"/>
      <c r="LW87" s="51"/>
      <c r="LX87" s="51"/>
      <c r="LY87" s="51"/>
      <c r="LZ87" s="51"/>
      <c r="MA87" s="51"/>
      <c r="MB87" s="51"/>
      <c r="MC87" s="51"/>
      <c r="MD87" s="51"/>
      <c r="ME87" s="51"/>
      <c r="MF87" s="51"/>
      <c r="MG87" s="51"/>
      <c r="MH87" s="51"/>
      <c r="MI87" s="51"/>
      <c r="MJ87" s="51"/>
      <c r="MK87" s="51"/>
      <c r="ML87" s="51"/>
      <c r="MM87" s="51"/>
      <c r="MN87" s="51"/>
      <c r="MO87" s="51"/>
      <c r="MP87" s="51"/>
      <c r="MQ87" s="51"/>
      <c r="MR87" s="51"/>
      <c r="MS87" s="51"/>
      <c r="MT87" s="51"/>
      <c r="MU87" s="51"/>
      <c r="MV87" s="51"/>
      <c r="MW87" s="51"/>
      <c r="MX87" s="51"/>
      <c r="MY87" s="51"/>
      <c r="MZ87" s="51"/>
      <c r="NA87" s="51"/>
      <c r="NB87" s="51"/>
      <c r="NC87" s="51"/>
      <c r="ND87" s="51"/>
      <c r="NE87" s="51"/>
      <c r="NF87" s="51"/>
      <c r="NG87" s="51"/>
      <c r="NH87" s="51"/>
      <c r="NI87" s="51"/>
      <c r="NJ87" s="51"/>
      <c r="NK87" s="51"/>
      <c r="NL87" s="51"/>
      <c r="NM87" s="51"/>
      <c r="NN87" s="51"/>
      <c r="NO87" s="51"/>
      <c r="NP87" s="51"/>
      <c r="NQ87" s="51"/>
      <c r="NR87" s="51"/>
      <c r="NS87" s="51"/>
      <c r="NT87" s="51"/>
      <c r="NU87" s="51"/>
      <c r="NV87" s="51"/>
      <c r="NW87" s="51"/>
      <c r="NX87" s="51"/>
      <c r="NY87" s="51"/>
      <c r="NZ87" s="51"/>
      <c r="OA87" s="51"/>
      <c r="OB87" s="51"/>
      <c r="OC87" s="51"/>
      <c r="OD87" s="51"/>
      <c r="OE87" s="51"/>
      <c r="OF87" s="51"/>
      <c r="OG87" s="51"/>
      <c r="OH87" s="51"/>
      <c r="OI87" s="51"/>
      <c r="OJ87" s="51"/>
      <c r="OK87" s="51"/>
      <c r="OL87" s="51"/>
      <c r="OM87" s="51"/>
      <c r="ON87" s="51"/>
      <c r="OO87" s="51"/>
      <c r="OP87" s="51"/>
      <c r="OQ87" s="51"/>
      <c r="OR87" s="51"/>
      <c r="OS87" s="51"/>
      <c r="OT87" s="51"/>
      <c r="OU87" s="51"/>
      <c r="OV87" s="51"/>
      <c r="OW87" s="51"/>
      <c r="OX87" s="51"/>
      <c r="OY87" s="51"/>
      <c r="OZ87" s="51"/>
      <c r="PA87" s="51"/>
      <c r="PB87" s="51"/>
      <c r="PC87" s="51"/>
      <c r="PD87" s="51"/>
      <c r="PE87" s="51"/>
      <c r="PF87" s="51"/>
      <c r="PG87" s="51"/>
      <c r="PH87" s="51"/>
      <c r="PI87" s="51"/>
      <c r="PJ87" s="51"/>
      <c r="PK87" s="51"/>
      <c r="PL87" s="51"/>
      <c r="PM87" s="51"/>
      <c r="PN87" s="51"/>
      <c r="PO87" s="51"/>
      <c r="PP87" s="51"/>
      <c r="PQ87" s="51"/>
      <c r="PR87" s="51"/>
      <c r="PS87" s="51"/>
      <c r="PT87" s="51"/>
      <c r="PU87" s="51"/>
      <c r="PV87" s="51"/>
      <c r="PW87" s="51"/>
      <c r="PX87" s="51"/>
      <c r="PY87" s="51"/>
      <c r="PZ87" s="51"/>
      <c r="QA87" s="51"/>
      <c r="QB87" s="51"/>
      <c r="QC87" s="51"/>
      <c r="QD87" s="51"/>
      <c r="QE87" s="51"/>
      <c r="QF87" s="51"/>
      <c r="QG87" s="51"/>
      <c r="QH87" s="51"/>
      <c r="QI87" s="51"/>
      <c r="QJ87" s="51"/>
      <c r="QK87" s="51"/>
      <c r="QL87" s="51"/>
      <c r="QM87" s="51"/>
      <c r="QN87" s="51"/>
      <c r="QO87" s="51"/>
      <c r="QP87" s="51"/>
      <c r="QQ87" s="51"/>
      <c r="QR87" s="51"/>
      <c r="QS87" s="51"/>
      <c r="QT87" s="51"/>
      <c r="QU87" s="51"/>
      <c r="QV87" s="51"/>
      <c r="QW87" s="51"/>
      <c r="QX87" s="51"/>
      <c r="QY87" s="51"/>
      <c r="QZ87" s="51"/>
      <c r="RA87" s="51"/>
      <c r="RB87" s="51"/>
      <c r="RC87" s="51"/>
      <c r="RD87" s="51"/>
      <c r="RE87" s="51"/>
      <c r="RF87" s="51"/>
      <c r="RG87" s="51"/>
      <c r="RH87" s="51"/>
      <c r="RI87" s="51"/>
      <c r="RJ87" s="51"/>
      <c r="RK87" s="51"/>
      <c r="RL87" s="51"/>
      <c r="RM87" s="51"/>
      <c r="RN87" s="51"/>
      <c r="RO87" s="51"/>
      <c r="RP87" s="51"/>
      <c r="RQ87" s="51"/>
      <c r="RR87" s="51"/>
      <c r="RS87" s="51"/>
      <c r="RT87" s="51"/>
      <c r="RU87" s="51"/>
      <c r="RV87" s="51"/>
      <c r="RW87" s="51"/>
      <c r="RX87" s="51"/>
      <c r="RY87" s="51"/>
      <c r="RZ87" s="51"/>
      <c r="SA87" s="51"/>
      <c r="SB87" s="51"/>
      <c r="SC87" s="51"/>
      <c r="SD87" s="51"/>
      <c r="SE87" s="51"/>
      <c r="SF87" s="51"/>
      <c r="SG87" s="51"/>
      <c r="SH87" s="51"/>
      <c r="SI87" s="51"/>
      <c r="SJ87" s="51"/>
      <c r="SK87" s="51"/>
      <c r="SL87" s="51"/>
      <c r="SM87" s="51"/>
      <c r="SN87" s="51"/>
      <c r="SO87" s="51"/>
      <c r="SP87" s="51"/>
      <c r="SQ87" s="51"/>
      <c r="SR87" s="51"/>
      <c r="SS87" s="51"/>
      <c r="ST87" s="51"/>
      <c r="SU87" s="51"/>
      <c r="SV87" s="51"/>
      <c r="SW87" s="51"/>
      <c r="SX87" s="51"/>
      <c r="SY87" s="51"/>
      <c r="SZ87" s="51"/>
      <c r="TA87" s="51"/>
      <c r="TB87" s="51"/>
      <c r="TC87" s="51"/>
      <c r="TD87" s="51"/>
      <c r="TE87" s="51"/>
      <c r="TF87" s="51"/>
      <c r="TG87" s="51"/>
      <c r="TH87" s="51"/>
      <c r="TI87" s="51"/>
      <c r="TJ87" s="51"/>
      <c r="TK87" s="51"/>
      <c r="TL87" s="51"/>
      <c r="TM87" s="51"/>
      <c r="TN87" s="51"/>
      <c r="TO87" s="51"/>
      <c r="TP87" s="51"/>
      <c r="TQ87" s="51"/>
      <c r="TR87" s="51"/>
      <c r="TS87" s="51"/>
      <c r="TT87" s="51"/>
      <c r="TU87" s="51"/>
      <c r="TV87" s="51"/>
      <c r="TW87" s="51"/>
      <c r="TX87" s="51"/>
      <c r="TY87" s="51"/>
      <c r="TZ87" s="51"/>
      <c r="UA87" s="51"/>
      <c r="UB87" s="51"/>
      <c r="UC87" s="51"/>
      <c r="UD87" s="51"/>
      <c r="UE87" s="51"/>
      <c r="UF87" s="51"/>
      <c r="UG87" s="51"/>
      <c r="UH87" s="51"/>
      <c r="UI87" s="51"/>
      <c r="UJ87" s="51"/>
      <c r="UK87" s="51"/>
      <c r="UL87" s="51"/>
      <c r="UM87" s="51"/>
      <c r="UN87" s="51"/>
      <c r="UO87" s="51"/>
      <c r="UP87" s="51"/>
      <c r="UQ87" s="51"/>
      <c r="UR87" s="51"/>
      <c r="US87" s="51"/>
      <c r="UT87" s="51"/>
      <c r="UU87" s="51"/>
      <c r="UV87" s="51"/>
      <c r="UW87" s="51"/>
      <c r="UX87" s="51"/>
      <c r="UY87" s="51"/>
      <c r="UZ87" s="51"/>
      <c r="VA87" s="51"/>
      <c r="VB87" s="51"/>
      <c r="VC87" s="51"/>
      <c r="VD87" s="51"/>
      <c r="VE87" s="51"/>
      <c r="VF87" s="51"/>
      <c r="VG87" s="51"/>
      <c r="VH87" s="51"/>
      <c r="VI87" s="51"/>
      <c r="VJ87" s="51"/>
      <c r="VK87" s="51"/>
      <c r="VL87" s="51"/>
      <c r="VM87" s="51"/>
      <c r="VN87" s="51"/>
      <c r="VO87" s="51"/>
      <c r="VP87" s="51"/>
      <c r="VQ87" s="51"/>
      <c r="VR87" s="51"/>
      <c r="VS87" s="51"/>
      <c r="VT87" s="51"/>
      <c r="VU87" s="51"/>
      <c r="VV87" s="51"/>
      <c r="VW87" s="51"/>
      <c r="VX87" s="51"/>
      <c r="VY87" s="51"/>
      <c r="VZ87" s="51"/>
      <c r="WA87" s="51"/>
      <c r="WB87" s="51"/>
      <c r="WC87" s="51"/>
      <c r="WD87" s="51"/>
      <c r="WE87" s="51"/>
      <c r="WF87" s="51"/>
      <c r="WG87" s="51"/>
      <c r="WH87" s="51"/>
      <c r="WI87" s="51"/>
      <c r="WJ87" s="51"/>
      <c r="WK87" s="51"/>
      <c r="WL87" s="51"/>
      <c r="WM87" s="51"/>
      <c r="WN87" s="51"/>
      <c r="WO87" s="51"/>
      <c r="WP87" s="51"/>
      <c r="WQ87" s="51"/>
      <c r="WR87" s="51"/>
      <c r="WS87" s="51"/>
      <c r="WT87" s="51"/>
      <c r="WU87" s="51"/>
      <c r="WV87" s="51"/>
      <c r="WW87" s="51"/>
      <c r="WX87" s="51"/>
      <c r="WY87" s="51"/>
      <c r="WZ87" s="51"/>
      <c r="XA87" s="51"/>
      <c r="XB87" s="51"/>
      <c r="XC87" s="51"/>
      <c r="XD87" s="51"/>
      <c r="XE87" s="51"/>
      <c r="XF87" s="51"/>
      <c r="XG87" s="51"/>
      <c r="XH87" s="51"/>
      <c r="XI87" s="51"/>
      <c r="XJ87" s="51"/>
      <c r="XK87" s="51"/>
      <c r="XL87" s="51"/>
      <c r="XM87" s="51"/>
      <c r="XN87" s="51"/>
      <c r="XO87" s="51"/>
      <c r="XP87" s="51"/>
      <c r="XQ87" s="51"/>
      <c r="XR87" s="51"/>
      <c r="XS87" s="51"/>
      <c r="XT87" s="51"/>
      <c r="XU87" s="51"/>
      <c r="XV87" s="51"/>
      <c r="XW87" s="51"/>
      <c r="XX87" s="51"/>
      <c r="XY87" s="51"/>
      <c r="XZ87" s="51"/>
      <c r="YA87" s="51"/>
      <c r="YB87" s="51"/>
      <c r="YC87" s="51"/>
      <c r="YD87" s="51"/>
      <c r="YE87" s="51"/>
      <c r="YF87" s="51"/>
      <c r="YG87" s="51"/>
      <c r="YH87" s="51"/>
      <c r="YI87" s="51"/>
      <c r="YJ87" s="51"/>
      <c r="YK87" s="51"/>
      <c r="YL87" s="51"/>
      <c r="YM87" s="51"/>
      <c r="YN87" s="51"/>
      <c r="YO87" s="51"/>
      <c r="YP87" s="51"/>
      <c r="YQ87" s="51"/>
      <c r="YR87" s="51"/>
    </row>
    <row r="88" spans="1:668" ht="18" customHeight="1" x14ac:dyDescent="0.25">
      <c r="A88" s="54" t="s">
        <v>15</v>
      </c>
      <c r="B88" s="13">
        <v>2</v>
      </c>
      <c r="C88" s="8"/>
      <c r="D88" s="54"/>
      <c r="E88" s="54"/>
      <c r="F88" s="8">
        <f>SUM(F86:F86)</f>
        <v>70000</v>
      </c>
      <c r="G88" s="8">
        <f t="shared" ref="G88:K88" si="15">SUM(G86:G86)</f>
        <v>2009</v>
      </c>
      <c r="H88" s="8">
        <f t="shared" si="15"/>
        <v>5368.48</v>
      </c>
      <c r="I88" s="8">
        <f t="shared" si="15"/>
        <v>2128</v>
      </c>
      <c r="J88" s="8">
        <f t="shared" si="15"/>
        <v>0</v>
      </c>
      <c r="K88" s="8">
        <f t="shared" si="15"/>
        <v>9505.48</v>
      </c>
      <c r="L88" s="72">
        <f>SUM(L86:L86)+L87</f>
        <v>183903.23</v>
      </c>
      <c r="AT88" s="59"/>
      <c r="AU88" s="59"/>
      <c r="AV88" s="59"/>
      <c r="AW88" s="59"/>
      <c r="AX88" s="59"/>
      <c r="AY88" s="59"/>
      <c r="AZ88" s="59"/>
      <c r="BA88" s="59"/>
      <c r="BB88" s="59"/>
      <c r="BC88" s="59"/>
      <c r="BD88" s="59"/>
      <c r="BE88" s="59"/>
      <c r="BF88" s="59"/>
      <c r="BG88" s="59"/>
      <c r="BH88" s="59"/>
      <c r="BI88" s="59"/>
      <c r="BJ88" s="59"/>
      <c r="BK88" s="59"/>
      <c r="BL88" s="59"/>
      <c r="BM88" s="59"/>
      <c r="BN88" s="59"/>
      <c r="BO88" s="59"/>
      <c r="BP88" s="59"/>
      <c r="BQ88" s="59"/>
      <c r="BR88" s="59"/>
      <c r="BS88" s="59"/>
      <c r="BT88" s="59"/>
      <c r="BU88" s="59"/>
      <c r="BV88" s="59"/>
      <c r="BW88" s="59"/>
      <c r="BX88" s="59"/>
      <c r="BY88" s="59"/>
      <c r="BZ88" s="59"/>
      <c r="CA88" s="59"/>
      <c r="CB88" s="59"/>
      <c r="CC88" s="59"/>
      <c r="CD88" s="59"/>
      <c r="CE88" s="59"/>
      <c r="CF88" s="59"/>
      <c r="CG88" s="59"/>
      <c r="CH88" s="59"/>
      <c r="CI88" s="59"/>
      <c r="CJ88" s="59"/>
      <c r="CK88" s="59"/>
      <c r="CL88" s="59"/>
      <c r="CM88" s="59"/>
      <c r="CN88" s="59"/>
      <c r="CO88" s="59"/>
      <c r="CP88" s="59"/>
      <c r="CQ88" s="59"/>
      <c r="CR88" s="59"/>
      <c r="CS88" s="59"/>
      <c r="CT88" s="59"/>
      <c r="CU88" s="59"/>
      <c r="CV88" s="59"/>
      <c r="CW88" s="59"/>
      <c r="CX88" s="59"/>
      <c r="CY88" s="59"/>
      <c r="CZ88" s="59"/>
      <c r="DA88" s="59"/>
      <c r="DB88" s="59"/>
      <c r="DC88" s="59"/>
      <c r="DD88" s="59"/>
      <c r="DE88" s="59"/>
      <c r="DF88" s="59"/>
      <c r="DG88" s="59"/>
      <c r="DH88" s="59"/>
      <c r="DI88" s="59"/>
      <c r="DJ88" s="59"/>
      <c r="DK88" s="59"/>
      <c r="DL88" s="59"/>
      <c r="DM88" s="59"/>
      <c r="DN88" s="59"/>
      <c r="DO88" s="59"/>
      <c r="DP88" s="59"/>
      <c r="DQ88" s="59"/>
      <c r="DR88" s="59"/>
      <c r="DS88" s="59"/>
      <c r="DT88" s="59"/>
      <c r="DU88" s="59"/>
      <c r="DV88" s="59"/>
      <c r="DW88" s="59"/>
      <c r="DX88" s="59"/>
      <c r="DY88" s="59"/>
      <c r="DZ88" s="59"/>
      <c r="EA88" s="59"/>
      <c r="EB88" s="59"/>
      <c r="EC88" s="59"/>
      <c r="ED88" s="59"/>
      <c r="EE88" s="59"/>
      <c r="EF88" s="59"/>
      <c r="EG88" s="59"/>
      <c r="EH88" s="59"/>
      <c r="EI88" s="59"/>
      <c r="EJ88" s="59"/>
      <c r="EK88" s="59"/>
      <c r="EL88" s="59"/>
      <c r="EM88" s="59"/>
      <c r="EN88" s="59"/>
      <c r="EO88" s="59"/>
      <c r="EP88" s="59"/>
      <c r="EQ88" s="59"/>
      <c r="ER88" s="59"/>
      <c r="ES88" s="59"/>
      <c r="ET88" s="59"/>
      <c r="EU88" s="59"/>
      <c r="EV88" s="59"/>
      <c r="EW88" s="59"/>
      <c r="EX88" s="59"/>
      <c r="EY88" s="59"/>
      <c r="EZ88" s="59"/>
      <c r="FA88" s="59"/>
      <c r="FB88" s="59"/>
      <c r="FC88" s="59"/>
      <c r="FD88" s="59"/>
      <c r="FE88" s="59"/>
      <c r="FF88" s="59"/>
      <c r="FG88" s="59"/>
      <c r="FH88" s="59"/>
      <c r="FI88" s="59"/>
      <c r="FJ88" s="59"/>
      <c r="FK88" s="59"/>
      <c r="FL88" s="59"/>
      <c r="FM88" s="59"/>
      <c r="FN88" s="59"/>
      <c r="FO88" s="59"/>
      <c r="FP88" s="59"/>
      <c r="FQ88" s="59"/>
      <c r="FR88" s="59"/>
      <c r="FS88" s="59"/>
      <c r="FT88" s="59"/>
      <c r="FU88" s="59"/>
      <c r="FV88" s="59"/>
      <c r="FW88" s="59"/>
      <c r="FX88" s="59"/>
      <c r="FY88" s="59"/>
      <c r="FZ88" s="59"/>
      <c r="GA88" s="59"/>
      <c r="GB88" s="59"/>
      <c r="GC88" s="59"/>
      <c r="GD88" s="59"/>
      <c r="GE88" s="59"/>
      <c r="GF88" s="59"/>
      <c r="GG88" s="59"/>
      <c r="GH88" s="59"/>
      <c r="GI88" s="59"/>
      <c r="GJ88" s="59"/>
      <c r="GK88" s="59"/>
      <c r="GL88" s="59"/>
      <c r="GM88" s="59"/>
      <c r="GN88" s="59"/>
      <c r="GO88" s="59"/>
      <c r="GP88" s="59"/>
      <c r="GQ88" s="59"/>
      <c r="GR88" s="59"/>
      <c r="GS88" s="59"/>
      <c r="GT88" s="59"/>
      <c r="GU88" s="59"/>
      <c r="GV88" s="59"/>
      <c r="GW88" s="59"/>
      <c r="GX88" s="59"/>
      <c r="GY88" s="59"/>
      <c r="GZ88" s="59"/>
      <c r="HA88" s="59"/>
      <c r="HB88" s="59"/>
      <c r="HC88" s="59"/>
      <c r="HD88" s="59"/>
      <c r="HE88" s="59"/>
      <c r="HF88" s="59"/>
      <c r="HG88" s="59"/>
      <c r="HH88" s="59"/>
      <c r="HI88" s="59"/>
      <c r="HJ88" s="59"/>
      <c r="HK88" s="59"/>
      <c r="HL88" s="59"/>
      <c r="HM88" s="59"/>
      <c r="HN88" s="59"/>
      <c r="HO88" s="59"/>
      <c r="HP88" s="59"/>
      <c r="HQ88" s="59"/>
      <c r="HR88" s="59"/>
      <c r="HS88" s="59"/>
      <c r="HT88" s="59"/>
      <c r="HU88" s="59"/>
      <c r="HV88" s="59"/>
      <c r="HW88" s="59"/>
      <c r="HX88" s="59"/>
      <c r="HY88" s="59"/>
      <c r="HZ88" s="59"/>
      <c r="IA88" s="64"/>
      <c r="IB88" s="64"/>
    </row>
    <row r="89" spans="1:668" s="52" customFormat="1" ht="15.75" x14ac:dyDescent="0.25">
      <c r="B89" s="14"/>
      <c r="C89" s="12"/>
      <c r="F89" s="12"/>
      <c r="G89" s="12"/>
      <c r="H89" s="12"/>
      <c r="I89" s="12"/>
      <c r="J89" s="12"/>
      <c r="K89" s="12"/>
      <c r="L89" s="78"/>
      <c r="O89" s="51"/>
      <c r="P89" s="51"/>
      <c r="Q89" s="51"/>
      <c r="R89" s="51"/>
      <c r="S89" s="51"/>
      <c r="T89" s="51"/>
      <c r="U89" s="51"/>
      <c r="V89" s="51"/>
      <c r="W89" s="51"/>
      <c r="X89" s="51"/>
      <c r="Y89" s="51"/>
      <c r="Z89" s="51"/>
      <c r="AA89" s="51"/>
      <c r="AB89" s="51"/>
      <c r="AC89" s="51"/>
      <c r="AD89" s="51"/>
      <c r="AE89" s="51"/>
      <c r="AF89" s="51"/>
      <c r="AG89" s="51"/>
      <c r="AH89" s="51"/>
      <c r="AI89" s="51"/>
      <c r="AJ89" s="51"/>
      <c r="AK89" s="51"/>
      <c r="AL89" s="51"/>
      <c r="AM89" s="51"/>
      <c r="AN89" s="51"/>
      <c r="AO89" s="51"/>
      <c r="AP89" s="51"/>
      <c r="AQ89" s="51"/>
      <c r="AR89" s="51"/>
      <c r="AS89" s="51"/>
      <c r="AT89" s="65"/>
      <c r="AU89" s="65"/>
      <c r="AV89" s="65"/>
      <c r="AW89" s="65"/>
      <c r="AX89" s="65"/>
      <c r="AY89" s="65"/>
      <c r="AZ89" s="65"/>
      <c r="BA89" s="65"/>
      <c r="BB89" s="65"/>
      <c r="BC89" s="65"/>
      <c r="BD89" s="65"/>
      <c r="BE89" s="65"/>
      <c r="BF89" s="65"/>
      <c r="BG89" s="65"/>
      <c r="BH89" s="65"/>
      <c r="BI89" s="65"/>
      <c r="BJ89" s="65"/>
      <c r="BK89" s="65"/>
      <c r="BL89" s="65"/>
      <c r="BM89" s="65"/>
      <c r="BN89" s="65"/>
      <c r="BO89" s="65"/>
      <c r="BP89" s="65"/>
      <c r="BQ89" s="65"/>
      <c r="BR89" s="65"/>
      <c r="BS89" s="65"/>
      <c r="BT89" s="65"/>
      <c r="BU89" s="65"/>
      <c r="BV89" s="65"/>
      <c r="BW89" s="65"/>
      <c r="BX89" s="65"/>
      <c r="BY89" s="65"/>
      <c r="BZ89" s="65"/>
      <c r="CA89" s="65"/>
      <c r="CB89" s="65"/>
      <c r="CC89" s="65"/>
      <c r="CD89" s="65"/>
      <c r="CE89" s="65"/>
      <c r="CF89" s="65"/>
      <c r="CG89" s="65"/>
      <c r="CH89" s="65"/>
      <c r="CI89" s="65"/>
      <c r="CJ89" s="65"/>
      <c r="CK89" s="65"/>
      <c r="CL89" s="65"/>
      <c r="CM89" s="65"/>
      <c r="CN89" s="65"/>
      <c r="CO89" s="65"/>
      <c r="CP89" s="65"/>
      <c r="CQ89" s="65"/>
      <c r="CR89" s="65"/>
      <c r="CS89" s="65"/>
      <c r="CT89" s="65"/>
      <c r="CU89" s="65"/>
      <c r="CV89" s="65"/>
      <c r="CW89" s="65"/>
      <c r="CX89" s="65"/>
      <c r="CY89" s="65"/>
      <c r="CZ89" s="65"/>
      <c r="DA89" s="65"/>
      <c r="DB89" s="65"/>
      <c r="DC89" s="65"/>
      <c r="DD89" s="65"/>
      <c r="DE89" s="65"/>
      <c r="DF89" s="65"/>
      <c r="DG89" s="65"/>
      <c r="DH89" s="65"/>
      <c r="DI89" s="65"/>
      <c r="DJ89" s="65"/>
      <c r="DK89" s="65"/>
      <c r="DL89" s="65"/>
      <c r="DM89" s="65"/>
      <c r="DN89" s="65"/>
      <c r="DO89" s="65"/>
      <c r="DP89" s="65"/>
      <c r="DQ89" s="65"/>
      <c r="DR89" s="65"/>
      <c r="DS89" s="65"/>
      <c r="DT89" s="65"/>
      <c r="DU89" s="65"/>
      <c r="DV89" s="65"/>
      <c r="DW89" s="65"/>
      <c r="DX89" s="65"/>
      <c r="DY89" s="65"/>
      <c r="DZ89" s="65"/>
      <c r="EA89" s="65"/>
      <c r="EB89" s="65"/>
      <c r="EC89" s="65"/>
      <c r="ED89" s="65"/>
      <c r="EE89" s="65"/>
      <c r="EF89" s="65"/>
      <c r="EG89" s="65"/>
      <c r="EH89" s="65"/>
      <c r="EI89" s="65"/>
      <c r="EJ89" s="65"/>
      <c r="EK89" s="65"/>
      <c r="EL89" s="65"/>
      <c r="EM89" s="65"/>
      <c r="EN89" s="65"/>
      <c r="EO89" s="65"/>
      <c r="EP89" s="65"/>
      <c r="EQ89" s="65"/>
      <c r="ER89" s="65"/>
      <c r="ES89" s="65"/>
      <c r="ET89" s="65"/>
      <c r="EU89" s="65"/>
      <c r="EV89" s="65"/>
      <c r="EW89" s="65"/>
      <c r="EX89" s="65"/>
      <c r="EY89" s="65"/>
      <c r="EZ89" s="65"/>
      <c r="FA89" s="65"/>
      <c r="FB89" s="65"/>
      <c r="FC89" s="65"/>
      <c r="FD89" s="65"/>
      <c r="FE89" s="65"/>
      <c r="FF89" s="65"/>
      <c r="FG89" s="65"/>
      <c r="FH89" s="65"/>
      <c r="FI89" s="65"/>
      <c r="FJ89" s="65"/>
      <c r="FK89" s="65"/>
      <c r="FL89" s="65"/>
      <c r="FM89" s="65"/>
      <c r="FN89" s="65"/>
      <c r="FO89" s="65"/>
      <c r="FP89" s="65"/>
      <c r="FQ89" s="65"/>
      <c r="FR89" s="65"/>
      <c r="FS89" s="65"/>
      <c r="FT89" s="65"/>
      <c r="FU89" s="65"/>
      <c r="FV89" s="65"/>
      <c r="FW89" s="65"/>
      <c r="FX89" s="65"/>
      <c r="FY89" s="65"/>
      <c r="FZ89" s="65"/>
      <c r="GA89" s="65"/>
      <c r="GB89" s="65"/>
      <c r="GC89" s="65"/>
      <c r="GD89" s="65"/>
      <c r="GE89" s="65"/>
      <c r="GF89" s="65"/>
      <c r="GG89" s="65"/>
      <c r="GH89" s="65"/>
      <c r="GI89" s="65"/>
      <c r="GJ89" s="65"/>
      <c r="GK89" s="65"/>
      <c r="GL89" s="65"/>
      <c r="GM89" s="65"/>
      <c r="GN89" s="65"/>
      <c r="GO89" s="65"/>
      <c r="GP89" s="65"/>
      <c r="GQ89" s="65"/>
      <c r="GR89" s="65"/>
      <c r="GS89" s="65"/>
      <c r="GT89" s="65"/>
      <c r="GU89" s="65"/>
      <c r="GV89" s="65"/>
      <c r="GW89" s="65"/>
      <c r="GX89" s="65"/>
      <c r="GY89" s="65"/>
      <c r="GZ89" s="65"/>
      <c r="HA89" s="65"/>
      <c r="HB89" s="65"/>
      <c r="HC89" s="65"/>
      <c r="HD89" s="65"/>
      <c r="HE89" s="65"/>
      <c r="HF89" s="65"/>
      <c r="HG89" s="65"/>
      <c r="HH89" s="65"/>
      <c r="HI89" s="65"/>
      <c r="HJ89" s="65"/>
      <c r="HK89" s="65"/>
      <c r="HL89" s="65"/>
      <c r="HM89" s="65"/>
      <c r="HN89" s="65"/>
      <c r="HO89" s="65"/>
      <c r="HP89" s="65"/>
      <c r="HQ89" s="65"/>
      <c r="HR89" s="65"/>
      <c r="HS89" s="65"/>
      <c r="HT89" s="65"/>
      <c r="HU89" s="65"/>
      <c r="HV89" s="65"/>
      <c r="HW89" s="65"/>
      <c r="HX89" s="65"/>
      <c r="HY89" s="65"/>
      <c r="HZ89" s="65"/>
      <c r="IA89" s="64"/>
      <c r="IB89" s="64"/>
      <c r="IC89" s="51"/>
      <c r="ID89" s="51"/>
      <c r="IE89" s="51"/>
      <c r="IF89" s="51"/>
      <c r="IG89" s="51"/>
      <c r="IH89" s="51"/>
      <c r="II89" s="51"/>
      <c r="IJ89" s="51"/>
      <c r="IK89" s="51"/>
      <c r="IL89" s="51"/>
      <c r="IM89" s="51"/>
      <c r="IN89" s="51"/>
      <c r="IO89" s="51"/>
      <c r="IP89" s="51"/>
      <c r="IQ89" s="51"/>
      <c r="IR89" s="51"/>
      <c r="IS89" s="51"/>
      <c r="IT89" s="51"/>
      <c r="IU89" s="51"/>
      <c r="IV89" s="51"/>
      <c r="IW89" s="51"/>
      <c r="IX89" s="51"/>
      <c r="IY89" s="51"/>
      <c r="IZ89" s="51"/>
      <c r="JA89" s="51"/>
      <c r="JB89" s="51"/>
      <c r="JC89" s="51"/>
      <c r="JD89" s="51"/>
      <c r="JE89" s="51"/>
      <c r="JF89" s="51"/>
      <c r="JG89" s="51"/>
      <c r="JH89" s="51"/>
      <c r="JI89" s="51"/>
      <c r="JJ89" s="51"/>
      <c r="JK89" s="51"/>
      <c r="JL89" s="51"/>
      <c r="JM89" s="51"/>
      <c r="JN89" s="51"/>
      <c r="JO89" s="51"/>
      <c r="JP89" s="51"/>
      <c r="JQ89" s="51"/>
      <c r="JR89" s="51"/>
      <c r="JS89" s="51"/>
      <c r="JT89" s="51"/>
      <c r="JU89" s="51"/>
      <c r="JV89" s="51"/>
      <c r="JW89" s="51"/>
      <c r="JX89" s="51"/>
      <c r="JY89" s="51"/>
      <c r="JZ89" s="51"/>
      <c r="KA89" s="51"/>
      <c r="KB89" s="51"/>
      <c r="KC89" s="51"/>
      <c r="KD89" s="51"/>
      <c r="KE89" s="51"/>
      <c r="KF89" s="51"/>
      <c r="KG89" s="51"/>
      <c r="KH89" s="51"/>
      <c r="KI89" s="51"/>
      <c r="KJ89" s="51"/>
      <c r="KK89" s="51"/>
      <c r="KL89" s="51"/>
      <c r="KM89" s="51"/>
      <c r="KN89" s="51"/>
      <c r="KO89" s="51"/>
      <c r="KP89" s="51"/>
      <c r="KQ89" s="51"/>
      <c r="KR89" s="51"/>
      <c r="KS89" s="51"/>
      <c r="KT89" s="51"/>
      <c r="KU89" s="51"/>
      <c r="KV89" s="51"/>
      <c r="KW89" s="51"/>
      <c r="KX89" s="51"/>
      <c r="KY89" s="51"/>
      <c r="KZ89" s="51"/>
      <c r="LA89" s="51"/>
      <c r="LB89" s="51"/>
      <c r="LC89" s="51"/>
      <c r="LD89" s="51"/>
      <c r="LE89" s="51"/>
      <c r="LF89" s="51"/>
      <c r="LG89" s="51"/>
      <c r="LH89" s="51"/>
      <c r="LI89" s="51"/>
      <c r="LJ89" s="51"/>
      <c r="LK89" s="51"/>
      <c r="LL89" s="51"/>
      <c r="LM89" s="51"/>
      <c r="LN89" s="51"/>
      <c r="LO89" s="51"/>
      <c r="LP89" s="51"/>
      <c r="LQ89" s="51"/>
      <c r="LR89" s="51"/>
      <c r="LS89" s="51"/>
      <c r="LT89" s="51"/>
      <c r="LU89" s="51"/>
      <c r="LV89" s="51"/>
      <c r="LW89" s="51"/>
      <c r="LX89" s="51"/>
      <c r="LY89" s="51"/>
      <c r="LZ89" s="51"/>
      <c r="MA89" s="51"/>
      <c r="MB89" s="51"/>
      <c r="MC89" s="51"/>
      <c r="MD89" s="51"/>
      <c r="ME89" s="51"/>
      <c r="MF89" s="51"/>
      <c r="MG89" s="51"/>
      <c r="MH89" s="51"/>
      <c r="MI89" s="51"/>
      <c r="MJ89" s="51"/>
      <c r="MK89" s="51"/>
      <c r="ML89" s="51"/>
      <c r="MM89" s="51"/>
      <c r="MN89" s="51"/>
      <c r="MO89" s="51"/>
      <c r="MP89" s="51"/>
      <c r="MQ89" s="51"/>
      <c r="MR89" s="51"/>
      <c r="MS89" s="51"/>
      <c r="MT89" s="51"/>
      <c r="MU89" s="51"/>
      <c r="MV89" s="51"/>
      <c r="MW89" s="51"/>
      <c r="MX89" s="51"/>
      <c r="MY89" s="51"/>
      <c r="MZ89" s="51"/>
      <c r="NA89" s="51"/>
      <c r="NB89" s="51"/>
      <c r="NC89" s="51"/>
      <c r="ND89" s="51"/>
      <c r="NE89" s="51"/>
      <c r="NF89" s="51"/>
      <c r="NG89" s="51"/>
      <c r="NH89" s="51"/>
      <c r="NI89" s="51"/>
      <c r="NJ89" s="51"/>
      <c r="NK89" s="51"/>
      <c r="NL89" s="51"/>
      <c r="NM89" s="51"/>
      <c r="NN89" s="51"/>
      <c r="NO89" s="51"/>
      <c r="NP89" s="51"/>
      <c r="NQ89" s="51"/>
      <c r="NR89" s="51"/>
      <c r="NS89" s="51"/>
      <c r="NT89" s="51"/>
      <c r="NU89" s="51"/>
      <c r="NV89" s="51"/>
      <c r="NW89" s="51"/>
      <c r="NX89" s="51"/>
      <c r="NY89" s="51"/>
      <c r="NZ89" s="51"/>
      <c r="OA89" s="51"/>
      <c r="OB89" s="51"/>
      <c r="OC89" s="51"/>
      <c r="OD89" s="51"/>
      <c r="OE89" s="51"/>
      <c r="OF89" s="51"/>
      <c r="OG89" s="51"/>
      <c r="OH89" s="51"/>
      <c r="OI89" s="51"/>
      <c r="OJ89" s="51"/>
      <c r="OK89" s="51"/>
      <c r="OL89" s="51"/>
      <c r="OM89" s="51"/>
      <c r="ON89" s="51"/>
      <c r="OO89" s="51"/>
      <c r="OP89" s="51"/>
      <c r="OQ89" s="51"/>
      <c r="OR89" s="51"/>
      <c r="OS89" s="51"/>
      <c r="OT89" s="51"/>
      <c r="OU89" s="51"/>
      <c r="OV89" s="51"/>
      <c r="OW89" s="51"/>
      <c r="OX89" s="51"/>
      <c r="OY89" s="51"/>
      <c r="OZ89" s="51"/>
      <c r="PA89" s="51"/>
      <c r="PB89" s="51"/>
      <c r="PC89" s="51"/>
      <c r="PD89" s="51"/>
      <c r="PE89" s="51"/>
      <c r="PF89" s="51"/>
      <c r="PG89" s="51"/>
      <c r="PH89" s="51"/>
      <c r="PI89" s="51"/>
      <c r="PJ89" s="51"/>
      <c r="PK89" s="51"/>
      <c r="PL89" s="51"/>
      <c r="PM89" s="51"/>
      <c r="PN89" s="51"/>
      <c r="PO89" s="51"/>
      <c r="PP89" s="51"/>
      <c r="PQ89" s="51"/>
      <c r="PR89" s="51"/>
      <c r="PS89" s="51"/>
      <c r="PT89" s="51"/>
      <c r="PU89" s="51"/>
      <c r="PV89" s="51"/>
      <c r="PW89" s="51"/>
      <c r="PX89" s="51"/>
      <c r="PY89" s="51"/>
      <c r="PZ89" s="51"/>
      <c r="QA89" s="51"/>
      <c r="QB89" s="51"/>
      <c r="QC89" s="51"/>
      <c r="QD89" s="51"/>
      <c r="QE89" s="51"/>
      <c r="QF89" s="51"/>
      <c r="QG89" s="51"/>
      <c r="QH89" s="51"/>
      <c r="QI89" s="51"/>
      <c r="QJ89" s="51"/>
      <c r="QK89" s="51"/>
      <c r="QL89" s="51"/>
      <c r="QM89" s="51"/>
      <c r="QN89" s="51"/>
      <c r="QO89" s="51"/>
      <c r="QP89" s="51"/>
      <c r="QQ89" s="51"/>
      <c r="QR89" s="51"/>
      <c r="QS89" s="51"/>
      <c r="QT89" s="51"/>
      <c r="QU89" s="51"/>
      <c r="QV89" s="51"/>
      <c r="QW89" s="51"/>
      <c r="QX89" s="51"/>
      <c r="QY89" s="51"/>
      <c r="QZ89" s="51"/>
      <c r="RA89" s="51"/>
      <c r="RB89" s="51"/>
      <c r="RC89" s="51"/>
      <c r="RD89" s="51"/>
      <c r="RE89" s="51"/>
      <c r="RF89" s="51"/>
      <c r="RG89" s="51"/>
      <c r="RH89" s="51"/>
      <c r="RI89" s="51"/>
      <c r="RJ89" s="51"/>
      <c r="RK89" s="51"/>
      <c r="RL89" s="51"/>
      <c r="RM89" s="51"/>
      <c r="RN89" s="51"/>
      <c r="RO89" s="51"/>
      <c r="RP89" s="51"/>
      <c r="RQ89" s="51"/>
      <c r="RR89" s="51"/>
      <c r="RS89" s="51"/>
      <c r="RT89" s="51"/>
      <c r="RU89" s="51"/>
      <c r="RV89" s="51"/>
      <c r="RW89" s="51"/>
      <c r="RX89" s="51"/>
      <c r="RY89" s="51"/>
      <c r="RZ89" s="51"/>
      <c r="SA89" s="51"/>
      <c r="SB89" s="51"/>
      <c r="SC89" s="51"/>
      <c r="SD89" s="51"/>
      <c r="SE89" s="51"/>
      <c r="SF89" s="51"/>
      <c r="SG89" s="51"/>
      <c r="SH89" s="51"/>
      <c r="SI89" s="51"/>
      <c r="SJ89" s="51"/>
      <c r="SK89" s="51"/>
      <c r="SL89" s="51"/>
      <c r="SM89" s="51"/>
      <c r="SN89" s="51"/>
      <c r="SO89" s="51"/>
      <c r="SP89" s="51"/>
      <c r="SQ89" s="51"/>
      <c r="SR89" s="51"/>
      <c r="SS89" s="51"/>
      <c r="ST89" s="51"/>
      <c r="SU89" s="51"/>
      <c r="SV89" s="51"/>
      <c r="SW89" s="51"/>
      <c r="SX89" s="51"/>
      <c r="SY89" s="51"/>
      <c r="SZ89" s="51"/>
      <c r="TA89" s="51"/>
      <c r="TB89" s="51"/>
      <c r="TC89" s="51"/>
      <c r="TD89" s="51"/>
      <c r="TE89" s="51"/>
      <c r="TF89" s="51"/>
      <c r="TG89" s="51"/>
      <c r="TH89" s="51"/>
      <c r="TI89" s="51"/>
      <c r="TJ89" s="51"/>
      <c r="TK89" s="51"/>
      <c r="TL89" s="51"/>
      <c r="TM89" s="51"/>
      <c r="TN89" s="51"/>
      <c r="TO89" s="51"/>
      <c r="TP89" s="51"/>
      <c r="TQ89" s="51"/>
      <c r="TR89" s="51"/>
      <c r="TS89" s="51"/>
      <c r="TT89" s="51"/>
      <c r="TU89" s="51"/>
      <c r="TV89" s="51"/>
      <c r="TW89" s="51"/>
      <c r="TX89" s="51"/>
      <c r="TY89" s="51"/>
      <c r="TZ89" s="51"/>
      <c r="UA89" s="51"/>
      <c r="UB89" s="51"/>
      <c r="UC89" s="51"/>
      <c r="UD89" s="51"/>
      <c r="UE89" s="51"/>
      <c r="UF89" s="51"/>
      <c r="UG89" s="51"/>
      <c r="UH89" s="51"/>
      <c r="UI89" s="51"/>
      <c r="UJ89" s="51"/>
      <c r="UK89" s="51"/>
      <c r="UL89" s="51"/>
      <c r="UM89" s="51"/>
      <c r="UN89" s="51"/>
      <c r="UO89" s="51"/>
      <c r="UP89" s="51"/>
      <c r="UQ89" s="51"/>
      <c r="UR89" s="51"/>
      <c r="US89" s="51"/>
      <c r="UT89" s="51"/>
      <c r="UU89" s="51"/>
      <c r="UV89" s="51"/>
      <c r="UW89" s="51"/>
      <c r="UX89" s="51"/>
      <c r="UY89" s="51"/>
      <c r="UZ89" s="51"/>
      <c r="VA89" s="51"/>
      <c r="VB89" s="51"/>
      <c r="VC89" s="51"/>
      <c r="VD89" s="51"/>
      <c r="VE89" s="51"/>
      <c r="VF89" s="51"/>
      <c r="VG89" s="51"/>
      <c r="VH89" s="51"/>
      <c r="VI89" s="51"/>
      <c r="VJ89" s="51"/>
      <c r="VK89" s="51"/>
      <c r="VL89" s="51"/>
      <c r="VM89" s="51"/>
      <c r="VN89" s="51"/>
      <c r="VO89" s="51"/>
      <c r="VP89" s="51"/>
      <c r="VQ89" s="51"/>
      <c r="VR89" s="51"/>
      <c r="VS89" s="51"/>
      <c r="VT89" s="51"/>
      <c r="VU89" s="51"/>
      <c r="VV89" s="51"/>
      <c r="VW89" s="51"/>
      <c r="VX89" s="51"/>
      <c r="VY89" s="51"/>
      <c r="VZ89" s="51"/>
      <c r="WA89" s="51"/>
      <c r="WB89" s="51"/>
      <c r="WC89" s="51"/>
      <c r="WD89" s="51"/>
      <c r="WE89" s="51"/>
      <c r="WF89" s="51"/>
      <c r="WG89" s="51"/>
      <c r="WH89" s="51"/>
      <c r="WI89" s="51"/>
      <c r="WJ89" s="51"/>
      <c r="WK89" s="51"/>
      <c r="WL89" s="51"/>
      <c r="WM89" s="51"/>
      <c r="WN89" s="51"/>
      <c r="WO89" s="51"/>
      <c r="WP89" s="51"/>
      <c r="WQ89" s="51"/>
      <c r="WR89" s="51"/>
      <c r="WS89" s="51"/>
      <c r="WT89" s="51"/>
      <c r="WU89" s="51"/>
      <c r="WV89" s="51"/>
      <c r="WW89" s="51"/>
      <c r="WX89" s="51"/>
      <c r="WY89" s="51"/>
      <c r="WZ89" s="51"/>
      <c r="XA89" s="51"/>
      <c r="XB89" s="51"/>
      <c r="XC89" s="51"/>
      <c r="XD89" s="51"/>
      <c r="XE89" s="51"/>
      <c r="XF89" s="51"/>
      <c r="XG89" s="51"/>
      <c r="XH89" s="51"/>
      <c r="XI89" s="51"/>
      <c r="XJ89" s="51"/>
      <c r="XK89" s="51"/>
      <c r="XL89" s="51"/>
      <c r="XM89" s="51"/>
      <c r="XN89" s="51"/>
      <c r="XO89" s="51"/>
      <c r="XP89" s="51"/>
      <c r="XQ89" s="51"/>
      <c r="XR89" s="51"/>
      <c r="XS89" s="51"/>
      <c r="XT89" s="51"/>
      <c r="XU89" s="51"/>
      <c r="XV89" s="51"/>
      <c r="XW89" s="51"/>
      <c r="XX89" s="51"/>
      <c r="XY89" s="51"/>
      <c r="XZ89" s="51"/>
      <c r="YA89" s="51"/>
      <c r="YB89" s="51"/>
      <c r="YC89" s="51"/>
      <c r="YD89" s="51"/>
      <c r="YE89" s="51"/>
      <c r="YF89" s="51"/>
      <c r="YG89" s="51"/>
      <c r="YH89" s="51"/>
      <c r="YI89" s="51"/>
      <c r="YJ89" s="51"/>
      <c r="YK89" s="51"/>
      <c r="YL89" s="51"/>
      <c r="YM89" s="51"/>
      <c r="YN89" s="51"/>
      <c r="YO89" s="51"/>
      <c r="YP89" s="51"/>
      <c r="YQ89" s="51"/>
      <c r="YR89" s="51"/>
    </row>
    <row r="90" spans="1:668" s="52" customFormat="1" ht="15.75" x14ac:dyDescent="0.25">
      <c r="A90" s="50" t="s">
        <v>131</v>
      </c>
      <c r="B90" s="50"/>
      <c r="C90" s="50"/>
      <c r="D90" s="50"/>
      <c r="E90" s="50"/>
      <c r="F90" s="50"/>
      <c r="G90" s="50"/>
      <c r="H90" s="50"/>
      <c r="I90" s="50"/>
      <c r="J90" s="50"/>
      <c r="K90" s="50"/>
      <c r="L90" s="74"/>
      <c r="O90" s="51"/>
      <c r="P90" s="51"/>
      <c r="Q90" s="51"/>
      <c r="R90" s="51"/>
      <c r="S90" s="51"/>
      <c r="T90" s="51"/>
      <c r="U90" s="51"/>
      <c r="V90" s="51"/>
      <c r="W90" s="51"/>
      <c r="X90" s="51"/>
      <c r="Y90" s="51"/>
      <c r="Z90" s="51"/>
      <c r="AA90" s="51"/>
      <c r="AB90" s="51"/>
      <c r="AC90" s="51"/>
      <c r="AD90" s="51"/>
      <c r="AE90" s="51"/>
      <c r="AF90" s="51"/>
      <c r="AG90" s="51"/>
      <c r="AH90" s="51"/>
      <c r="AI90" s="51"/>
      <c r="AJ90" s="51"/>
      <c r="AK90" s="51"/>
      <c r="AL90" s="51"/>
      <c r="AM90" s="51"/>
      <c r="AN90" s="51"/>
      <c r="AO90" s="51"/>
      <c r="AP90" s="51"/>
      <c r="AQ90" s="51"/>
      <c r="AR90" s="51"/>
      <c r="AS90" s="51"/>
      <c r="AT90" s="51"/>
      <c r="AU90" s="51"/>
      <c r="AV90" s="51"/>
      <c r="AW90" s="51"/>
      <c r="AX90" s="51"/>
      <c r="AY90" s="51"/>
      <c r="AZ90" s="51"/>
      <c r="BA90" s="51"/>
      <c r="BB90" s="51"/>
      <c r="BC90" s="51"/>
      <c r="BD90" s="51"/>
      <c r="BE90" s="51"/>
      <c r="BF90" s="51"/>
      <c r="BG90" s="51"/>
      <c r="BH90" s="51"/>
      <c r="BI90" s="51"/>
      <c r="BJ90" s="51"/>
      <c r="BK90" s="51"/>
      <c r="BL90" s="51"/>
      <c r="BM90" s="51"/>
      <c r="BN90" s="51"/>
      <c r="BO90" s="51"/>
      <c r="BP90" s="51"/>
      <c r="BQ90" s="51"/>
      <c r="BR90" s="51"/>
      <c r="BS90" s="51"/>
      <c r="BT90" s="51"/>
      <c r="BU90" s="51"/>
      <c r="BV90" s="51"/>
      <c r="BW90" s="51"/>
      <c r="BX90" s="51"/>
      <c r="BY90" s="51"/>
      <c r="BZ90" s="51"/>
      <c r="CA90" s="51"/>
      <c r="CB90" s="51"/>
      <c r="CC90" s="51"/>
      <c r="CD90" s="51"/>
      <c r="CE90" s="51"/>
      <c r="CF90" s="51"/>
      <c r="CG90" s="51"/>
      <c r="CH90" s="51"/>
      <c r="CI90" s="51"/>
      <c r="CJ90" s="51"/>
      <c r="CK90" s="51"/>
      <c r="CL90" s="51"/>
      <c r="CM90" s="51"/>
      <c r="CN90" s="51"/>
      <c r="CO90" s="51"/>
      <c r="CP90" s="51"/>
      <c r="CQ90" s="51"/>
      <c r="CR90" s="51"/>
      <c r="CS90" s="51"/>
      <c r="CT90" s="51"/>
      <c r="CU90" s="51"/>
      <c r="CV90" s="51"/>
      <c r="CW90" s="51"/>
      <c r="CX90" s="51"/>
      <c r="CY90" s="51"/>
      <c r="CZ90" s="51"/>
      <c r="DA90" s="51"/>
      <c r="DB90" s="51"/>
      <c r="DC90" s="51"/>
      <c r="DD90" s="51"/>
      <c r="DE90" s="51"/>
      <c r="DF90" s="51"/>
      <c r="DG90" s="51"/>
      <c r="DH90" s="51"/>
      <c r="DI90" s="51"/>
      <c r="DJ90" s="51"/>
      <c r="DK90" s="51"/>
      <c r="DL90" s="51"/>
      <c r="DM90" s="51"/>
      <c r="DN90" s="51"/>
      <c r="DO90" s="51"/>
      <c r="DP90" s="51"/>
      <c r="DQ90" s="51"/>
      <c r="DR90" s="51"/>
      <c r="DS90" s="51"/>
      <c r="DT90" s="51"/>
      <c r="DU90" s="51"/>
      <c r="DV90" s="51"/>
      <c r="DW90" s="51"/>
      <c r="DX90" s="51"/>
      <c r="DY90" s="51"/>
      <c r="DZ90" s="51"/>
      <c r="EA90" s="51"/>
      <c r="EB90" s="51"/>
      <c r="EC90" s="51"/>
      <c r="ED90" s="51"/>
      <c r="EE90" s="51"/>
      <c r="EF90" s="51"/>
      <c r="EG90" s="51"/>
      <c r="EH90" s="51"/>
      <c r="EI90" s="51"/>
      <c r="EJ90" s="51"/>
      <c r="EK90" s="51"/>
      <c r="EL90" s="51"/>
      <c r="EM90" s="51"/>
      <c r="EN90" s="51"/>
      <c r="EO90" s="51"/>
      <c r="EP90" s="51"/>
      <c r="EQ90" s="51"/>
      <c r="ER90" s="51"/>
      <c r="ES90" s="51"/>
      <c r="ET90" s="51"/>
      <c r="EU90" s="51"/>
      <c r="EV90" s="51"/>
      <c r="EW90" s="51"/>
      <c r="EX90" s="51"/>
      <c r="EY90" s="51"/>
      <c r="EZ90" s="51"/>
      <c r="FA90" s="51"/>
      <c r="FB90" s="51"/>
      <c r="FC90" s="51"/>
      <c r="FD90" s="51"/>
      <c r="FE90" s="51"/>
      <c r="FF90" s="51"/>
      <c r="FG90" s="51"/>
      <c r="FH90" s="51"/>
      <c r="FI90" s="51"/>
      <c r="FJ90" s="51"/>
      <c r="FK90" s="51"/>
      <c r="FL90" s="51"/>
      <c r="FM90" s="51"/>
      <c r="FN90" s="51"/>
      <c r="FO90" s="51"/>
      <c r="FP90" s="51"/>
      <c r="FQ90" s="51"/>
      <c r="FR90" s="51"/>
      <c r="FS90" s="51"/>
      <c r="FT90" s="51"/>
      <c r="FU90" s="51"/>
      <c r="FV90" s="51"/>
      <c r="FW90" s="51"/>
      <c r="FX90" s="51"/>
      <c r="FY90" s="51"/>
      <c r="FZ90" s="51"/>
      <c r="GA90" s="51"/>
      <c r="GB90" s="51"/>
      <c r="GC90" s="51"/>
      <c r="GD90" s="51"/>
      <c r="GE90" s="51"/>
      <c r="GF90" s="51"/>
      <c r="GG90" s="51"/>
      <c r="GH90" s="51"/>
      <c r="GI90" s="51"/>
      <c r="GJ90" s="51"/>
      <c r="GK90" s="51"/>
      <c r="GL90" s="51"/>
      <c r="GM90" s="51"/>
      <c r="GN90" s="51"/>
      <c r="GO90" s="51"/>
      <c r="GP90" s="51"/>
      <c r="GQ90" s="51"/>
      <c r="GR90" s="51"/>
      <c r="GS90" s="51"/>
      <c r="GT90" s="51"/>
      <c r="GU90" s="51"/>
      <c r="GV90" s="51"/>
      <c r="GW90" s="51"/>
      <c r="GX90" s="51"/>
      <c r="GY90" s="51"/>
      <c r="GZ90" s="51"/>
      <c r="HA90" s="51"/>
      <c r="HB90" s="51"/>
      <c r="HC90" s="51"/>
      <c r="HD90" s="51"/>
      <c r="HE90" s="51"/>
      <c r="HF90" s="51"/>
      <c r="HG90" s="51"/>
      <c r="HH90" s="51"/>
      <c r="HI90" s="51"/>
      <c r="HJ90" s="51"/>
      <c r="HK90" s="51"/>
      <c r="HL90" s="51"/>
      <c r="HM90" s="51"/>
      <c r="HN90" s="51"/>
      <c r="HO90" s="51"/>
      <c r="HP90" s="51"/>
      <c r="HQ90" s="51"/>
      <c r="HR90" s="51"/>
      <c r="HS90" s="51"/>
      <c r="HT90" s="51"/>
      <c r="HU90" s="51"/>
      <c r="HV90" s="51"/>
      <c r="HW90" s="51"/>
      <c r="HX90" s="51"/>
      <c r="HY90" s="51"/>
      <c r="HZ90" s="51"/>
      <c r="IA90" s="64"/>
      <c r="IB90" s="64"/>
      <c r="IC90" s="51"/>
      <c r="ID90" s="51"/>
      <c r="IE90" s="51"/>
      <c r="IF90" s="51"/>
      <c r="IG90" s="51"/>
      <c r="IH90" s="51"/>
      <c r="II90" s="51"/>
      <c r="IJ90" s="51"/>
      <c r="IK90" s="51"/>
      <c r="IL90" s="51"/>
      <c r="IM90" s="51"/>
      <c r="IN90" s="51"/>
      <c r="IO90" s="51"/>
      <c r="IP90" s="51"/>
      <c r="IQ90" s="51"/>
      <c r="IR90" s="51"/>
      <c r="IS90" s="51"/>
      <c r="IT90" s="51"/>
      <c r="IU90" s="51"/>
      <c r="IV90" s="51"/>
      <c r="IW90" s="51"/>
      <c r="IX90" s="51"/>
      <c r="IY90" s="51"/>
      <c r="IZ90" s="51"/>
      <c r="JA90" s="51"/>
      <c r="JB90" s="51"/>
      <c r="JC90" s="51"/>
      <c r="JD90" s="51"/>
      <c r="JE90" s="51"/>
      <c r="JF90" s="51"/>
      <c r="JG90" s="51"/>
      <c r="JH90" s="51"/>
      <c r="JI90" s="51"/>
      <c r="JJ90" s="51"/>
      <c r="JK90" s="51"/>
      <c r="JL90" s="51"/>
      <c r="JM90" s="51"/>
      <c r="JN90" s="51"/>
      <c r="JO90" s="51"/>
      <c r="JP90" s="51"/>
      <c r="JQ90" s="51"/>
      <c r="JR90" s="51"/>
      <c r="JS90" s="51"/>
      <c r="JT90" s="51"/>
      <c r="JU90" s="51"/>
      <c r="JV90" s="51"/>
      <c r="JW90" s="51"/>
      <c r="JX90" s="51"/>
      <c r="JY90" s="51"/>
      <c r="JZ90" s="51"/>
      <c r="KA90" s="51"/>
      <c r="KB90" s="51"/>
      <c r="KC90" s="51"/>
      <c r="KD90" s="51"/>
      <c r="KE90" s="51"/>
      <c r="KF90" s="51"/>
      <c r="KG90" s="51"/>
      <c r="KH90" s="51"/>
      <c r="KI90" s="51"/>
      <c r="KJ90" s="51"/>
      <c r="KK90" s="51"/>
      <c r="KL90" s="51"/>
      <c r="KM90" s="51"/>
      <c r="KN90" s="51"/>
      <c r="KO90" s="51"/>
      <c r="KP90" s="51"/>
      <c r="KQ90" s="51"/>
      <c r="KR90" s="51"/>
      <c r="KS90" s="51"/>
      <c r="KT90" s="51"/>
      <c r="KU90" s="51"/>
      <c r="KV90" s="51"/>
      <c r="KW90" s="51"/>
      <c r="KX90" s="51"/>
      <c r="KY90" s="51"/>
      <c r="KZ90" s="51"/>
      <c r="LA90" s="51"/>
      <c r="LB90" s="51"/>
      <c r="LC90" s="51"/>
      <c r="LD90" s="51"/>
      <c r="LE90" s="51"/>
      <c r="LF90" s="51"/>
      <c r="LG90" s="51"/>
      <c r="LH90" s="51"/>
      <c r="LI90" s="51"/>
      <c r="LJ90" s="51"/>
      <c r="LK90" s="51"/>
      <c r="LL90" s="51"/>
      <c r="LM90" s="51"/>
      <c r="LN90" s="51"/>
      <c r="LO90" s="51"/>
      <c r="LP90" s="51"/>
      <c r="LQ90" s="51"/>
      <c r="LR90" s="51"/>
      <c r="LS90" s="51"/>
      <c r="LT90" s="51"/>
      <c r="LU90" s="51"/>
      <c r="LV90" s="51"/>
      <c r="LW90" s="51"/>
      <c r="LX90" s="51"/>
      <c r="LY90" s="51"/>
      <c r="LZ90" s="51"/>
      <c r="MA90" s="51"/>
      <c r="MB90" s="51"/>
      <c r="MC90" s="51"/>
      <c r="MD90" s="51"/>
      <c r="ME90" s="51"/>
      <c r="MF90" s="51"/>
      <c r="MG90" s="51"/>
      <c r="MH90" s="51"/>
      <c r="MI90" s="51"/>
      <c r="MJ90" s="51"/>
      <c r="MK90" s="51"/>
      <c r="ML90" s="51"/>
      <c r="MM90" s="51"/>
      <c r="MN90" s="51"/>
      <c r="MO90" s="51"/>
      <c r="MP90" s="51"/>
      <c r="MQ90" s="51"/>
      <c r="MR90" s="51"/>
      <c r="MS90" s="51"/>
      <c r="MT90" s="51"/>
      <c r="MU90" s="51"/>
      <c r="MV90" s="51"/>
      <c r="MW90" s="51"/>
      <c r="MX90" s="51"/>
      <c r="MY90" s="51"/>
      <c r="MZ90" s="51"/>
      <c r="NA90" s="51"/>
      <c r="NB90" s="51"/>
      <c r="NC90" s="51"/>
      <c r="ND90" s="51"/>
      <c r="NE90" s="51"/>
      <c r="NF90" s="51"/>
      <c r="NG90" s="51"/>
      <c r="NH90" s="51"/>
      <c r="NI90" s="51"/>
      <c r="NJ90" s="51"/>
      <c r="NK90" s="51"/>
      <c r="NL90" s="51"/>
      <c r="NM90" s="51"/>
      <c r="NN90" s="51"/>
      <c r="NO90" s="51"/>
      <c r="NP90" s="51"/>
      <c r="NQ90" s="51"/>
      <c r="NR90" s="51"/>
      <c r="NS90" s="51"/>
      <c r="NT90" s="51"/>
      <c r="NU90" s="51"/>
      <c r="NV90" s="51"/>
      <c r="NW90" s="51"/>
      <c r="NX90" s="51"/>
      <c r="NY90" s="51"/>
      <c r="NZ90" s="51"/>
      <c r="OA90" s="51"/>
      <c r="OB90" s="51"/>
      <c r="OC90" s="51"/>
      <c r="OD90" s="51"/>
      <c r="OE90" s="51"/>
      <c r="OF90" s="51"/>
      <c r="OG90" s="51"/>
      <c r="OH90" s="51"/>
      <c r="OI90" s="51"/>
      <c r="OJ90" s="51"/>
      <c r="OK90" s="51"/>
      <c r="OL90" s="51"/>
      <c r="OM90" s="51"/>
      <c r="ON90" s="51"/>
      <c r="OO90" s="51"/>
      <c r="OP90" s="51"/>
      <c r="OQ90" s="51"/>
      <c r="OR90" s="51"/>
      <c r="OS90" s="51"/>
      <c r="OT90" s="51"/>
      <c r="OU90" s="51"/>
      <c r="OV90" s="51"/>
      <c r="OW90" s="51"/>
      <c r="OX90" s="51"/>
      <c r="OY90" s="51"/>
      <c r="OZ90" s="51"/>
      <c r="PA90" s="51"/>
      <c r="PB90" s="51"/>
      <c r="PC90" s="51"/>
      <c r="PD90" s="51"/>
      <c r="PE90" s="51"/>
      <c r="PF90" s="51"/>
      <c r="PG90" s="51"/>
      <c r="PH90" s="51"/>
      <c r="PI90" s="51"/>
      <c r="PJ90" s="51"/>
      <c r="PK90" s="51"/>
      <c r="PL90" s="51"/>
      <c r="PM90" s="51"/>
      <c r="PN90" s="51"/>
      <c r="PO90" s="51"/>
      <c r="PP90" s="51"/>
      <c r="PQ90" s="51"/>
      <c r="PR90" s="51"/>
      <c r="PS90" s="51"/>
      <c r="PT90" s="51"/>
      <c r="PU90" s="51"/>
      <c r="PV90" s="51"/>
      <c r="PW90" s="51"/>
      <c r="PX90" s="51"/>
      <c r="PY90" s="51"/>
      <c r="PZ90" s="51"/>
      <c r="QA90" s="51"/>
      <c r="QB90" s="51"/>
      <c r="QC90" s="51"/>
      <c r="QD90" s="51"/>
      <c r="QE90" s="51"/>
      <c r="QF90" s="51"/>
      <c r="QG90" s="51"/>
      <c r="QH90" s="51"/>
      <c r="QI90" s="51"/>
      <c r="QJ90" s="51"/>
      <c r="QK90" s="51"/>
      <c r="QL90" s="51"/>
      <c r="QM90" s="51"/>
      <c r="QN90" s="51"/>
      <c r="QO90" s="51"/>
      <c r="QP90" s="51"/>
      <c r="QQ90" s="51"/>
      <c r="QR90" s="51"/>
      <c r="QS90" s="51"/>
      <c r="QT90" s="51"/>
      <c r="QU90" s="51"/>
      <c r="QV90" s="51"/>
      <c r="QW90" s="51"/>
      <c r="QX90" s="51"/>
      <c r="QY90" s="51"/>
      <c r="QZ90" s="51"/>
      <c r="RA90" s="51"/>
      <c r="RB90" s="51"/>
      <c r="RC90" s="51"/>
      <c r="RD90" s="51"/>
      <c r="RE90" s="51"/>
      <c r="RF90" s="51"/>
      <c r="RG90" s="51"/>
      <c r="RH90" s="51"/>
      <c r="RI90" s="51"/>
      <c r="RJ90" s="51"/>
      <c r="RK90" s="51"/>
      <c r="RL90" s="51"/>
      <c r="RM90" s="51"/>
      <c r="RN90" s="51"/>
      <c r="RO90" s="51"/>
      <c r="RP90" s="51"/>
      <c r="RQ90" s="51"/>
      <c r="RR90" s="51"/>
      <c r="RS90" s="51"/>
      <c r="RT90" s="51"/>
      <c r="RU90" s="51"/>
      <c r="RV90" s="51"/>
      <c r="RW90" s="51"/>
      <c r="RX90" s="51"/>
      <c r="RY90" s="51"/>
      <c r="RZ90" s="51"/>
      <c r="SA90" s="51"/>
      <c r="SB90" s="51"/>
      <c r="SC90" s="51"/>
      <c r="SD90" s="51"/>
      <c r="SE90" s="51"/>
      <c r="SF90" s="51"/>
      <c r="SG90" s="51"/>
      <c r="SH90" s="51"/>
      <c r="SI90" s="51"/>
      <c r="SJ90" s="51"/>
      <c r="SK90" s="51"/>
      <c r="SL90" s="51"/>
      <c r="SM90" s="51"/>
      <c r="SN90" s="51"/>
      <c r="SO90" s="51"/>
      <c r="SP90" s="51"/>
      <c r="SQ90" s="51"/>
      <c r="SR90" s="51"/>
      <c r="SS90" s="51"/>
      <c r="ST90" s="51"/>
      <c r="SU90" s="51"/>
      <c r="SV90" s="51"/>
      <c r="SW90" s="51"/>
      <c r="SX90" s="51"/>
      <c r="SY90" s="51"/>
      <c r="SZ90" s="51"/>
      <c r="TA90" s="51"/>
      <c r="TB90" s="51"/>
      <c r="TC90" s="51"/>
      <c r="TD90" s="51"/>
      <c r="TE90" s="51"/>
      <c r="TF90" s="51"/>
      <c r="TG90" s="51"/>
      <c r="TH90" s="51"/>
      <c r="TI90" s="51"/>
      <c r="TJ90" s="51"/>
      <c r="TK90" s="51"/>
      <c r="TL90" s="51"/>
      <c r="TM90" s="51"/>
      <c r="TN90" s="51"/>
      <c r="TO90" s="51"/>
      <c r="TP90" s="51"/>
      <c r="TQ90" s="51"/>
      <c r="TR90" s="51"/>
      <c r="TS90" s="51"/>
      <c r="TT90" s="51"/>
      <c r="TU90" s="51"/>
      <c r="TV90" s="51"/>
      <c r="TW90" s="51"/>
      <c r="TX90" s="51"/>
      <c r="TY90" s="51"/>
      <c r="TZ90" s="51"/>
      <c r="UA90" s="51"/>
      <c r="UB90" s="51"/>
      <c r="UC90" s="51"/>
      <c r="UD90" s="51"/>
      <c r="UE90" s="51"/>
      <c r="UF90" s="51"/>
      <c r="UG90" s="51"/>
      <c r="UH90" s="51"/>
      <c r="UI90" s="51"/>
      <c r="UJ90" s="51"/>
      <c r="UK90" s="51"/>
      <c r="UL90" s="51"/>
      <c r="UM90" s="51"/>
      <c r="UN90" s="51"/>
      <c r="UO90" s="51"/>
      <c r="UP90" s="51"/>
      <c r="UQ90" s="51"/>
      <c r="UR90" s="51"/>
      <c r="US90" s="51"/>
      <c r="UT90" s="51"/>
      <c r="UU90" s="51"/>
      <c r="UV90" s="51"/>
      <c r="UW90" s="51"/>
      <c r="UX90" s="51"/>
      <c r="UY90" s="51"/>
      <c r="UZ90" s="51"/>
      <c r="VA90" s="51"/>
      <c r="VB90" s="51"/>
      <c r="VC90" s="51"/>
      <c r="VD90" s="51"/>
      <c r="VE90" s="51"/>
      <c r="VF90" s="51"/>
      <c r="VG90" s="51"/>
      <c r="VH90" s="51"/>
      <c r="VI90" s="51"/>
      <c r="VJ90" s="51"/>
      <c r="VK90" s="51"/>
      <c r="VL90" s="51"/>
      <c r="VM90" s="51"/>
      <c r="VN90" s="51"/>
      <c r="VO90" s="51"/>
      <c r="VP90" s="51"/>
      <c r="VQ90" s="51"/>
      <c r="VR90" s="51"/>
      <c r="VS90" s="51"/>
      <c r="VT90" s="51"/>
      <c r="VU90" s="51"/>
      <c r="VV90" s="51"/>
      <c r="VW90" s="51"/>
      <c r="VX90" s="51"/>
      <c r="VY90" s="51"/>
      <c r="VZ90" s="51"/>
      <c r="WA90" s="51"/>
      <c r="WB90" s="51"/>
      <c r="WC90" s="51"/>
      <c r="WD90" s="51"/>
      <c r="WE90" s="51"/>
      <c r="WF90" s="51"/>
      <c r="WG90" s="51"/>
      <c r="WH90" s="51"/>
      <c r="WI90" s="51"/>
      <c r="WJ90" s="51"/>
      <c r="WK90" s="51"/>
      <c r="WL90" s="51"/>
      <c r="WM90" s="51"/>
      <c r="WN90" s="51"/>
      <c r="WO90" s="51"/>
      <c r="WP90" s="51"/>
      <c r="WQ90" s="51"/>
      <c r="WR90" s="51"/>
      <c r="WS90" s="51"/>
      <c r="WT90" s="51"/>
      <c r="WU90" s="51"/>
      <c r="WV90" s="51"/>
      <c r="WW90" s="51"/>
      <c r="WX90" s="51"/>
      <c r="WY90" s="51"/>
      <c r="WZ90" s="51"/>
      <c r="XA90" s="51"/>
      <c r="XB90" s="51"/>
      <c r="XC90" s="51"/>
      <c r="XD90" s="51"/>
      <c r="XE90" s="51"/>
      <c r="XF90" s="51"/>
      <c r="XG90" s="51"/>
      <c r="XH90" s="51"/>
      <c r="XI90" s="51"/>
      <c r="XJ90" s="51"/>
      <c r="XK90" s="51"/>
      <c r="XL90" s="51"/>
      <c r="XM90" s="51"/>
      <c r="XN90" s="51"/>
      <c r="XO90" s="51"/>
      <c r="XP90" s="51"/>
      <c r="XQ90" s="51"/>
      <c r="XR90" s="51"/>
      <c r="XS90" s="51"/>
      <c r="XT90" s="51"/>
      <c r="XU90" s="51"/>
      <c r="XV90" s="51"/>
      <c r="XW90" s="51"/>
      <c r="XX90" s="51"/>
      <c r="XY90" s="51"/>
      <c r="XZ90" s="51"/>
      <c r="YA90" s="51"/>
      <c r="YB90" s="51"/>
      <c r="YC90" s="51"/>
      <c r="YD90" s="51"/>
      <c r="YE90" s="51"/>
      <c r="YF90" s="51"/>
      <c r="YG90" s="51"/>
      <c r="YH90" s="51"/>
      <c r="YI90" s="51"/>
      <c r="YJ90" s="51"/>
      <c r="YK90" s="51"/>
      <c r="YL90" s="51"/>
      <c r="YM90" s="51"/>
      <c r="YN90" s="51"/>
      <c r="YO90" s="51"/>
      <c r="YP90" s="51"/>
      <c r="YQ90" s="51"/>
      <c r="YR90" s="51"/>
    </row>
    <row r="91" spans="1:668" s="52" customFormat="1" ht="15.75" x14ac:dyDescent="0.25">
      <c r="A91" s="4" t="s">
        <v>118</v>
      </c>
      <c r="B91" s="5" t="s">
        <v>119</v>
      </c>
      <c r="C91" s="5" t="s">
        <v>80</v>
      </c>
      <c r="D91" s="11">
        <v>44317</v>
      </c>
      <c r="E91" s="11" t="s">
        <v>150</v>
      </c>
      <c r="F91" s="7">
        <v>32000</v>
      </c>
      <c r="G91" s="6">
        <f t="shared" ref="G91:G94" si="16">F91*0.0287</f>
        <v>918.4</v>
      </c>
      <c r="H91" s="6">
        <v>0</v>
      </c>
      <c r="I91" s="43">
        <v>972.8</v>
      </c>
      <c r="J91" s="45">
        <v>0</v>
      </c>
      <c r="K91" s="6">
        <f t="shared" ref="K91:K93" si="17">G91+H91+I91</f>
        <v>1891.1999999999998</v>
      </c>
      <c r="L91" s="71">
        <v>30108.799999999999</v>
      </c>
      <c r="O91" s="51"/>
      <c r="P91" s="51"/>
      <c r="Q91" s="51"/>
      <c r="R91" s="51"/>
      <c r="S91" s="51"/>
      <c r="T91" s="51"/>
      <c r="U91" s="51"/>
      <c r="V91" s="51"/>
      <c r="W91" s="51"/>
      <c r="X91" s="51"/>
      <c r="Y91" s="51"/>
      <c r="Z91" s="51"/>
      <c r="AA91" s="51"/>
      <c r="AB91" s="51"/>
      <c r="AC91" s="51"/>
      <c r="AD91" s="51"/>
      <c r="AE91" s="51"/>
      <c r="AF91" s="51"/>
      <c r="AG91" s="51"/>
      <c r="AH91" s="51"/>
      <c r="AI91" s="51"/>
      <c r="AJ91" s="51"/>
      <c r="AK91" s="51"/>
      <c r="AL91" s="51"/>
      <c r="AM91" s="51"/>
      <c r="AN91" s="51"/>
      <c r="AO91" s="51"/>
      <c r="AP91" s="51"/>
      <c r="AQ91" s="51"/>
      <c r="AR91" s="51"/>
      <c r="AS91" s="51"/>
      <c r="AT91" s="51"/>
      <c r="AU91" s="51"/>
      <c r="AV91" s="51"/>
      <c r="AW91" s="51"/>
      <c r="AX91" s="51"/>
      <c r="AY91" s="51"/>
      <c r="AZ91" s="51"/>
      <c r="BA91" s="51"/>
      <c r="BB91" s="51"/>
      <c r="BC91" s="51"/>
      <c r="BD91" s="51"/>
      <c r="BE91" s="51"/>
      <c r="BF91" s="51"/>
      <c r="BG91" s="51"/>
      <c r="BH91" s="51"/>
      <c r="BI91" s="51"/>
      <c r="BJ91" s="51"/>
      <c r="BK91" s="51"/>
      <c r="BL91" s="51"/>
      <c r="BM91" s="51"/>
      <c r="BN91" s="51"/>
      <c r="BO91" s="51"/>
      <c r="BP91" s="51"/>
      <c r="BQ91" s="51"/>
      <c r="BR91" s="51"/>
      <c r="BS91" s="51"/>
      <c r="BT91" s="51"/>
      <c r="BU91" s="51"/>
      <c r="BV91" s="51"/>
      <c r="BW91" s="51"/>
      <c r="BX91" s="51"/>
      <c r="BY91" s="51"/>
      <c r="BZ91" s="51"/>
      <c r="CA91" s="51"/>
      <c r="CB91" s="51"/>
      <c r="CC91" s="51"/>
      <c r="CD91" s="51"/>
      <c r="CE91" s="51"/>
      <c r="CF91" s="51"/>
      <c r="CG91" s="51"/>
      <c r="CH91" s="51"/>
      <c r="CI91" s="51"/>
      <c r="CJ91" s="51"/>
      <c r="CK91" s="51"/>
      <c r="CL91" s="51"/>
      <c r="CM91" s="51"/>
      <c r="CN91" s="51"/>
      <c r="CO91" s="51"/>
      <c r="CP91" s="51"/>
      <c r="CQ91" s="51"/>
      <c r="CR91" s="51"/>
      <c r="CS91" s="51"/>
      <c r="CT91" s="51"/>
      <c r="CU91" s="51"/>
      <c r="CV91" s="51"/>
      <c r="CW91" s="51"/>
      <c r="CX91" s="51"/>
      <c r="CY91" s="51"/>
      <c r="CZ91" s="51"/>
      <c r="DA91" s="51"/>
      <c r="DB91" s="51"/>
      <c r="DC91" s="51"/>
      <c r="DD91" s="51"/>
      <c r="DE91" s="51"/>
      <c r="DF91" s="51"/>
      <c r="DG91" s="51"/>
      <c r="DH91" s="51"/>
      <c r="DI91" s="51"/>
      <c r="DJ91" s="51"/>
      <c r="DK91" s="51"/>
      <c r="DL91" s="51"/>
      <c r="DM91" s="51"/>
      <c r="DN91" s="51"/>
      <c r="DO91" s="51"/>
      <c r="DP91" s="51"/>
      <c r="DQ91" s="51"/>
      <c r="DR91" s="51"/>
      <c r="DS91" s="51"/>
      <c r="DT91" s="51"/>
      <c r="DU91" s="51"/>
      <c r="DV91" s="51"/>
      <c r="DW91" s="51"/>
      <c r="DX91" s="51"/>
      <c r="DY91" s="51"/>
      <c r="DZ91" s="51"/>
      <c r="EA91" s="51"/>
      <c r="EB91" s="51"/>
      <c r="EC91" s="51"/>
      <c r="ED91" s="51"/>
      <c r="EE91" s="51"/>
      <c r="EF91" s="51"/>
      <c r="EG91" s="51"/>
      <c r="EH91" s="51"/>
      <c r="EI91" s="51"/>
      <c r="EJ91" s="51"/>
      <c r="EK91" s="51"/>
      <c r="EL91" s="51"/>
      <c r="EM91" s="51"/>
      <c r="EN91" s="51"/>
      <c r="EO91" s="51"/>
      <c r="EP91" s="51"/>
      <c r="EQ91" s="51"/>
      <c r="ER91" s="51"/>
      <c r="ES91" s="51"/>
      <c r="ET91" s="51"/>
      <c r="EU91" s="51"/>
      <c r="EV91" s="51"/>
      <c r="EW91" s="51"/>
      <c r="EX91" s="51"/>
      <c r="EY91" s="51"/>
      <c r="EZ91" s="51"/>
      <c r="FA91" s="51"/>
      <c r="FB91" s="51"/>
      <c r="FC91" s="51"/>
      <c r="FD91" s="51"/>
      <c r="FE91" s="51"/>
      <c r="FF91" s="51"/>
      <c r="FG91" s="51"/>
      <c r="FH91" s="51"/>
      <c r="FI91" s="51"/>
      <c r="FJ91" s="51"/>
      <c r="FK91" s="51"/>
      <c r="FL91" s="51"/>
      <c r="FM91" s="51"/>
      <c r="FN91" s="51"/>
      <c r="FO91" s="51"/>
      <c r="FP91" s="51"/>
      <c r="FQ91" s="51"/>
      <c r="FR91" s="51"/>
      <c r="FS91" s="51"/>
      <c r="FT91" s="51"/>
      <c r="FU91" s="51"/>
      <c r="FV91" s="51"/>
      <c r="FW91" s="51"/>
      <c r="FX91" s="51"/>
      <c r="FY91" s="51"/>
      <c r="FZ91" s="51"/>
      <c r="GA91" s="51"/>
      <c r="GB91" s="51"/>
      <c r="GC91" s="51"/>
      <c r="GD91" s="51"/>
      <c r="GE91" s="51"/>
      <c r="GF91" s="51"/>
      <c r="GG91" s="51"/>
      <c r="GH91" s="51"/>
      <c r="GI91" s="51"/>
      <c r="GJ91" s="51"/>
      <c r="GK91" s="51"/>
      <c r="GL91" s="51"/>
      <c r="GM91" s="51"/>
      <c r="GN91" s="51"/>
      <c r="GO91" s="51"/>
      <c r="GP91" s="51"/>
      <c r="GQ91" s="51"/>
      <c r="GR91" s="51"/>
      <c r="GS91" s="51"/>
      <c r="GT91" s="51"/>
      <c r="GU91" s="51"/>
      <c r="GV91" s="51"/>
      <c r="GW91" s="51"/>
      <c r="GX91" s="51"/>
      <c r="GY91" s="51"/>
      <c r="GZ91" s="51"/>
      <c r="HA91" s="51"/>
      <c r="HB91" s="51"/>
      <c r="HC91" s="51"/>
      <c r="HD91" s="51"/>
      <c r="HE91" s="51"/>
      <c r="HF91" s="51"/>
      <c r="HG91" s="51"/>
      <c r="HH91" s="51"/>
      <c r="HI91" s="51"/>
      <c r="HJ91" s="51"/>
      <c r="HK91" s="51"/>
      <c r="HL91" s="51"/>
      <c r="HM91" s="51"/>
      <c r="HN91" s="51"/>
      <c r="HO91" s="51"/>
      <c r="HP91" s="51"/>
      <c r="HQ91" s="51"/>
      <c r="HR91" s="51"/>
      <c r="HS91" s="51"/>
      <c r="HT91" s="51"/>
      <c r="HU91" s="51"/>
      <c r="HV91" s="51"/>
      <c r="HW91" s="51"/>
      <c r="HX91" s="51"/>
      <c r="HY91" s="51"/>
      <c r="HZ91" s="51"/>
      <c r="IA91" s="64"/>
      <c r="IB91" s="64"/>
      <c r="IC91" s="51"/>
      <c r="ID91" s="51"/>
      <c r="IE91" s="51"/>
      <c r="IF91" s="51"/>
      <c r="IG91" s="51"/>
      <c r="IH91" s="51"/>
      <c r="II91" s="51"/>
      <c r="IJ91" s="51"/>
      <c r="IK91" s="51"/>
      <c r="IL91" s="51"/>
      <c r="IM91" s="51"/>
      <c r="IN91" s="51"/>
      <c r="IO91" s="51"/>
      <c r="IP91" s="51"/>
      <c r="IQ91" s="51"/>
      <c r="IR91" s="51"/>
      <c r="IS91" s="51"/>
      <c r="IT91" s="51"/>
      <c r="IU91" s="51"/>
      <c r="IV91" s="51"/>
      <c r="IW91" s="51"/>
      <c r="IX91" s="51"/>
      <c r="IY91" s="51"/>
      <c r="IZ91" s="51"/>
      <c r="JA91" s="51"/>
      <c r="JB91" s="51"/>
      <c r="JC91" s="51"/>
      <c r="JD91" s="51"/>
      <c r="JE91" s="51"/>
      <c r="JF91" s="51"/>
      <c r="JG91" s="51"/>
      <c r="JH91" s="51"/>
      <c r="JI91" s="51"/>
      <c r="JJ91" s="51"/>
      <c r="JK91" s="51"/>
      <c r="JL91" s="51"/>
      <c r="JM91" s="51"/>
      <c r="JN91" s="51"/>
      <c r="JO91" s="51"/>
      <c r="JP91" s="51"/>
      <c r="JQ91" s="51"/>
      <c r="JR91" s="51"/>
      <c r="JS91" s="51"/>
      <c r="JT91" s="51"/>
      <c r="JU91" s="51"/>
      <c r="JV91" s="51"/>
      <c r="JW91" s="51"/>
      <c r="JX91" s="51"/>
      <c r="JY91" s="51"/>
      <c r="JZ91" s="51"/>
      <c r="KA91" s="51"/>
      <c r="KB91" s="51"/>
      <c r="KC91" s="51"/>
      <c r="KD91" s="51"/>
      <c r="KE91" s="51"/>
      <c r="KF91" s="51"/>
      <c r="KG91" s="51"/>
      <c r="KH91" s="51"/>
      <c r="KI91" s="51"/>
      <c r="KJ91" s="51"/>
      <c r="KK91" s="51"/>
      <c r="KL91" s="51"/>
      <c r="KM91" s="51"/>
      <c r="KN91" s="51"/>
      <c r="KO91" s="51"/>
      <c r="KP91" s="51"/>
      <c r="KQ91" s="51"/>
      <c r="KR91" s="51"/>
      <c r="KS91" s="51"/>
      <c r="KT91" s="51"/>
      <c r="KU91" s="51"/>
      <c r="KV91" s="51"/>
      <c r="KW91" s="51"/>
      <c r="KX91" s="51"/>
      <c r="KY91" s="51"/>
      <c r="KZ91" s="51"/>
      <c r="LA91" s="51"/>
      <c r="LB91" s="51"/>
      <c r="LC91" s="51"/>
      <c r="LD91" s="51"/>
      <c r="LE91" s="51"/>
      <c r="LF91" s="51"/>
      <c r="LG91" s="51"/>
      <c r="LH91" s="51"/>
      <c r="LI91" s="51"/>
      <c r="LJ91" s="51"/>
      <c r="LK91" s="51"/>
      <c r="LL91" s="51"/>
      <c r="LM91" s="51"/>
      <c r="LN91" s="51"/>
      <c r="LO91" s="51"/>
      <c r="LP91" s="51"/>
      <c r="LQ91" s="51"/>
      <c r="LR91" s="51"/>
      <c r="LS91" s="51"/>
      <c r="LT91" s="51"/>
      <c r="LU91" s="51"/>
      <c r="LV91" s="51"/>
      <c r="LW91" s="51"/>
      <c r="LX91" s="51"/>
      <c r="LY91" s="51"/>
      <c r="LZ91" s="51"/>
      <c r="MA91" s="51"/>
      <c r="MB91" s="51"/>
      <c r="MC91" s="51"/>
      <c r="MD91" s="51"/>
      <c r="ME91" s="51"/>
      <c r="MF91" s="51"/>
      <c r="MG91" s="51"/>
      <c r="MH91" s="51"/>
      <c r="MI91" s="51"/>
      <c r="MJ91" s="51"/>
      <c r="MK91" s="51"/>
      <c r="ML91" s="51"/>
      <c r="MM91" s="51"/>
      <c r="MN91" s="51"/>
      <c r="MO91" s="51"/>
      <c r="MP91" s="51"/>
      <c r="MQ91" s="51"/>
      <c r="MR91" s="51"/>
      <c r="MS91" s="51"/>
      <c r="MT91" s="51"/>
      <c r="MU91" s="51"/>
      <c r="MV91" s="51"/>
      <c r="MW91" s="51"/>
      <c r="MX91" s="51"/>
      <c r="MY91" s="51"/>
      <c r="MZ91" s="51"/>
      <c r="NA91" s="51"/>
      <c r="NB91" s="51"/>
      <c r="NC91" s="51"/>
      <c r="ND91" s="51"/>
      <c r="NE91" s="51"/>
      <c r="NF91" s="51"/>
      <c r="NG91" s="51"/>
      <c r="NH91" s="51"/>
      <c r="NI91" s="51"/>
      <c r="NJ91" s="51"/>
      <c r="NK91" s="51"/>
      <c r="NL91" s="51"/>
      <c r="NM91" s="51"/>
      <c r="NN91" s="51"/>
      <c r="NO91" s="51"/>
      <c r="NP91" s="51"/>
      <c r="NQ91" s="51"/>
      <c r="NR91" s="51"/>
      <c r="NS91" s="51"/>
      <c r="NT91" s="51"/>
      <c r="NU91" s="51"/>
      <c r="NV91" s="51"/>
      <c r="NW91" s="51"/>
      <c r="NX91" s="51"/>
      <c r="NY91" s="51"/>
      <c r="NZ91" s="51"/>
      <c r="OA91" s="51"/>
      <c r="OB91" s="51"/>
      <c r="OC91" s="51"/>
      <c r="OD91" s="51"/>
      <c r="OE91" s="51"/>
      <c r="OF91" s="51"/>
      <c r="OG91" s="51"/>
      <c r="OH91" s="51"/>
      <c r="OI91" s="51"/>
      <c r="OJ91" s="51"/>
      <c r="OK91" s="51"/>
      <c r="OL91" s="51"/>
      <c r="OM91" s="51"/>
      <c r="ON91" s="51"/>
      <c r="OO91" s="51"/>
      <c r="OP91" s="51"/>
      <c r="OQ91" s="51"/>
      <c r="OR91" s="51"/>
      <c r="OS91" s="51"/>
      <c r="OT91" s="51"/>
      <c r="OU91" s="51"/>
      <c r="OV91" s="51"/>
      <c r="OW91" s="51"/>
      <c r="OX91" s="51"/>
      <c r="OY91" s="51"/>
      <c r="OZ91" s="51"/>
      <c r="PA91" s="51"/>
      <c r="PB91" s="51"/>
      <c r="PC91" s="51"/>
      <c r="PD91" s="51"/>
      <c r="PE91" s="51"/>
      <c r="PF91" s="51"/>
      <c r="PG91" s="51"/>
      <c r="PH91" s="51"/>
      <c r="PI91" s="51"/>
      <c r="PJ91" s="51"/>
      <c r="PK91" s="51"/>
      <c r="PL91" s="51"/>
      <c r="PM91" s="51"/>
      <c r="PN91" s="51"/>
      <c r="PO91" s="51"/>
      <c r="PP91" s="51"/>
      <c r="PQ91" s="51"/>
      <c r="PR91" s="51"/>
      <c r="PS91" s="51"/>
      <c r="PT91" s="51"/>
      <c r="PU91" s="51"/>
      <c r="PV91" s="51"/>
      <c r="PW91" s="51"/>
      <c r="PX91" s="51"/>
      <c r="PY91" s="51"/>
      <c r="PZ91" s="51"/>
      <c r="QA91" s="51"/>
      <c r="QB91" s="51"/>
      <c r="QC91" s="51"/>
      <c r="QD91" s="51"/>
      <c r="QE91" s="51"/>
      <c r="QF91" s="51"/>
      <c r="QG91" s="51"/>
      <c r="QH91" s="51"/>
      <c r="QI91" s="51"/>
      <c r="QJ91" s="51"/>
      <c r="QK91" s="51"/>
      <c r="QL91" s="51"/>
      <c r="QM91" s="51"/>
      <c r="QN91" s="51"/>
      <c r="QO91" s="51"/>
      <c r="QP91" s="51"/>
      <c r="QQ91" s="51"/>
      <c r="QR91" s="51"/>
      <c r="QS91" s="51"/>
      <c r="QT91" s="51"/>
      <c r="QU91" s="51"/>
      <c r="QV91" s="51"/>
      <c r="QW91" s="51"/>
      <c r="QX91" s="51"/>
      <c r="QY91" s="51"/>
      <c r="QZ91" s="51"/>
      <c r="RA91" s="51"/>
      <c r="RB91" s="51"/>
      <c r="RC91" s="51"/>
      <c r="RD91" s="51"/>
      <c r="RE91" s="51"/>
      <c r="RF91" s="51"/>
      <c r="RG91" s="51"/>
      <c r="RH91" s="51"/>
      <c r="RI91" s="51"/>
      <c r="RJ91" s="51"/>
      <c r="RK91" s="51"/>
      <c r="RL91" s="51"/>
      <c r="RM91" s="51"/>
      <c r="RN91" s="51"/>
      <c r="RO91" s="51"/>
      <c r="RP91" s="51"/>
      <c r="RQ91" s="51"/>
      <c r="RR91" s="51"/>
      <c r="RS91" s="51"/>
      <c r="RT91" s="51"/>
      <c r="RU91" s="51"/>
      <c r="RV91" s="51"/>
      <c r="RW91" s="51"/>
      <c r="RX91" s="51"/>
      <c r="RY91" s="51"/>
      <c r="RZ91" s="51"/>
      <c r="SA91" s="51"/>
      <c r="SB91" s="51"/>
      <c r="SC91" s="51"/>
      <c r="SD91" s="51"/>
      <c r="SE91" s="51"/>
      <c r="SF91" s="51"/>
      <c r="SG91" s="51"/>
      <c r="SH91" s="51"/>
      <c r="SI91" s="51"/>
      <c r="SJ91" s="51"/>
      <c r="SK91" s="51"/>
      <c r="SL91" s="51"/>
      <c r="SM91" s="51"/>
      <c r="SN91" s="51"/>
      <c r="SO91" s="51"/>
      <c r="SP91" s="51"/>
      <c r="SQ91" s="51"/>
      <c r="SR91" s="51"/>
      <c r="SS91" s="51"/>
      <c r="ST91" s="51"/>
      <c r="SU91" s="51"/>
      <c r="SV91" s="51"/>
      <c r="SW91" s="51"/>
      <c r="SX91" s="51"/>
      <c r="SY91" s="51"/>
      <c r="SZ91" s="51"/>
      <c r="TA91" s="51"/>
      <c r="TB91" s="51"/>
      <c r="TC91" s="51"/>
      <c r="TD91" s="51"/>
      <c r="TE91" s="51"/>
      <c r="TF91" s="51"/>
      <c r="TG91" s="51"/>
      <c r="TH91" s="51"/>
      <c r="TI91" s="51"/>
      <c r="TJ91" s="51"/>
      <c r="TK91" s="51"/>
      <c r="TL91" s="51"/>
      <c r="TM91" s="51"/>
      <c r="TN91" s="51"/>
      <c r="TO91" s="51"/>
      <c r="TP91" s="51"/>
      <c r="TQ91" s="51"/>
      <c r="TR91" s="51"/>
      <c r="TS91" s="51"/>
      <c r="TT91" s="51"/>
      <c r="TU91" s="51"/>
      <c r="TV91" s="51"/>
      <c r="TW91" s="51"/>
      <c r="TX91" s="51"/>
      <c r="TY91" s="51"/>
      <c r="TZ91" s="51"/>
      <c r="UA91" s="51"/>
      <c r="UB91" s="51"/>
      <c r="UC91" s="51"/>
      <c r="UD91" s="51"/>
      <c r="UE91" s="51"/>
      <c r="UF91" s="51"/>
      <c r="UG91" s="51"/>
      <c r="UH91" s="51"/>
      <c r="UI91" s="51"/>
      <c r="UJ91" s="51"/>
      <c r="UK91" s="51"/>
      <c r="UL91" s="51"/>
      <c r="UM91" s="51"/>
      <c r="UN91" s="51"/>
      <c r="UO91" s="51"/>
      <c r="UP91" s="51"/>
      <c r="UQ91" s="51"/>
      <c r="UR91" s="51"/>
      <c r="US91" s="51"/>
      <c r="UT91" s="51"/>
      <c r="UU91" s="51"/>
      <c r="UV91" s="51"/>
      <c r="UW91" s="51"/>
      <c r="UX91" s="51"/>
      <c r="UY91" s="51"/>
      <c r="UZ91" s="51"/>
      <c r="VA91" s="51"/>
      <c r="VB91" s="51"/>
      <c r="VC91" s="51"/>
      <c r="VD91" s="51"/>
      <c r="VE91" s="51"/>
      <c r="VF91" s="51"/>
      <c r="VG91" s="51"/>
      <c r="VH91" s="51"/>
      <c r="VI91" s="51"/>
      <c r="VJ91" s="51"/>
      <c r="VK91" s="51"/>
      <c r="VL91" s="51"/>
      <c r="VM91" s="51"/>
      <c r="VN91" s="51"/>
      <c r="VO91" s="51"/>
      <c r="VP91" s="51"/>
      <c r="VQ91" s="51"/>
      <c r="VR91" s="51"/>
      <c r="VS91" s="51"/>
      <c r="VT91" s="51"/>
      <c r="VU91" s="51"/>
      <c r="VV91" s="51"/>
      <c r="VW91" s="51"/>
      <c r="VX91" s="51"/>
      <c r="VY91" s="51"/>
      <c r="VZ91" s="51"/>
      <c r="WA91" s="51"/>
      <c r="WB91" s="51"/>
      <c r="WC91" s="51"/>
      <c r="WD91" s="51"/>
      <c r="WE91" s="51"/>
      <c r="WF91" s="51"/>
      <c r="WG91" s="51"/>
      <c r="WH91" s="51"/>
      <c r="WI91" s="51"/>
      <c r="WJ91" s="51"/>
      <c r="WK91" s="51"/>
      <c r="WL91" s="51"/>
      <c r="WM91" s="51"/>
      <c r="WN91" s="51"/>
      <c r="WO91" s="51"/>
      <c r="WP91" s="51"/>
      <c r="WQ91" s="51"/>
      <c r="WR91" s="51"/>
      <c r="WS91" s="51"/>
      <c r="WT91" s="51"/>
      <c r="WU91" s="51"/>
      <c r="WV91" s="51"/>
      <c r="WW91" s="51"/>
      <c r="WX91" s="51"/>
      <c r="WY91" s="51"/>
      <c r="WZ91" s="51"/>
      <c r="XA91" s="51"/>
      <c r="XB91" s="51"/>
      <c r="XC91" s="51"/>
      <c r="XD91" s="51"/>
      <c r="XE91" s="51"/>
      <c r="XF91" s="51"/>
      <c r="XG91" s="51"/>
      <c r="XH91" s="51"/>
      <c r="XI91" s="51"/>
      <c r="XJ91" s="51"/>
      <c r="XK91" s="51"/>
      <c r="XL91" s="51"/>
      <c r="XM91" s="51"/>
      <c r="XN91" s="51"/>
      <c r="XO91" s="51"/>
      <c r="XP91" s="51"/>
      <c r="XQ91" s="51"/>
      <c r="XR91" s="51"/>
      <c r="XS91" s="51"/>
      <c r="XT91" s="51"/>
      <c r="XU91" s="51"/>
      <c r="XV91" s="51"/>
      <c r="XW91" s="51"/>
      <c r="XX91" s="51"/>
      <c r="XY91" s="51"/>
      <c r="XZ91" s="51"/>
      <c r="YA91" s="51"/>
      <c r="YB91" s="51"/>
      <c r="YC91" s="51"/>
      <c r="YD91" s="51"/>
      <c r="YE91" s="51"/>
      <c r="YF91" s="51"/>
      <c r="YG91" s="51"/>
      <c r="YH91" s="51"/>
      <c r="YI91" s="51"/>
      <c r="YJ91" s="51"/>
      <c r="YK91" s="51"/>
      <c r="YL91" s="51"/>
      <c r="YM91" s="51"/>
      <c r="YN91" s="51"/>
      <c r="YO91" s="51"/>
      <c r="YP91" s="51"/>
      <c r="YQ91" s="51"/>
      <c r="YR91" s="51"/>
    </row>
    <row r="92" spans="1:668" s="52" customFormat="1" ht="15.75" x14ac:dyDescent="0.25">
      <c r="A92" s="4" t="s">
        <v>120</v>
      </c>
      <c r="B92" s="5" t="s">
        <v>119</v>
      </c>
      <c r="C92" s="5" t="s">
        <v>80</v>
      </c>
      <c r="D92" s="11">
        <v>44317</v>
      </c>
      <c r="E92" s="11" t="s">
        <v>150</v>
      </c>
      <c r="F92" s="7">
        <v>32000</v>
      </c>
      <c r="G92" s="6">
        <f t="shared" si="16"/>
        <v>918.4</v>
      </c>
      <c r="H92" s="6">
        <v>0</v>
      </c>
      <c r="I92" s="43">
        <v>972.8</v>
      </c>
      <c r="J92" s="45">
        <v>800</v>
      </c>
      <c r="K92" s="6">
        <v>2691.2</v>
      </c>
      <c r="L92" s="71">
        <v>29308.799999999999</v>
      </c>
      <c r="O92" s="51"/>
      <c r="P92" s="51"/>
      <c r="Q92" s="51"/>
      <c r="R92" s="51"/>
      <c r="S92" s="51"/>
      <c r="T92" s="51"/>
      <c r="U92" s="51"/>
      <c r="V92" s="51"/>
      <c r="W92" s="51"/>
      <c r="X92" s="51"/>
      <c r="Y92" s="51"/>
      <c r="Z92" s="51"/>
      <c r="AA92" s="51"/>
      <c r="AB92" s="51"/>
      <c r="AC92" s="51"/>
      <c r="AD92" s="51"/>
      <c r="AE92" s="51"/>
      <c r="AF92" s="51"/>
      <c r="AG92" s="51"/>
      <c r="AH92" s="51"/>
      <c r="AI92" s="51"/>
      <c r="AJ92" s="51"/>
      <c r="AK92" s="51"/>
      <c r="AL92" s="51"/>
      <c r="AM92" s="51"/>
      <c r="AN92" s="51"/>
      <c r="AO92" s="51"/>
      <c r="AP92" s="51"/>
      <c r="AQ92" s="51"/>
      <c r="AR92" s="51"/>
      <c r="AS92" s="51"/>
      <c r="AT92" s="51"/>
      <c r="AU92" s="51"/>
      <c r="AV92" s="51"/>
      <c r="AW92" s="51"/>
      <c r="AX92" s="51"/>
      <c r="AY92" s="51"/>
      <c r="AZ92" s="51"/>
      <c r="BA92" s="51"/>
      <c r="BB92" s="51"/>
      <c r="BC92" s="51"/>
      <c r="BD92" s="51"/>
      <c r="BE92" s="51"/>
      <c r="BF92" s="51"/>
      <c r="BG92" s="51"/>
      <c r="BH92" s="51"/>
      <c r="BI92" s="51"/>
      <c r="BJ92" s="51"/>
      <c r="BK92" s="51"/>
      <c r="BL92" s="51"/>
      <c r="BM92" s="51"/>
      <c r="BN92" s="51"/>
      <c r="BO92" s="51"/>
      <c r="BP92" s="51"/>
      <c r="BQ92" s="51"/>
      <c r="BR92" s="51"/>
      <c r="BS92" s="51"/>
      <c r="BT92" s="51"/>
      <c r="BU92" s="51"/>
      <c r="BV92" s="51"/>
      <c r="BW92" s="51"/>
      <c r="BX92" s="51"/>
      <c r="BY92" s="51"/>
      <c r="BZ92" s="51"/>
      <c r="CA92" s="51"/>
      <c r="CB92" s="51"/>
      <c r="CC92" s="51"/>
      <c r="CD92" s="51"/>
      <c r="CE92" s="51"/>
      <c r="CF92" s="51"/>
      <c r="CG92" s="51"/>
      <c r="CH92" s="51"/>
      <c r="CI92" s="51"/>
      <c r="CJ92" s="51"/>
      <c r="CK92" s="51"/>
      <c r="CL92" s="51"/>
      <c r="CM92" s="51"/>
      <c r="CN92" s="51"/>
      <c r="CO92" s="51"/>
      <c r="CP92" s="51"/>
      <c r="CQ92" s="51"/>
      <c r="CR92" s="51"/>
      <c r="CS92" s="51"/>
      <c r="CT92" s="51"/>
      <c r="CU92" s="51"/>
      <c r="CV92" s="51"/>
      <c r="CW92" s="51"/>
      <c r="CX92" s="51"/>
      <c r="CY92" s="51"/>
      <c r="CZ92" s="51"/>
      <c r="DA92" s="51"/>
      <c r="DB92" s="51"/>
      <c r="DC92" s="51"/>
      <c r="DD92" s="51"/>
      <c r="DE92" s="51"/>
      <c r="DF92" s="51"/>
      <c r="DG92" s="51"/>
      <c r="DH92" s="51"/>
      <c r="DI92" s="51"/>
      <c r="DJ92" s="51"/>
      <c r="DK92" s="51"/>
      <c r="DL92" s="51"/>
      <c r="DM92" s="51"/>
      <c r="DN92" s="51"/>
      <c r="DO92" s="51"/>
      <c r="DP92" s="51"/>
      <c r="DQ92" s="51"/>
      <c r="DR92" s="51"/>
      <c r="DS92" s="51"/>
      <c r="DT92" s="51"/>
      <c r="DU92" s="51"/>
      <c r="DV92" s="51"/>
      <c r="DW92" s="51"/>
      <c r="DX92" s="51"/>
      <c r="DY92" s="51"/>
      <c r="DZ92" s="51"/>
      <c r="EA92" s="51"/>
      <c r="EB92" s="51"/>
      <c r="EC92" s="51"/>
      <c r="ED92" s="51"/>
      <c r="EE92" s="51"/>
      <c r="EF92" s="51"/>
      <c r="EG92" s="51"/>
      <c r="EH92" s="51"/>
      <c r="EI92" s="51"/>
      <c r="EJ92" s="51"/>
      <c r="EK92" s="51"/>
      <c r="EL92" s="51"/>
      <c r="EM92" s="51"/>
      <c r="EN92" s="51"/>
      <c r="EO92" s="51"/>
      <c r="EP92" s="51"/>
      <c r="EQ92" s="51"/>
      <c r="ER92" s="51"/>
      <c r="ES92" s="51"/>
      <c r="ET92" s="51"/>
      <c r="EU92" s="51"/>
      <c r="EV92" s="51"/>
      <c r="EW92" s="51"/>
      <c r="EX92" s="51"/>
      <c r="EY92" s="51"/>
      <c r="EZ92" s="51"/>
      <c r="FA92" s="51"/>
      <c r="FB92" s="51"/>
      <c r="FC92" s="51"/>
      <c r="FD92" s="51"/>
      <c r="FE92" s="51"/>
      <c r="FF92" s="51"/>
      <c r="FG92" s="51"/>
      <c r="FH92" s="51"/>
      <c r="FI92" s="51"/>
      <c r="FJ92" s="51"/>
      <c r="FK92" s="51"/>
      <c r="FL92" s="51"/>
      <c r="FM92" s="51"/>
      <c r="FN92" s="51"/>
      <c r="FO92" s="51"/>
      <c r="FP92" s="51"/>
      <c r="FQ92" s="51"/>
      <c r="FR92" s="51"/>
      <c r="FS92" s="51"/>
      <c r="FT92" s="51"/>
      <c r="FU92" s="51"/>
      <c r="FV92" s="51"/>
      <c r="FW92" s="51"/>
      <c r="FX92" s="51"/>
      <c r="FY92" s="51"/>
      <c r="FZ92" s="51"/>
      <c r="GA92" s="51"/>
      <c r="GB92" s="51"/>
      <c r="GC92" s="51"/>
      <c r="GD92" s="51"/>
      <c r="GE92" s="51"/>
      <c r="GF92" s="51"/>
      <c r="GG92" s="51"/>
      <c r="GH92" s="51"/>
      <c r="GI92" s="51"/>
      <c r="GJ92" s="51"/>
      <c r="GK92" s="51"/>
      <c r="GL92" s="51"/>
      <c r="GM92" s="51"/>
      <c r="GN92" s="51"/>
      <c r="GO92" s="51"/>
      <c r="GP92" s="51"/>
      <c r="GQ92" s="51"/>
      <c r="GR92" s="51"/>
      <c r="GS92" s="51"/>
      <c r="GT92" s="51"/>
      <c r="GU92" s="51"/>
      <c r="GV92" s="51"/>
      <c r="GW92" s="51"/>
      <c r="GX92" s="51"/>
      <c r="GY92" s="51"/>
      <c r="GZ92" s="51"/>
      <c r="HA92" s="51"/>
      <c r="HB92" s="51"/>
      <c r="HC92" s="51"/>
      <c r="HD92" s="51"/>
      <c r="HE92" s="51"/>
      <c r="HF92" s="51"/>
      <c r="HG92" s="51"/>
      <c r="HH92" s="51"/>
      <c r="HI92" s="51"/>
      <c r="HJ92" s="51"/>
      <c r="HK92" s="51"/>
      <c r="HL92" s="51"/>
      <c r="HM92" s="51"/>
      <c r="HN92" s="51"/>
      <c r="HO92" s="51"/>
      <c r="HP92" s="51"/>
      <c r="HQ92" s="51"/>
      <c r="HR92" s="51"/>
      <c r="HS92" s="51"/>
      <c r="HT92" s="51"/>
      <c r="HU92" s="51"/>
      <c r="HV92" s="51"/>
      <c r="HW92" s="51"/>
      <c r="HX92" s="51"/>
      <c r="HY92" s="51"/>
      <c r="HZ92" s="51"/>
      <c r="IA92" s="64"/>
      <c r="IB92" s="64"/>
      <c r="IC92" s="51"/>
      <c r="ID92" s="51"/>
      <c r="IE92" s="51"/>
      <c r="IF92" s="51"/>
      <c r="IG92" s="51"/>
      <c r="IH92" s="51"/>
      <c r="II92" s="51"/>
      <c r="IJ92" s="51"/>
      <c r="IK92" s="51"/>
      <c r="IL92" s="51"/>
      <c r="IM92" s="51"/>
      <c r="IN92" s="51"/>
      <c r="IO92" s="51"/>
      <c r="IP92" s="51"/>
      <c r="IQ92" s="51"/>
      <c r="IR92" s="51"/>
      <c r="IS92" s="51"/>
      <c r="IT92" s="51"/>
      <c r="IU92" s="51"/>
      <c r="IV92" s="51"/>
      <c r="IW92" s="51"/>
      <c r="IX92" s="51"/>
      <c r="IY92" s="51"/>
      <c r="IZ92" s="51"/>
      <c r="JA92" s="51"/>
      <c r="JB92" s="51"/>
      <c r="JC92" s="51"/>
      <c r="JD92" s="51"/>
      <c r="JE92" s="51"/>
      <c r="JF92" s="51"/>
      <c r="JG92" s="51"/>
      <c r="JH92" s="51"/>
      <c r="JI92" s="51"/>
      <c r="JJ92" s="51"/>
      <c r="JK92" s="51"/>
      <c r="JL92" s="51"/>
      <c r="JM92" s="51"/>
      <c r="JN92" s="51"/>
      <c r="JO92" s="51"/>
      <c r="JP92" s="51"/>
      <c r="JQ92" s="51"/>
      <c r="JR92" s="51"/>
      <c r="JS92" s="51"/>
      <c r="JT92" s="51"/>
      <c r="JU92" s="51"/>
      <c r="JV92" s="51"/>
      <c r="JW92" s="51"/>
      <c r="JX92" s="51"/>
      <c r="JY92" s="51"/>
      <c r="JZ92" s="51"/>
      <c r="KA92" s="51"/>
      <c r="KB92" s="51"/>
      <c r="KC92" s="51"/>
      <c r="KD92" s="51"/>
      <c r="KE92" s="51"/>
      <c r="KF92" s="51"/>
      <c r="KG92" s="51"/>
      <c r="KH92" s="51"/>
      <c r="KI92" s="51"/>
      <c r="KJ92" s="51"/>
      <c r="KK92" s="51"/>
      <c r="KL92" s="51"/>
      <c r="KM92" s="51"/>
      <c r="KN92" s="51"/>
      <c r="KO92" s="51"/>
      <c r="KP92" s="51"/>
      <c r="KQ92" s="51"/>
      <c r="KR92" s="51"/>
      <c r="KS92" s="51"/>
      <c r="KT92" s="51"/>
      <c r="KU92" s="51"/>
      <c r="KV92" s="51"/>
      <c r="KW92" s="51"/>
      <c r="KX92" s="51"/>
      <c r="KY92" s="51"/>
      <c r="KZ92" s="51"/>
      <c r="LA92" s="51"/>
      <c r="LB92" s="51"/>
      <c r="LC92" s="51"/>
      <c r="LD92" s="51"/>
      <c r="LE92" s="51"/>
      <c r="LF92" s="51"/>
      <c r="LG92" s="51"/>
      <c r="LH92" s="51"/>
      <c r="LI92" s="51"/>
      <c r="LJ92" s="51"/>
      <c r="LK92" s="51"/>
      <c r="LL92" s="51"/>
      <c r="LM92" s="51"/>
      <c r="LN92" s="51"/>
      <c r="LO92" s="51"/>
      <c r="LP92" s="51"/>
      <c r="LQ92" s="51"/>
      <c r="LR92" s="51"/>
      <c r="LS92" s="51"/>
      <c r="LT92" s="51"/>
      <c r="LU92" s="51"/>
      <c r="LV92" s="51"/>
      <c r="LW92" s="51"/>
      <c r="LX92" s="51"/>
      <c r="LY92" s="51"/>
      <c r="LZ92" s="51"/>
      <c r="MA92" s="51"/>
      <c r="MB92" s="51"/>
      <c r="MC92" s="51"/>
      <c r="MD92" s="51"/>
      <c r="ME92" s="51"/>
      <c r="MF92" s="51"/>
      <c r="MG92" s="51"/>
      <c r="MH92" s="51"/>
      <c r="MI92" s="51"/>
      <c r="MJ92" s="51"/>
      <c r="MK92" s="51"/>
      <c r="ML92" s="51"/>
      <c r="MM92" s="51"/>
      <c r="MN92" s="51"/>
      <c r="MO92" s="51"/>
      <c r="MP92" s="51"/>
      <c r="MQ92" s="51"/>
      <c r="MR92" s="51"/>
      <c r="MS92" s="51"/>
      <c r="MT92" s="51"/>
      <c r="MU92" s="51"/>
      <c r="MV92" s="51"/>
      <c r="MW92" s="51"/>
      <c r="MX92" s="51"/>
      <c r="MY92" s="51"/>
      <c r="MZ92" s="51"/>
      <c r="NA92" s="51"/>
      <c r="NB92" s="51"/>
      <c r="NC92" s="51"/>
      <c r="ND92" s="51"/>
      <c r="NE92" s="51"/>
      <c r="NF92" s="51"/>
      <c r="NG92" s="51"/>
      <c r="NH92" s="51"/>
      <c r="NI92" s="51"/>
      <c r="NJ92" s="51"/>
      <c r="NK92" s="51"/>
      <c r="NL92" s="51"/>
      <c r="NM92" s="51"/>
      <c r="NN92" s="51"/>
      <c r="NO92" s="51"/>
      <c r="NP92" s="51"/>
      <c r="NQ92" s="51"/>
      <c r="NR92" s="51"/>
      <c r="NS92" s="51"/>
      <c r="NT92" s="51"/>
      <c r="NU92" s="51"/>
      <c r="NV92" s="51"/>
      <c r="NW92" s="51"/>
      <c r="NX92" s="51"/>
      <c r="NY92" s="51"/>
      <c r="NZ92" s="51"/>
      <c r="OA92" s="51"/>
      <c r="OB92" s="51"/>
      <c r="OC92" s="51"/>
      <c r="OD92" s="51"/>
      <c r="OE92" s="51"/>
      <c r="OF92" s="51"/>
      <c r="OG92" s="51"/>
      <c r="OH92" s="51"/>
      <c r="OI92" s="51"/>
      <c r="OJ92" s="51"/>
      <c r="OK92" s="51"/>
      <c r="OL92" s="51"/>
      <c r="OM92" s="51"/>
      <c r="ON92" s="51"/>
      <c r="OO92" s="51"/>
      <c r="OP92" s="51"/>
      <c r="OQ92" s="51"/>
      <c r="OR92" s="51"/>
      <c r="OS92" s="51"/>
      <c r="OT92" s="51"/>
      <c r="OU92" s="51"/>
      <c r="OV92" s="51"/>
      <c r="OW92" s="51"/>
      <c r="OX92" s="51"/>
      <c r="OY92" s="51"/>
      <c r="OZ92" s="51"/>
      <c r="PA92" s="51"/>
      <c r="PB92" s="51"/>
      <c r="PC92" s="51"/>
      <c r="PD92" s="51"/>
      <c r="PE92" s="51"/>
      <c r="PF92" s="51"/>
      <c r="PG92" s="51"/>
      <c r="PH92" s="51"/>
      <c r="PI92" s="51"/>
      <c r="PJ92" s="51"/>
      <c r="PK92" s="51"/>
      <c r="PL92" s="51"/>
      <c r="PM92" s="51"/>
      <c r="PN92" s="51"/>
      <c r="PO92" s="51"/>
      <c r="PP92" s="51"/>
      <c r="PQ92" s="51"/>
      <c r="PR92" s="51"/>
      <c r="PS92" s="51"/>
      <c r="PT92" s="51"/>
      <c r="PU92" s="51"/>
      <c r="PV92" s="51"/>
      <c r="PW92" s="51"/>
      <c r="PX92" s="51"/>
      <c r="PY92" s="51"/>
      <c r="PZ92" s="51"/>
      <c r="QA92" s="51"/>
      <c r="QB92" s="51"/>
      <c r="QC92" s="51"/>
      <c r="QD92" s="51"/>
      <c r="QE92" s="51"/>
      <c r="QF92" s="51"/>
      <c r="QG92" s="51"/>
      <c r="QH92" s="51"/>
      <c r="QI92" s="51"/>
      <c r="QJ92" s="51"/>
      <c r="QK92" s="51"/>
      <c r="QL92" s="51"/>
      <c r="QM92" s="51"/>
      <c r="QN92" s="51"/>
      <c r="QO92" s="51"/>
      <c r="QP92" s="51"/>
      <c r="QQ92" s="51"/>
      <c r="QR92" s="51"/>
      <c r="QS92" s="51"/>
      <c r="QT92" s="51"/>
      <c r="QU92" s="51"/>
      <c r="QV92" s="51"/>
      <c r="QW92" s="51"/>
      <c r="QX92" s="51"/>
      <c r="QY92" s="51"/>
      <c r="QZ92" s="51"/>
      <c r="RA92" s="51"/>
      <c r="RB92" s="51"/>
      <c r="RC92" s="51"/>
      <c r="RD92" s="51"/>
      <c r="RE92" s="51"/>
      <c r="RF92" s="51"/>
      <c r="RG92" s="51"/>
      <c r="RH92" s="51"/>
      <c r="RI92" s="51"/>
      <c r="RJ92" s="51"/>
      <c r="RK92" s="51"/>
      <c r="RL92" s="51"/>
      <c r="RM92" s="51"/>
      <c r="RN92" s="51"/>
      <c r="RO92" s="51"/>
      <c r="RP92" s="51"/>
      <c r="RQ92" s="51"/>
      <c r="RR92" s="51"/>
      <c r="RS92" s="51"/>
      <c r="RT92" s="51"/>
      <c r="RU92" s="51"/>
      <c r="RV92" s="51"/>
      <c r="RW92" s="51"/>
      <c r="RX92" s="51"/>
      <c r="RY92" s="51"/>
      <c r="RZ92" s="51"/>
      <c r="SA92" s="51"/>
      <c r="SB92" s="51"/>
      <c r="SC92" s="51"/>
      <c r="SD92" s="51"/>
      <c r="SE92" s="51"/>
      <c r="SF92" s="51"/>
      <c r="SG92" s="51"/>
      <c r="SH92" s="51"/>
      <c r="SI92" s="51"/>
      <c r="SJ92" s="51"/>
      <c r="SK92" s="51"/>
      <c r="SL92" s="51"/>
      <c r="SM92" s="51"/>
      <c r="SN92" s="51"/>
      <c r="SO92" s="51"/>
      <c r="SP92" s="51"/>
      <c r="SQ92" s="51"/>
      <c r="SR92" s="51"/>
      <c r="SS92" s="51"/>
      <c r="ST92" s="51"/>
      <c r="SU92" s="51"/>
      <c r="SV92" s="51"/>
      <c r="SW92" s="51"/>
      <c r="SX92" s="51"/>
      <c r="SY92" s="51"/>
      <c r="SZ92" s="51"/>
      <c r="TA92" s="51"/>
      <c r="TB92" s="51"/>
      <c r="TC92" s="51"/>
      <c r="TD92" s="51"/>
      <c r="TE92" s="51"/>
      <c r="TF92" s="51"/>
      <c r="TG92" s="51"/>
      <c r="TH92" s="51"/>
      <c r="TI92" s="51"/>
      <c r="TJ92" s="51"/>
      <c r="TK92" s="51"/>
      <c r="TL92" s="51"/>
      <c r="TM92" s="51"/>
      <c r="TN92" s="51"/>
      <c r="TO92" s="51"/>
      <c r="TP92" s="51"/>
      <c r="TQ92" s="51"/>
      <c r="TR92" s="51"/>
      <c r="TS92" s="51"/>
      <c r="TT92" s="51"/>
      <c r="TU92" s="51"/>
      <c r="TV92" s="51"/>
      <c r="TW92" s="51"/>
      <c r="TX92" s="51"/>
      <c r="TY92" s="51"/>
      <c r="TZ92" s="51"/>
      <c r="UA92" s="51"/>
      <c r="UB92" s="51"/>
      <c r="UC92" s="51"/>
      <c r="UD92" s="51"/>
      <c r="UE92" s="51"/>
      <c r="UF92" s="51"/>
      <c r="UG92" s="51"/>
      <c r="UH92" s="51"/>
      <c r="UI92" s="51"/>
      <c r="UJ92" s="51"/>
      <c r="UK92" s="51"/>
      <c r="UL92" s="51"/>
      <c r="UM92" s="51"/>
      <c r="UN92" s="51"/>
      <c r="UO92" s="51"/>
      <c r="UP92" s="51"/>
      <c r="UQ92" s="51"/>
      <c r="UR92" s="51"/>
      <c r="US92" s="51"/>
      <c r="UT92" s="51"/>
      <c r="UU92" s="51"/>
      <c r="UV92" s="51"/>
      <c r="UW92" s="51"/>
      <c r="UX92" s="51"/>
      <c r="UY92" s="51"/>
      <c r="UZ92" s="51"/>
      <c r="VA92" s="51"/>
      <c r="VB92" s="51"/>
      <c r="VC92" s="51"/>
      <c r="VD92" s="51"/>
      <c r="VE92" s="51"/>
      <c r="VF92" s="51"/>
      <c r="VG92" s="51"/>
      <c r="VH92" s="51"/>
      <c r="VI92" s="51"/>
      <c r="VJ92" s="51"/>
      <c r="VK92" s="51"/>
      <c r="VL92" s="51"/>
      <c r="VM92" s="51"/>
      <c r="VN92" s="51"/>
      <c r="VO92" s="51"/>
      <c r="VP92" s="51"/>
      <c r="VQ92" s="51"/>
      <c r="VR92" s="51"/>
      <c r="VS92" s="51"/>
      <c r="VT92" s="51"/>
      <c r="VU92" s="51"/>
      <c r="VV92" s="51"/>
      <c r="VW92" s="51"/>
      <c r="VX92" s="51"/>
      <c r="VY92" s="51"/>
      <c r="VZ92" s="51"/>
      <c r="WA92" s="51"/>
      <c r="WB92" s="51"/>
      <c r="WC92" s="51"/>
      <c r="WD92" s="51"/>
      <c r="WE92" s="51"/>
      <c r="WF92" s="51"/>
      <c r="WG92" s="51"/>
      <c r="WH92" s="51"/>
      <c r="WI92" s="51"/>
      <c r="WJ92" s="51"/>
      <c r="WK92" s="51"/>
      <c r="WL92" s="51"/>
      <c r="WM92" s="51"/>
      <c r="WN92" s="51"/>
      <c r="WO92" s="51"/>
      <c r="WP92" s="51"/>
      <c r="WQ92" s="51"/>
      <c r="WR92" s="51"/>
      <c r="WS92" s="51"/>
      <c r="WT92" s="51"/>
      <c r="WU92" s="51"/>
      <c r="WV92" s="51"/>
      <c r="WW92" s="51"/>
      <c r="WX92" s="51"/>
      <c r="WY92" s="51"/>
      <c r="WZ92" s="51"/>
      <c r="XA92" s="51"/>
      <c r="XB92" s="51"/>
      <c r="XC92" s="51"/>
      <c r="XD92" s="51"/>
      <c r="XE92" s="51"/>
      <c r="XF92" s="51"/>
      <c r="XG92" s="51"/>
      <c r="XH92" s="51"/>
      <c r="XI92" s="51"/>
      <c r="XJ92" s="51"/>
      <c r="XK92" s="51"/>
      <c r="XL92" s="51"/>
      <c r="XM92" s="51"/>
      <c r="XN92" s="51"/>
      <c r="XO92" s="51"/>
      <c r="XP92" s="51"/>
      <c r="XQ92" s="51"/>
      <c r="XR92" s="51"/>
      <c r="XS92" s="51"/>
      <c r="XT92" s="51"/>
      <c r="XU92" s="51"/>
      <c r="XV92" s="51"/>
      <c r="XW92" s="51"/>
      <c r="XX92" s="51"/>
      <c r="XY92" s="51"/>
      <c r="XZ92" s="51"/>
      <c r="YA92" s="51"/>
      <c r="YB92" s="51"/>
      <c r="YC92" s="51"/>
      <c r="YD92" s="51"/>
      <c r="YE92" s="51"/>
      <c r="YF92" s="51"/>
      <c r="YG92" s="51"/>
      <c r="YH92" s="51"/>
      <c r="YI92" s="51"/>
      <c r="YJ92" s="51"/>
      <c r="YK92" s="51"/>
      <c r="YL92" s="51"/>
      <c r="YM92" s="51"/>
      <c r="YN92" s="51"/>
      <c r="YO92" s="51"/>
      <c r="YP92" s="51"/>
      <c r="YQ92" s="51"/>
      <c r="YR92" s="51"/>
    </row>
    <row r="93" spans="1:668" s="52" customFormat="1" ht="15.75" x14ac:dyDescent="0.25">
      <c r="A93" s="4" t="s">
        <v>121</v>
      </c>
      <c r="B93" s="5" t="s">
        <v>119</v>
      </c>
      <c r="C93" s="5" t="s">
        <v>80</v>
      </c>
      <c r="D93" s="11">
        <v>44318</v>
      </c>
      <c r="E93" s="11" t="s">
        <v>150</v>
      </c>
      <c r="F93" s="7">
        <v>32000</v>
      </c>
      <c r="G93" s="6">
        <f t="shared" si="16"/>
        <v>918.4</v>
      </c>
      <c r="H93" s="6">
        <v>0</v>
      </c>
      <c r="I93" s="43">
        <v>972.8</v>
      </c>
      <c r="J93" s="45">
        <v>0</v>
      </c>
      <c r="K93" s="6">
        <f t="shared" si="17"/>
        <v>1891.1999999999998</v>
      </c>
      <c r="L93" s="71">
        <v>30108.799999999999</v>
      </c>
      <c r="O93" s="51"/>
      <c r="P93" s="51"/>
      <c r="Q93" s="51"/>
      <c r="R93" s="51"/>
      <c r="S93" s="51"/>
      <c r="T93" s="51"/>
      <c r="U93" s="51"/>
      <c r="V93" s="51"/>
      <c r="W93" s="51"/>
      <c r="X93" s="51"/>
      <c r="Y93" s="51"/>
      <c r="Z93" s="51"/>
      <c r="AA93" s="51"/>
      <c r="AB93" s="51"/>
      <c r="AC93" s="51"/>
      <c r="AD93" s="51"/>
      <c r="AE93" s="51"/>
      <c r="AF93" s="51"/>
      <c r="AG93" s="51"/>
      <c r="AH93" s="51"/>
      <c r="AI93" s="51"/>
      <c r="AJ93" s="51"/>
      <c r="AK93" s="51"/>
      <c r="AL93" s="51"/>
      <c r="AM93" s="51"/>
      <c r="AN93" s="51"/>
      <c r="AO93" s="51"/>
      <c r="AP93" s="51"/>
      <c r="AQ93" s="51"/>
      <c r="AR93" s="51"/>
      <c r="AS93" s="51"/>
      <c r="AT93" s="51"/>
      <c r="AU93" s="51"/>
      <c r="AV93" s="51"/>
      <c r="AW93" s="51"/>
      <c r="AX93" s="51"/>
      <c r="AY93" s="51"/>
      <c r="AZ93" s="51"/>
      <c r="BA93" s="51"/>
      <c r="BB93" s="51"/>
      <c r="BC93" s="51"/>
      <c r="BD93" s="51"/>
      <c r="BE93" s="51"/>
      <c r="BF93" s="51"/>
      <c r="BG93" s="51"/>
      <c r="BH93" s="51"/>
      <c r="BI93" s="51"/>
      <c r="BJ93" s="51"/>
      <c r="BK93" s="51"/>
      <c r="BL93" s="51"/>
      <c r="BM93" s="51"/>
      <c r="BN93" s="51"/>
      <c r="BO93" s="51"/>
      <c r="BP93" s="51"/>
      <c r="BQ93" s="51"/>
      <c r="BR93" s="51"/>
      <c r="BS93" s="51"/>
      <c r="BT93" s="51"/>
      <c r="BU93" s="51"/>
      <c r="BV93" s="51"/>
      <c r="BW93" s="51"/>
      <c r="BX93" s="51"/>
      <c r="BY93" s="51"/>
      <c r="BZ93" s="51"/>
      <c r="CA93" s="51"/>
      <c r="CB93" s="51"/>
      <c r="CC93" s="51"/>
      <c r="CD93" s="51"/>
      <c r="CE93" s="51"/>
      <c r="CF93" s="51"/>
      <c r="CG93" s="51"/>
      <c r="CH93" s="51"/>
      <c r="CI93" s="51"/>
      <c r="CJ93" s="51"/>
      <c r="CK93" s="51"/>
      <c r="CL93" s="51"/>
      <c r="CM93" s="51"/>
      <c r="CN93" s="51"/>
      <c r="CO93" s="51"/>
      <c r="CP93" s="51"/>
      <c r="CQ93" s="51"/>
      <c r="CR93" s="51"/>
      <c r="CS93" s="51"/>
      <c r="CT93" s="51"/>
      <c r="CU93" s="51"/>
      <c r="CV93" s="51"/>
      <c r="CW93" s="51"/>
      <c r="CX93" s="51"/>
      <c r="CY93" s="51"/>
      <c r="CZ93" s="51"/>
      <c r="DA93" s="51"/>
      <c r="DB93" s="51"/>
      <c r="DC93" s="51"/>
      <c r="DD93" s="51"/>
      <c r="DE93" s="51"/>
      <c r="DF93" s="51"/>
      <c r="DG93" s="51"/>
      <c r="DH93" s="51"/>
      <c r="DI93" s="51"/>
      <c r="DJ93" s="51"/>
      <c r="DK93" s="51"/>
      <c r="DL93" s="51"/>
      <c r="DM93" s="51"/>
      <c r="DN93" s="51"/>
      <c r="DO93" s="51"/>
      <c r="DP93" s="51"/>
      <c r="DQ93" s="51"/>
      <c r="DR93" s="51"/>
      <c r="DS93" s="51"/>
      <c r="DT93" s="51"/>
      <c r="DU93" s="51"/>
      <c r="DV93" s="51"/>
      <c r="DW93" s="51"/>
      <c r="DX93" s="51"/>
      <c r="DY93" s="51"/>
      <c r="DZ93" s="51"/>
      <c r="EA93" s="51"/>
      <c r="EB93" s="51"/>
      <c r="EC93" s="51"/>
      <c r="ED93" s="51"/>
      <c r="EE93" s="51"/>
      <c r="EF93" s="51"/>
      <c r="EG93" s="51"/>
      <c r="EH93" s="51"/>
      <c r="EI93" s="51"/>
      <c r="EJ93" s="51"/>
      <c r="EK93" s="51"/>
      <c r="EL93" s="51"/>
      <c r="EM93" s="51"/>
      <c r="EN93" s="51"/>
      <c r="EO93" s="51"/>
      <c r="EP93" s="51"/>
      <c r="EQ93" s="51"/>
      <c r="ER93" s="51"/>
      <c r="ES93" s="51"/>
      <c r="ET93" s="51"/>
      <c r="EU93" s="51"/>
      <c r="EV93" s="51"/>
      <c r="EW93" s="51"/>
      <c r="EX93" s="51"/>
      <c r="EY93" s="51"/>
      <c r="EZ93" s="51"/>
      <c r="FA93" s="51"/>
      <c r="FB93" s="51"/>
      <c r="FC93" s="51"/>
      <c r="FD93" s="51"/>
      <c r="FE93" s="51"/>
      <c r="FF93" s="51"/>
      <c r="FG93" s="51"/>
      <c r="FH93" s="51"/>
      <c r="FI93" s="51"/>
      <c r="FJ93" s="51"/>
      <c r="FK93" s="51"/>
      <c r="FL93" s="51"/>
      <c r="FM93" s="51"/>
      <c r="FN93" s="51"/>
      <c r="FO93" s="51"/>
      <c r="FP93" s="51"/>
      <c r="FQ93" s="51"/>
      <c r="FR93" s="51"/>
      <c r="FS93" s="51"/>
      <c r="FT93" s="51"/>
      <c r="FU93" s="51"/>
      <c r="FV93" s="51"/>
      <c r="FW93" s="51"/>
      <c r="FX93" s="51"/>
      <c r="FY93" s="51"/>
      <c r="FZ93" s="51"/>
      <c r="GA93" s="51"/>
      <c r="GB93" s="51"/>
      <c r="GC93" s="51"/>
      <c r="GD93" s="51"/>
      <c r="GE93" s="51"/>
      <c r="GF93" s="51"/>
      <c r="GG93" s="51"/>
      <c r="GH93" s="51"/>
      <c r="GI93" s="51"/>
      <c r="GJ93" s="51"/>
      <c r="GK93" s="51"/>
      <c r="GL93" s="51"/>
      <c r="GM93" s="51"/>
      <c r="GN93" s="51"/>
      <c r="GO93" s="51"/>
      <c r="GP93" s="51"/>
      <c r="GQ93" s="51"/>
      <c r="GR93" s="51"/>
      <c r="GS93" s="51"/>
      <c r="GT93" s="51"/>
      <c r="GU93" s="51"/>
      <c r="GV93" s="51"/>
      <c r="GW93" s="51"/>
      <c r="GX93" s="51"/>
      <c r="GY93" s="51"/>
      <c r="GZ93" s="51"/>
      <c r="HA93" s="51"/>
      <c r="HB93" s="51"/>
      <c r="HC93" s="51"/>
      <c r="HD93" s="51"/>
      <c r="HE93" s="51"/>
      <c r="HF93" s="51"/>
      <c r="HG93" s="51"/>
      <c r="HH93" s="51"/>
      <c r="HI93" s="51"/>
      <c r="HJ93" s="51"/>
      <c r="HK93" s="51"/>
      <c r="HL93" s="51"/>
      <c r="HM93" s="51"/>
      <c r="HN93" s="51"/>
      <c r="HO93" s="51"/>
      <c r="HP93" s="51"/>
      <c r="HQ93" s="51"/>
      <c r="HR93" s="51"/>
      <c r="HS93" s="51"/>
      <c r="HT93" s="51"/>
      <c r="HU93" s="51"/>
      <c r="HV93" s="51"/>
      <c r="HW93" s="51"/>
      <c r="HX93" s="51"/>
      <c r="HY93" s="51"/>
      <c r="HZ93" s="51"/>
      <c r="IA93" s="64"/>
      <c r="IB93" s="64"/>
      <c r="IC93" s="51"/>
      <c r="ID93" s="51"/>
      <c r="IE93" s="51"/>
      <c r="IF93" s="51"/>
      <c r="IG93" s="51"/>
      <c r="IH93" s="51"/>
      <c r="II93" s="51"/>
      <c r="IJ93" s="51"/>
      <c r="IK93" s="51"/>
      <c r="IL93" s="51"/>
      <c r="IM93" s="51"/>
      <c r="IN93" s="51"/>
      <c r="IO93" s="51"/>
      <c r="IP93" s="51"/>
      <c r="IQ93" s="51"/>
      <c r="IR93" s="51"/>
      <c r="IS93" s="51"/>
      <c r="IT93" s="51"/>
      <c r="IU93" s="51"/>
      <c r="IV93" s="51"/>
      <c r="IW93" s="51"/>
      <c r="IX93" s="51"/>
      <c r="IY93" s="51"/>
      <c r="IZ93" s="51"/>
      <c r="JA93" s="51"/>
      <c r="JB93" s="51"/>
      <c r="JC93" s="51"/>
      <c r="JD93" s="51"/>
      <c r="JE93" s="51"/>
      <c r="JF93" s="51"/>
      <c r="JG93" s="51"/>
      <c r="JH93" s="51"/>
      <c r="JI93" s="51"/>
      <c r="JJ93" s="51"/>
      <c r="JK93" s="51"/>
      <c r="JL93" s="51"/>
      <c r="JM93" s="51"/>
      <c r="JN93" s="51"/>
      <c r="JO93" s="51"/>
      <c r="JP93" s="51"/>
      <c r="JQ93" s="51"/>
      <c r="JR93" s="51"/>
      <c r="JS93" s="51"/>
      <c r="JT93" s="51"/>
      <c r="JU93" s="51"/>
      <c r="JV93" s="51"/>
      <c r="JW93" s="51"/>
      <c r="JX93" s="51"/>
      <c r="JY93" s="51"/>
      <c r="JZ93" s="51"/>
      <c r="KA93" s="51"/>
      <c r="KB93" s="51"/>
      <c r="KC93" s="51"/>
      <c r="KD93" s="51"/>
      <c r="KE93" s="51"/>
      <c r="KF93" s="51"/>
      <c r="KG93" s="51"/>
      <c r="KH93" s="51"/>
      <c r="KI93" s="51"/>
      <c r="KJ93" s="51"/>
      <c r="KK93" s="51"/>
      <c r="KL93" s="51"/>
      <c r="KM93" s="51"/>
      <c r="KN93" s="51"/>
      <c r="KO93" s="51"/>
      <c r="KP93" s="51"/>
      <c r="KQ93" s="51"/>
      <c r="KR93" s="51"/>
      <c r="KS93" s="51"/>
      <c r="KT93" s="51"/>
      <c r="KU93" s="51"/>
      <c r="KV93" s="51"/>
      <c r="KW93" s="51"/>
      <c r="KX93" s="51"/>
      <c r="KY93" s="51"/>
      <c r="KZ93" s="51"/>
      <c r="LA93" s="51"/>
      <c r="LB93" s="51"/>
      <c r="LC93" s="51"/>
      <c r="LD93" s="51"/>
      <c r="LE93" s="51"/>
      <c r="LF93" s="51"/>
      <c r="LG93" s="51"/>
      <c r="LH93" s="51"/>
      <c r="LI93" s="51"/>
      <c r="LJ93" s="51"/>
      <c r="LK93" s="51"/>
      <c r="LL93" s="51"/>
      <c r="LM93" s="51"/>
      <c r="LN93" s="51"/>
      <c r="LO93" s="51"/>
      <c r="LP93" s="51"/>
      <c r="LQ93" s="51"/>
      <c r="LR93" s="51"/>
      <c r="LS93" s="51"/>
      <c r="LT93" s="51"/>
      <c r="LU93" s="51"/>
      <c r="LV93" s="51"/>
      <c r="LW93" s="51"/>
      <c r="LX93" s="51"/>
      <c r="LY93" s="51"/>
      <c r="LZ93" s="51"/>
      <c r="MA93" s="51"/>
      <c r="MB93" s="51"/>
      <c r="MC93" s="51"/>
      <c r="MD93" s="51"/>
      <c r="ME93" s="51"/>
      <c r="MF93" s="51"/>
      <c r="MG93" s="51"/>
      <c r="MH93" s="51"/>
      <c r="MI93" s="51"/>
      <c r="MJ93" s="51"/>
      <c r="MK93" s="51"/>
      <c r="ML93" s="51"/>
      <c r="MM93" s="51"/>
      <c r="MN93" s="51"/>
      <c r="MO93" s="51"/>
      <c r="MP93" s="51"/>
      <c r="MQ93" s="51"/>
      <c r="MR93" s="51"/>
      <c r="MS93" s="51"/>
      <c r="MT93" s="51"/>
      <c r="MU93" s="51"/>
      <c r="MV93" s="51"/>
      <c r="MW93" s="51"/>
      <c r="MX93" s="51"/>
      <c r="MY93" s="51"/>
      <c r="MZ93" s="51"/>
      <c r="NA93" s="51"/>
      <c r="NB93" s="51"/>
      <c r="NC93" s="51"/>
      <c r="ND93" s="51"/>
      <c r="NE93" s="51"/>
      <c r="NF93" s="51"/>
      <c r="NG93" s="51"/>
      <c r="NH93" s="51"/>
      <c r="NI93" s="51"/>
      <c r="NJ93" s="51"/>
      <c r="NK93" s="51"/>
      <c r="NL93" s="51"/>
      <c r="NM93" s="51"/>
      <c r="NN93" s="51"/>
      <c r="NO93" s="51"/>
      <c r="NP93" s="51"/>
      <c r="NQ93" s="51"/>
      <c r="NR93" s="51"/>
      <c r="NS93" s="51"/>
      <c r="NT93" s="51"/>
      <c r="NU93" s="51"/>
      <c r="NV93" s="51"/>
      <c r="NW93" s="51"/>
      <c r="NX93" s="51"/>
      <c r="NY93" s="51"/>
      <c r="NZ93" s="51"/>
      <c r="OA93" s="51"/>
      <c r="OB93" s="51"/>
      <c r="OC93" s="51"/>
      <c r="OD93" s="51"/>
      <c r="OE93" s="51"/>
      <c r="OF93" s="51"/>
      <c r="OG93" s="51"/>
      <c r="OH93" s="51"/>
      <c r="OI93" s="51"/>
      <c r="OJ93" s="51"/>
      <c r="OK93" s="51"/>
      <c r="OL93" s="51"/>
      <c r="OM93" s="51"/>
      <c r="ON93" s="51"/>
      <c r="OO93" s="51"/>
      <c r="OP93" s="51"/>
      <c r="OQ93" s="51"/>
      <c r="OR93" s="51"/>
      <c r="OS93" s="51"/>
      <c r="OT93" s="51"/>
      <c r="OU93" s="51"/>
      <c r="OV93" s="51"/>
      <c r="OW93" s="51"/>
      <c r="OX93" s="51"/>
      <c r="OY93" s="51"/>
      <c r="OZ93" s="51"/>
      <c r="PA93" s="51"/>
      <c r="PB93" s="51"/>
      <c r="PC93" s="51"/>
      <c r="PD93" s="51"/>
      <c r="PE93" s="51"/>
      <c r="PF93" s="51"/>
      <c r="PG93" s="51"/>
      <c r="PH93" s="51"/>
      <c r="PI93" s="51"/>
      <c r="PJ93" s="51"/>
      <c r="PK93" s="51"/>
      <c r="PL93" s="51"/>
      <c r="PM93" s="51"/>
      <c r="PN93" s="51"/>
      <c r="PO93" s="51"/>
      <c r="PP93" s="51"/>
      <c r="PQ93" s="51"/>
      <c r="PR93" s="51"/>
      <c r="PS93" s="51"/>
      <c r="PT93" s="51"/>
      <c r="PU93" s="51"/>
      <c r="PV93" s="51"/>
      <c r="PW93" s="51"/>
      <c r="PX93" s="51"/>
      <c r="PY93" s="51"/>
      <c r="PZ93" s="51"/>
      <c r="QA93" s="51"/>
      <c r="QB93" s="51"/>
      <c r="QC93" s="51"/>
      <c r="QD93" s="51"/>
      <c r="QE93" s="51"/>
      <c r="QF93" s="51"/>
      <c r="QG93" s="51"/>
      <c r="QH93" s="51"/>
      <c r="QI93" s="51"/>
      <c r="QJ93" s="51"/>
      <c r="QK93" s="51"/>
      <c r="QL93" s="51"/>
      <c r="QM93" s="51"/>
      <c r="QN93" s="51"/>
      <c r="QO93" s="51"/>
      <c r="QP93" s="51"/>
      <c r="QQ93" s="51"/>
      <c r="QR93" s="51"/>
      <c r="QS93" s="51"/>
      <c r="QT93" s="51"/>
      <c r="QU93" s="51"/>
      <c r="QV93" s="51"/>
      <c r="QW93" s="51"/>
      <c r="QX93" s="51"/>
      <c r="QY93" s="51"/>
      <c r="QZ93" s="51"/>
      <c r="RA93" s="51"/>
      <c r="RB93" s="51"/>
      <c r="RC93" s="51"/>
      <c r="RD93" s="51"/>
      <c r="RE93" s="51"/>
      <c r="RF93" s="51"/>
      <c r="RG93" s="51"/>
      <c r="RH93" s="51"/>
      <c r="RI93" s="51"/>
      <c r="RJ93" s="51"/>
      <c r="RK93" s="51"/>
      <c r="RL93" s="51"/>
      <c r="RM93" s="51"/>
      <c r="RN93" s="51"/>
      <c r="RO93" s="51"/>
      <c r="RP93" s="51"/>
      <c r="RQ93" s="51"/>
      <c r="RR93" s="51"/>
      <c r="RS93" s="51"/>
      <c r="RT93" s="51"/>
      <c r="RU93" s="51"/>
      <c r="RV93" s="51"/>
      <c r="RW93" s="51"/>
      <c r="RX93" s="51"/>
      <c r="RY93" s="51"/>
      <c r="RZ93" s="51"/>
      <c r="SA93" s="51"/>
      <c r="SB93" s="51"/>
      <c r="SC93" s="51"/>
      <c r="SD93" s="51"/>
      <c r="SE93" s="51"/>
      <c r="SF93" s="51"/>
      <c r="SG93" s="51"/>
      <c r="SH93" s="51"/>
      <c r="SI93" s="51"/>
      <c r="SJ93" s="51"/>
      <c r="SK93" s="51"/>
      <c r="SL93" s="51"/>
      <c r="SM93" s="51"/>
      <c r="SN93" s="51"/>
      <c r="SO93" s="51"/>
      <c r="SP93" s="51"/>
      <c r="SQ93" s="51"/>
      <c r="SR93" s="51"/>
      <c r="SS93" s="51"/>
      <c r="ST93" s="51"/>
      <c r="SU93" s="51"/>
      <c r="SV93" s="51"/>
      <c r="SW93" s="51"/>
      <c r="SX93" s="51"/>
      <c r="SY93" s="51"/>
      <c r="SZ93" s="51"/>
      <c r="TA93" s="51"/>
      <c r="TB93" s="51"/>
      <c r="TC93" s="51"/>
      <c r="TD93" s="51"/>
      <c r="TE93" s="51"/>
      <c r="TF93" s="51"/>
      <c r="TG93" s="51"/>
      <c r="TH93" s="51"/>
      <c r="TI93" s="51"/>
      <c r="TJ93" s="51"/>
      <c r="TK93" s="51"/>
      <c r="TL93" s="51"/>
      <c r="TM93" s="51"/>
      <c r="TN93" s="51"/>
      <c r="TO93" s="51"/>
      <c r="TP93" s="51"/>
      <c r="TQ93" s="51"/>
      <c r="TR93" s="51"/>
      <c r="TS93" s="51"/>
      <c r="TT93" s="51"/>
      <c r="TU93" s="51"/>
      <c r="TV93" s="51"/>
      <c r="TW93" s="51"/>
      <c r="TX93" s="51"/>
      <c r="TY93" s="51"/>
      <c r="TZ93" s="51"/>
      <c r="UA93" s="51"/>
      <c r="UB93" s="51"/>
      <c r="UC93" s="51"/>
      <c r="UD93" s="51"/>
      <c r="UE93" s="51"/>
      <c r="UF93" s="51"/>
      <c r="UG93" s="51"/>
      <c r="UH93" s="51"/>
      <c r="UI93" s="51"/>
      <c r="UJ93" s="51"/>
      <c r="UK93" s="51"/>
      <c r="UL93" s="51"/>
      <c r="UM93" s="51"/>
      <c r="UN93" s="51"/>
      <c r="UO93" s="51"/>
      <c r="UP93" s="51"/>
      <c r="UQ93" s="51"/>
      <c r="UR93" s="51"/>
      <c r="US93" s="51"/>
      <c r="UT93" s="51"/>
      <c r="UU93" s="51"/>
      <c r="UV93" s="51"/>
      <c r="UW93" s="51"/>
      <c r="UX93" s="51"/>
      <c r="UY93" s="51"/>
      <c r="UZ93" s="51"/>
      <c r="VA93" s="51"/>
      <c r="VB93" s="51"/>
      <c r="VC93" s="51"/>
      <c r="VD93" s="51"/>
      <c r="VE93" s="51"/>
      <c r="VF93" s="51"/>
      <c r="VG93" s="51"/>
      <c r="VH93" s="51"/>
      <c r="VI93" s="51"/>
      <c r="VJ93" s="51"/>
      <c r="VK93" s="51"/>
      <c r="VL93" s="51"/>
      <c r="VM93" s="51"/>
      <c r="VN93" s="51"/>
      <c r="VO93" s="51"/>
      <c r="VP93" s="51"/>
      <c r="VQ93" s="51"/>
      <c r="VR93" s="51"/>
      <c r="VS93" s="51"/>
      <c r="VT93" s="51"/>
      <c r="VU93" s="51"/>
      <c r="VV93" s="51"/>
      <c r="VW93" s="51"/>
      <c r="VX93" s="51"/>
      <c r="VY93" s="51"/>
      <c r="VZ93" s="51"/>
      <c r="WA93" s="51"/>
      <c r="WB93" s="51"/>
      <c r="WC93" s="51"/>
      <c r="WD93" s="51"/>
      <c r="WE93" s="51"/>
      <c r="WF93" s="51"/>
      <c r="WG93" s="51"/>
      <c r="WH93" s="51"/>
      <c r="WI93" s="51"/>
      <c r="WJ93" s="51"/>
      <c r="WK93" s="51"/>
      <c r="WL93" s="51"/>
      <c r="WM93" s="51"/>
      <c r="WN93" s="51"/>
      <c r="WO93" s="51"/>
      <c r="WP93" s="51"/>
      <c r="WQ93" s="51"/>
      <c r="WR93" s="51"/>
      <c r="WS93" s="51"/>
      <c r="WT93" s="51"/>
      <c r="WU93" s="51"/>
      <c r="WV93" s="51"/>
      <c r="WW93" s="51"/>
      <c r="WX93" s="51"/>
      <c r="WY93" s="51"/>
      <c r="WZ93" s="51"/>
      <c r="XA93" s="51"/>
      <c r="XB93" s="51"/>
      <c r="XC93" s="51"/>
      <c r="XD93" s="51"/>
      <c r="XE93" s="51"/>
      <c r="XF93" s="51"/>
      <c r="XG93" s="51"/>
      <c r="XH93" s="51"/>
      <c r="XI93" s="51"/>
      <c r="XJ93" s="51"/>
      <c r="XK93" s="51"/>
      <c r="XL93" s="51"/>
      <c r="XM93" s="51"/>
      <c r="XN93" s="51"/>
      <c r="XO93" s="51"/>
      <c r="XP93" s="51"/>
      <c r="XQ93" s="51"/>
      <c r="XR93" s="51"/>
      <c r="XS93" s="51"/>
      <c r="XT93" s="51"/>
      <c r="XU93" s="51"/>
      <c r="XV93" s="51"/>
      <c r="XW93" s="51"/>
      <c r="XX93" s="51"/>
      <c r="XY93" s="51"/>
      <c r="XZ93" s="51"/>
      <c r="YA93" s="51"/>
      <c r="YB93" s="51"/>
      <c r="YC93" s="51"/>
      <c r="YD93" s="51"/>
      <c r="YE93" s="51"/>
      <c r="YF93" s="51"/>
      <c r="YG93" s="51"/>
      <c r="YH93" s="51"/>
      <c r="YI93" s="51"/>
      <c r="YJ93" s="51"/>
      <c r="YK93" s="51"/>
      <c r="YL93" s="51"/>
      <c r="YM93" s="51"/>
      <c r="YN93" s="51"/>
      <c r="YO93" s="51"/>
      <c r="YP93" s="51"/>
      <c r="YQ93" s="51"/>
      <c r="YR93" s="51"/>
    </row>
    <row r="94" spans="1:668" s="52" customFormat="1" ht="15.75" x14ac:dyDescent="0.25">
      <c r="A94" s="4" t="s">
        <v>122</v>
      </c>
      <c r="B94" s="5" t="s">
        <v>119</v>
      </c>
      <c r="C94" s="5" t="s">
        <v>80</v>
      </c>
      <c r="D94" s="11">
        <v>44317</v>
      </c>
      <c r="E94" s="11" t="s">
        <v>150</v>
      </c>
      <c r="F94" s="7">
        <v>32000</v>
      </c>
      <c r="G94" s="6">
        <f t="shared" si="16"/>
        <v>918.4</v>
      </c>
      <c r="H94" s="6">
        <v>0</v>
      </c>
      <c r="I94" s="43">
        <v>972.8</v>
      </c>
      <c r="J94" s="45">
        <v>0</v>
      </c>
      <c r="K94" s="6">
        <f>G94+H94+I94</f>
        <v>1891.1999999999998</v>
      </c>
      <c r="L94" s="71">
        <v>30108.799999999999</v>
      </c>
      <c r="O94" s="51"/>
      <c r="P94" s="51"/>
      <c r="Q94" s="51"/>
      <c r="R94" s="51"/>
      <c r="S94" s="51"/>
      <c r="T94" s="51"/>
      <c r="U94" s="51"/>
      <c r="V94" s="51"/>
      <c r="W94" s="51"/>
      <c r="X94" s="51"/>
      <c r="Y94" s="51"/>
      <c r="Z94" s="51"/>
      <c r="AA94" s="51"/>
      <c r="AB94" s="51"/>
      <c r="AC94" s="51"/>
      <c r="AD94" s="51"/>
      <c r="AE94" s="51"/>
      <c r="AF94" s="51"/>
      <c r="AG94" s="51"/>
      <c r="AH94" s="51"/>
      <c r="AI94" s="51"/>
      <c r="AJ94" s="51"/>
      <c r="AK94" s="51"/>
      <c r="AL94" s="51"/>
      <c r="AM94" s="51"/>
      <c r="AN94" s="51"/>
      <c r="AO94" s="51"/>
      <c r="AP94" s="51"/>
      <c r="AQ94" s="51"/>
      <c r="AR94" s="51"/>
      <c r="AS94" s="51"/>
      <c r="AT94" s="51"/>
      <c r="AU94" s="51"/>
      <c r="AV94" s="51"/>
      <c r="AW94" s="51"/>
      <c r="AX94" s="51"/>
      <c r="AY94" s="51"/>
      <c r="AZ94" s="51"/>
      <c r="BA94" s="51"/>
      <c r="BB94" s="51"/>
      <c r="BC94" s="51"/>
      <c r="BD94" s="51"/>
      <c r="BE94" s="51"/>
      <c r="BF94" s="51"/>
      <c r="BG94" s="51"/>
      <c r="BH94" s="51"/>
      <c r="BI94" s="51"/>
      <c r="BJ94" s="51"/>
      <c r="BK94" s="51"/>
      <c r="BL94" s="51"/>
      <c r="BM94" s="51"/>
      <c r="BN94" s="51"/>
      <c r="BO94" s="51"/>
      <c r="BP94" s="51"/>
      <c r="BQ94" s="51"/>
      <c r="BR94" s="51"/>
      <c r="BS94" s="51"/>
      <c r="BT94" s="51"/>
      <c r="BU94" s="51"/>
      <c r="BV94" s="51"/>
      <c r="BW94" s="51"/>
      <c r="BX94" s="51"/>
      <c r="BY94" s="51"/>
      <c r="BZ94" s="51"/>
      <c r="CA94" s="51"/>
      <c r="CB94" s="51"/>
      <c r="CC94" s="51"/>
      <c r="CD94" s="51"/>
      <c r="CE94" s="51"/>
      <c r="CF94" s="51"/>
      <c r="CG94" s="51"/>
      <c r="CH94" s="51"/>
      <c r="CI94" s="51"/>
      <c r="CJ94" s="51"/>
      <c r="CK94" s="51"/>
      <c r="CL94" s="51"/>
      <c r="CM94" s="51"/>
      <c r="CN94" s="51"/>
      <c r="CO94" s="51"/>
      <c r="CP94" s="51"/>
      <c r="CQ94" s="51"/>
      <c r="CR94" s="51"/>
      <c r="CS94" s="51"/>
      <c r="CT94" s="51"/>
      <c r="CU94" s="51"/>
      <c r="CV94" s="51"/>
      <c r="CW94" s="51"/>
      <c r="CX94" s="51"/>
      <c r="CY94" s="51"/>
      <c r="CZ94" s="51"/>
      <c r="DA94" s="51"/>
      <c r="DB94" s="51"/>
      <c r="DC94" s="51"/>
      <c r="DD94" s="51"/>
      <c r="DE94" s="51"/>
      <c r="DF94" s="51"/>
      <c r="DG94" s="51"/>
      <c r="DH94" s="51"/>
      <c r="DI94" s="51"/>
      <c r="DJ94" s="51"/>
      <c r="DK94" s="51"/>
      <c r="DL94" s="51"/>
      <c r="DM94" s="51"/>
      <c r="DN94" s="51"/>
      <c r="DO94" s="51"/>
      <c r="DP94" s="51"/>
      <c r="DQ94" s="51"/>
      <c r="DR94" s="51"/>
      <c r="DS94" s="51"/>
      <c r="DT94" s="51"/>
      <c r="DU94" s="51"/>
      <c r="DV94" s="51"/>
      <c r="DW94" s="51"/>
      <c r="DX94" s="51"/>
      <c r="DY94" s="51"/>
      <c r="DZ94" s="51"/>
      <c r="EA94" s="51"/>
      <c r="EB94" s="51"/>
      <c r="EC94" s="51"/>
      <c r="ED94" s="51"/>
      <c r="EE94" s="51"/>
      <c r="EF94" s="51"/>
      <c r="EG94" s="51"/>
      <c r="EH94" s="51"/>
      <c r="EI94" s="51"/>
      <c r="EJ94" s="51"/>
      <c r="EK94" s="51"/>
      <c r="EL94" s="51"/>
      <c r="EM94" s="51"/>
      <c r="EN94" s="51"/>
      <c r="EO94" s="51"/>
      <c r="EP94" s="51"/>
      <c r="EQ94" s="51"/>
      <c r="ER94" s="51"/>
      <c r="ES94" s="51"/>
      <c r="ET94" s="51"/>
      <c r="EU94" s="51"/>
      <c r="EV94" s="51"/>
      <c r="EW94" s="51"/>
      <c r="EX94" s="51"/>
      <c r="EY94" s="51"/>
      <c r="EZ94" s="51"/>
      <c r="FA94" s="51"/>
      <c r="FB94" s="51"/>
      <c r="FC94" s="51"/>
      <c r="FD94" s="51"/>
      <c r="FE94" s="51"/>
      <c r="FF94" s="51"/>
      <c r="FG94" s="51"/>
      <c r="FH94" s="51"/>
      <c r="FI94" s="51"/>
      <c r="FJ94" s="51"/>
      <c r="FK94" s="51"/>
      <c r="FL94" s="51"/>
      <c r="FM94" s="51"/>
      <c r="FN94" s="51"/>
      <c r="FO94" s="51"/>
      <c r="FP94" s="51"/>
      <c r="FQ94" s="51"/>
      <c r="FR94" s="51"/>
      <c r="FS94" s="51"/>
      <c r="FT94" s="51"/>
      <c r="FU94" s="51"/>
      <c r="FV94" s="51"/>
      <c r="FW94" s="51"/>
      <c r="FX94" s="51"/>
      <c r="FY94" s="51"/>
      <c r="FZ94" s="51"/>
      <c r="GA94" s="51"/>
      <c r="GB94" s="51"/>
      <c r="GC94" s="51"/>
      <c r="GD94" s="51"/>
      <c r="GE94" s="51"/>
      <c r="GF94" s="51"/>
      <c r="GG94" s="51"/>
      <c r="GH94" s="51"/>
      <c r="GI94" s="51"/>
      <c r="GJ94" s="51"/>
      <c r="GK94" s="51"/>
      <c r="GL94" s="51"/>
      <c r="GM94" s="51"/>
      <c r="GN94" s="51"/>
      <c r="GO94" s="51"/>
      <c r="GP94" s="51"/>
      <c r="GQ94" s="51"/>
      <c r="GR94" s="51"/>
      <c r="GS94" s="51"/>
      <c r="GT94" s="51"/>
      <c r="GU94" s="51"/>
      <c r="GV94" s="51"/>
      <c r="GW94" s="51"/>
      <c r="GX94" s="51"/>
      <c r="GY94" s="51"/>
      <c r="GZ94" s="51"/>
      <c r="HA94" s="51"/>
      <c r="HB94" s="51"/>
      <c r="HC94" s="51"/>
      <c r="HD94" s="51"/>
      <c r="HE94" s="51"/>
      <c r="HF94" s="51"/>
      <c r="HG94" s="51"/>
      <c r="HH94" s="51"/>
      <c r="HI94" s="51"/>
      <c r="HJ94" s="51"/>
      <c r="HK94" s="51"/>
      <c r="HL94" s="51"/>
      <c r="HM94" s="51"/>
      <c r="HN94" s="51"/>
      <c r="HO94" s="51"/>
      <c r="HP94" s="51"/>
      <c r="HQ94" s="51"/>
      <c r="HR94" s="51"/>
      <c r="HS94" s="51"/>
      <c r="HT94" s="51"/>
      <c r="HU94" s="51"/>
      <c r="HV94" s="51"/>
      <c r="HW94" s="51"/>
      <c r="HX94" s="51"/>
      <c r="HY94" s="51"/>
      <c r="HZ94" s="51"/>
      <c r="IA94" s="64"/>
      <c r="IB94" s="64"/>
      <c r="IC94" s="51"/>
      <c r="ID94" s="51"/>
      <c r="IE94" s="51"/>
      <c r="IF94" s="51"/>
      <c r="IG94" s="51"/>
      <c r="IH94" s="51"/>
      <c r="II94" s="51"/>
      <c r="IJ94" s="51"/>
      <c r="IK94" s="51"/>
      <c r="IL94" s="51"/>
      <c r="IM94" s="51"/>
      <c r="IN94" s="51"/>
      <c r="IO94" s="51"/>
      <c r="IP94" s="51"/>
      <c r="IQ94" s="51"/>
      <c r="IR94" s="51"/>
      <c r="IS94" s="51"/>
      <c r="IT94" s="51"/>
      <c r="IU94" s="51"/>
      <c r="IV94" s="51"/>
      <c r="IW94" s="51"/>
      <c r="IX94" s="51"/>
      <c r="IY94" s="51"/>
      <c r="IZ94" s="51"/>
      <c r="JA94" s="51"/>
      <c r="JB94" s="51"/>
      <c r="JC94" s="51"/>
      <c r="JD94" s="51"/>
      <c r="JE94" s="51"/>
      <c r="JF94" s="51"/>
      <c r="JG94" s="51"/>
      <c r="JH94" s="51"/>
      <c r="JI94" s="51"/>
      <c r="JJ94" s="51"/>
      <c r="JK94" s="51"/>
      <c r="JL94" s="51"/>
      <c r="JM94" s="51"/>
      <c r="JN94" s="51"/>
      <c r="JO94" s="51"/>
      <c r="JP94" s="51"/>
      <c r="JQ94" s="51"/>
      <c r="JR94" s="51"/>
      <c r="JS94" s="51"/>
      <c r="JT94" s="51"/>
      <c r="JU94" s="51"/>
      <c r="JV94" s="51"/>
      <c r="JW94" s="51"/>
      <c r="JX94" s="51"/>
      <c r="JY94" s="51"/>
      <c r="JZ94" s="51"/>
      <c r="KA94" s="51"/>
      <c r="KB94" s="51"/>
      <c r="KC94" s="51"/>
      <c r="KD94" s="51"/>
      <c r="KE94" s="51"/>
      <c r="KF94" s="51"/>
      <c r="KG94" s="51"/>
      <c r="KH94" s="51"/>
      <c r="KI94" s="51"/>
      <c r="KJ94" s="51"/>
      <c r="KK94" s="51"/>
      <c r="KL94" s="51"/>
      <c r="KM94" s="51"/>
      <c r="KN94" s="51"/>
      <c r="KO94" s="51"/>
      <c r="KP94" s="51"/>
      <c r="KQ94" s="51"/>
      <c r="KR94" s="51"/>
      <c r="KS94" s="51"/>
      <c r="KT94" s="51"/>
      <c r="KU94" s="51"/>
      <c r="KV94" s="51"/>
      <c r="KW94" s="51"/>
      <c r="KX94" s="51"/>
      <c r="KY94" s="51"/>
      <c r="KZ94" s="51"/>
      <c r="LA94" s="51"/>
      <c r="LB94" s="51"/>
      <c r="LC94" s="51"/>
      <c r="LD94" s="51"/>
      <c r="LE94" s="51"/>
      <c r="LF94" s="51"/>
      <c r="LG94" s="51"/>
      <c r="LH94" s="51"/>
      <c r="LI94" s="51"/>
      <c r="LJ94" s="51"/>
      <c r="LK94" s="51"/>
      <c r="LL94" s="51"/>
      <c r="LM94" s="51"/>
      <c r="LN94" s="51"/>
      <c r="LO94" s="51"/>
      <c r="LP94" s="51"/>
      <c r="LQ94" s="51"/>
      <c r="LR94" s="51"/>
      <c r="LS94" s="51"/>
      <c r="LT94" s="51"/>
      <c r="LU94" s="51"/>
      <c r="LV94" s="51"/>
      <c r="LW94" s="51"/>
      <c r="LX94" s="51"/>
      <c r="LY94" s="51"/>
      <c r="LZ94" s="51"/>
      <c r="MA94" s="51"/>
      <c r="MB94" s="51"/>
      <c r="MC94" s="51"/>
      <c r="MD94" s="51"/>
      <c r="ME94" s="51"/>
      <c r="MF94" s="51"/>
      <c r="MG94" s="51"/>
      <c r="MH94" s="51"/>
      <c r="MI94" s="51"/>
      <c r="MJ94" s="51"/>
      <c r="MK94" s="51"/>
      <c r="ML94" s="51"/>
      <c r="MM94" s="51"/>
      <c r="MN94" s="51"/>
      <c r="MO94" s="51"/>
      <c r="MP94" s="51"/>
      <c r="MQ94" s="51"/>
      <c r="MR94" s="51"/>
      <c r="MS94" s="51"/>
      <c r="MT94" s="51"/>
      <c r="MU94" s="51"/>
      <c r="MV94" s="51"/>
      <c r="MW94" s="51"/>
      <c r="MX94" s="51"/>
      <c r="MY94" s="51"/>
      <c r="MZ94" s="51"/>
      <c r="NA94" s="51"/>
      <c r="NB94" s="51"/>
      <c r="NC94" s="51"/>
      <c r="ND94" s="51"/>
      <c r="NE94" s="51"/>
      <c r="NF94" s="51"/>
      <c r="NG94" s="51"/>
      <c r="NH94" s="51"/>
      <c r="NI94" s="51"/>
      <c r="NJ94" s="51"/>
      <c r="NK94" s="51"/>
      <c r="NL94" s="51"/>
      <c r="NM94" s="51"/>
      <c r="NN94" s="51"/>
      <c r="NO94" s="51"/>
      <c r="NP94" s="51"/>
      <c r="NQ94" s="51"/>
      <c r="NR94" s="51"/>
      <c r="NS94" s="51"/>
      <c r="NT94" s="51"/>
      <c r="NU94" s="51"/>
      <c r="NV94" s="51"/>
      <c r="NW94" s="51"/>
      <c r="NX94" s="51"/>
      <c r="NY94" s="51"/>
      <c r="NZ94" s="51"/>
      <c r="OA94" s="51"/>
      <c r="OB94" s="51"/>
      <c r="OC94" s="51"/>
      <c r="OD94" s="51"/>
      <c r="OE94" s="51"/>
      <c r="OF94" s="51"/>
      <c r="OG94" s="51"/>
      <c r="OH94" s="51"/>
      <c r="OI94" s="51"/>
      <c r="OJ94" s="51"/>
      <c r="OK94" s="51"/>
      <c r="OL94" s="51"/>
      <c r="OM94" s="51"/>
      <c r="ON94" s="51"/>
      <c r="OO94" s="51"/>
      <c r="OP94" s="51"/>
      <c r="OQ94" s="51"/>
      <c r="OR94" s="51"/>
      <c r="OS94" s="51"/>
      <c r="OT94" s="51"/>
      <c r="OU94" s="51"/>
      <c r="OV94" s="51"/>
      <c r="OW94" s="51"/>
      <c r="OX94" s="51"/>
      <c r="OY94" s="51"/>
      <c r="OZ94" s="51"/>
      <c r="PA94" s="51"/>
      <c r="PB94" s="51"/>
      <c r="PC94" s="51"/>
      <c r="PD94" s="51"/>
      <c r="PE94" s="51"/>
      <c r="PF94" s="51"/>
      <c r="PG94" s="51"/>
      <c r="PH94" s="51"/>
      <c r="PI94" s="51"/>
      <c r="PJ94" s="51"/>
      <c r="PK94" s="51"/>
      <c r="PL94" s="51"/>
      <c r="PM94" s="51"/>
      <c r="PN94" s="51"/>
      <c r="PO94" s="51"/>
      <c r="PP94" s="51"/>
      <c r="PQ94" s="51"/>
      <c r="PR94" s="51"/>
      <c r="PS94" s="51"/>
      <c r="PT94" s="51"/>
      <c r="PU94" s="51"/>
      <c r="PV94" s="51"/>
      <c r="PW94" s="51"/>
      <c r="PX94" s="51"/>
      <c r="PY94" s="51"/>
      <c r="PZ94" s="51"/>
      <c r="QA94" s="51"/>
      <c r="QB94" s="51"/>
      <c r="QC94" s="51"/>
      <c r="QD94" s="51"/>
      <c r="QE94" s="51"/>
      <c r="QF94" s="51"/>
      <c r="QG94" s="51"/>
      <c r="QH94" s="51"/>
      <c r="QI94" s="51"/>
      <c r="QJ94" s="51"/>
      <c r="QK94" s="51"/>
      <c r="QL94" s="51"/>
      <c r="QM94" s="51"/>
      <c r="QN94" s="51"/>
      <c r="QO94" s="51"/>
      <c r="QP94" s="51"/>
      <c r="QQ94" s="51"/>
      <c r="QR94" s="51"/>
      <c r="QS94" s="51"/>
      <c r="QT94" s="51"/>
      <c r="QU94" s="51"/>
      <c r="QV94" s="51"/>
      <c r="QW94" s="51"/>
      <c r="QX94" s="51"/>
      <c r="QY94" s="51"/>
      <c r="QZ94" s="51"/>
      <c r="RA94" s="51"/>
      <c r="RB94" s="51"/>
      <c r="RC94" s="51"/>
      <c r="RD94" s="51"/>
      <c r="RE94" s="51"/>
      <c r="RF94" s="51"/>
      <c r="RG94" s="51"/>
      <c r="RH94" s="51"/>
      <c r="RI94" s="51"/>
      <c r="RJ94" s="51"/>
      <c r="RK94" s="51"/>
      <c r="RL94" s="51"/>
      <c r="RM94" s="51"/>
      <c r="RN94" s="51"/>
      <c r="RO94" s="51"/>
      <c r="RP94" s="51"/>
      <c r="RQ94" s="51"/>
      <c r="RR94" s="51"/>
      <c r="RS94" s="51"/>
      <c r="RT94" s="51"/>
      <c r="RU94" s="51"/>
      <c r="RV94" s="51"/>
      <c r="RW94" s="51"/>
      <c r="RX94" s="51"/>
      <c r="RY94" s="51"/>
      <c r="RZ94" s="51"/>
      <c r="SA94" s="51"/>
      <c r="SB94" s="51"/>
      <c r="SC94" s="51"/>
      <c r="SD94" s="51"/>
      <c r="SE94" s="51"/>
      <c r="SF94" s="51"/>
      <c r="SG94" s="51"/>
      <c r="SH94" s="51"/>
      <c r="SI94" s="51"/>
      <c r="SJ94" s="51"/>
      <c r="SK94" s="51"/>
      <c r="SL94" s="51"/>
      <c r="SM94" s="51"/>
      <c r="SN94" s="51"/>
      <c r="SO94" s="51"/>
      <c r="SP94" s="51"/>
      <c r="SQ94" s="51"/>
      <c r="SR94" s="51"/>
      <c r="SS94" s="51"/>
      <c r="ST94" s="51"/>
      <c r="SU94" s="51"/>
      <c r="SV94" s="51"/>
      <c r="SW94" s="51"/>
      <c r="SX94" s="51"/>
      <c r="SY94" s="51"/>
      <c r="SZ94" s="51"/>
      <c r="TA94" s="51"/>
      <c r="TB94" s="51"/>
      <c r="TC94" s="51"/>
      <c r="TD94" s="51"/>
      <c r="TE94" s="51"/>
      <c r="TF94" s="51"/>
      <c r="TG94" s="51"/>
      <c r="TH94" s="51"/>
      <c r="TI94" s="51"/>
      <c r="TJ94" s="51"/>
      <c r="TK94" s="51"/>
      <c r="TL94" s="51"/>
      <c r="TM94" s="51"/>
      <c r="TN94" s="51"/>
      <c r="TO94" s="51"/>
      <c r="TP94" s="51"/>
      <c r="TQ94" s="51"/>
      <c r="TR94" s="51"/>
      <c r="TS94" s="51"/>
      <c r="TT94" s="51"/>
      <c r="TU94" s="51"/>
      <c r="TV94" s="51"/>
      <c r="TW94" s="51"/>
      <c r="TX94" s="51"/>
      <c r="TY94" s="51"/>
      <c r="TZ94" s="51"/>
      <c r="UA94" s="51"/>
      <c r="UB94" s="51"/>
      <c r="UC94" s="51"/>
      <c r="UD94" s="51"/>
      <c r="UE94" s="51"/>
      <c r="UF94" s="51"/>
      <c r="UG94" s="51"/>
      <c r="UH94" s="51"/>
      <c r="UI94" s="51"/>
      <c r="UJ94" s="51"/>
      <c r="UK94" s="51"/>
      <c r="UL94" s="51"/>
      <c r="UM94" s="51"/>
      <c r="UN94" s="51"/>
      <c r="UO94" s="51"/>
      <c r="UP94" s="51"/>
      <c r="UQ94" s="51"/>
      <c r="UR94" s="51"/>
      <c r="US94" s="51"/>
      <c r="UT94" s="51"/>
      <c r="UU94" s="51"/>
      <c r="UV94" s="51"/>
      <c r="UW94" s="51"/>
      <c r="UX94" s="51"/>
      <c r="UY94" s="51"/>
      <c r="UZ94" s="51"/>
      <c r="VA94" s="51"/>
      <c r="VB94" s="51"/>
      <c r="VC94" s="51"/>
      <c r="VD94" s="51"/>
      <c r="VE94" s="51"/>
      <c r="VF94" s="51"/>
      <c r="VG94" s="51"/>
      <c r="VH94" s="51"/>
      <c r="VI94" s="51"/>
      <c r="VJ94" s="51"/>
      <c r="VK94" s="51"/>
      <c r="VL94" s="51"/>
      <c r="VM94" s="51"/>
      <c r="VN94" s="51"/>
      <c r="VO94" s="51"/>
      <c r="VP94" s="51"/>
      <c r="VQ94" s="51"/>
      <c r="VR94" s="51"/>
      <c r="VS94" s="51"/>
      <c r="VT94" s="51"/>
      <c r="VU94" s="51"/>
      <c r="VV94" s="51"/>
      <c r="VW94" s="51"/>
      <c r="VX94" s="51"/>
      <c r="VY94" s="51"/>
      <c r="VZ94" s="51"/>
      <c r="WA94" s="51"/>
      <c r="WB94" s="51"/>
      <c r="WC94" s="51"/>
      <c r="WD94" s="51"/>
      <c r="WE94" s="51"/>
      <c r="WF94" s="51"/>
      <c r="WG94" s="51"/>
      <c r="WH94" s="51"/>
      <c r="WI94" s="51"/>
      <c r="WJ94" s="51"/>
      <c r="WK94" s="51"/>
      <c r="WL94" s="51"/>
      <c r="WM94" s="51"/>
      <c r="WN94" s="51"/>
      <c r="WO94" s="51"/>
      <c r="WP94" s="51"/>
      <c r="WQ94" s="51"/>
      <c r="WR94" s="51"/>
      <c r="WS94" s="51"/>
      <c r="WT94" s="51"/>
      <c r="WU94" s="51"/>
      <c r="WV94" s="51"/>
      <c r="WW94" s="51"/>
      <c r="WX94" s="51"/>
      <c r="WY94" s="51"/>
      <c r="WZ94" s="51"/>
      <c r="XA94" s="51"/>
      <c r="XB94" s="51"/>
      <c r="XC94" s="51"/>
      <c r="XD94" s="51"/>
      <c r="XE94" s="51"/>
      <c r="XF94" s="51"/>
      <c r="XG94" s="51"/>
      <c r="XH94" s="51"/>
      <c r="XI94" s="51"/>
      <c r="XJ94" s="51"/>
      <c r="XK94" s="51"/>
      <c r="XL94" s="51"/>
      <c r="XM94" s="51"/>
      <c r="XN94" s="51"/>
      <c r="XO94" s="51"/>
      <c r="XP94" s="51"/>
      <c r="XQ94" s="51"/>
      <c r="XR94" s="51"/>
      <c r="XS94" s="51"/>
      <c r="XT94" s="51"/>
      <c r="XU94" s="51"/>
      <c r="XV94" s="51"/>
      <c r="XW94" s="51"/>
      <c r="XX94" s="51"/>
      <c r="XY94" s="51"/>
      <c r="XZ94" s="51"/>
      <c r="YA94" s="51"/>
      <c r="YB94" s="51"/>
      <c r="YC94" s="51"/>
      <c r="YD94" s="51"/>
      <c r="YE94" s="51"/>
      <c r="YF94" s="51"/>
      <c r="YG94" s="51"/>
      <c r="YH94" s="51"/>
      <c r="YI94" s="51"/>
      <c r="YJ94" s="51"/>
      <c r="YK94" s="51"/>
      <c r="YL94" s="51"/>
      <c r="YM94" s="51"/>
      <c r="YN94" s="51"/>
      <c r="YO94" s="51"/>
      <c r="YP94" s="51"/>
      <c r="YQ94" s="51"/>
      <c r="YR94" s="51"/>
    </row>
    <row r="95" spans="1:668" ht="12.75" customHeight="1" x14ac:dyDescent="0.25">
      <c r="A95" s="4" t="s">
        <v>132</v>
      </c>
      <c r="B95" s="5" t="s">
        <v>133</v>
      </c>
      <c r="C95" s="6" t="s">
        <v>80</v>
      </c>
      <c r="D95" s="11">
        <v>44440</v>
      </c>
      <c r="E95" s="11" t="s">
        <v>150</v>
      </c>
      <c r="F95" s="7">
        <v>165000</v>
      </c>
      <c r="G95" s="6">
        <f>F95*0.0287</f>
        <v>4735.5</v>
      </c>
      <c r="H95" s="6">
        <v>27463.39</v>
      </c>
      <c r="I95" s="6">
        <f>F95*0.0304</f>
        <v>5016</v>
      </c>
      <c r="J95" s="6">
        <v>4742.3999999999996</v>
      </c>
      <c r="K95" s="6">
        <v>36941.29</v>
      </c>
      <c r="L95" s="71">
        <v>128058.71</v>
      </c>
      <c r="IA95" s="64"/>
      <c r="IB95" s="64"/>
    </row>
    <row r="96" spans="1:668" ht="18" customHeight="1" x14ac:dyDescent="0.25">
      <c r="A96" s="54" t="s">
        <v>15</v>
      </c>
      <c r="B96" s="13">
        <v>5</v>
      </c>
      <c r="C96" s="8"/>
      <c r="D96" s="54"/>
      <c r="E96" s="54"/>
      <c r="F96" s="8">
        <f t="shared" ref="F96:L96" si="18">SUM(F91:F95)</f>
        <v>293000</v>
      </c>
      <c r="G96" s="8">
        <f t="shared" si="18"/>
        <v>8409.1</v>
      </c>
      <c r="H96" s="8">
        <f t="shared" si="18"/>
        <v>27463.39</v>
      </c>
      <c r="I96" s="8">
        <f t="shared" si="18"/>
        <v>8907.2000000000007</v>
      </c>
      <c r="J96" s="8">
        <f t="shared" si="18"/>
        <v>5542.4</v>
      </c>
      <c r="K96" s="8">
        <f t="shared" si="18"/>
        <v>45306.09</v>
      </c>
      <c r="L96" s="72">
        <f>SUM(L91:L95)</f>
        <v>247693.91</v>
      </c>
      <c r="O96" s="61"/>
      <c r="P96" s="61"/>
      <c r="Q96" s="61"/>
      <c r="R96" s="61"/>
      <c r="S96" s="61"/>
      <c r="T96" s="61"/>
      <c r="U96" s="61"/>
      <c r="V96" s="61"/>
      <c r="W96" s="61"/>
      <c r="X96" s="61"/>
      <c r="Y96" s="61"/>
      <c r="Z96" s="61"/>
      <c r="AA96" s="61"/>
      <c r="AB96" s="61"/>
      <c r="AC96" s="61"/>
      <c r="AD96" s="61"/>
      <c r="AE96" s="61"/>
      <c r="AF96" s="61"/>
      <c r="AG96" s="61"/>
      <c r="AH96" s="61"/>
      <c r="AI96" s="61"/>
      <c r="AJ96" s="61"/>
      <c r="AK96" s="61"/>
      <c r="AL96" s="61"/>
      <c r="AM96" s="61"/>
      <c r="AN96" s="61"/>
      <c r="AO96" s="61"/>
      <c r="AP96" s="61"/>
      <c r="AQ96" s="61"/>
      <c r="AR96" s="61"/>
      <c r="AS96" s="61"/>
      <c r="IA96" s="64"/>
      <c r="IB96" s="64"/>
    </row>
    <row r="97" spans="1:668" x14ac:dyDescent="0.25">
      <c r="A97" s="50" t="s">
        <v>73</v>
      </c>
      <c r="B97" s="3"/>
      <c r="C97" s="55"/>
      <c r="D97" s="51"/>
      <c r="E97" s="51"/>
    </row>
    <row r="98" spans="1:668" x14ac:dyDescent="0.25">
      <c r="A98" s="4" t="s">
        <v>56</v>
      </c>
      <c r="B98" s="5" t="s">
        <v>17</v>
      </c>
      <c r="C98" s="6" t="s">
        <v>80</v>
      </c>
      <c r="D98" s="11">
        <v>44197</v>
      </c>
      <c r="E98" s="11" t="s">
        <v>150</v>
      </c>
      <c r="F98" s="7">
        <v>45000</v>
      </c>
      <c r="G98" s="6">
        <f t="shared" ref="G98:G101" si="19">F98*0.0287</f>
        <v>1291.5</v>
      </c>
      <c r="H98" s="6">
        <v>1148.33</v>
      </c>
      <c r="I98" s="6">
        <f t="shared" ref="I98:I101" si="20">F98*0.0304</f>
        <v>1368</v>
      </c>
      <c r="J98" s="6">
        <v>1625</v>
      </c>
      <c r="K98" s="6">
        <v>5432.83</v>
      </c>
      <c r="L98" s="71">
        <f t="shared" ref="L98:L101" si="21">F98-K98</f>
        <v>39567.17</v>
      </c>
      <c r="O98" s="61"/>
      <c r="P98" s="61"/>
      <c r="Q98" s="61"/>
      <c r="R98" s="61"/>
      <c r="S98" s="61"/>
      <c r="T98" s="61"/>
      <c r="U98" s="61"/>
      <c r="V98" s="61"/>
      <c r="W98" s="61"/>
      <c r="X98" s="61"/>
      <c r="Y98" s="61"/>
      <c r="Z98" s="61"/>
      <c r="AA98" s="61"/>
      <c r="AB98" s="61"/>
      <c r="AC98" s="61"/>
      <c r="AD98" s="61"/>
      <c r="AE98" s="61"/>
      <c r="AF98" s="61"/>
      <c r="AG98" s="61"/>
      <c r="AH98" s="61"/>
      <c r="AI98" s="61"/>
      <c r="AJ98" s="61"/>
      <c r="AK98" s="61"/>
      <c r="AL98" s="61"/>
      <c r="AM98" s="61"/>
      <c r="AN98" s="61"/>
      <c r="AO98" s="61"/>
      <c r="AP98" s="61"/>
      <c r="AQ98" s="61"/>
      <c r="AR98" s="61"/>
      <c r="AS98" s="61"/>
    </row>
    <row r="99" spans="1:668" x14ac:dyDescent="0.25">
      <c r="A99" s="51" t="s">
        <v>123</v>
      </c>
      <c r="B99" s="5" t="s">
        <v>62</v>
      </c>
      <c r="C99" s="6" t="s">
        <v>81</v>
      </c>
      <c r="D99" s="11">
        <v>44354</v>
      </c>
      <c r="E99" s="11" t="s">
        <v>150</v>
      </c>
      <c r="F99" s="7">
        <v>105000</v>
      </c>
      <c r="G99" s="6">
        <v>3013.5</v>
      </c>
      <c r="H99" s="6">
        <v>12943.96</v>
      </c>
      <c r="I99" s="6">
        <v>3192</v>
      </c>
      <c r="J99" s="6">
        <v>1350.12</v>
      </c>
      <c r="K99" s="6">
        <v>20499.580000000002</v>
      </c>
      <c r="L99" s="71">
        <v>84500.42</v>
      </c>
      <c r="O99" s="61"/>
      <c r="P99" s="61"/>
      <c r="Q99" s="61"/>
      <c r="R99" s="61"/>
      <c r="S99" s="61"/>
      <c r="T99" s="61"/>
      <c r="U99" s="61"/>
      <c r="V99" s="61"/>
      <c r="W99" s="61"/>
      <c r="X99" s="61"/>
      <c r="Y99" s="61"/>
      <c r="Z99" s="61"/>
      <c r="AA99" s="61"/>
      <c r="AB99" s="61"/>
      <c r="AC99" s="61"/>
      <c r="AD99" s="61"/>
      <c r="AE99" s="61"/>
      <c r="AF99" s="61"/>
      <c r="AG99" s="61"/>
      <c r="AH99" s="61"/>
      <c r="AI99" s="61"/>
      <c r="AJ99" s="61"/>
      <c r="AK99" s="61"/>
      <c r="AL99" s="61"/>
      <c r="AM99" s="61"/>
      <c r="AN99" s="61"/>
      <c r="AO99" s="61"/>
      <c r="AP99" s="61"/>
      <c r="AQ99" s="61"/>
      <c r="AR99" s="61"/>
      <c r="AS99" s="61"/>
    </row>
    <row r="100" spans="1:668" x14ac:dyDescent="0.25">
      <c r="A100" s="4" t="s">
        <v>125</v>
      </c>
      <c r="B100" s="5" t="s">
        <v>124</v>
      </c>
      <c r="C100" s="6" t="s">
        <v>80</v>
      </c>
      <c r="D100" s="11">
        <v>44354</v>
      </c>
      <c r="E100" s="11" t="s">
        <v>150</v>
      </c>
      <c r="F100" s="7">
        <v>50000</v>
      </c>
      <c r="G100" s="6">
        <v>1435</v>
      </c>
      <c r="H100" s="6">
        <v>1854</v>
      </c>
      <c r="I100" s="6">
        <v>1520</v>
      </c>
      <c r="J100" s="6">
        <v>0</v>
      </c>
      <c r="K100" s="6">
        <v>4809</v>
      </c>
      <c r="L100" s="71">
        <v>45191</v>
      </c>
      <c r="O100" s="58"/>
      <c r="P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8"/>
      <c r="AC100" s="58"/>
      <c r="AD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IC100" s="59"/>
      <c r="ID100" s="59"/>
      <c r="IE100" s="59"/>
      <c r="IF100" s="59"/>
      <c r="IG100" s="59"/>
      <c r="IH100" s="59"/>
      <c r="II100" s="59"/>
      <c r="IJ100" s="59"/>
      <c r="IK100" s="59"/>
      <c r="IL100" s="59"/>
      <c r="IM100" s="59"/>
      <c r="IN100" s="59"/>
      <c r="IO100" s="59"/>
      <c r="IP100" s="59"/>
      <c r="IQ100" s="59"/>
      <c r="IR100" s="59"/>
      <c r="IS100" s="59"/>
      <c r="IT100" s="59"/>
      <c r="IU100" s="59"/>
      <c r="IV100" s="59"/>
      <c r="IW100" s="59"/>
      <c r="IX100" s="59"/>
      <c r="IY100" s="59"/>
      <c r="IZ100" s="59"/>
      <c r="JA100" s="59"/>
      <c r="JB100" s="59"/>
      <c r="JC100" s="59"/>
      <c r="JD100" s="59"/>
      <c r="JE100" s="59"/>
      <c r="JF100" s="59"/>
      <c r="JG100" s="59"/>
      <c r="JH100" s="59"/>
      <c r="JI100" s="59"/>
      <c r="JJ100" s="59"/>
      <c r="JK100" s="59"/>
      <c r="JL100" s="59"/>
      <c r="JM100" s="59"/>
      <c r="JN100" s="59"/>
      <c r="JO100" s="59"/>
      <c r="JP100" s="59"/>
      <c r="JQ100" s="59"/>
      <c r="JR100" s="59"/>
      <c r="JS100" s="59"/>
      <c r="JT100" s="59"/>
      <c r="JU100" s="59"/>
      <c r="JV100" s="59"/>
      <c r="JW100" s="59"/>
      <c r="JX100" s="59"/>
      <c r="JY100" s="59"/>
      <c r="JZ100" s="59"/>
      <c r="KA100" s="59"/>
      <c r="KB100" s="59"/>
      <c r="KC100" s="59"/>
      <c r="KD100" s="59"/>
      <c r="KE100" s="59"/>
      <c r="KF100" s="59"/>
      <c r="KG100" s="59"/>
      <c r="KH100" s="59"/>
      <c r="KI100" s="59"/>
      <c r="KJ100" s="59"/>
      <c r="KK100" s="59"/>
      <c r="KL100" s="59"/>
      <c r="KM100" s="59"/>
      <c r="KN100" s="59"/>
      <c r="KO100" s="59"/>
      <c r="KP100" s="59"/>
      <c r="KQ100" s="59"/>
      <c r="KR100" s="59"/>
      <c r="KS100" s="59"/>
      <c r="KT100" s="59"/>
      <c r="KU100" s="59"/>
      <c r="KV100" s="59"/>
      <c r="KW100" s="59"/>
      <c r="KX100" s="59"/>
      <c r="KY100" s="59"/>
      <c r="KZ100" s="59"/>
      <c r="LA100" s="59"/>
      <c r="LB100" s="59"/>
      <c r="LC100" s="59"/>
      <c r="LD100" s="59"/>
      <c r="LE100" s="59"/>
      <c r="LF100" s="59"/>
      <c r="LG100" s="59"/>
      <c r="LH100" s="59"/>
      <c r="LI100" s="59"/>
      <c r="LJ100" s="59"/>
      <c r="LK100" s="59"/>
      <c r="LL100" s="59"/>
      <c r="LM100" s="59"/>
      <c r="LN100" s="59"/>
      <c r="LO100" s="59"/>
      <c r="LP100" s="59"/>
      <c r="LQ100" s="59"/>
      <c r="LR100" s="59"/>
      <c r="LS100" s="59"/>
      <c r="LT100" s="59"/>
      <c r="LU100" s="59"/>
      <c r="LV100" s="59"/>
      <c r="LW100" s="59"/>
      <c r="LX100" s="59"/>
      <c r="LY100" s="59"/>
      <c r="LZ100" s="59"/>
      <c r="MA100" s="59"/>
      <c r="MB100" s="59"/>
      <c r="MC100" s="59"/>
      <c r="MD100" s="59"/>
      <c r="ME100" s="59"/>
      <c r="MF100" s="59"/>
      <c r="MG100" s="59"/>
      <c r="MH100" s="59"/>
      <c r="MI100" s="59"/>
      <c r="MJ100" s="59"/>
      <c r="MK100" s="59"/>
      <c r="ML100" s="59"/>
      <c r="MM100" s="59"/>
      <c r="MN100" s="59"/>
      <c r="MO100" s="59"/>
      <c r="MP100" s="59"/>
      <c r="MQ100" s="59"/>
      <c r="MR100" s="59"/>
      <c r="MS100" s="59"/>
      <c r="MT100" s="59"/>
      <c r="MU100" s="59"/>
      <c r="MV100" s="59"/>
      <c r="MW100" s="59"/>
      <c r="MX100" s="59"/>
      <c r="MY100" s="59"/>
      <c r="MZ100" s="59"/>
      <c r="NA100" s="59"/>
      <c r="NB100" s="59"/>
      <c r="NC100" s="59"/>
      <c r="ND100" s="59"/>
      <c r="NE100" s="59"/>
      <c r="NF100" s="59"/>
      <c r="NG100" s="59"/>
      <c r="NH100" s="59"/>
      <c r="NI100" s="59"/>
      <c r="NJ100" s="59"/>
      <c r="NK100" s="59"/>
      <c r="NL100" s="59"/>
      <c r="NM100" s="59"/>
      <c r="NN100" s="59"/>
      <c r="NO100" s="59"/>
      <c r="NP100" s="59"/>
      <c r="NQ100" s="59"/>
      <c r="NR100" s="59"/>
      <c r="NS100" s="59"/>
      <c r="NT100" s="59"/>
      <c r="NU100" s="59"/>
      <c r="NV100" s="59"/>
      <c r="NW100" s="59"/>
      <c r="NX100" s="59"/>
      <c r="NY100" s="59"/>
      <c r="NZ100" s="59"/>
      <c r="OA100" s="59"/>
      <c r="OB100" s="59"/>
      <c r="OC100" s="59"/>
      <c r="OD100" s="59"/>
      <c r="OE100" s="59"/>
      <c r="OF100" s="59"/>
      <c r="OG100" s="59"/>
      <c r="OH100" s="59"/>
      <c r="OI100" s="59"/>
      <c r="OJ100" s="59"/>
      <c r="OK100" s="59"/>
      <c r="OL100" s="59"/>
      <c r="OM100" s="59"/>
      <c r="ON100" s="59"/>
      <c r="OO100" s="59"/>
      <c r="OP100" s="59"/>
      <c r="OQ100" s="59"/>
      <c r="OR100" s="59"/>
      <c r="OS100" s="59"/>
      <c r="OT100" s="59"/>
      <c r="OU100" s="59"/>
      <c r="OV100" s="59"/>
      <c r="OW100" s="59"/>
      <c r="OX100" s="59"/>
      <c r="OY100" s="59"/>
      <c r="OZ100" s="59"/>
      <c r="PA100" s="59"/>
      <c r="PB100" s="59"/>
      <c r="PC100" s="59"/>
      <c r="PD100" s="59"/>
      <c r="PE100" s="59"/>
      <c r="PF100" s="59"/>
      <c r="PG100" s="59"/>
      <c r="PH100" s="59"/>
      <c r="PI100" s="59"/>
      <c r="PJ100" s="59"/>
      <c r="PK100" s="59"/>
      <c r="PL100" s="59"/>
      <c r="PM100" s="59"/>
      <c r="PN100" s="59"/>
      <c r="PO100" s="59"/>
      <c r="PP100" s="59"/>
      <c r="PQ100" s="59"/>
      <c r="PR100" s="59"/>
      <c r="PS100" s="59"/>
      <c r="PT100" s="59"/>
      <c r="PU100" s="59"/>
      <c r="PV100" s="59"/>
      <c r="PW100" s="59"/>
      <c r="PX100" s="59"/>
      <c r="PY100" s="59"/>
      <c r="PZ100" s="59"/>
      <c r="QA100" s="59"/>
      <c r="QB100" s="59"/>
      <c r="QC100" s="59"/>
      <c r="QD100" s="59"/>
      <c r="QE100" s="59"/>
      <c r="QF100" s="59"/>
      <c r="QG100" s="59"/>
      <c r="QH100" s="59"/>
      <c r="QI100" s="59"/>
      <c r="QJ100" s="59"/>
      <c r="QK100" s="59"/>
      <c r="QL100" s="59"/>
      <c r="QM100" s="59"/>
      <c r="QN100" s="59"/>
      <c r="QO100" s="59"/>
      <c r="QP100" s="59"/>
      <c r="QQ100" s="59"/>
      <c r="QR100" s="59"/>
      <c r="QS100" s="59"/>
      <c r="QT100" s="59"/>
      <c r="QU100" s="59"/>
      <c r="QV100" s="59"/>
      <c r="QW100" s="59"/>
      <c r="QX100" s="59"/>
      <c r="QY100" s="59"/>
      <c r="QZ100" s="59"/>
      <c r="RA100" s="59"/>
      <c r="RB100" s="59"/>
      <c r="RC100" s="59"/>
      <c r="RD100" s="59"/>
      <c r="RE100" s="59"/>
      <c r="RF100" s="59"/>
      <c r="RG100" s="59"/>
      <c r="RH100" s="59"/>
      <c r="RI100" s="59"/>
      <c r="RJ100" s="59"/>
      <c r="RK100" s="59"/>
      <c r="RL100" s="59"/>
      <c r="RM100" s="59"/>
      <c r="RN100" s="59"/>
      <c r="RO100" s="59"/>
      <c r="RP100" s="59"/>
      <c r="RQ100" s="59"/>
      <c r="RR100" s="59"/>
      <c r="RS100" s="59"/>
      <c r="RT100" s="59"/>
      <c r="RU100" s="59"/>
      <c r="RV100" s="59"/>
      <c r="RW100" s="59"/>
      <c r="RX100" s="59"/>
      <c r="RY100" s="59"/>
      <c r="RZ100" s="59"/>
      <c r="SA100" s="59"/>
      <c r="SB100" s="59"/>
      <c r="SC100" s="59"/>
      <c r="SD100" s="59"/>
      <c r="SE100" s="59"/>
      <c r="SF100" s="59"/>
      <c r="SG100" s="59"/>
      <c r="SH100" s="59"/>
      <c r="SI100" s="59"/>
      <c r="SJ100" s="59"/>
      <c r="SK100" s="59"/>
      <c r="SL100" s="59"/>
      <c r="SM100" s="59"/>
      <c r="SN100" s="59"/>
      <c r="SO100" s="59"/>
      <c r="SP100" s="59"/>
      <c r="SQ100" s="59"/>
      <c r="SR100" s="59"/>
      <c r="SS100" s="59"/>
      <c r="ST100" s="59"/>
      <c r="SU100" s="59"/>
      <c r="SV100" s="59"/>
      <c r="SW100" s="59"/>
      <c r="SX100" s="59"/>
      <c r="SY100" s="59"/>
      <c r="SZ100" s="59"/>
      <c r="TA100" s="59"/>
      <c r="TB100" s="59"/>
      <c r="TC100" s="59"/>
      <c r="TD100" s="59"/>
      <c r="TE100" s="59"/>
      <c r="TF100" s="59"/>
      <c r="TG100" s="59"/>
      <c r="TH100" s="59"/>
      <c r="TI100" s="59"/>
      <c r="TJ100" s="59"/>
      <c r="TK100" s="59"/>
      <c r="TL100" s="59"/>
      <c r="TM100" s="59"/>
      <c r="TN100" s="59"/>
      <c r="TO100" s="59"/>
      <c r="TP100" s="59"/>
      <c r="TQ100" s="59"/>
      <c r="TR100" s="59"/>
      <c r="TS100" s="59"/>
      <c r="TT100" s="59"/>
      <c r="TU100" s="59"/>
      <c r="TV100" s="59"/>
      <c r="TW100" s="59"/>
      <c r="TX100" s="59"/>
      <c r="TY100" s="59"/>
      <c r="TZ100" s="59"/>
      <c r="UA100" s="59"/>
      <c r="UB100" s="59"/>
      <c r="UC100" s="59"/>
      <c r="UD100" s="59"/>
      <c r="UE100" s="59"/>
      <c r="UF100" s="59"/>
      <c r="UG100" s="59"/>
      <c r="UH100" s="59"/>
      <c r="UI100" s="59"/>
      <c r="UJ100" s="59"/>
      <c r="UK100" s="59"/>
      <c r="UL100" s="59"/>
      <c r="UM100" s="59"/>
      <c r="UN100" s="59"/>
      <c r="UO100" s="59"/>
      <c r="UP100" s="59"/>
      <c r="UQ100" s="59"/>
      <c r="UR100" s="59"/>
      <c r="US100" s="59"/>
      <c r="UT100" s="59"/>
      <c r="UU100" s="59"/>
      <c r="UV100" s="59"/>
      <c r="UW100" s="59"/>
      <c r="UX100" s="59"/>
      <c r="UY100" s="59"/>
      <c r="UZ100" s="59"/>
      <c r="VA100" s="59"/>
      <c r="VB100" s="59"/>
      <c r="VC100" s="59"/>
      <c r="VD100" s="59"/>
      <c r="VE100" s="59"/>
      <c r="VF100" s="59"/>
      <c r="VG100" s="59"/>
      <c r="VH100" s="59"/>
      <c r="VI100" s="59"/>
      <c r="VJ100" s="59"/>
      <c r="VK100" s="59"/>
      <c r="VL100" s="59"/>
      <c r="VM100" s="59"/>
      <c r="VN100" s="59"/>
      <c r="VO100" s="59"/>
      <c r="VP100" s="59"/>
      <c r="VQ100" s="59"/>
      <c r="VR100" s="59"/>
      <c r="VS100" s="59"/>
      <c r="VT100" s="59"/>
      <c r="VU100" s="59"/>
      <c r="VV100" s="59"/>
      <c r="VW100" s="59"/>
      <c r="VX100" s="59"/>
      <c r="VY100" s="59"/>
      <c r="VZ100" s="59"/>
      <c r="WA100" s="59"/>
      <c r="WB100" s="59"/>
      <c r="WC100" s="59"/>
      <c r="WD100" s="59"/>
      <c r="WE100" s="59"/>
      <c r="WF100" s="59"/>
      <c r="WG100" s="59"/>
      <c r="WH100" s="59"/>
      <c r="WI100" s="59"/>
      <c r="WJ100" s="59"/>
      <c r="WK100" s="59"/>
      <c r="WL100" s="59"/>
      <c r="WM100" s="59"/>
      <c r="WN100" s="59"/>
      <c r="WO100" s="59"/>
      <c r="WP100" s="59"/>
      <c r="WQ100" s="59"/>
      <c r="WR100" s="59"/>
      <c r="WS100" s="59"/>
      <c r="WT100" s="59"/>
      <c r="WU100" s="59"/>
      <c r="WV100" s="59"/>
      <c r="WW100" s="59"/>
      <c r="WX100" s="59"/>
      <c r="WY100" s="59"/>
      <c r="WZ100" s="59"/>
      <c r="XA100" s="59"/>
      <c r="XB100" s="59"/>
      <c r="XC100" s="59"/>
      <c r="XD100" s="59"/>
      <c r="XE100" s="59"/>
      <c r="XF100" s="59"/>
      <c r="XG100" s="59"/>
      <c r="XH100" s="59"/>
      <c r="XI100" s="59"/>
      <c r="XJ100" s="59"/>
      <c r="XK100" s="59"/>
      <c r="XL100" s="59"/>
      <c r="XM100" s="59"/>
      <c r="XN100" s="59"/>
      <c r="XO100" s="59"/>
      <c r="XP100" s="59"/>
      <c r="XQ100" s="59"/>
      <c r="XR100" s="59"/>
      <c r="XS100" s="59"/>
      <c r="XT100" s="59"/>
      <c r="XU100" s="59"/>
      <c r="XV100" s="59"/>
      <c r="XW100" s="59"/>
      <c r="XX100" s="59"/>
      <c r="XY100" s="59"/>
      <c r="XZ100" s="59"/>
      <c r="YA100" s="59"/>
      <c r="YB100" s="59"/>
      <c r="YC100" s="59"/>
      <c r="YD100" s="59"/>
      <c r="YE100" s="59"/>
      <c r="YF100" s="59"/>
      <c r="YG100" s="59"/>
      <c r="YH100" s="59"/>
      <c r="YI100" s="59"/>
      <c r="YJ100" s="59"/>
      <c r="YK100" s="59"/>
      <c r="YL100" s="59"/>
      <c r="YM100" s="59"/>
      <c r="YN100" s="59"/>
      <c r="YO100" s="59"/>
      <c r="YP100" s="59"/>
      <c r="YQ100" s="59"/>
      <c r="YR100" s="59"/>
    </row>
    <row r="101" spans="1:668" x14ac:dyDescent="0.25">
      <c r="A101" s="4" t="s">
        <v>57</v>
      </c>
      <c r="B101" s="5" t="s">
        <v>17</v>
      </c>
      <c r="C101" s="6" t="s">
        <v>81</v>
      </c>
      <c r="D101" s="11">
        <v>44197</v>
      </c>
      <c r="E101" s="11" t="s">
        <v>150</v>
      </c>
      <c r="F101" s="7">
        <v>45000</v>
      </c>
      <c r="G101" s="6">
        <f t="shared" si="19"/>
        <v>1291.5</v>
      </c>
      <c r="H101" s="6">
        <v>1148.33</v>
      </c>
      <c r="I101" s="6">
        <f t="shared" si="20"/>
        <v>1368</v>
      </c>
      <c r="J101" s="6">
        <v>1766.67</v>
      </c>
      <c r="K101" s="6">
        <v>5574.5</v>
      </c>
      <c r="L101" s="71">
        <f t="shared" si="21"/>
        <v>39425.5</v>
      </c>
      <c r="IC101" s="59"/>
      <c r="ID101" s="59"/>
      <c r="IE101" s="59"/>
      <c r="IF101" s="59"/>
      <c r="IG101" s="59"/>
      <c r="IH101" s="59"/>
      <c r="II101" s="59"/>
      <c r="IJ101" s="59"/>
      <c r="IK101" s="59"/>
      <c r="IL101" s="59"/>
      <c r="IM101" s="59"/>
      <c r="IN101" s="59"/>
      <c r="IO101" s="59"/>
      <c r="IP101" s="59"/>
      <c r="IQ101" s="59"/>
      <c r="IR101" s="59"/>
      <c r="IS101" s="59"/>
      <c r="IT101" s="59"/>
      <c r="IU101" s="59"/>
      <c r="IV101" s="59"/>
      <c r="IW101" s="59"/>
      <c r="IX101" s="59"/>
      <c r="IY101" s="59"/>
      <c r="IZ101" s="59"/>
      <c r="JA101" s="59"/>
      <c r="JB101" s="59"/>
      <c r="JC101" s="59"/>
      <c r="JD101" s="59"/>
      <c r="JE101" s="59"/>
      <c r="JF101" s="59"/>
      <c r="JG101" s="59"/>
      <c r="JH101" s="59"/>
      <c r="JI101" s="59"/>
      <c r="JJ101" s="59"/>
      <c r="JK101" s="59"/>
      <c r="JL101" s="59"/>
      <c r="JM101" s="59"/>
      <c r="JN101" s="59"/>
      <c r="JO101" s="59"/>
      <c r="JP101" s="59"/>
      <c r="JQ101" s="59"/>
      <c r="JR101" s="59"/>
      <c r="JS101" s="59"/>
      <c r="JT101" s="59"/>
      <c r="JU101" s="59"/>
      <c r="JV101" s="59"/>
      <c r="JW101" s="59"/>
      <c r="JX101" s="59"/>
      <c r="JY101" s="59"/>
      <c r="JZ101" s="59"/>
      <c r="KA101" s="59"/>
      <c r="KB101" s="59"/>
      <c r="KC101" s="59"/>
      <c r="KD101" s="59"/>
      <c r="KE101" s="59"/>
      <c r="KF101" s="59"/>
      <c r="KG101" s="59"/>
      <c r="KH101" s="59"/>
      <c r="KI101" s="59"/>
      <c r="KJ101" s="59"/>
      <c r="KK101" s="59"/>
      <c r="KL101" s="59"/>
      <c r="KM101" s="59"/>
      <c r="KN101" s="59"/>
      <c r="KO101" s="59"/>
      <c r="KP101" s="59"/>
      <c r="KQ101" s="59"/>
      <c r="KR101" s="59"/>
      <c r="KS101" s="59"/>
      <c r="KT101" s="59"/>
      <c r="KU101" s="59"/>
      <c r="KV101" s="59"/>
      <c r="KW101" s="59"/>
      <c r="KX101" s="59"/>
      <c r="KY101" s="59"/>
      <c r="KZ101" s="59"/>
      <c r="LA101" s="59"/>
      <c r="LB101" s="59"/>
      <c r="LC101" s="59"/>
      <c r="LD101" s="59"/>
      <c r="LE101" s="59"/>
      <c r="LF101" s="59"/>
      <c r="LG101" s="59"/>
      <c r="LH101" s="59"/>
      <c r="LI101" s="59"/>
      <c r="LJ101" s="59"/>
      <c r="LK101" s="59"/>
      <c r="LL101" s="59"/>
      <c r="LM101" s="59"/>
      <c r="LN101" s="59"/>
      <c r="LO101" s="59"/>
      <c r="LP101" s="59"/>
      <c r="LQ101" s="59"/>
      <c r="LR101" s="59"/>
      <c r="LS101" s="59"/>
      <c r="LT101" s="59"/>
      <c r="LU101" s="59"/>
      <c r="LV101" s="59"/>
      <c r="LW101" s="59"/>
      <c r="LX101" s="59"/>
      <c r="LY101" s="59"/>
      <c r="LZ101" s="59"/>
      <c r="MA101" s="59"/>
      <c r="MB101" s="59"/>
      <c r="MC101" s="59"/>
      <c r="MD101" s="59"/>
      <c r="ME101" s="59"/>
      <c r="MF101" s="59"/>
      <c r="MG101" s="59"/>
      <c r="MH101" s="59"/>
      <c r="MI101" s="59"/>
      <c r="MJ101" s="59"/>
      <c r="MK101" s="59"/>
      <c r="ML101" s="59"/>
      <c r="MM101" s="59"/>
      <c r="MN101" s="59"/>
      <c r="MO101" s="59"/>
      <c r="MP101" s="59"/>
      <c r="MQ101" s="59"/>
      <c r="MR101" s="59"/>
      <c r="MS101" s="59"/>
      <c r="MT101" s="59"/>
      <c r="MU101" s="59"/>
      <c r="MV101" s="59"/>
      <c r="MW101" s="59"/>
      <c r="MX101" s="59"/>
      <c r="MY101" s="59"/>
      <c r="MZ101" s="59"/>
      <c r="NA101" s="59"/>
      <c r="NB101" s="59"/>
      <c r="NC101" s="59"/>
      <c r="ND101" s="59"/>
      <c r="NE101" s="59"/>
      <c r="NF101" s="59"/>
      <c r="NG101" s="59"/>
      <c r="NH101" s="59"/>
      <c r="NI101" s="59"/>
      <c r="NJ101" s="59"/>
      <c r="NK101" s="59"/>
      <c r="NL101" s="59"/>
      <c r="NM101" s="59"/>
      <c r="NN101" s="59"/>
      <c r="NO101" s="59"/>
      <c r="NP101" s="59"/>
      <c r="NQ101" s="59"/>
      <c r="NR101" s="59"/>
      <c r="NS101" s="59"/>
      <c r="NT101" s="59"/>
      <c r="NU101" s="59"/>
      <c r="NV101" s="59"/>
      <c r="NW101" s="59"/>
      <c r="NX101" s="59"/>
      <c r="NY101" s="59"/>
      <c r="NZ101" s="59"/>
      <c r="OA101" s="59"/>
      <c r="OB101" s="59"/>
      <c r="OC101" s="59"/>
      <c r="OD101" s="59"/>
      <c r="OE101" s="59"/>
      <c r="OF101" s="59"/>
      <c r="OG101" s="59"/>
      <c r="OH101" s="59"/>
      <c r="OI101" s="59"/>
      <c r="OJ101" s="59"/>
      <c r="OK101" s="59"/>
      <c r="OL101" s="59"/>
      <c r="OM101" s="59"/>
      <c r="ON101" s="59"/>
      <c r="OO101" s="59"/>
      <c r="OP101" s="59"/>
      <c r="OQ101" s="59"/>
      <c r="OR101" s="59"/>
      <c r="OS101" s="59"/>
      <c r="OT101" s="59"/>
      <c r="OU101" s="59"/>
      <c r="OV101" s="59"/>
      <c r="OW101" s="59"/>
      <c r="OX101" s="59"/>
      <c r="OY101" s="59"/>
      <c r="OZ101" s="59"/>
      <c r="PA101" s="59"/>
      <c r="PB101" s="59"/>
      <c r="PC101" s="59"/>
      <c r="PD101" s="59"/>
      <c r="PE101" s="59"/>
      <c r="PF101" s="59"/>
      <c r="PG101" s="59"/>
      <c r="PH101" s="59"/>
      <c r="PI101" s="59"/>
      <c r="PJ101" s="59"/>
      <c r="PK101" s="59"/>
      <c r="PL101" s="59"/>
      <c r="PM101" s="59"/>
      <c r="PN101" s="59"/>
      <c r="PO101" s="59"/>
      <c r="PP101" s="59"/>
      <c r="PQ101" s="59"/>
      <c r="PR101" s="59"/>
      <c r="PS101" s="59"/>
      <c r="PT101" s="59"/>
      <c r="PU101" s="59"/>
      <c r="PV101" s="59"/>
      <c r="PW101" s="59"/>
      <c r="PX101" s="59"/>
      <c r="PY101" s="59"/>
      <c r="PZ101" s="59"/>
      <c r="QA101" s="59"/>
      <c r="QB101" s="59"/>
      <c r="QC101" s="59"/>
      <c r="QD101" s="59"/>
      <c r="QE101" s="59"/>
      <c r="QF101" s="59"/>
      <c r="QG101" s="59"/>
      <c r="QH101" s="59"/>
      <c r="QI101" s="59"/>
      <c r="QJ101" s="59"/>
      <c r="QK101" s="59"/>
      <c r="QL101" s="59"/>
      <c r="QM101" s="59"/>
      <c r="QN101" s="59"/>
      <c r="QO101" s="59"/>
      <c r="QP101" s="59"/>
      <c r="QQ101" s="59"/>
      <c r="QR101" s="59"/>
      <c r="QS101" s="59"/>
      <c r="QT101" s="59"/>
      <c r="QU101" s="59"/>
      <c r="QV101" s="59"/>
      <c r="QW101" s="59"/>
      <c r="QX101" s="59"/>
      <c r="QY101" s="59"/>
      <c r="QZ101" s="59"/>
      <c r="RA101" s="59"/>
      <c r="RB101" s="59"/>
      <c r="RC101" s="59"/>
      <c r="RD101" s="59"/>
      <c r="RE101" s="59"/>
      <c r="RF101" s="59"/>
      <c r="RG101" s="59"/>
      <c r="RH101" s="59"/>
      <c r="RI101" s="59"/>
      <c r="RJ101" s="59"/>
      <c r="RK101" s="59"/>
      <c r="RL101" s="59"/>
      <c r="RM101" s="59"/>
      <c r="RN101" s="59"/>
      <c r="RO101" s="59"/>
      <c r="RP101" s="59"/>
      <c r="RQ101" s="59"/>
      <c r="RR101" s="59"/>
      <c r="RS101" s="59"/>
      <c r="RT101" s="59"/>
      <c r="RU101" s="59"/>
      <c r="RV101" s="59"/>
      <c r="RW101" s="59"/>
      <c r="RX101" s="59"/>
      <c r="RY101" s="59"/>
      <c r="RZ101" s="59"/>
      <c r="SA101" s="59"/>
      <c r="SB101" s="59"/>
      <c r="SC101" s="59"/>
      <c r="SD101" s="59"/>
      <c r="SE101" s="59"/>
      <c r="SF101" s="59"/>
      <c r="SG101" s="59"/>
      <c r="SH101" s="59"/>
      <c r="SI101" s="59"/>
      <c r="SJ101" s="59"/>
      <c r="SK101" s="59"/>
      <c r="SL101" s="59"/>
      <c r="SM101" s="59"/>
      <c r="SN101" s="59"/>
      <c r="SO101" s="59"/>
      <c r="SP101" s="59"/>
      <c r="SQ101" s="59"/>
      <c r="SR101" s="59"/>
      <c r="SS101" s="59"/>
      <c r="ST101" s="59"/>
      <c r="SU101" s="59"/>
      <c r="SV101" s="59"/>
      <c r="SW101" s="59"/>
      <c r="SX101" s="59"/>
      <c r="SY101" s="59"/>
      <c r="SZ101" s="59"/>
      <c r="TA101" s="59"/>
      <c r="TB101" s="59"/>
      <c r="TC101" s="59"/>
      <c r="TD101" s="59"/>
      <c r="TE101" s="59"/>
      <c r="TF101" s="59"/>
      <c r="TG101" s="59"/>
      <c r="TH101" s="59"/>
      <c r="TI101" s="59"/>
      <c r="TJ101" s="59"/>
      <c r="TK101" s="59"/>
      <c r="TL101" s="59"/>
      <c r="TM101" s="59"/>
      <c r="TN101" s="59"/>
      <c r="TO101" s="59"/>
      <c r="TP101" s="59"/>
      <c r="TQ101" s="59"/>
      <c r="TR101" s="59"/>
      <c r="TS101" s="59"/>
      <c r="TT101" s="59"/>
      <c r="TU101" s="59"/>
      <c r="TV101" s="59"/>
      <c r="TW101" s="59"/>
      <c r="TX101" s="59"/>
      <c r="TY101" s="59"/>
      <c r="TZ101" s="59"/>
      <c r="UA101" s="59"/>
      <c r="UB101" s="59"/>
      <c r="UC101" s="59"/>
      <c r="UD101" s="59"/>
      <c r="UE101" s="59"/>
      <c r="UF101" s="59"/>
      <c r="UG101" s="59"/>
      <c r="UH101" s="59"/>
      <c r="UI101" s="59"/>
      <c r="UJ101" s="59"/>
      <c r="UK101" s="59"/>
      <c r="UL101" s="59"/>
      <c r="UM101" s="59"/>
      <c r="UN101" s="59"/>
      <c r="UO101" s="59"/>
      <c r="UP101" s="59"/>
      <c r="UQ101" s="59"/>
      <c r="UR101" s="59"/>
      <c r="US101" s="59"/>
      <c r="UT101" s="59"/>
      <c r="UU101" s="59"/>
      <c r="UV101" s="59"/>
      <c r="UW101" s="59"/>
      <c r="UX101" s="59"/>
      <c r="UY101" s="59"/>
      <c r="UZ101" s="59"/>
      <c r="VA101" s="59"/>
      <c r="VB101" s="59"/>
      <c r="VC101" s="59"/>
      <c r="VD101" s="59"/>
      <c r="VE101" s="59"/>
      <c r="VF101" s="59"/>
      <c r="VG101" s="59"/>
      <c r="VH101" s="59"/>
      <c r="VI101" s="59"/>
      <c r="VJ101" s="59"/>
      <c r="VK101" s="59"/>
      <c r="VL101" s="59"/>
      <c r="VM101" s="59"/>
      <c r="VN101" s="59"/>
      <c r="VO101" s="59"/>
      <c r="VP101" s="59"/>
      <c r="VQ101" s="59"/>
      <c r="VR101" s="59"/>
      <c r="VS101" s="59"/>
      <c r="VT101" s="59"/>
      <c r="VU101" s="59"/>
      <c r="VV101" s="59"/>
      <c r="VW101" s="59"/>
      <c r="VX101" s="59"/>
      <c r="VY101" s="59"/>
      <c r="VZ101" s="59"/>
      <c r="WA101" s="59"/>
      <c r="WB101" s="59"/>
      <c r="WC101" s="59"/>
      <c r="WD101" s="59"/>
      <c r="WE101" s="59"/>
      <c r="WF101" s="59"/>
      <c r="WG101" s="59"/>
      <c r="WH101" s="59"/>
      <c r="WI101" s="59"/>
      <c r="WJ101" s="59"/>
      <c r="WK101" s="59"/>
      <c r="WL101" s="59"/>
      <c r="WM101" s="59"/>
      <c r="WN101" s="59"/>
      <c r="WO101" s="59"/>
      <c r="WP101" s="59"/>
      <c r="WQ101" s="59"/>
      <c r="WR101" s="59"/>
      <c r="WS101" s="59"/>
      <c r="WT101" s="59"/>
      <c r="WU101" s="59"/>
      <c r="WV101" s="59"/>
      <c r="WW101" s="59"/>
      <c r="WX101" s="59"/>
      <c r="WY101" s="59"/>
      <c r="WZ101" s="59"/>
      <c r="XA101" s="59"/>
      <c r="XB101" s="59"/>
      <c r="XC101" s="59"/>
      <c r="XD101" s="59"/>
      <c r="XE101" s="59"/>
      <c r="XF101" s="59"/>
      <c r="XG101" s="59"/>
      <c r="XH101" s="59"/>
      <c r="XI101" s="59"/>
      <c r="XJ101" s="59"/>
      <c r="XK101" s="59"/>
      <c r="XL101" s="59"/>
      <c r="XM101" s="59"/>
      <c r="XN101" s="59"/>
      <c r="XO101" s="59"/>
      <c r="XP101" s="59"/>
      <c r="XQ101" s="59"/>
      <c r="XR101" s="59"/>
      <c r="XS101" s="59"/>
      <c r="XT101" s="59"/>
      <c r="XU101" s="59"/>
      <c r="XV101" s="59"/>
      <c r="XW101" s="59"/>
      <c r="XX101" s="59"/>
      <c r="XY101" s="59"/>
      <c r="XZ101" s="59"/>
      <c r="YA101" s="59"/>
      <c r="YB101" s="59"/>
      <c r="YC101" s="59"/>
      <c r="YD101" s="59"/>
      <c r="YE101" s="59"/>
      <c r="YF101" s="59"/>
      <c r="YG101" s="59"/>
      <c r="YH101" s="59"/>
      <c r="YI101" s="59"/>
      <c r="YJ101" s="59"/>
      <c r="YK101" s="59"/>
      <c r="YL101" s="59"/>
      <c r="YM101" s="59"/>
      <c r="YN101" s="59"/>
      <c r="YO101" s="59"/>
      <c r="YP101" s="59"/>
      <c r="YQ101" s="59"/>
      <c r="YR101" s="59"/>
    </row>
    <row r="102" spans="1:668" x14ac:dyDescent="0.25">
      <c r="A102" s="54" t="s">
        <v>15</v>
      </c>
      <c r="B102" s="13">
        <v>4</v>
      </c>
      <c r="C102" s="8"/>
      <c r="D102" s="54"/>
      <c r="E102" s="54"/>
      <c r="F102" s="8">
        <f t="shared" ref="F102:K102" si="22">SUM(F98:F101)</f>
        <v>245000</v>
      </c>
      <c r="G102" s="8">
        <f t="shared" si="22"/>
        <v>7031.5</v>
      </c>
      <c r="H102" s="8">
        <f t="shared" si="22"/>
        <v>17094.62</v>
      </c>
      <c r="I102" s="8">
        <f t="shared" si="22"/>
        <v>7448</v>
      </c>
      <c r="J102" s="8">
        <f t="shared" si="22"/>
        <v>4741.79</v>
      </c>
      <c r="K102" s="8">
        <f t="shared" si="22"/>
        <v>36315.910000000003</v>
      </c>
      <c r="L102" s="72">
        <f>SUM(L98:L101)</f>
        <v>208684.09</v>
      </c>
      <c r="M102" s="61"/>
      <c r="N102" s="61"/>
      <c r="IC102" s="65"/>
      <c r="ID102" s="65"/>
      <c r="IE102" s="65"/>
      <c r="IF102" s="65"/>
      <c r="IG102" s="65"/>
      <c r="IH102" s="65"/>
      <c r="II102" s="65"/>
      <c r="IJ102" s="65"/>
      <c r="IK102" s="65"/>
      <c r="IL102" s="65"/>
      <c r="IM102" s="65"/>
      <c r="IN102" s="65"/>
      <c r="IO102" s="65"/>
      <c r="IP102" s="65"/>
      <c r="IQ102" s="65"/>
      <c r="IR102" s="65"/>
      <c r="IS102" s="65"/>
      <c r="IT102" s="65"/>
      <c r="IU102" s="65"/>
      <c r="IV102" s="65"/>
      <c r="IW102" s="65"/>
      <c r="IX102" s="65"/>
      <c r="IY102" s="65"/>
      <c r="IZ102" s="65"/>
      <c r="JA102" s="65"/>
      <c r="JB102" s="65"/>
      <c r="JC102" s="65"/>
      <c r="JD102" s="65"/>
      <c r="JE102" s="65"/>
      <c r="JF102" s="65"/>
      <c r="JG102" s="65"/>
      <c r="JH102" s="65"/>
      <c r="JI102" s="65"/>
      <c r="JJ102" s="65"/>
      <c r="JK102" s="65"/>
      <c r="JL102" s="65"/>
      <c r="JM102" s="65"/>
      <c r="JN102" s="65"/>
      <c r="JO102" s="65"/>
      <c r="JP102" s="65"/>
      <c r="JQ102" s="65"/>
      <c r="JR102" s="65"/>
      <c r="JS102" s="65"/>
      <c r="JT102" s="65"/>
      <c r="JU102" s="65"/>
      <c r="JV102" s="65"/>
      <c r="JW102" s="65"/>
      <c r="JX102" s="65"/>
      <c r="JY102" s="65"/>
      <c r="JZ102" s="65"/>
      <c r="KA102" s="65"/>
      <c r="KB102" s="65"/>
      <c r="KC102" s="65"/>
      <c r="KD102" s="65"/>
      <c r="KE102" s="65"/>
      <c r="KF102" s="65"/>
      <c r="KG102" s="65"/>
      <c r="KH102" s="65"/>
      <c r="KI102" s="65"/>
      <c r="KJ102" s="65"/>
      <c r="KK102" s="65"/>
      <c r="KL102" s="65"/>
      <c r="KM102" s="65"/>
      <c r="KN102" s="65"/>
      <c r="KO102" s="65"/>
      <c r="KP102" s="65"/>
      <c r="KQ102" s="65"/>
      <c r="KR102" s="65"/>
      <c r="KS102" s="65"/>
      <c r="KT102" s="65"/>
      <c r="KU102" s="65"/>
      <c r="KV102" s="65"/>
      <c r="KW102" s="65"/>
      <c r="KX102" s="65"/>
      <c r="KY102" s="65"/>
      <c r="KZ102" s="65"/>
      <c r="LA102" s="65"/>
      <c r="LB102" s="65"/>
      <c r="LC102" s="65"/>
      <c r="LD102" s="65"/>
      <c r="LE102" s="65"/>
      <c r="LF102" s="65"/>
      <c r="LG102" s="65"/>
      <c r="LH102" s="65"/>
      <c r="LI102" s="65"/>
      <c r="LJ102" s="65"/>
      <c r="LK102" s="65"/>
      <c r="LL102" s="65"/>
      <c r="LM102" s="65"/>
      <c r="LN102" s="65"/>
      <c r="LO102" s="65"/>
      <c r="LP102" s="65"/>
      <c r="LQ102" s="65"/>
      <c r="LR102" s="65"/>
      <c r="LS102" s="65"/>
      <c r="LT102" s="65"/>
      <c r="LU102" s="65"/>
      <c r="LV102" s="65"/>
      <c r="LW102" s="65"/>
      <c r="LX102" s="65"/>
      <c r="LY102" s="65"/>
      <c r="LZ102" s="65"/>
      <c r="MA102" s="65"/>
      <c r="MB102" s="65"/>
      <c r="MC102" s="65"/>
      <c r="MD102" s="65"/>
      <c r="ME102" s="65"/>
      <c r="MF102" s="65"/>
      <c r="MG102" s="65"/>
      <c r="MH102" s="65"/>
      <c r="MI102" s="65"/>
      <c r="MJ102" s="65"/>
      <c r="MK102" s="65"/>
      <c r="ML102" s="65"/>
      <c r="MM102" s="65"/>
      <c r="MN102" s="65"/>
      <c r="MO102" s="65"/>
      <c r="MP102" s="65"/>
      <c r="MQ102" s="65"/>
      <c r="MR102" s="65"/>
      <c r="MS102" s="65"/>
      <c r="MT102" s="65"/>
      <c r="MU102" s="65"/>
      <c r="MV102" s="65"/>
      <c r="MW102" s="65"/>
      <c r="MX102" s="65"/>
      <c r="MY102" s="65"/>
      <c r="MZ102" s="65"/>
      <c r="NA102" s="65"/>
      <c r="NB102" s="65"/>
      <c r="NC102" s="65"/>
      <c r="ND102" s="65"/>
      <c r="NE102" s="65"/>
      <c r="NF102" s="65"/>
      <c r="NG102" s="65"/>
      <c r="NH102" s="65"/>
      <c r="NI102" s="65"/>
      <c r="NJ102" s="65"/>
      <c r="NK102" s="65"/>
      <c r="NL102" s="65"/>
      <c r="NM102" s="65"/>
      <c r="NN102" s="65"/>
      <c r="NO102" s="65"/>
      <c r="NP102" s="65"/>
      <c r="NQ102" s="65"/>
      <c r="NR102" s="65"/>
      <c r="NS102" s="65"/>
      <c r="NT102" s="65"/>
      <c r="NU102" s="65"/>
      <c r="NV102" s="65"/>
      <c r="NW102" s="65"/>
      <c r="NX102" s="65"/>
      <c r="NY102" s="65"/>
      <c r="NZ102" s="65"/>
      <c r="OA102" s="65"/>
      <c r="OB102" s="65"/>
      <c r="OC102" s="65"/>
      <c r="OD102" s="65"/>
      <c r="OE102" s="65"/>
      <c r="OF102" s="65"/>
      <c r="OG102" s="65"/>
      <c r="OH102" s="65"/>
      <c r="OI102" s="65"/>
      <c r="OJ102" s="65"/>
      <c r="OK102" s="65"/>
      <c r="OL102" s="65"/>
      <c r="OM102" s="65"/>
      <c r="ON102" s="65"/>
      <c r="OO102" s="65"/>
      <c r="OP102" s="65"/>
      <c r="OQ102" s="65"/>
      <c r="OR102" s="65"/>
      <c r="OS102" s="65"/>
      <c r="OT102" s="65"/>
      <c r="OU102" s="65"/>
      <c r="OV102" s="65"/>
      <c r="OW102" s="65"/>
      <c r="OX102" s="65"/>
      <c r="OY102" s="65"/>
      <c r="OZ102" s="65"/>
      <c r="PA102" s="65"/>
      <c r="PB102" s="65"/>
      <c r="PC102" s="65"/>
      <c r="PD102" s="65"/>
      <c r="PE102" s="65"/>
      <c r="PF102" s="65"/>
      <c r="PG102" s="65"/>
      <c r="PH102" s="65"/>
      <c r="PI102" s="65"/>
      <c r="PJ102" s="65"/>
      <c r="PK102" s="65"/>
      <c r="PL102" s="65"/>
      <c r="PM102" s="65"/>
      <c r="PN102" s="65"/>
      <c r="PO102" s="65"/>
      <c r="PP102" s="65"/>
      <c r="PQ102" s="65"/>
      <c r="PR102" s="65"/>
      <c r="PS102" s="65"/>
      <c r="PT102" s="65"/>
      <c r="PU102" s="65"/>
      <c r="PV102" s="65"/>
      <c r="PW102" s="65"/>
      <c r="PX102" s="65"/>
      <c r="PY102" s="65"/>
      <c r="PZ102" s="65"/>
      <c r="QA102" s="65"/>
      <c r="QB102" s="65"/>
      <c r="QC102" s="65"/>
      <c r="QD102" s="65"/>
      <c r="QE102" s="65"/>
      <c r="QF102" s="65"/>
      <c r="QG102" s="65"/>
      <c r="QH102" s="65"/>
      <c r="QI102" s="65"/>
      <c r="QJ102" s="65"/>
      <c r="QK102" s="65"/>
      <c r="QL102" s="65"/>
      <c r="QM102" s="65"/>
      <c r="QN102" s="65"/>
      <c r="QO102" s="65"/>
      <c r="QP102" s="65"/>
      <c r="QQ102" s="65"/>
      <c r="QR102" s="65"/>
      <c r="QS102" s="65"/>
      <c r="QT102" s="65"/>
      <c r="QU102" s="65"/>
      <c r="QV102" s="65"/>
      <c r="QW102" s="65"/>
      <c r="QX102" s="65"/>
      <c r="QY102" s="65"/>
      <c r="QZ102" s="65"/>
      <c r="RA102" s="65"/>
      <c r="RB102" s="65"/>
      <c r="RC102" s="65"/>
      <c r="RD102" s="65"/>
      <c r="RE102" s="65"/>
      <c r="RF102" s="65"/>
      <c r="RG102" s="65"/>
      <c r="RH102" s="65"/>
      <c r="RI102" s="65"/>
      <c r="RJ102" s="65"/>
      <c r="RK102" s="65"/>
      <c r="RL102" s="65"/>
      <c r="RM102" s="65"/>
      <c r="RN102" s="65"/>
      <c r="RO102" s="65"/>
      <c r="RP102" s="65"/>
      <c r="RQ102" s="65"/>
      <c r="RR102" s="65"/>
      <c r="RS102" s="65"/>
      <c r="RT102" s="65"/>
      <c r="RU102" s="65"/>
      <c r="RV102" s="65"/>
      <c r="RW102" s="65"/>
      <c r="RX102" s="65"/>
      <c r="RY102" s="65"/>
      <c r="RZ102" s="65"/>
      <c r="SA102" s="65"/>
      <c r="SB102" s="65"/>
      <c r="SC102" s="65"/>
      <c r="SD102" s="65"/>
      <c r="SE102" s="65"/>
      <c r="SF102" s="65"/>
      <c r="SG102" s="65"/>
      <c r="SH102" s="65"/>
      <c r="SI102" s="65"/>
      <c r="SJ102" s="65"/>
      <c r="SK102" s="65"/>
      <c r="SL102" s="65"/>
      <c r="SM102" s="65"/>
      <c r="SN102" s="65"/>
      <c r="SO102" s="65"/>
      <c r="SP102" s="65"/>
      <c r="SQ102" s="65"/>
      <c r="SR102" s="65"/>
      <c r="SS102" s="65"/>
      <c r="ST102" s="65"/>
      <c r="SU102" s="65"/>
      <c r="SV102" s="65"/>
      <c r="SW102" s="65"/>
      <c r="SX102" s="65"/>
      <c r="SY102" s="65"/>
      <c r="SZ102" s="65"/>
      <c r="TA102" s="65"/>
      <c r="TB102" s="65"/>
      <c r="TC102" s="65"/>
      <c r="TD102" s="65"/>
      <c r="TE102" s="65"/>
      <c r="TF102" s="65"/>
      <c r="TG102" s="65"/>
      <c r="TH102" s="65"/>
      <c r="TI102" s="65"/>
      <c r="TJ102" s="65"/>
      <c r="TK102" s="65"/>
      <c r="TL102" s="65"/>
      <c r="TM102" s="65"/>
      <c r="TN102" s="65"/>
      <c r="TO102" s="65"/>
      <c r="TP102" s="65"/>
      <c r="TQ102" s="65"/>
      <c r="TR102" s="65"/>
      <c r="TS102" s="65"/>
      <c r="TT102" s="65"/>
      <c r="TU102" s="65"/>
      <c r="TV102" s="65"/>
      <c r="TW102" s="65"/>
      <c r="TX102" s="65"/>
      <c r="TY102" s="65"/>
      <c r="TZ102" s="65"/>
      <c r="UA102" s="65"/>
      <c r="UB102" s="65"/>
      <c r="UC102" s="65"/>
      <c r="UD102" s="65"/>
      <c r="UE102" s="65"/>
      <c r="UF102" s="65"/>
      <c r="UG102" s="65"/>
      <c r="UH102" s="65"/>
      <c r="UI102" s="65"/>
      <c r="UJ102" s="65"/>
      <c r="UK102" s="65"/>
      <c r="UL102" s="65"/>
      <c r="UM102" s="65"/>
      <c r="UN102" s="65"/>
      <c r="UO102" s="65"/>
      <c r="UP102" s="65"/>
      <c r="UQ102" s="65"/>
      <c r="UR102" s="65"/>
      <c r="US102" s="65"/>
      <c r="UT102" s="65"/>
      <c r="UU102" s="65"/>
      <c r="UV102" s="65"/>
      <c r="UW102" s="65"/>
      <c r="UX102" s="65"/>
      <c r="UY102" s="65"/>
      <c r="UZ102" s="65"/>
      <c r="VA102" s="65"/>
      <c r="VB102" s="65"/>
      <c r="VC102" s="65"/>
      <c r="VD102" s="65"/>
      <c r="VE102" s="65"/>
      <c r="VF102" s="65"/>
      <c r="VG102" s="65"/>
      <c r="VH102" s="65"/>
      <c r="VI102" s="65"/>
      <c r="VJ102" s="65"/>
      <c r="VK102" s="65"/>
      <c r="VL102" s="65"/>
      <c r="VM102" s="65"/>
      <c r="VN102" s="65"/>
      <c r="VO102" s="65"/>
      <c r="VP102" s="65"/>
      <c r="VQ102" s="65"/>
      <c r="VR102" s="65"/>
      <c r="VS102" s="65"/>
      <c r="VT102" s="65"/>
      <c r="VU102" s="65"/>
      <c r="VV102" s="65"/>
      <c r="VW102" s="65"/>
      <c r="VX102" s="65"/>
      <c r="VY102" s="65"/>
      <c r="VZ102" s="65"/>
      <c r="WA102" s="65"/>
      <c r="WB102" s="65"/>
      <c r="WC102" s="65"/>
      <c r="WD102" s="65"/>
      <c r="WE102" s="65"/>
      <c r="WF102" s="65"/>
      <c r="WG102" s="65"/>
      <c r="WH102" s="65"/>
      <c r="WI102" s="65"/>
      <c r="WJ102" s="65"/>
      <c r="WK102" s="65"/>
      <c r="WL102" s="65"/>
      <c r="WM102" s="65"/>
      <c r="WN102" s="65"/>
      <c r="WO102" s="65"/>
      <c r="WP102" s="65"/>
      <c r="WQ102" s="65"/>
      <c r="WR102" s="65"/>
      <c r="WS102" s="65"/>
      <c r="WT102" s="65"/>
      <c r="WU102" s="65"/>
      <c r="WV102" s="65"/>
      <c r="WW102" s="65"/>
      <c r="WX102" s="65"/>
      <c r="WY102" s="65"/>
      <c r="WZ102" s="65"/>
      <c r="XA102" s="65"/>
      <c r="XB102" s="65"/>
      <c r="XC102" s="65"/>
      <c r="XD102" s="65"/>
      <c r="XE102" s="65"/>
      <c r="XF102" s="65"/>
      <c r="XG102" s="65"/>
      <c r="XH102" s="65"/>
      <c r="XI102" s="65"/>
      <c r="XJ102" s="65"/>
      <c r="XK102" s="65"/>
      <c r="XL102" s="65"/>
      <c r="XM102" s="65"/>
      <c r="XN102" s="65"/>
      <c r="XO102" s="65"/>
      <c r="XP102" s="65"/>
      <c r="XQ102" s="65"/>
      <c r="XR102" s="65"/>
      <c r="XS102" s="65"/>
      <c r="XT102" s="65"/>
      <c r="XU102" s="65"/>
      <c r="XV102" s="65"/>
      <c r="XW102" s="65"/>
      <c r="XX102" s="65"/>
      <c r="XY102" s="65"/>
      <c r="XZ102" s="65"/>
      <c r="YA102" s="65"/>
      <c r="YB102" s="65"/>
      <c r="YC102" s="65"/>
      <c r="YD102" s="65"/>
      <c r="YE102" s="65"/>
      <c r="YF102" s="65"/>
      <c r="YG102" s="65"/>
      <c r="YH102" s="65"/>
      <c r="YI102" s="65"/>
      <c r="YJ102" s="65"/>
      <c r="YK102" s="65"/>
      <c r="YL102" s="65"/>
      <c r="YM102" s="65"/>
      <c r="YN102" s="65"/>
      <c r="YO102" s="65"/>
      <c r="YP102" s="65"/>
      <c r="YQ102" s="65"/>
      <c r="YR102" s="65"/>
    </row>
    <row r="103" spans="1:668" ht="18" customHeight="1" x14ac:dyDescent="0.25">
      <c r="A103" s="50" t="s">
        <v>74</v>
      </c>
      <c r="B103" s="50"/>
      <c r="C103" s="50"/>
      <c r="D103" s="50"/>
      <c r="E103" s="50"/>
      <c r="F103" s="50"/>
      <c r="G103" s="50"/>
      <c r="H103" s="50"/>
      <c r="I103" s="50"/>
      <c r="J103" s="50"/>
      <c r="K103" s="50"/>
      <c r="L103" s="74"/>
    </row>
    <row r="104" spans="1:668" x14ac:dyDescent="0.25">
      <c r="A104" s="4" t="s">
        <v>59</v>
      </c>
      <c r="B104" s="5" t="s">
        <v>17</v>
      </c>
      <c r="C104" s="6" t="s">
        <v>80</v>
      </c>
      <c r="D104" s="11">
        <v>44197</v>
      </c>
      <c r="E104" s="11" t="s">
        <v>150</v>
      </c>
      <c r="F104" s="7">
        <v>45000</v>
      </c>
      <c r="G104" s="6">
        <f>F104*0.0287</f>
        <v>1291.5</v>
      </c>
      <c r="H104" s="6">
        <v>1148.33</v>
      </c>
      <c r="I104" s="6">
        <f>F104*0.0304</f>
        <v>1368</v>
      </c>
      <c r="J104" s="6">
        <v>0</v>
      </c>
      <c r="K104" s="6">
        <f>G104+H104+I104</f>
        <v>3807.83</v>
      </c>
      <c r="L104" s="71">
        <f>F104-K104</f>
        <v>41192.17</v>
      </c>
      <c r="O104" s="59"/>
      <c r="P104" s="59"/>
      <c r="Q104" s="59"/>
      <c r="R104" s="59"/>
      <c r="S104" s="59"/>
      <c r="T104" s="59"/>
      <c r="U104" s="59"/>
      <c r="V104" s="59"/>
      <c r="W104" s="59"/>
      <c r="X104" s="59"/>
      <c r="Y104" s="59"/>
      <c r="Z104" s="59"/>
      <c r="AA104" s="59"/>
      <c r="AB104" s="59"/>
      <c r="AC104" s="59"/>
      <c r="AD104" s="59"/>
      <c r="AE104" s="59"/>
      <c r="AF104" s="59"/>
      <c r="AG104" s="59"/>
      <c r="AH104" s="59"/>
      <c r="AI104" s="59"/>
      <c r="AJ104" s="59"/>
      <c r="AK104" s="59"/>
      <c r="AL104" s="59"/>
      <c r="AM104" s="59"/>
      <c r="AN104" s="59"/>
      <c r="AO104" s="59"/>
      <c r="AP104" s="59"/>
      <c r="AQ104" s="59"/>
      <c r="AR104" s="59"/>
      <c r="AS104" s="59"/>
    </row>
    <row r="105" spans="1:668" x14ac:dyDescent="0.25">
      <c r="A105" s="4" t="s">
        <v>53</v>
      </c>
      <c r="B105" s="5" t="s">
        <v>17</v>
      </c>
      <c r="C105" s="6" t="s">
        <v>80</v>
      </c>
      <c r="D105" s="11">
        <v>44197</v>
      </c>
      <c r="E105" s="11" t="s">
        <v>150</v>
      </c>
      <c r="F105" s="7">
        <v>66000</v>
      </c>
      <c r="G105" s="6">
        <f t="shared" ref="G105:G108" si="23">F105*0.0287</f>
        <v>1894.2</v>
      </c>
      <c r="H105" s="6">
        <v>4615.76</v>
      </c>
      <c r="I105" s="6">
        <f t="shared" ref="I105:I107" si="24">F105*0.0304</f>
        <v>2006.4</v>
      </c>
      <c r="J105" s="6">
        <v>0</v>
      </c>
      <c r="K105" s="6">
        <f t="shared" ref="K105:K107" si="25">G105+H105+I105</f>
        <v>8516.36</v>
      </c>
      <c r="L105" s="71">
        <f t="shared" ref="L105:L108" si="26">F105-K105</f>
        <v>57483.64</v>
      </c>
      <c r="O105" s="59"/>
      <c r="P105" s="59"/>
      <c r="Q105" s="59"/>
      <c r="R105" s="59"/>
      <c r="S105" s="59"/>
      <c r="T105" s="59"/>
      <c r="U105" s="59"/>
      <c r="V105" s="59"/>
      <c r="W105" s="59"/>
      <c r="X105" s="59"/>
      <c r="Y105" s="59"/>
      <c r="Z105" s="59"/>
      <c r="AA105" s="59"/>
      <c r="AB105" s="59"/>
      <c r="AC105" s="59"/>
      <c r="AD105" s="59"/>
      <c r="AE105" s="59"/>
      <c r="AF105" s="59"/>
      <c r="AG105" s="59"/>
      <c r="AH105" s="59"/>
      <c r="AI105" s="59"/>
      <c r="AJ105" s="59"/>
      <c r="AK105" s="59"/>
      <c r="AL105" s="59"/>
      <c r="AM105" s="59"/>
      <c r="AN105" s="59"/>
      <c r="AO105" s="59"/>
      <c r="AP105" s="59"/>
      <c r="AQ105" s="59"/>
      <c r="AR105" s="59"/>
      <c r="AS105" s="59"/>
    </row>
    <row r="106" spans="1:668" x14ac:dyDescent="0.25">
      <c r="A106" s="4" t="s">
        <v>54</v>
      </c>
      <c r="B106" s="5" t="s">
        <v>17</v>
      </c>
      <c r="C106" s="6" t="s">
        <v>81</v>
      </c>
      <c r="D106" s="11">
        <v>44197</v>
      </c>
      <c r="E106" s="11" t="s">
        <v>150</v>
      </c>
      <c r="F106" s="7">
        <v>45000</v>
      </c>
      <c r="G106" s="6">
        <f t="shared" si="23"/>
        <v>1291.5</v>
      </c>
      <c r="H106" s="6">
        <v>1148.33</v>
      </c>
      <c r="I106" s="6">
        <f t="shared" si="24"/>
        <v>1368</v>
      </c>
      <c r="J106" s="6">
        <v>0</v>
      </c>
      <c r="K106" s="6">
        <f t="shared" si="25"/>
        <v>3807.83</v>
      </c>
      <c r="L106" s="71">
        <f t="shared" si="26"/>
        <v>41192.17</v>
      </c>
      <c r="O106" s="59"/>
      <c r="P106" s="59"/>
      <c r="Q106" s="59"/>
      <c r="R106" s="59"/>
      <c r="S106" s="59"/>
      <c r="T106" s="59"/>
      <c r="U106" s="59"/>
      <c r="V106" s="59"/>
      <c r="W106" s="59"/>
      <c r="X106" s="59"/>
      <c r="Y106" s="59"/>
      <c r="Z106" s="59"/>
      <c r="AA106" s="59"/>
      <c r="AB106" s="59"/>
      <c r="AC106" s="59"/>
      <c r="AD106" s="59"/>
      <c r="AE106" s="59"/>
      <c r="AF106" s="59"/>
      <c r="AG106" s="59"/>
      <c r="AH106" s="59"/>
      <c r="AI106" s="65"/>
      <c r="AJ106" s="65"/>
      <c r="AK106" s="65"/>
      <c r="AL106" s="65"/>
      <c r="AM106" s="65"/>
      <c r="AN106" s="65"/>
      <c r="AO106" s="65"/>
      <c r="AP106" s="65"/>
      <c r="AQ106" s="65"/>
      <c r="AR106" s="65"/>
      <c r="AS106" s="65"/>
    </row>
    <row r="107" spans="1:668" x14ac:dyDescent="0.25">
      <c r="A107" s="4" t="s">
        <v>55</v>
      </c>
      <c r="B107" s="5" t="s">
        <v>17</v>
      </c>
      <c r="C107" s="6" t="s">
        <v>81</v>
      </c>
      <c r="D107" s="11">
        <v>44197</v>
      </c>
      <c r="E107" s="11" t="s">
        <v>150</v>
      </c>
      <c r="F107" s="7">
        <v>45000</v>
      </c>
      <c r="G107" s="6">
        <f t="shared" si="23"/>
        <v>1291.5</v>
      </c>
      <c r="H107" s="6">
        <v>1148.33</v>
      </c>
      <c r="I107" s="6">
        <f t="shared" si="24"/>
        <v>1368</v>
      </c>
      <c r="J107" s="6">
        <v>0</v>
      </c>
      <c r="K107" s="6">
        <f t="shared" si="25"/>
        <v>3807.83</v>
      </c>
      <c r="L107" s="71">
        <f t="shared" si="26"/>
        <v>41192.17</v>
      </c>
      <c r="R107" s="59"/>
      <c r="S107" s="59"/>
      <c r="T107" s="59"/>
      <c r="U107" s="59"/>
      <c r="V107" s="59"/>
      <c r="W107" s="59"/>
      <c r="X107" s="59"/>
      <c r="Y107" s="59"/>
      <c r="Z107" s="59"/>
      <c r="AA107" s="59"/>
      <c r="AB107" s="59"/>
      <c r="AC107" s="59"/>
      <c r="AD107" s="59"/>
      <c r="AE107" s="59"/>
      <c r="AF107" s="59"/>
      <c r="AG107" s="59"/>
      <c r="AH107" s="59"/>
    </row>
    <row r="108" spans="1:668" x14ac:dyDescent="0.25">
      <c r="A108" s="4" t="s">
        <v>58</v>
      </c>
      <c r="B108" s="5" t="s">
        <v>17</v>
      </c>
      <c r="C108" s="6" t="s">
        <v>80</v>
      </c>
      <c r="D108" s="11">
        <v>44197</v>
      </c>
      <c r="E108" s="11" t="s">
        <v>150</v>
      </c>
      <c r="F108" s="7">
        <v>45000</v>
      </c>
      <c r="G108" s="6">
        <f t="shared" si="23"/>
        <v>1291.5</v>
      </c>
      <c r="H108" s="6">
        <v>945.81</v>
      </c>
      <c r="I108" s="6">
        <f>F108*0.0304</f>
        <v>1368</v>
      </c>
      <c r="J108" s="6">
        <v>1350.12</v>
      </c>
      <c r="K108" s="6">
        <v>4955.43</v>
      </c>
      <c r="L108" s="71">
        <f t="shared" si="26"/>
        <v>40044.57</v>
      </c>
      <c r="R108" s="59"/>
      <c r="S108" s="59"/>
      <c r="T108" s="59"/>
      <c r="U108" s="59"/>
      <c r="V108" s="59"/>
      <c r="W108" s="59"/>
      <c r="X108" s="59"/>
      <c r="Y108" s="59"/>
      <c r="Z108" s="59"/>
      <c r="AA108" s="59"/>
      <c r="AB108" s="59"/>
      <c r="AC108" s="59"/>
      <c r="AD108" s="59"/>
      <c r="AE108" s="59"/>
      <c r="AF108" s="59"/>
      <c r="AG108" s="59"/>
      <c r="AH108" s="59"/>
    </row>
    <row r="109" spans="1:668" x14ac:dyDescent="0.25">
      <c r="A109" s="54" t="s">
        <v>15</v>
      </c>
      <c r="B109" s="13">
        <v>5</v>
      </c>
      <c r="C109" s="8"/>
      <c r="D109" s="54"/>
      <c r="E109" s="54"/>
      <c r="F109" s="8">
        <f t="shared" ref="F109:K109" si="27">SUM(F104:F108)</f>
        <v>246000</v>
      </c>
      <c r="G109" s="8">
        <f t="shared" si="27"/>
        <v>7060.2</v>
      </c>
      <c r="H109" s="8">
        <f t="shared" si="27"/>
        <v>9006.56</v>
      </c>
      <c r="I109" s="8">
        <f t="shared" si="27"/>
        <v>7478.4</v>
      </c>
      <c r="J109" s="8">
        <f t="shared" si="27"/>
        <v>1350.12</v>
      </c>
      <c r="K109" s="8">
        <f t="shared" si="27"/>
        <v>24895.279999999999</v>
      </c>
      <c r="L109" s="72">
        <f>SUM(L104:L108)</f>
        <v>221104.71999999997</v>
      </c>
      <c r="M109" s="61"/>
      <c r="N109" s="61"/>
    </row>
    <row r="110" spans="1:668" x14ac:dyDescent="0.25">
      <c r="A110" s="50" t="s">
        <v>32</v>
      </c>
      <c r="B110" s="3"/>
      <c r="C110" s="55"/>
      <c r="D110" s="51"/>
      <c r="E110" s="51"/>
      <c r="IC110" s="3"/>
      <c r="ID110" s="3"/>
      <c r="IE110" s="3"/>
      <c r="IF110" s="3"/>
      <c r="IG110" s="3"/>
      <c r="IH110" s="3"/>
      <c r="II110" s="3"/>
      <c r="IJ110" s="3"/>
      <c r="IK110" s="3"/>
      <c r="IL110" s="3"/>
      <c r="IM110" s="3"/>
      <c r="IN110" s="3"/>
      <c r="IO110" s="3"/>
      <c r="IP110" s="3"/>
      <c r="IQ110" s="3"/>
      <c r="IR110" s="3"/>
      <c r="IS110" s="3"/>
      <c r="IT110" s="3"/>
      <c r="IU110" s="3"/>
      <c r="IV110" s="3"/>
      <c r="IW110" s="3"/>
      <c r="IX110" s="3"/>
      <c r="IY110" s="3"/>
      <c r="IZ110" s="3"/>
      <c r="JA110" s="3"/>
      <c r="JB110" s="3"/>
      <c r="JC110" s="3"/>
      <c r="JD110" s="3"/>
      <c r="JE110" s="3"/>
      <c r="JF110" s="3"/>
      <c r="JG110" s="3"/>
      <c r="JH110" s="3"/>
      <c r="JI110" s="3"/>
      <c r="JJ110" s="3"/>
      <c r="JK110" s="3"/>
      <c r="JL110" s="3"/>
      <c r="JM110" s="3"/>
      <c r="JN110" s="3"/>
      <c r="JO110" s="3"/>
      <c r="JP110" s="3"/>
      <c r="JQ110" s="3"/>
      <c r="JR110" s="3"/>
      <c r="JS110" s="3"/>
      <c r="JT110" s="3"/>
      <c r="JU110" s="3"/>
      <c r="JV110" s="3"/>
      <c r="JW110" s="3"/>
      <c r="JX110" s="3"/>
      <c r="JY110" s="3"/>
      <c r="JZ110" s="3"/>
      <c r="KA110" s="3"/>
      <c r="KB110" s="3"/>
      <c r="KC110" s="3"/>
      <c r="KD110" s="3"/>
      <c r="KE110" s="3"/>
      <c r="KF110" s="3"/>
      <c r="KG110" s="3"/>
      <c r="KH110" s="3"/>
      <c r="KI110" s="3"/>
      <c r="KJ110" s="3"/>
      <c r="KK110" s="3"/>
      <c r="KL110" s="3"/>
      <c r="KM110" s="3"/>
      <c r="KN110" s="3"/>
      <c r="KO110" s="3"/>
      <c r="KP110" s="3"/>
      <c r="KQ110" s="3"/>
      <c r="KR110" s="3"/>
      <c r="KS110" s="3"/>
      <c r="KT110" s="3"/>
      <c r="KU110" s="3"/>
      <c r="KV110" s="3"/>
      <c r="KW110" s="3"/>
      <c r="KX110" s="3"/>
      <c r="KY110" s="3"/>
      <c r="KZ110" s="3"/>
      <c r="LA110" s="3"/>
      <c r="LB110" s="3"/>
      <c r="LC110" s="3"/>
      <c r="LD110" s="3"/>
      <c r="LE110" s="3"/>
      <c r="LF110" s="3"/>
      <c r="LG110" s="3"/>
      <c r="LH110" s="3"/>
      <c r="LI110" s="3"/>
      <c r="LJ110" s="3"/>
      <c r="LK110" s="3"/>
      <c r="LL110" s="3"/>
      <c r="LM110" s="3"/>
      <c r="LN110" s="3"/>
      <c r="LO110" s="3"/>
      <c r="LP110" s="3"/>
      <c r="LQ110" s="3"/>
      <c r="LR110" s="3"/>
      <c r="LS110" s="3"/>
      <c r="LT110" s="3"/>
      <c r="LU110" s="3"/>
      <c r="LV110" s="3"/>
      <c r="LW110" s="3"/>
      <c r="LX110" s="3"/>
      <c r="LY110" s="3"/>
      <c r="LZ110" s="3"/>
      <c r="MA110" s="3"/>
      <c r="MB110" s="3"/>
      <c r="MC110" s="3"/>
      <c r="MD110" s="3"/>
      <c r="ME110" s="3"/>
      <c r="MF110" s="3"/>
      <c r="MG110" s="3"/>
      <c r="MH110" s="3"/>
      <c r="MI110" s="3"/>
      <c r="MJ110" s="3"/>
      <c r="MK110" s="3"/>
      <c r="ML110" s="3"/>
      <c r="MM110" s="3"/>
      <c r="MN110" s="3"/>
      <c r="MO110" s="3"/>
      <c r="MP110" s="3"/>
      <c r="MQ110" s="3"/>
      <c r="MR110" s="3"/>
      <c r="MS110" s="3"/>
      <c r="MT110" s="3"/>
      <c r="MU110" s="3"/>
      <c r="MV110" s="3"/>
      <c r="MW110" s="3"/>
      <c r="MX110" s="3"/>
      <c r="MY110" s="3"/>
      <c r="MZ110" s="3"/>
      <c r="NA110" s="3"/>
      <c r="NB110" s="3"/>
      <c r="NC110" s="3"/>
      <c r="ND110" s="3"/>
      <c r="NE110" s="3"/>
      <c r="NF110" s="3"/>
      <c r="NG110" s="3"/>
      <c r="NH110" s="3"/>
      <c r="NI110" s="3"/>
      <c r="NJ110" s="3"/>
      <c r="NK110" s="3"/>
      <c r="NL110" s="3"/>
      <c r="NM110" s="3"/>
      <c r="NN110" s="3"/>
      <c r="NO110" s="3"/>
      <c r="NP110" s="3"/>
      <c r="NQ110" s="3"/>
      <c r="NR110" s="3"/>
      <c r="NS110" s="3"/>
      <c r="NT110" s="3"/>
      <c r="NU110" s="3"/>
      <c r="NV110" s="3"/>
      <c r="NW110" s="3"/>
      <c r="NX110" s="3"/>
      <c r="NY110" s="3"/>
      <c r="NZ110" s="3"/>
      <c r="OA110" s="3"/>
      <c r="OB110" s="3"/>
      <c r="OC110" s="3"/>
      <c r="OD110" s="3"/>
      <c r="OE110" s="3"/>
      <c r="OF110" s="3"/>
      <c r="OG110" s="3"/>
      <c r="OH110" s="3"/>
      <c r="OI110" s="3"/>
      <c r="OJ110" s="3"/>
      <c r="OK110" s="3"/>
      <c r="OL110" s="3"/>
      <c r="OM110" s="3"/>
      <c r="ON110" s="3"/>
      <c r="OO110" s="3"/>
      <c r="OP110" s="3"/>
      <c r="OQ110" s="3"/>
      <c r="OR110" s="3"/>
      <c r="OS110" s="3"/>
      <c r="OT110" s="3"/>
      <c r="OU110" s="3"/>
      <c r="OV110" s="3"/>
      <c r="OW110" s="3"/>
      <c r="OX110" s="3"/>
      <c r="OY110" s="3"/>
      <c r="OZ110" s="3"/>
      <c r="PA110" s="3"/>
      <c r="PB110" s="3"/>
      <c r="PC110" s="3"/>
      <c r="PD110" s="3"/>
      <c r="PE110" s="3"/>
      <c r="PF110" s="3"/>
      <c r="PG110" s="3"/>
      <c r="PH110" s="3"/>
      <c r="PI110" s="3"/>
      <c r="PJ110" s="3"/>
      <c r="PK110" s="3"/>
      <c r="PL110" s="3"/>
      <c r="PM110" s="3"/>
      <c r="PN110" s="3"/>
      <c r="PO110" s="3"/>
      <c r="PP110" s="3"/>
      <c r="PQ110" s="3"/>
      <c r="PR110" s="3"/>
      <c r="PS110" s="3"/>
      <c r="PT110" s="3"/>
      <c r="PU110" s="3"/>
      <c r="PV110" s="3"/>
      <c r="PW110" s="3"/>
      <c r="PX110" s="3"/>
      <c r="PY110" s="3"/>
      <c r="PZ110" s="3"/>
      <c r="QA110" s="3"/>
      <c r="QB110" s="3"/>
      <c r="QC110" s="3"/>
      <c r="QD110" s="3"/>
      <c r="QE110" s="3"/>
      <c r="QF110" s="3"/>
      <c r="QG110" s="3"/>
      <c r="QH110" s="3"/>
      <c r="QI110" s="3"/>
      <c r="QJ110" s="3"/>
      <c r="QK110" s="3"/>
      <c r="QL110" s="3"/>
      <c r="QM110" s="3"/>
      <c r="QN110" s="3"/>
      <c r="QO110" s="3"/>
      <c r="QP110" s="3"/>
      <c r="QQ110" s="3"/>
      <c r="QR110" s="3"/>
      <c r="QS110" s="3"/>
      <c r="QT110" s="3"/>
      <c r="QU110" s="3"/>
      <c r="QV110" s="3"/>
      <c r="QW110" s="3"/>
      <c r="QX110" s="3"/>
      <c r="QY110" s="3"/>
      <c r="QZ110" s="3"/>
      <c r="RA110" s="3"/>
      <c r="RB110" s="3"/>
      <c r="RC110" s="3"/>
      <c r="RD110" s="3"/>
      <c r="RE110" s="3"/>
      <c r="RF110" s="3"/>
      <c r="RG110" s="3"/>
      <c r="RH110" s="3"/>
      <c r="RI110" s="3"/>
      <c r="RJ110" s="3"/>
      <c r="RK110" s="3"/>
      <c r="RL110" s="3"/>
      <c r="RM110" s="3"/>
      <c r="RN110" s="3"/>
      <c r="RO110" s="3"/>
      <c r="RP110" s="3"/>
      <c r="RQ110" s="3"/>
      <c r="RR110" s="3"/>
      <c r="RS110" s="3"/>
      <c r="RT110" s="3"/>
      <c r="RU110" s="3"/>
      <c r="RV110" s="3"/>
      <c r="RW110" s="3"/>
      <c r="RX110" s="3"/>
      <c r="RY110" s="3"/>
      <c r="RZ110" s="3"/>
      <c r="SA110" s="3"/>
      <c r="SB110" s="3"/>
      <c r="SC110" s="3"/>
      <c r="SD110" s="3"/>
      <c r="SE110" s="3"/>
      <c r="SF110" s="3"/>
      <c r="SG110" s="3"/>
      <c r="SH110" s="3"/>
      <c r="SI110" s="3"/>
      <c r="SJ110" s="3"/>
      <c r="SK110" s="3"/>
      <c r="SL110" s="3"/>
      <c r="SM110" s="3"/>
      <c r="SN110" s="3"/>
      <c r="SO110" s="3"/>
      <c r="SP110" s="3"/>
      <c r="SQ110" s="3"/>
      <c r="SR110" s="3"/>
      <c r="SS110" s="3"/>
      <c r="ST110" s="3"/>
      <c r="SU110" s="3"/>
      <c r="SV110" s="3"/>
      <c r="SW110" s="3"/>
      <c r="SX110" s="3"/>
      <c r="SY110" s="3"/>
      <c r="SZ110" s="3"/>
      <c r="TA110" s="3"/>
      <c r="TB110" s="3"/>
      <c r="TC110" s="3"/>
      <c r="TD110" s="3"/>
      <c r="TE110" s="3"/>
      <c r="TF110" s="3"/>
      <c r="TG110" s="3"/>
      <c r="TH110" s="3"/>
      <c r="TI110" s="3"/>
      <c r="TJ110" s="3"/>
      <c r="TK110" s="3"/>
      <c r="TL110" s="3"/>
      <c r="TM110" s="3"/>
      <c r="TN110" s="3"/>
      <c r="TO110" s="3"/>
      <c r="TP110" s="3"/>
      <c r="TQ110" s="3"/>
      <c r="TR110" s="3"/>
      <c r="TS110" s="3"/>
      <c r="TT110" s="3"/>
      <c r="TU110" s="3"/>
      <c r="TV110" s="3"/>
      <c r="TW110" s="3"/>
      <c r="TX110" s="3"/>
      <c r="TY110" s="3"/>
      <c r="TZ110" s="3"/>
      <c r="UA110" s="3"/>
      <c r="UB110" s="3"/>
      <c r="UC110" s="3"/>
      <c r="UD110" s="3"/>
      <c r="UE110" s="3"/>
      <c r="UF110" s="3"/>
      <c r="UG110" s="3"/>
      <c r="UH110" s="3"/>
      <c r="UI110" s="3"/>
      <c r="UJ110" s="3"/>
      <c r="UK110" s="3"/>
      <c r="UL110" s="3"/>
      <c r="UM110" s="3"/>
      <c r="UN110" s="3"/>
      <c r="UO110" s="3"/>
      <c r="UP110" s="3"/>
      <c r="UQ110" s="3"/>
      <c r="UR110" s="3"/>
      <c r="US110" s="3"/>
      <c r="UT110" s="3"/>
      <c r="UU110" s="3"/>
      <c r="UV110" s="3"/>
      <c r="UW110" s="3"/>
      <c r="UX110" s="3"/>
      <c r="UY110" s="3"/>
      <c r="UZ110" s="3"/>
      <c r="VA110" s="3"/>
      <c r="VB110" s="3"/>
      <c r="VC110" s="3"/>
      <c r="VD110" s="3"/>
      <c r="VE110" s="3"/>
      <c r="VF110" s="3"/>
      <c r="VG110" s="3"/>
      <c r="VH110" s="3"/>
      <c r="VI110" s="3"/>
      <c r="VJ110" s="3"/>
      <c r="VK110" s="3"/>
      <c r="VL110" s="3"/>
      <c r="VM110" s="3"/>
      <c r="VN110" s="3"/>
      <c r="VO110" s="3"/>
      <c r="VP110" s="3"/>
      <c r="VQ110" s="3"/>
      <c r="VR110" s="3"/>
      <c r="VS110" s="3"/>
      <c r="VT110" s="3"/>
      <c r="VU110" s="3"/>
      <c r="VV110" s="3"/>
      <c r="VW110" s="3"/>
      <c r="VX110" s="3"/>
      <c r="VY110" s="3"/>
      <c r="VZ110" s="3"/>
      <c r="WA110" s="3"/>
      <c r="WB110" s="3"/>
      <c r="WC110" s="3"/>
      <c r="WD110" s="3"/>
      <c r="WE110" s="3"/>
      <c r="WF110" s="3"/>
      <c r="WG110" s="3"/>
      <c r="WH110" s="3"/>
      <c r="WI110" s="3"/>
      <c r="WJ110" s="3"/>
      <c r="WK110" s="3"/>
      <c r="WL110" s="3"/>
      <c r="WM110" s="3"/>
      <c r="WN110" s="3"/>
      <c r="WO110" s="3"/>
      <c r="WP110" s="3"/>
      <c r="WQ110" s="3"/>
      <c r="WR110" s="3"/>
      <c r="WS110" s="3"/>
      <c r="WT110" s="3"/>
      <c r="WU110" s="3"/>
      <c r="WV110" s="3"/>
      <c r="WW110" s="3"/>
      <c r="WX110" s="3"/>
      <c r="WY110" s="3"/>
      <c r="WZ110" s="3"/>
      <c r="XA110" s="3"/>
      <c r="XB110" s="3"/>
      <c r="XC110" s="3"/>
      <c r="XD110" s="3"/>
      <c r="XE110" s="3"/>
      <c r="XF110" s="3"/>
      <c r="XG110" s="3"/>
      <c r="XH110" s="3"/>
      <c r="XI110" s="3"/>
      <c r="XJ110" s="3"/>
      <c r="XK110" s="3"/>
      <c r="XL110" s="3"/>
      <c r="XM110" s="3"/>
      <c r="XN110" s="3"/>
      <c r="XO110" s="3"/>
      <c r="XP110" s="3"/>
      <c r="XQ110" s="3"/>
      <c r="XR110" s="3"/>
      <c r="XS110" s="3"/>
      <c r="XT110" s="3"/>
      <c r="XU110" s="3"/>
      <c r="XV110" s="3"/>
      <c r="XW110" s="3"/>
      <c r="XX110" s="3"/>
      <c r="XY110" s="3"/>
      <c r="XZ110" s="3"/>
      <c r="YA110" s="3"/>
      <c r="YB110" s="3"/>
      <c r="YC110" s="3"/>
      <c r="YD110" s="3"/>
      <c r="YE110" s="3"/>
      <c r="YF110" s="3"/>
      <c r="YG110" s="3"/>
      <c r="YH110" s="3"/>
      <c r="YI110" s="3"/>
      <c r="YJ110" s="3"/>
      <c r="YK110" s="3"/>
      <c r="YL110" s="3"/>
      <c r="YM110" s="3"/>
      <c r="YN110" s="3"/>
      <c r="YO110" s="3"/>
      <c r="YP110" s="3"/>
      <c r="YQ110" s="3"/>
      <c r="YR110" s="3"/>
    </row>
    <row r="111" spans="1:668" ht="18" customHeight="1" x14ac:dyDescent="0.25">
      <c r="A111" s="4" t="s">
        <v>48</v>
      </c>
      <c r="B111" s="5" t="s">
        <v>49</v>
      </c>
      <c r="C111" s="6" t="s">
        <v>80</v>
      </c>
      <c r="D111" s="11">
        <v>44276</v>
      </c>
      <c r="E111" s="11" t="s">
        <v>150</v>
      </c>
      <c r="F111" s="7">
        <v>76000</v>
      </c>
      <c r="G111" s="6">
        <f>F111*0.0287</f>
        <v>2181.1999999999998</v>
      </c>
      <c r="H111" s="6">
        <v>6497.56</v>
      </c>
      <c r="I111" s="6">
        <f>F111*0.0304</f>
        <v>2310.4</v>
      </c>
      <c r="J111" s="6">
        <v>3020</v>
      </c>
      <c r="K111" s="6">
        <v>14009.16</v>
      </c>
      <c r="L111" s="71">
        <f>F111-K111</f>
        <v>61990.84</v>
      </c>
      <c r="IC111" s="3"/>
      <c r="ID111" s="3"/>
      <c r="IE111" s="3"/>
      <c r="IF111" s="3"/>
      <c r="IG111" s="3"/>
      <c r="IH111" s="3"/>
      <c r="II111" s="3"/>
      <c r="IJ111" s="3"/>
      <c r="IK111" s="3"/>
      <c r="IL111" s="3"/>
      <c r="IM111" s="3"/>
      <c r="IN111" s="3"/>
      <c r="IO111" s="3"/>
      <c r="IP111" s="3"/>
      <c r="IQ111" s="3"/>
      <c r="IR111" s="3"/>
      <c r="IS111" s="3"/>
      <c r="IT111" s="3"/>
      <c r="IU111" s="3"/>
      <c r="IV111" s="3"/>
      <c r="IW111" s="3"/>
      <c r="IX111" s="3"/>
      <c r="IY111" s="3"/>
      <c r="IZ111" s="3"/>
      <c r="JA111" s="3"/>
      <c r="JB111" s="3"/>
      <c r="JC111" s="3"/>
      <c r="JD111" s="3"/>
      <c r="JE111" s="3"/>
      <c r="JF111" s="3"/>
      <c r="JG111" s="3"/>
      <c r="JH111" s="3"/>
      <c r="JI111" s="3"/>
      <c r="JJ111" s="3"/>
      <c r="JK111" s="3"/>
      <c r="JL111" s="3"/>
      <c r="JM111" s="3"/>
      <c r="JN111" s="3"/>
      <c r="JO111" s="3"/>
      <c r="JP111" s="3"/>
      <c r="JQ111" s="3"/>
      <c r="JR111" s="3"/>
      <c r="JS111" s="3"/>
      <c r="JT111" s="3"/>
      <c r="JU111" s="3"/>
      <c r="JV111" s="3"/>
      <c r="JW111" s="3"/>
      <c r="JX111" s="3"/>
      <c r="JY111" s="3"/>
      <c r="JZ111" s="3"/>
      <c r="KA111" s="3"/>
      <c r="KB111" s="3"/>
      <c r="KC111" s="3"/>
      <c r="KD111" s="3"/>
      <c r="KE111" s="3"/>
      <c r="KF111" s="3"/>
      <c r="KG111" s="3"/>
      <c r="KH111" s="3"/>
      <c r="KI111" s="3"/>
      <c r="KJ111" s="3"/>
      <c r="KK111" s="3"/>
      <c r="KL111" s="3"/>
      <c r="KM111" s="3"/>
      <c r="KN111" s="3"/>
      <c r="KO111" s="3"/>
      <c r="KP111" s="3"/>
      <c r="KQ111" s="3"/>
      <c r="KR111" s="3"/>
      <c r="KS111" s="3"/>
      <c r="KT111" s="3"/>
      <c r="KU111" s="3"/>
      <c r="KV111" s="3"/>
      <c r="KW111" s="3"/>
      <c r="KX111" s="3"/>
      <c r="KY111" s="3"/>
      <c r="KZ111" s="3"/>
      <c r="LA111" s="3"/>
      <c r="LB111" s="3"/>
      <c r="LC111" s="3"/>
      <c r="LD111" s="3"/>
      <c r="LE111" s="3"/>
      <c r="LF111" s="3"/>
      <c r="LG111" s="3"/>
      <c r="LH111" s="3"/>
      <c r="LI111" s="3"/>
      <c r="LJ111" s="3"/>
      <c r="LK111" s="3"/>
      <c r="LL111" s="3"/>
      <c r="LM111" s="3"/>
      <c r="LN111" s="3"/>
      <c r="LO111" s="3"/>
      <c r="LP111" s="3"/>
      <c r="LQ111" s="3"/>
      <c r="LR111" s="3"/>
      <c r="LS111" s="3"/>
      <c r="LT111" s="3"/>
      <c r="LU111" s="3"/>
      <c r="LV111" s="3"/>
      <c r="LW111" s="3"/>
      <c r="LX111" s="3"/>
      <c r="LY111" s="3"/>
      <c r="LZ111" s="3"/>
      <c r="MA111" s="3"/>
      <c r="MB111" s="3"/>
      <c r="MC111" s="3"/>
      <c r="MD111" s="3"/>
      <c r="ME111" s="3"/>
      <c r="MF111" s="3"/>
      <c r="MG111" s="3"/>
      <c r="MH111" s="3"/>
      <c r="MI111" s="3"/>
      <c r="MJ111" s="3"/>
      <c r="MK111" s="3"/>
      <c r="ML111" s="3"/>
      <c r="MM111" s="3"/>
      <c r="MN111" s="3"/>
      <c r="MO111" s="3"/>
      <c r="MP111" s="3"/>
      <c r="MQ111" s="3"/>
      <c r="MR111" s="3"/>
      <c r="MS111" s="3"/>
      <c r="MT111" s="3"/>
      <c r="MU111" s="3"/>
      <c r="MV111" s="3"/>
      <c r="MW111" s="3"/>
      <c r="MX111" s="3"/>
      <c r="MY111" s="3"/>
      <c r="MZ111" s="3"/>
      <c r="NA111" s="3"/>
      <c r="NB111" s="3"/>
      <c r="NC111" s="3"/>
      <c r="ND111" s="3"/>
      <c r="NE111" s="3"/>
      <c r="NF111" s="3"/>
      <c r="NG111" s="3"/>
      <c r="NH111" s="3"/>
      <c r="NI111" s="3"/>
      <c r="NJ111" s="3"/>
      <c r="NK111" s="3"/>
      <c r="NL111" s="3"/>
      <c r="NM111" s="3"/>
      <c r="NN111" s="3"/>
      <c r="NO111" s="3"/>
      <c r="NP111" s="3"/>
      <c r="NQ111" s="3"/>
      <c r="NR111" s="3"/>
      <c r="NS111" s="3"/>
      <c r="NT111" s="3"/>
      <c r="NU111" s="3"/>
      <c r="NV111" s="3"/>
      <c r="NW111" s="3"/>
      <c r="NX111" s="3"/>
      <c r="NY111" s="3"/>
      <c r="NZ111" s="3"/>
      <c r="OA111" s="3"/>
      <c r="OB111" s="3"/>
      <c r="OC111" s="3"/>
      <c r="OD111" s="3"/>
      <c r="OE111" s="3"/>
      <c r="OF111" s="3"/>
      <c r="OG111" s="3"/>
      <c r="OH111" s="3"/>
      <c r="OI111" s="3"/>
      <c r="OJ111" s="3"/>
      <c r="OK111" s="3"/>
      <c r="OL111" s="3"/>
      <c r="OM111" s="3"/>
      <c r="ON111" s="3"/>
      <c r="OO111" s="3"/>
      <c r="OP111" s="3"/>
      <c r="OQ111" s="3"/>
      <c r="OR111" s="3"/>
      <c r="OS111" s="3"/>
      <c r="OT111" s="3"/>
      <c r="OU111" s="3"/>
      <c r="OV111" s="3"/>
      <c r="OW111" s="3"/>
      <c r="OX111" s="3"/>
      <c r="OY111" s="3"/>
      <c r="OZ111" s="3"/>
      <c r="PA111" s="3"/>
      <c r="PB111" s="3"/>
      <c r="PC111" s="3"/>
      <c r="PD111" s="3"/>
      <c r="PE111" s="3"/>
      <c r="PF111" s="3"/>
      <c r="PG111" s="3"/>
      <c r="PH111" s="3"/>
      <c r="PI111" s="3"/>
      <c r="PJ111" s="3"/>
      <c r="PK111" s="3"/>
      <c r="PL111" s="3"/>
      <c r="PM111" s="3"/>
      <c r="PN111" s="3"/>
      <c r="PO111" s="3"/>
      <c r="PP111" s="3"/>
      <c r="PQ111" s="3"/>
      <c r="PR111" s="3"/>
      <c r="PS111" s="3"/>
      <c r="PT111" s="3"/>
      <c r="PU111" s="3"/>
      <c r="PV111" s="3"/>
      <c r="PW111" s="3"/>
      <c r="PX111" s="3"/>
      <c r="PY111" s="3"/>
      <c r="PZ111" s="3"/>
      <c r="QA111" s="3"/>
      <c r="QB111" s="3"/>
      <c r="QC111" s="3"/>
      <c r="QD111" s="3"/>
      <c r="QE111" s="3"/>
      <c r="QF111" s="3"/>
      <c r="QG111" s="3"/>
      <c r="QH111" s="3"/>
      <c r="QI111" s="3"/>
      <c r="QJ111" s="3"/>
      <c r="QK111" s="3"/>
      <c r="QL111" s="3"/>
      <c r="QM111" s="3"/>
      <c r="QN111" s="3"/>
      <c r="QO111" s="3"/>
      <c r="QP111" s="3"/>
      <c r="QQ111" s="3"/>
      <c r="QR111" s="3"/>
      <c r="QS111" s="3"/>
      <c r="QT111" s="3"/>
      <c r="QU111" s="3"/>
      <c r="QV111" s="3"/>
      <c r="QW111" s="3"/>
      <c r="QX111" s="3"/>
      <c r="QY111" s="3"/>
      <c r="QZ111" s="3"/>
      <c r="RA111" s="3"/>
      <c r="RB111" s="3"/>
      <c r="RC111" s="3"/>
      <c r="RD111" s="3"/>
      <c r="RE111" s="3"/>
      <c r="RF111" s="3"/>
      <c r="RG111" s="3"/>
      <c r="RH111" s="3"/>
      <c r="RI111" s="3"/>
      <c r="RJ111" s="3"/>
      <c r="RK111" s="3"/>
      <c r="RL111" s="3"/>
      <c r="RM111" s="3"/>
      <c r="RN111" s="3"/>
      <c r="RO111" s="3"/>
      <c r="RP111" s="3"/>
      <c r="RQ111" s="3"/>
      <c r="RR111" s="3"/>
      <c r="RS111" s="3"/>
      <c r="RT111" s="3"/>
      <c r="RU111" s="3"/>
      <c r="RV111" s="3"/>
      <c r="RW111" s="3"/>
      <c r="RX111" s="3"/>
      <c r="RY111" s="3"/>
      <c r="RZ111" s="3"/>
      <c r="SA111" s="3"/>
      <c r="SB111" s="3"/>
      <c r="SC111" s="3"/>
      <c r="SD111" s="3"/>
      <c r="SE111" s="3"/>
      <c r="SF111" s="3"/>
      <c r="SG111" s="3"/>
      <c r="SH111" s="3"/>
      <c r="SI111" s="3"/>
      <c r="SJ111" s="3"/>
      <c r="SK111" s="3"/>
      <c r="SL111" s="3"/>
      <c r="SM111" s="3"/>
      <c r="SN111" s="3"/>
      <c r="SO111" s="3"/>
      <c r="SP111" s="3"/>
      <c r="SQ111" s="3"/>
      <c r="SR111" s="3"/>
      <c r="SS111" s="3"/>
      <c r="ST111" s="3"/>
      <c r="SU111" s="3"/>
      <c r="SV111" s="3"/>
      <c r="SW111" s="3"/>
      <c r="SX111" s="3"/>
      <c r="SY111" s="3"/>
      <c r="SZ111" s="3"/>
      <c r="TA111" s="3"/>
      <c r="TB111" s="3"/>
      <c r="TC111" s="3"/>
      <c r="TD111" s="3"/>
      <c r="TE111" s="3"/>
      <c r="TF111" s="3"/>
      <c r="TG111" s="3"/>
      <c r="TH111" s="3"/>
      <c r="TI111" s="3"/>
      <c r="TJ111" s="3"/>
      <c r="TK111" s="3"/>
      <c r="TL111" s="3"/>
      <c r="TM111" s="3"/>
      <c r="TN111" s="3"/>
      <c r="TO111" s="3"/>
      <c r="TP111" s="3"/>
      <c r="TQ111" s="3"/>
      <c r="TR111" s="3"/>
      <c r="TS111" s="3"/>
      <c r="TT111" s="3"/>
      <c r="TU111" s="3"/>
      <c r="TV111" s="3"/>
      <c r="TW111" s="3"/>
      <c r="TX111" s="3"/>
      <c r="TY111" s="3"/>
      <c r="TZ111" s="3"/>
      <c r="UA111" s="3"/>
      <c r="UB111" s="3"/>
      <c r="UC111" s="3"/>
      <c r="UD111" s="3"/>
      <c r="UE111" s="3"/>
      <c r="UF111" s="3"/>
      <c r="UG111" s="3"/>
      <c r="UH111" s="3"/>
      <c r="UI111" s="3"/>
      <c r="UJ111" s="3"/>
      <c r="UK111" s="3"/>
      <c r="UL111" s="3"/>
      <c r="UM111" s="3"/>
      <c r="UN111" s="3"/>
      <c r="UO111" s="3"/>
      <c r="UP111" s="3"/>
      <c r="UQ111" s="3"/>
      <c r="UR111" s="3"/>
      <c r="US111" s="3"/>
      <c r="UT111" s="3"/>
      <c r="UU111" s="3"/>
      <c r="UV111" s="3"/>
      <c r="UW111" s="3"/>
      <c r="UX111" s="3"/>
      <c r="UY111" s="3"/>
      <c r="UZ111" s="3"/>
      <c r="VA111" s="3"/>
      <c r="VB111" s="3"/>
      <c r="VC111" s="3"/>
      <c r="VD111" s="3"/>
      <c r="VE111" s="3"/>
      <c r="VF111" s="3"/>
      <c r="VG111" s="3"/>
      <c r="VH111" s="3"/>
      <c r="VI111" s="3"/>
      <c r="VJ111" s="3"/>
      <c r="VK111" s="3"/>
      <c r="VL111" s="3"/>
      <c r="VM111" s="3"/>
      <c r="VN111" s="3"/>
      <c r="VO111" s="3"/>
      <c r="VP111" s="3"/>
      <c r="VQ111" s="3"/>
      <c r="VR111" s="3"/>
      <c r="VS111" s="3"/>
      <c r="VT111" s="3"/>
      <c r="VU111" s="3"/>
      <c r="VV111" s="3"/>
      <c r="VW111" s="3"/>
      <c r="VX111" s="3"/>
      <c r="VY111" s="3"/>
      <c r="VZ111" s="3"/>
      <c r="WA111" s="3"/>
      <c r="WB111" s="3"/>
      <c r="WC111" s="3"/>
      <c r="WD111" s="3"/>
      <c r="WE111" s="3"/>
      <c r="WF111" s="3"/>
      <c r="WG111" s="3"/>
      <c r="WH111" s="3"/>
      <c r="WI111" s="3"/>
      <c r="WJ111" s="3"/>
      <c r="WK111" s="3"/>
      <c r="WL111" s="3"/>
      <c r="WM111" s="3"/>
      <c r="WN111" s="3"/>
      <c r="WO111" s="3"/>
      <c r="WP111" s="3"/>
      <c r="WQ111" s="3"/>
      <c r="WR111" s="3"/>
      <c r="WS111" s="3"/>
      <c r="WT111" s="3"/>
      <c r="WU111" s="3"/>
      <c r="WV111" s="3"/>
      <c r="WW111" s="3"/>
      <c r="WX111" s="3"/>
      <c r="WY111" s="3"/>
      <c r="WZ111" s="3"/>
      <c r="XA111" s="3"/>
      <c r="XB111" s="3"/>
      <c r="XC111" s="3"/>
      <c r="XD111" s="3"/>
      <c r="XE111" s="3"/>
      <c r="XF111" s="3"/>
      <c r="XG111" s="3"/>
      <c r="XH111" s="3"/>
      <c r="XI111" s="3"/>
      <c r="XJ111" s="3"/>
      <c r="XK111" s="3"/>
      <c r="XL111" s="3"/>
      <c r="XM111" s="3"/>
      <c r="XN111" s="3"/>
      <c r="XO111" s="3"/>
      <c r="XP111" s="3"/>
      <c r="XQ111" s="3"/>
      <c r="XR111" s="3"/>
      <c r="XS111" s="3"/>
      <c r="XT111" s="3"/>
      <c r="XU111" s="3"/>
      <c r="XV111" s="3"/>
      <c r="XW111" s="3"/>
      <c r="XX111" s="3"/>
      <c r="XY111" s="3"/>
      <c r="XZ111" s="3"/>
      <c r="YA111" s="3"/>
      <c r="YB111" s="3"/>
      <c r="YC111" s="3"/>
      <c r="YD111" s="3"/>
      <c r="YE111" s="3"/>
      <c r="YF111" s="3"/>
      <c r="YG111" s="3"/>
      <c r="YH111" s="3"/>
      <c r="YI111" s="3"/>
      <c r="YJ111" s="3"/>
      <c r="YK111" s="3"/>
      <c r="YL111" s="3"/>
      <c r="YM111" s="3"/>
      <c r="YN111" s="3"/>
      <c r="YO111" s="3"/>
      <c r="YP111" s="3"/>
      <c r="YQ111" s="3"/>
      <c r="YR111" s="3"/>
    </row>
    <row r="112" spans="1:668" ht="18" customHeight="1" x14ac:dyDescent="0.25">
      <c r="A112" s="4" t="s">
        <v>33</v>
      </c>
      <c r="B112" s="5" t="s">
        <v>34</v>
      </c>
      <c r="C112" s="6" t="s">
        <v>80</v>
      </c>
      <c r="D112" s="11">
        <v>43839</v>
      </c>
      <c r="E112" s="11" t="s">
        <v>150</v>
      </c>
      <c r="F112" s="7">
        <v>165000</v>
      </c>
      <c r="G112" s="6">
        <f>F112*0.0287</f>
        <v>4735.5</v>
      </c>
      <c r="H112" s="6">
        <v>27463.39</v>
      </c>
      <c r="I112" s="6">
        <v>4742.3999999999996</v>
      </c>
      <c r="J112" s="6">
        <v>6052</v>
      </c>
      <c r="K112" s="6">
        <f>+J112+I112+H112+G112</f>
        <v>42993.29</v>
      </c>
      <c r="L112" s="71">
        <v>122006.71</v>
      </c>
    </row>
    <row r="113" spans="1:668" ht="19.5" customHeight="1" x14ac:dyDescent="0.25">
      <c r="A113" s="54" t="s">
        <v>15</v>
      </c>
      <c r="B113" s="13">
        <v>2</v>
      </c>
      <c r="C113" s="8"/>
      <c r="D113" s="54"/>
      <c r="E113" s="54"/>
      <c r="F113" s="8">
        <f>SUM(F111:F112)</f>
        <v>241000</v>
      </c>
      <c r="G113" s="8">
        <f t="shared" ref="G113:K113" si="28">SUM(G111:G112)</f>
        <v>6916.7</v>
      </c>
      <c r="H113" s="8">
        <f t="shared" si="28"/>
        <v>33960.949999999997</v>
      </c>
      <c r="I113" s="8">
        <f t="shared" si="28"/>
        <v>7052.7999999999993</v>
      </c>
      <c r="J113" s="8">
        <f t="shared" si="28"/>
        <v>9072</v>
      </c>
      <c r="K113" s="8">
        <f t="shared" si="28"/>
        <v>57002.45</v>
      </c>
      <c r="L113" s="72">
        <f>SUM(L111:L112)</f>
        <v>183997.55</v>
      </c>
    </row>
    <row r="114" spans="1:668" ht="15.75" x14ac:dyDescent="0.25">
      <c r="A114" s="50" t="s">
        <v>75</v>
      </c>
      <c r="B114" s="3"/>
      <c r="C114" s="55"/>
      <c r="D114" s="51"/>
      <c r="E114" s="51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64"/>
      <c r="AU114" s="64"/>
      <c r="AV114" s="64"/>
      <c r="AW114" s="64"/>
      <c r="AX114" s="64"/>
      <c r="AY114" s="64"/>
      <c r="AZ114" s="64"/>
      <c r="BA114" s="64"/>
      <c r="BB114" s="64"/>
      <c r="BC114" s="64"/>
      <c r="BD114" s="64"/>
      <c r="BE114" s="64"/>
      <c r="BF114" s="64"/>
      <c r="BG114" s="64"/>
      <c r="BH114" s="64"/>
      <c r="BI114" s="64"/>
      <c r="BJ114" s="64"/>
      <c r="BK114" s="64"/>
      <c r="BL114" s="64"/>
      <c r="BM114" s="64"/>
      <c r="BN114" s="64"/>
      <c r="BO114" s="64"/>
      <c r="BP114" s="64"/>
      <c r="BQ114" s="64"/>
      <c r="BR114" s="64"/>
      <c r="BS114" s="64"/>
      <c r="BT114" s="64"/>
      <c r="BU114" s="64"/>
      <c r="BV114" s="64"/>
      <c r="BW114" s="64"/>
      <c r="BX114" s="64"/>
      <c r="BY114" s="64"/>
      <c r="BZ114" s="64"/>
      <c r="CA114" s="64"/>
      <c r="CB114" s="64"/>
      <c r="CC114" s="64"/>
      <c r="CD114" s="64"/>
      <c r="CE114" s="64"/>
      <c r="CF114" s="64"/>
      <c r="CG114" s="64"/>
      <c r="CH114" s="64"/>
      <c r="CI114" s="64"/>
      <c r="CJ114" s="64"/>
      <c r="CK114" s="64"/>
      <c r="CL114" s="64"/>
      <c r="CM114" s="64"/>
      <c r="CN114" s="64"/>
      <c r="CO114" s="64"/>
      <c r="CP114" s="64"/>
      <c r="CQ114" s="64"/>
      <c r="CR114" s="64"/>
      <c r="CS114" s="64"/>
      <c r="CT114" s="64"/>
      <c r="CU114" s="64"/>
      <c r="CV114" s="64"/>
      <c r="CW114" s="64"/>
      <c r="CX114" s="64"/>
      <c r="CY114" s="64"/>
      <c r="CZ114" s="64"/>
      <c r="DA114" s="64"/>
      <c r="DB114" s="64"/>
      <c r="DC114" s="64"/>
      <c r="DD114" s="64"/>
      <c r="DE114" s="64"/>
      <c r="DF114" s="64"/>
      <c r="DG114" s="64"/>
      <c r="DH114" s="64"/>
      <c r="DI114" s="64"/>
      <c r="DJ114" s="64"/>
      <c r="DK114" s="64"/>
      <c r="DL114" s="64"/>
      <c r="DM114" s="64"/>
      <c r="DN114" s="64"/>
      <c r="DO114" s="64"/>
      <c r="DP114" s="64"/>
      <c r="DQ114" s="64"/>
      <c r="DR114" s="64"/>
      <c r="DS114" s="64"/>
      <c r="DT114" s="64"/>
      <c r="DU114" s="64"/>
      <c r="DV114" s="64"/>
      <c r="DW114" s="64"/>
      <c r="DX114" s="64"/>
      <c r="DY114" s="64"/>
      <c r="DZ114" s="64"/>
      <c r="EA114" s="64"/>
      <c r="EB114" s="64"/>
      <c r="EC114" s="64"/>
      <c r="ED114" s="64"/>
      <c r="EE114" s="64"/>
      <c r="EF114" s="64"/>
      <c r="EG114" s="64"/>
      <c r="EH114" s="64"/>
      <c r="EI114" s="64"/>
      <c r="EJ114" s="64"/>
      <c r="EK114" s="64"/>
      <c r="EL114" s="64"/>
      <c r="EM114" s="64"/>
      <c r="EN114" s="64"/>
      <c r="EO114" s="64"/>
      <c r="EP114" s="64"/>
      <c r="EQ114" s="64"/>
      <c r="ER114" s="64"/>
      <c r="ES114" s="64"/>
      <c r="ET114" s="64"/>
      <c r="EU114" s="64"/>
      <c r="EV114" s="64"/>
      <c r="EW114" s="64"/>
      <c r="EX114" s="64"/>
      <c r="EY114" s="64"/>
      <c r="EZ114" s="64"/>
      <c r="FA114" s="64"/>
      <c r="FB114" s="64"/>
      <c r="FC114" s="64"/>
      <c r="FD114" s="64"/>
      <c r="FE114" s="64"/>
      <c r="FF114" s="64"/>
      <c r="FG114" s="64"/>
      <c r="FH114" s="64"/>
      <c r="FI114" s="64"/>
      <c r="FJ114" s="64"/>
      <c r="FK114" s="64"/>
      <c r="FL114" s="64"/>
      <c r="FM114" s="64"/>
      <c r="FN114" s="64"/>
      <c r="FO114" s="64"/>
      <c r="FP114" s="64"/>
      <c r="FQ114" s="64"/>
      <c r="FR114" s="64"/>
      <c r="FS114" s="64"/>
      <c r="FT114" s="64"/>
      <c r="FU114" s="64"/>
      <c r="FV114" s="64"/>
      <c r="FW114" s="64"/>
      <c r="FX114" s="64"/>
      <c r="FY114" s="64"/>
      <c r="FZ114" s="64"/>
      <c r="GA114" s="64"/>
      <c r="GB114" s="64"/>
      <c r="GC114" s="64"/>
      <c r="GD114" s="64"/>
      <c r="GE114" s="64"/>
      <c r="GF114" s="64"/>
      <c r="GG114" s="64"/>
      <c r="GH114" s="64"/>
      <c r="GI114" s="64"/>
      <c r="GJ114" s="64"/>
      <c r="GK114" s="64"/>
      <c r="GL114" s="64"/>
      <c r="GM114" s="64"/>
      <c r="GN114" s="64"/>
      <c r="GO114" s="64"/>
      <c r="GP114" s="64"/>
      <c r="GQ114" s="64"/>
      <c r="GR114" s="64"/>
      <c r="GS114" s="64"/>
      <c r="GT114" s="64"/>
      <c r="GU114" s="64"/>
      <c r="GV114" s="64"/>
      <c r="GW114" s="64"/>
      <c r="GX114" s="64"/>
      <c r="GY114" s="64"/>
      <c r="GZ114" s="64"/>
      <c r="HA114" s="64"/>
      <c r="HB114" s="64"/>
      <c r="HC114" s="64"/>
      <c r="HD114" s="64"/>
      <c r="HE114" s="64"/>
      <c r="HF114" s="64"/>
      <c r="HG114" s="64"/>
      <c r="HH114" s="64"/>
      <c r="HI114" s="64"/>
      <c r="HJ114" s="64"/>
      <c r="HK114" s="64"/>
      <c r="HL114" s="64"/>
      <c r="HM114" s="64"/>
      <c r="HN114" s="64"/>
      <c r="HO114" s="64"/>
      <c r="HP114" s="64"/>
      <c r="HQ114" s="64"/>
      <c r="HR114" s="64"/>
      <c r="HS114" s="64"/>
      <c r="HT114" s="64"/>
      <c r="HU114" s="64"/>
      <c r="HV114" s="64"/>
      <c r="HW114" s="64"/>
      <c r="HX114" s="64"/>
      <c r="HY114" s="64"/>
      <c r="HZ114" s="64"/>
    </row>
    <row r="115" spans="1:668" ht="15.75" x14ac:dyDescent="0.25">
      <c r="A115" s="4" t="s">
        <v>37</v>
      </c>
      <c r="B115" s="5" t="s">
        <v>30</v>
      </c>
      <c r="C115" s="6" t="s">
        <v>81</v>
      </c>
      <c r="D115" s="11">
        <v>44276</v>
      </c>
      <c r="E115" s="11" t="s">
        <v>150</v>
      </c>
      <c r="F115" s="7">
        <v>110000</v>
      </c>
      <c r="G115" s="6">
        <f>F115*0.0287</f>
        <v>3157</v>
      </c>
      <c r="H115" s="6">
        <v>14457.62</v>
      </c>
      <c r="I115" s="6">
        <f>F115*0.0304</f>
        <v>3344</v>
      </c>
      <c r="J115" s="6">
        <v>0</v>
      </c>
      <c r="K115" s="6">
        <f>G115+H115+I115</f>
        <v>20958.620000000003</v>
      </c>
      <c r="L115" s="71">
        <f>F115-K115</f>
        <v>89041.38</v>
      </c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64"/>
      <c r="AU115" s="64"/>
      <c r="AV115" s="64"/>
      <c r="AW115" s="64"/>
      <c r="AX115" s="64"/>
      <c r="AY115" s="64"/>
      <c r="AZ115" s="64"/>
      <c r="BA115" s="64"/>
      <c r="BB115" s="64"/>
      <c r="BC115" s="64"/>
      <c r="BD115" s="64"/>
      <c r="BE115" s="64"/>
      <c r="BF115" s="64"/>
      <c r="BG115" s="64"/>
      <c r="BH115" s="64"/>
      <c r="BI115" s="64"/>
      <c r="BJ115" s="64"/>
      <c r="BK115" s="64"/>
      <c r="BL115" s="64"/>
      <c r="BM115" s="64"/>
      <c r="BN115" s="64"/>
      <c r="BO115" s="64"/>
      <c r="BP115" s="64"/>
      <c r="BQ115" s="64"/>
      <c r="BR115" s="64"/>
      <c r="BS115" s="64"/>
      <c r="BT115" s="64"/>
      <c r="BU115" s="64"/>
      <c r="BV115" s="64"/>
      <c r="BW115" s="64"/>
      <c r="BX115" s="64"/>
      <c r="BY115" s="64"/>
      <c r="BZ115" s="64"/>
      <c r="CA115" s="64"/>
      <c r="CB115" s="64"/>
      <c r="CC115" s="64"/>
      <c r="CD115" s="64"/>
      <c r="CE115" s="64"/>
      <c r="CF115" s="64"/>
      <c r="CG115" s="64"/>
      <c r="CH115" s="64"/>
      <c r="CI115" s="64"/>
      <c r="CJ115" s="64"/>
      <c r="CK115" s="64"/>
      <c r="CL115" s="64"/>
      <c r="CM115" s="64"/>
      <c r="CN115" s="64"/>
      <c r="CO115" s="64"/>
      <c r="CP115" s="64"/>
      <c r="CQ115" s="64"/>
      <c r="CR115" s="64"/>
      <c r="CS115" s="64"/>
      <c r="CT115" s="64"/>
      <c r="CU115" s="64"/>
      <c r="CV115" s="64"/>
      <c r="CW115" s="64"/>
      <c r="CX115" s="64"/>
      <c r="CY115" s="64"/>
      <c r="CZ115" s="64"/>
      <c r="DA115" s="64"/>
      <c r="DB115" s="64"/>
      <c r="DC115" s="64"/>
      <c r="DD115" s="64"/>
      <c r="DE115" s="64"/>
      <c r="DF115" s="64"/>
      <c r="DG115" s="64"/>
      <c r="DH115" s="64"/>
      <c r="DI115" s="64"/>
      <c r="DJ115" s="64"/>
      <c r="DK115" s="64"/>
      <c r="DL115" s="64"/>
      <c r="DM115" s="64"/>
      <c r="DN115" s="64"/>
      <c r="DO115" s="64"/>
      <c r="DP115" s="64"/>
      <c r="DQ115" s="64"/>
      <c r="DR115" s="64"/>
      <c r="DS115" s="64"/>
      <c r="DT115" s="64"/>
      <c r="DU115" s="64"/>
      <c r="DV115" s="64"/>
      <c r="DW115" s="64"/>
      <c r="DX115" s="64"/>
      <c r="DY115" s="64"/>
      <c r="DZ115" s="64"/>
      <c r="EA115" s="64"/>
      <c r="EB115" s="64"/>
      <c r="EC115" s="64"/>
      <c r="ED115" s="64"/>
      <c r="EE115" s="64"/>
      <c r="EF115" s="64"/>
      <c r="EG115" s="64"/>
      <c r="EH115" s="64"/>
      <c r="EI115" s="64"/>
      <c r="EJ115" s="64"/>
      <c r="EK115" s="64"/>
      <c r="EL115" s="64"/>
      <c r="EM115" s="64"/>
      <c r="EN115" s="64"/>
      <c r="EO115" s="64"/>
      <c r="EP115" s="64"/>
      <c r="EQ115" s="64"/>
      <c r="ER115" s="64"/>
      <c r="ES115" s="64"/>
      <c r="ET115" s="64"/>
      <c r="EU115" s="64"/>
      <c r="EV115" s="64"/>
      <c r="EW115" s="64"/>
      <c r="EX115" s="64"/>
      <c r="EY115" s="64"/>
      <c r="EZ115" s="64"/>
      <c r="FA115" s="64"/>
      <c r="FB115" s="64"/>
      <c r="FC115" s="64"/>
      <c r="FD115" s="64"/>
      <c r="FE115" s="64"/>
      <c r="FF115" s="64"/>
      <c r="FG115" s="64"/>
      <c r="FH115" s="64"/>
      <c r="FI115" s="64"/>
      <c r="FJ115" s="64"/>
      <c r="FK115" s="64"/>
      <c r="FL115" s="64"/>
      <c r="FM115" s="64"/>
      <c r="FN115" s="64"/>
      <c r="FO115" s="64"/>
      <c r="FP115" s="64"/>
      <c r="FQ115" s="64"/>
      <c r="FR115" s="64"/>
      <c r="FS115" s="64"/>
      <c r="FT115" s="64"/>
      <c r="FU115" s="64"/>
      <c r="FV115" s="64"/>
      <c r="FW115" s="64"/>
      <c r="FX115" s="64"/>
      <c r="FY115" s="64"/>
      <c r="FZ115" s="64"/>
      <c r="GA115" s="64"/>
      <c r="GB115" s="64"/>
      <c r="GC115" s="64"/>
      <c r="GD115" s="64"/>
      <c r="GE115" s="64"/>
      <c r="GF115" s="64"/>
      <c r="GG115" s="64"/>
      <c r="GH115" s="64"/>
      <c r="GI115" s="64"/>
      <c r="GJ115" s="64"/>
      <c r="GK115" s="64"/>
      <c r="GL115" s="64"/>
      <c r="GM115" s="64"/>
      <c r="GN115" s="64"/>
      <c r="GO115" s="64"/>
      <c r="GP115" s="64"/>
      <c r="GQ115" s="64"/>
      <c r="GR115" s="64"/>
      <c r="GS115" s="64"/>
      <c r="GT115" s="64"/>
      <c r="GU115" s="64"/>
      <c r="GV115" s="64"/>
      <c r="GW115" s="64"/>
      <c r="GX115" s="64"/>
      <c r="GY115" s="64"/>
      <c r="GZ115" s="64"/>
      <c r="HA115" s="64"/>
      <c r="HB115" s="64"/>
      <c r="HC115" s="64"/>
      <c r="HD115" s="64"/>
      <c r="HE115" s="64"/>
      <c r="HF115" s="64"/>
      <c r="HG115" s="64"/>
      <c r="HH115" s="64"/>
      <c r="HI115" s="64"/>
      <c r="HJ115" s="64"/>
      <c r="HK115" s="64"/>
      <c r="HL115" s="64"/>
      <c r="HM115" s="64"/>
      <c r="HN115" s="64"/>
      <c r="HO115" s="64"/>
      <c r="HP115" s="64"/>
      <c r="HQ115" s="64"/>
      <c r="HR115" s="64"/>
      <c r="HS115" s="64"/>
      <c r="HT115" s="64"/>
      <c r="HU115" s="64"/>
      <c r="HV115" s="64"/>
      <c r="HW115" s="64"/>
      <c r="HX115" s="64"/>
      <c r="HY115" s="64"/>
      <c r="HZ115" s="64"/>
    </row>
    <row r="116" spans="1:668" ht="15.75" x14ac:dyDescent="0.25">
      <c r="A116" s="48" t="s">
        <v>86</v>
      </c>
      <c r="B116" s="5" t="s">
        <v>17</v>
      </c>
      <c r="C116" s="6" t="s">
        <v>80</v>
      </c>
      <c r="D116" s="11">
        <v>44270</v>
      </c>
      <c r="E116" s="11" t="s">
        <v>150</v>
      </c>
      <c r="F116" s="7">
        <v>35000</v>
      </c>
      <c r="G116" s="6">
        <v>1004.5</v>
      </c>
      <c r="H116" s="6">
        <v>0</v>
      </c>
      <c r="I116" s="6">
        <v>1064</v>
      </c>
      <c r="J116" s="6">
        <v>0</v>
      </c>
      <c r="K116" s="6">
        <v>2068.5</v>
      </c>
      <c r="L116" s="71">
        <v>32931.5</v>
      </c>
      <c r="AT116" s="64"/>
      <c r="AU116" s="64"/>
      <c r="AV116" s="64"/>
      <c r="AW116" s="64"/>
      <c r="AX116" s="64"/>
      <c r="AY116" s="64"/>
      <c r="AZ116" s="64"/>
      <c r="BA116" s="64"/>
      <c r="BB116" s="64"/>
      <c r="BC116" s="64"/>
      <c r="BD116" s="64"/>
      <c r="BE116" s="64"/>
      <c r="BF116" s="64"/>
      <c r="BG116" s="64"/>
      <c r="BH116" s="64"/>
      <c r="BI116" s="64"/>
      <c r="BJ116" s="64"/>
      <c r="BK116" s="64"/>
      <c r="BL116" s="64"/>
      <c r="BM116" s="64"/>
      <c r="BN116" s="64"/>
      <c r="BO116" s="64"/>
      <c r="BP116" s="64"/>
      <c r="BQ116" s="64"/>
      <c r="BR116" s="64"/>
      <c r="BS116" s="64"/>
      <c r="BT116" s="64"/>
      <c r="BU116" s="64"/>
      <c r="BV116" s="64"/>
      <c r="BW116" s="64"/>
      <c r="BX116" s="64"/>
      <c r="BY116" s="64"/>
      <c r="BZ116" s="64"/>
      <c r="CA116" s="64"/>
      <c r="CB116" s="64"/>
      <c r="CC116" s="64"/>
      <c r="CD116" s="64"/>
      <c r="CE116" s="64"/>
      <c r="CF116" s="64"/>
      <c r="CG116" s="64"/>
      <c r="CH116" s="64"/>
      <c r="CI116" s="64"/>
      <c r="CJ116" s="64"/>
      <c r="CK116" s="64"/>
      <c r="CL116" s="64"/>
      <c r="CM116" s="64"/>
      <c r="CN116" s="64"/>
      <c r="CO116" s="64"/>
      <c r="CP116" s="64"/>
      <c r="CQ116" s="64"/>
      <c r="CR116" s="64"/>
      <c r="CS116" s="64"/>
      <c r="CT116" s="64"/>
      <c r="CU116" s="64"/>
      <c r="CV116" s="64"/>
      <c r="CW116" s="64"/>
      <c r="CX116" s="64"/>
      <c r="CY116" s="64"/>
      <c r="CZ116" s="64"/>
      <c r="DA116" s="64"/>
      <c r="DB116" s="64"/>
      <c r="DC116" s="64"/>
      <c r="DD116" s="64"/>
      <c r="DE116" s="64"/>
      <c r="DF116" s="64"/>
      <c r="DG116" s="64"/>
      <c r="DH116" s="64"/>
      <c r="DI116" s="64"/>
      <c r="DJ116" s="64"/>
      <c r="DK116" s="64"/>
      <c r="DL116" s="64"/>
      <c r="DM116" s="64"/>
      <c r="DN116" s="64"/>
      <c r="DO116" s="64"/>
      <c r="DP116" s="64"/>
      <c r="DQ116" s="64"/>
      <c r="DR116" s="64"/>
      <c r="DS116" s="64"/>
      <c r="DT116" s="64"/>
      <c r="DU116" s="64"/>
      <c r="DV116" s="64"/>
      <c r="DW116" s="64"/>
      <c r="DX116" s="64"/>
      <c r="DY116" s="64"/>
      <c r="DZ116" s="64"/>
      <c r="EA116" s="64"/>
      <c r="EB116" s="64"/>
      <c r="EC116" s="64"/>
      <c r="ED116" s="64"/>
      <c r="EE116" s="64"/>
      <c r="EF116" s="64"/>
      <c r="EG116" s="64"/>
      <c r="EH116" s="64"/>
      <c r="EI116" s="64"/>
      <c r="EJ116" s="64"/>
      <c r="EK116" s="64"/>
      <c r="EL116" s="64"/>
      <c r="EM116" s="64"/>
      <c r="EN116" s="64"/>
      <c r="EO116" s="64"/>
      <c r="EP116" s="64"/>
      <c r="EQ116" s="64"/>
      <c r="ER116" s="64"/>
      <c r="ES116" s="64"/>
      <c r="ET116" s="64"/>
      <c r="EU116" s="64"/>
      <c r="EV116" s="64"/>
      <c r="EW116" s="64"/>
      <c r="EX116" s="64"/>
      <c r="EY116" s="64"/>
      <c r="EZ116" s="64"/>
      <c r="FA116" s="64"/>
      <c r="FB116" s="64"/>
      <c r="FC116" s="64"/>
      <c r="FD116" s="64"/>
      <c r="FE116" s="64"/>
      <c r="FF116" s="64"/>
      <c r="FG116" s="64"/>
      <c r="FH116" s="64"/>
      <c r="FI116" s="64"/>
      <c r="FJ116" s="64"/>
      <c r="FK116" s="64"/>
      <c r="FL116" s="64"/>
      <c r="FM116" s="64"/>
      <c r="FN116" s="64"/>
      <c r="FO116" s="64"/>
      <c r="FP116" s="64"/>
      <c r="FQ116" s="64"/>
      <c r="FR116" s="64"/>
      <c r="FS116" s="64"/>
      <c r="FT116" s="64"/>
      <c r="FU116" s="64"/>
      <c r="FV116" s="64"/>
      <c r="FW116" s="64"/>
      <c r="FX116" s="64"/>
      <c r="FY116" s="64"/>
      <c r="FZ116" s="64"/>
      <c r="GA116" s="64"/>
      <c r="GB116" s="64"/>
      <c r="GC116" s="64"/>
      <c r="GD116" s="64"/>
      <c r="GE116" s="64"/>
      <c r="GF116" s="64"/>
      <c r="GG116" s="64"/>
      <c r="GH116" s="64"/>
      <c r="GI116" s="64"/>
      <c r="GJ116" s="64"/>
      <c r="GK116" s="64"/>
      <c r="GL116" s="64"/>
      <c r="GM116" s="64"/>
      <c r="GN116" s="64"/>
      <c r="GO116" s="64"/>
      <c r="GP116" s="64"/>
      <c r="GQ116" s="64"/>
      <c r="GR116" s="64"/>
      <c r="GS116" s="64"/>
      <c r="GT116" s="64"/>
      <c r="GU116" s="64"/>
      <c r="GV116" s="64"/>
      <c r="GW116" s="64"/>
      <c r="GX116" s="64"/>
      <c r="GY116" s="64"/>
      <c r="GZ116" s="64"/>
      <c r="HA116" s="64"/>
      <c r="HB116" s="64"/>
      <c r="HC116" s="64"/>
      <c r="HD116" s="64"/>
      <c r="HE116" s="64"/>
      <c r="HF116" s="64"/>
      <c r="HG116" s="64"/>
      <c r="HH116" s="64"/>
      <c r="HI116" s="64"/>
      <c r="HJ116" s="64"/>
      <c r="HK116" s="64"/>
      <c r="HL116" s="64"/>
      <c r="HM116" s="64"/>
      <c r="HN116" s="64"/>
      <c r="HO116" s="64"/>
      <c r="HP116" s="64"/>
      <c r="HQ116" s="64"/>
      <c r="HR116" s="64"/>
      <c r="HS116" s="64"/>
      <c r="HT116" s="64"/>
      <c r="HU116" s="64"/>
      <c r="HV116" s="64"/>
      <c r="HW116" s="64"/>
      <c r="HX116" s="64"/>
      <c r="HY116" s="64"/>
      <c r="HZ116" s="64"/>
    </row>
    <row r="117" spans="1:668" ht="15.75" x14ac:dyDescent="0.25">
      <c r="A117" s="54" t="s">
        <v>15</v>
      </c>
      <c r="B117" s="13">
        <v>2</v>
      </c>
      <c r="C117" s="8"/>
      <c r="D117" s="54"/>
      <c r="E117" s="54"/>
      <c r="F117" s="8">
        <f>SUM(F115:F115)+F116</f>
        <v>145000</v>
      </c>
      <c r="G117" s="8">
        <f>SUM(G115:G115)+G116</f>
        <v>4161.5</v>
      </c>
      <c r="H117" s="8">
        <f t="shared" ref="H117:J117" si="29">SUM(H115:H115)</f>
        <v>14457.62</v>
      </c>
      <c r="I117" s="8">
        <f>SUM(I115:I115)+I116</f>
        <v>4408</v>
      </c>
      <c r="J117" s="8">
        <f t="shared" si="29"/>
        <v>0</v>
      </c>
      <c r="K117" s="8">
        <f>SUM(K115:K115)+K116</f>
        <v>23027.120000000003</v>
      </c>
      <c r="L117" s="72">
        <f>SUM(L115:L115)+L116</f>
        <v>121972.88</v>
      </c>
      <c r="M117" s="61"/>
      <c r="N117" s="61"/>
      <c r="AT117" s="64"/>
      <c r="AU117" s="64"/>
      <c r="AV117" s="64"/>
      <c r="AW117" s="64"/>
      <c r="AX117" s="64"/>
      <c r="AY117" s="64"/>
      <c r="AZ117" s="64"/>
      <c r="BA117" s="64"/>
      <c r="BB117" s="64"/>
      <c r="BC117" s="64"/>
      <c r="BD117" s="64"/>
      <c r="BE117" s="64"/>
      <c r="BF117" s="64"/>
      <c r="BG117" s="64"/>
      <c r="BH117" s="64"/>
      <c r="BI117" s="64"/>
      <c r="BJ117" s="64"/>
      <c r="BK117" s="64"/>
      <c r="BL117" s="64"/>
      <c r="BM117" s="64"/>
      <c r="BN117" s="64"/>
      <c r="BO117" s="64"/>
      <c r="BP117" s="64"/>
      <c r="BQ117" s="64"/>
      <c r="BR117" s="64"/>
      <c r="BS117" s="64"/>
      <c r="BT117" s="64"/>
      <c r="BU117" s="64"/>
      <c r="BV117" s="64"/>
      <c r="BW117" s="64"/>
      <c r="BX117" s="64"/>
      <c r="BY117" s="64"/>
      <c r="BZ117" s="64"/>
      <c r="CA117" s="64"/>
      <c r="CB117" s="64"/>
      <c r="CC117" s="64"/>
      <c r="CD117" s="64"/>
      <c r="CE117" s="64"/>
      <c r="CF117" s="64"/>
      <c r="CG117" s="64"/>
      <c r="CH117" s="64"/>
      <c r="CI117" s="64"/>
      <c r="CJ117" s="64"/>
      <c r="CK117" s="64"/>
      <c r="CL117" s="64"/>
      <c r="CM117" s="64"/>
      <c r="CN117" s="64"/>
      <c r="CO117" s="64"/>
      <c r="CP117" s="64"/>
      <c r="CQ117" s="64"/>
      <c r="CR117" s="64"/>
      <c r="CS117" s="64"/>
      <c r="CT117" s="64"/>
      <c r="CU117" s="64"/>
      <c r="CV117" s="64"/>
      <c r="CW117" s="64"/>
      <c r="CX117" s="64"/>
      <c r="CY117" s="64"/>
      <c r="CZ117" s="64"/>
      <c r="DA117" s="64"/>
      <c r="DB117" s="64"/>
      <c r="DC117" s="64"/>
      <c r="DD117" s="64"/>
      <c r="DE117" s="64"/>
      <c r="DF117" s="64"/>
      <c r="DG117" s="64"/>
      <c r="DH117" s="64"/>
      <c r="DI117" s="64"/>
      <c r="DJ117" s="64"/>
      <c r="DK117" s="64"/>
      <c r="DL117" s="64"/>
      <c r="DM117" s="64"/>
      <c r="DN117" s="64"/>
      <c r="DO117" s="64"/>
      <c r="DP117" s="64"/>
      <c r="DQ117" s="64"/>
      <c r="DR117" s="64"/>
      <c r="DS117" s="64"/>
      <c r="DT117" s="64"/>
      <c r="DU117" s="64"/>
      <c r="DV117" s="64"/>
      <c r="DW117" s="64"/>
      <c r="DX117" s="64"/>
      <c r="DY117" s="64"/>
      <c r="DZ117" s="64"/>
      <c r="EA117" s="64"/>
      <c r="EB117" s="64"/>
      <c r="EC117" s="64"/>
      <c r="ED117" s="64"/>
      <c r="EE117" s="64"/>
      <c r="EF117" s="64"/>
      <c r="EG117" s="64"/>
      <c r="EH117" s="64"/>
      <c r="EI117" s="64"/>
      <c r="EJ117" s="64"/>
      <c r="EK117" s="64"/>
      <c r="EL117" s="64"/>
      <c r="EM117" s="64"/>
      <c r="EN117" s="64"/>
      <c r="EO117" s="64"/>
      <c r="EP117" s="64"/>
      <c r="EQ117" s="64"/>
      <c r="ER117" s="64"/>
      <c r="ES117" s="64"/>
      <c r="ET117" s="64"/>
      <c r="EU117" s="64"/>
      <c r="EV117" s="64"/>
      <c r="EW117" s="64"/>
      <c r="EX117" s="64"/>
      <c r="EY117" s="64"/>
      <c r="EZ117" s="64"/>
      <c r="FA117" s="64"/>
      <c r="FB117" s="64"/>
      <c r="FC117" s="64"/>
      <c r="FD117" s="64"/>
      <c r="FE117" s="64"/>
      <c r="FF117" s="64"/>
      <c r="FG117" s="64"/>
      <c r="FH117" s="64"/>
      <c r="FI117" s="64"/>
      <c r="FJ117" s="64"/>
      <c r="FK117" s="64"/>
      <c r="FL117" s="64"/>
      <c r="FM117" s="64"/>
      <c r="FN117" s="64"/>
      <c r="FO117" s="64"/>
      <c r="FP117" s="64"/>
      <c r="FQ117" s="64"/>
      <c r="FR117" s="64"/>
      <c r="FS117" s="64"/>
      <c r="FT117" s="64"/>
      <c r="FU117" s="64"/>
      <c r="FV117" s="64"/>
      <c r="FW117" s="64"/>
      <c r="FX117" s="64"/>
      <c r="FY117" s="64"/>
      <c r="FZ117" s="64"/>
      <c r="GA117" s="64"/>
      <c r="GB117" s="64"/>
      <c r="GC117" s="64"/>
      <c r="GD117" s="64"/>
      <c r="GE117" s="64"/>
      <c r="GF117" s="64"/>
      <c r="GG117" s="64"/>
      <c r="GH117" s="64"/>
      <c r="GI117" s="64"/>
      <c r="GJ117" s="64"/>
      <c r="GK117" s="64"/>
      <c r="GL117" s="64"/>
      <c r="GM117" s="64"/>
      <c r="GN117" s="64"/>
      <c r="GO117" s="64"/>
      <c r="GP117" s="64"/>
      <c r="GQ117" s="64"/>
      <c r="GR117" s="64"/>
      <c r="GS117" s="64"/>
      <c r="GT117" s="64"/>
      <c r="GU117" s="64"/>
      <c r="GV117" s="64"/>
      <c r="GW117" s="64"/>
      <c r="GX117" s="64"/>
      <c r="GY117" s="64"/>
      <c r="GZ117" s="64"/>
      <c r="HA117" s="64"/>
      <c r="HB117" s="64"/>
      <c r="HC117" s="64"/>
      <c r="HD117" s="64"/>
      <c r="HE117" s="64"/>
      <c r="HF117" s="64"/>
      <c r="HG117" s="64"/>
      <c r="HH117" s="64"/>
      <c r="HI117" s="64"/>
      <c r="HJ117" s="64"/>
      <c r="HK117" s="64"/>
      <c r="HL117" s="64"/>
      <c r="HM117" s="64"/>
      <c r="HN117" s="64"/>
      <c r="HO117" s="64"/>
      <c r="HP117" s="64"/>
      <c r="HQ117" s="64"/>
      <c r="HR117" s="64"/>
      <c r="HS117" s="64"/>
      <c r="HT117" s="64"/>
      <c r="HU117" s="64"/>
      <c r="HV117" s="64"/>
      <c r="HW117" s="64"/>
      <c r="HX117" s="64"/>
      <c r="HY117" s="64"/>
      <c r="HZ117" s="64"/>
    </row>
    <row r="118" spans="1:668" ht="15.75" x14ac:dyDescent="0.25">
      <c r="A118" s="50" t="s">
        <v>76</v>
      </c>
      <c r="C118" s="55"/>
      <c r="F118" s="73"/>
      <c r="J118" s="73"/>
      <c r="AT118" s="64"/>
      <c r="AU118" s="64"/>
      <c r="AV118" s="64"/>
      <c r="AW118" s="64"/>
      <c r="AX118" s="64"/>
      <c r="AY118" s="64"/>
      <c r="AZ118" s="64"/>
      <c r="BA118" s="64"/>
      <c r="BB118" s="64"/>
      <c r="BC118" s="64"/>
      <c r="BD118" s="64"/>
      <c r="BE118" s="64"/>
      <c r="BF118" s="64"/>
      <c r="BG118" s="64"/>
      <c r="BH118" s="64"/>
      <c r="BI118" s="64"/>
      <c r="BJ118" s="64"/>
      <c r="BK118" s="64"/>
      <c r="BL118" s="64"/>
      <c r="BM118" s="64"/>
      <c r="BN118" s="64"/>
      <c r="BO118" s="64"/>
      <c r="BP118" s="64"/>
      <c r="BQ118" s="64"/>
      <c r="BR118" s="64"/>
      <c r="BS118" s="64"/>
      <c r="BT118" s="64"/>
      <c r="BU118" s="64"/>
      <c r="BV118" s="64"/>
      <c r="BW118" s="64"/>
      <c r="BX118" s="64"/>
      <c r="BY118" s="64"/>
      <c r="BZ118" s="64"/>
      <c r="CA118" s="64"/>
      <c r="CB118" s="64"/>
      <c r="CC118" s="64"/>
      <c r="CD118" s="64"/>
      <c r="CE118" s="64"/>
      <c r="CF118" s="64"/>
      <c r="CG118" s="64"/>
      <c r="CH118" s="64"/>
      <c r="CI118" s="64"/>
      <c r="CJ118" s="64"/>
      <c r="CK118" s="64"/>
      <c r="CL118" s="64"/>
      <c r="CM118" s="64"/>
      <c r="CN118" s="64"/>
      <c r="CO118" s="64"/>
      <c r="CP118" s="64"/>
      <c r="CQ118" s="64"/>
      <c r="CR118" s="64"/>
      <c r="CS118" s="64"/>
      <c r="CT118" s="64"/>
      <c r="CU118" s="64"/>
      <c r="CV118" s="64"/>
      <c r="CW118" s="64"/>
      <c r="CX118" s="64"/>
      <c r="CY118" s="64"/>
      <c r="CZ118" s="64"/>
      <c r="DA118" s="64"/>
      <c r="DB118" s="64"/>
      <c r="DC118" s="64"/>
      <c r="DD118" s="64"/>
      <c r="DE118" s="64"/>
      <c r="DF118" s="64"/>
      <c r="DG118" s="64"/>
      <c r="DH118" s="64"/>
      <c r="DI118" s="64"/>
      <c r="DJ118" s="64"/>
      <c r="DK118" s="64"/>
      <c r="DL118" s="64"/>
      <c r="DM118" s="64"/>
      <c r="DN118" s="64"/>
      <c r="DO118" s="64"/>
      <c r="DP118" s="64"/>
      <c r="DQ118" s="64"/>
      <c r="DR118" s="64"/>
      <c r="DS118" s="64"/>
      <c r="DT118" s="64"/>
      <c r="DU118" s="64"/>
      <c r="DV118" s="64"/>
      <c r="DW118" s="64"/>
      <c r="DX118" s="64"/>
      <c r="DY118" s="64"/>
      <c r="DZ118" s="64"/>
      <c r="EA118" s="64"/>
      <c r="EB118" s="64"/>
      <c r="EC118" s="64"/>
      <c r="ED118" s="64"/>
      <c r="EE118" s="64"/>
      <c r="EF118" s="64"/>
      <c r="EG118" s="64"/>
      <c r="EH118" s="64"/>
      <c r="EI118" s="64"/>
      <c r="EJ118" s="64"/>
      <c r="EK118" s="64"/>
      <c r="EL118" s="64"/>
      <c r="EM118" s="64"/>
      <c r="EN118" s="64"/>
      <c r="EO118" s="64"/>
      <c r="EP118" s="64"/>
      <c r="EQ118" s="64"/>
      <c r="ER118" s="64"/>
      <c r="ES118" s="64"/>
      <c r="ET118" s="64"/>
      <c r="EU118" s="64"/>
      <c r="EV118" s="64"/>
      <c r="EW118" s="64"/>
      <c r="EX118" s="64"/>
      <c r="EY118" s="64"/>
      <c r="EZ118" s="64"/>
      <c r="FA118" s="64"/>
      <c r="FB118" s="64"/>
      <c r="FC118" s="64"/>
      <c r="FD118" s="64"/>
      <c r="FE118" s="64"/>
      <c r="FF118" s="64"/>
      <c r="FG118" s="64"/>
      <c r="FH118" s="64"/>
      <c r="FI118" s="64"/>
      <c r="FJ118" s="64"/>
      <c r="FK118" s="64"/>
      <c r="FL118" s="64"/>
      <c r="FM118" s="64"/>
      <c r="FN118" s="64"/>
      <c r="FO118" s="64"/>
      <c r="FP118" s="64"/>
      <c r="FQ118" s="64"/>
      <c r="FR118" s="64"/>
      <c r="FS118" s="64"/>
      <c r="FT118" s="64"/>
      <c r="FU118" s="64"/>
      <c r="FV118" s="64"/>
      <c r="FW118" s="64"/>
      <c r="FX118" s="64"/>
      <c r="FY118" s="64"/>
      <c r="FZ118" s="64"/>
      <c r="GA118" s="64"/>
      <c r="GB118" s="64"/>
      <c r="GC118" s="64"/>
      <c r="GD118" s="64"/>
      <c r="GE118" s="64"/>
      <c r="GF118" s="64"/>
      <c r="GG118" s="64"/>
      <c r="GH118" s="64"/>
      <c r="GI118" s="64"/>
      <c r="GJ118" s="64"/>
      <c r="GK118" s="64"/>
      <c r="GL118" s="64"/>
      <c r="GM118" s="64"/>
      <c r="GN118" s="64"/>
      <c r="GO118" s="64"/>
      <c r="GP118" s="64"/>
      <c r="GQ118" s="64"/>
      <c r="GR118" s="64"/>
      <c r="GS118" s="64"/>
      <c r="GT118" s="64"/>
      <c r="GU118" s="64"/>
      <c r="GV118" s="64"/>
      <c r="GW118" s="64"/>
      <c r="GX118" s="64"/>
      <c r="GY118" s="64"/>
      <c r="GZ118" s="64"/>
      <c r="HA118" s="64"/>
      <c r="HB118" s="64"/>
      <c r="HC118" s="64"/>
      <c r="HD118" s="64"/>
      <c r="HE118" s="64"/>
      <c r="HF118" s="64"/>
      <c r="HG118" s="64"/>
      <c r="HH118" s="64"/>
      <c r="HI118" s="64"/>
      <c r="HJ118" s="64"/>
      <c r="HK118" s="64"/>
      <c r="HL118" s="64"/>
      <c r="HM118" s="64"/>
      <c r="HN118" s="64"/>
      <c r="HO118" s="64"/>
      <c r="HP118" s="64"/>
      <c r="HQ118" s="64"/>
      <c r="HR118" s="64"/>
      <c r="HS118" s="64"/>
      <c r="HT118" s="64"/>
      <c r="HU118" s="64"/>
      <c r="HV118" s="64"/>
      <c r="HW118" s="64"/>
      <c r="HX118" s="64"/>
      <c r="HY118" s="64"/>
      <c r="HZ118" s="64"/>
    </row>
    <row r="119" spans="1:668" ht="15.75" x14ac:dyDescent="0.25">
      <c r="A119" s="4" t="s">
        <v>51</v>
      </c>
      <c r="B119" s="5" t="s">
        <v>17</v>
      </c>
      <c r="C119" s="6" t="s">
        <v>81</v>
      </c>
      <c r="D119" s="11">
        <v>44197</v>
      </c>
      <c r="E119" s="11" t="s">
        <v>150</v>
      </c>
      <c r="F119" s="92">
        <v>45000</v>
      </c>
      <c r="G119" s="6">
        <f>F119*0.0287</f>
        <v>1291.5</v>
      </c>
      <c r="H119" s="6">
        <v>1148.33</v>
      </c>
      <c r="I119" s="6">
        <f>F119*0.0304</f>
        <v>1368</v>
      </c>
      <c r="J119" s="71">
        <v>1625</v>
      </c>
      <c r="K119" s="6">
        <v>5432.83</v>
      </c>
      <c r="L119" s="71">
        <f>F119-K119</f>
        <v>39567.17</v>
      </c>
      <c r="AT119" s="64"/>
      <c r="AU119" s="64"/>
      <c r="AV119" s="64"/>
      <c r="AW119" s="64"/>
      <c r="AX119" s="64"/>
      <c r="AY119" s="64"/>
      <c r="AZ119" s="64"/>
      <c r="BA119" s="64"/>
      <c r="BB119" s="64"/>
      <c r="BC119" s="64"/>
      <c r="BD119" s="64"/>
      <c r="BE119" s="64"/>
      <c r="BF119" s="64"/>
      <c r="BG119" s="64"/>
      <c r="BH119" s="64"/>
      <c r="BI119" s="64"/>
      <c r="BJ119" s="64"/>
      <c r="BK119" s="64"/>
      <c r="BL119" s="64"/>
      <c r="BM119" s="64"/>
      <c r="BN119" s="64"/>
      <c r="BO119" s="64"/>
      <c r="BP119" s="64"/>
      <c r="BQ119" s="64"/>
      <c r="BR119" s="64"/>
      <c r="BS119" s="64"/>
      <c r="BT119" s="64"/>
      <c r="BU119" s="64"/>
      <c r="BV119" s="64"/>
      <c r="BW119" s="64"/>
      <c r="BX119" s="64"/>
      <c r="BY119" s="64"/>
      <c r="BZ119" s="64"/>
      <c r="CA119" s="64"/>
      <c r="CB119" s="64"/>
      <c r="CC119" s="64"/>
      <c r="CD119" s="64"/>
      <c r="CE119" s="64"/>
      <c r="CF119" s="64"/>
      <c r="CG119" s="64"/>
      <c r="CH119" s="64"/>
      <c r="CI119" s="64"/>
      <c r="CJ119" s="64"/>
      <c r="CK119" s="64"/>
      <c r="CL119" s="64"/>
      <c r="CM119" s="64"/>
      <c r="CN119" s="64"/>
      <c r="CO119" s="64"/>
      <c r="CP119" s="64"/>
      <c r="CQ119" s="64"/>
      <c r="CR119" s="64"/>
      <c r="CS119" s="64"/>
      <c r="CT119" s="64"/>
      <c r="CU119" s="64"/>
      <c r="CV119" s="64"/>
      <c r="CW119" s="64"/>
      <c r="CX119" s="64"/>
      <c r="CY119" s="64"/>
      <c r="CZ119" s="64"/>
      <c r="DA119" s="64"/>
      <c r="DB119" s="64"/>
      <c r="DC119" s="64"/>
      <c r="DD119" s="64"/>
      <c r="DE119" s="64"/>
      <c r="DF119" s="64"/>
      <c r="DG119" s="64"/>
      <c r="DH119" s="64"/>
      <c r="DI119" s="64"/>
      <c r="DJ119" s="64"/>
      <c r="DK119" s="64"/>
      <c r="DL119" s="64"/>
      <c r="DM119" s="64"/>
      <c r="DN119" s="64"/>
      <c r="DO119" s="64"/>
      <c r="DP119" s="64"/>
      <c r="DQ119" s="64"/>
      <c r="DR119" s="64"/>
      <c r="DS119" s="64"/>
      <c r="DT119" s="64"/>
      <c r="DU119" s="64"/>
      <c r="DV119" s="64"/>
      <c r="DW119" s="64"/>
      <c r="DX119" s="64"/>
      <c r="DY119" s="64"/>
      <c r="DZ119" s="64"/>
      <c r="EA119" s="64"/>
      <c r="EB119" s="64"/>
      <c r="EC119" s="64"/>
      <c r="ED119" s="64"/>
      <c r="EE119" s="64"/>
      <c r="EF119" s="64"/>
      <c r="EG119" s="64"/>
      <c r="EH119" s="64"/>
      <c r="EI119" s="64"/>
      <c r="EJ119" s="64"/>
      <c r="EK119" s="64"/>
      <c r="EL119" s="64"/>
      <c r="EM119" s="64"/>
      <c r="EN119" s="64"/>
      <c r="EO119" s="64"/>
      <c r="EP119" s="64"/>
      <c r="EQ119" s="64"/>
      <c r="ER119" s="64"/>
      <c r="ES119" s="64"/>
      <c r="ET119" s="64"/>
      <c r="EU119" s="64"/>
      <c r="EV119" s="64"/>
      <c r="EW119" s="64"/>
      <c r="EX119" s="64"/>
      <c r="EY119" s="64"/>
      <c r="EZ119" s="64"/>
      <c r="FA119" s="64"/>
      <c r="FB119" s="64"/>
      <c r="FC119" s="64"/>
      <c r="FD119" s="64"/>
      <c r="FE119" s="64"/>
      <c r="FF119" s="64"/>
      <c r="FG119" s="64"/>
      <c r="FH119" s="64"/>
      <c r="FI119" s="64"/>
      <c r="FJ119" s="64"/>
      <c r="FK119" s="64"/>
      <c r="FL119" s="64"/>
      <c r="FM119" s="64"/>
      <c r="FN119" s="64"/>
      <c r="FO119" s="64"/>
      <c r="FP119" s="64"/>
      <c r="FQ119" s="64"/>
      <c r="FR119" s="64"/>
      <c r="FS119" s="64"/>
      <c r="FT119" s="64"/>
      <c r="FU119" s="64"/>
      <c r="FV119" s="64"/>
      <c r="FW119" s="64"/>
      <c r="FX119" s="64"/>
      <c r="FY119" s="64"/>
      <c r="FZ119" s="64"/>
      <c r="GA119" s="64"/>
      <c r="GB119" s="64"/>
      <c r="GC119" s="64"/>
      <c r="GD119" s="64"/>
      <c r="GE119" s="64"/>
      <c r="GF119" s="64"/>
      <c r="GG119" s="64"/>
      <c r="GH119" s="64"/>
      <c r="GI119" s="64"/>
      <c r="GJ119" s="64"/>
      <c r="GK119" s="64"/>
      <c r="GL119" s="64"/>
      <c r="GM119" s="64"/>
      <c r="GN119" s="64"/>
      <c r="GO119" s="64"/>
      <c r="GP119" s="64"/>
      <c r="GQ119" s="64"/>
      <c r="GR119" s="64"/>
      <c r="GS119" s="64"/>
      <c r="GT119" s="64"/>
      <c r="GU119" s="64"/>
      <c r="GV119" s="64"/>
      <c r="GW119" s="64"/>
      <c r="GX119" s="64"/>
      <c r="GY119" s="64"/>
      <c r="GZ119" s="64"/>
      <c r="HA119" s="64"/>
      <c r="HB119" s="64"/>
      <c r="HC119" s="64"/>
      <c r="HD119" s="64"/>
      <c r="HE119" s="64"/>
      <c r="HF119" s="64"/>
      <c r="HG119" s="64"/>
      <c r="HH119" s="64"/>
      <c r="HI119" s="64"/>
      <c r="HJ119" s="64"/>
      <c r="HK119" s="64"/>
      <c r="HL119" s="64"/>
      <c r="HM119" s="64"/>
      <c r="HN119" s="64"/>
      <c r="HO119" s="64"/>
      <c r="HP119" s="64"/>
      <c r="HQ119" s="64"/>
      <c r="HR119" s="64"/>
      <c r="HS119" s="64"/>
      <c r="HT119" s="64"/>
      <c r="HU119" s="64"/>
      <c r="HV119" s="64"/>
      <c r="HW119" s="64"/>
      <c r="HX119" s="64"/>
      <c r="HY119" s="64"/>
      <c r="HZ119" s="64"/>
    </row>
    <row r="120" spans="1:668" ht="15.75" x14ac:dyDescent="0.25">
      <c r="A120" s="4" t="s">
        <v>36</v>
      </c>
      <c r="B120" s="5" t="s">
        <v>30</v>
      </c>
      <c r="C120" s="6" t="s">
        <v>81</v>
      </c>
      <c r="D120" s="11">
        <v>44283</v>
      </c>
      <c r="E120" s="11" t="s">
        <v>150</v>
      </c>
      <c r="F120" s="92">
        <v>110000</v>
      </c>
      <c r="G120" s="6">
        <f>F120*0.0287</f>
        <v>3157</v>
      </c>
      <c r="H120" s="6">
        <v>14457.62</v>
      </c>
      <c r="I120" s="6">
        <f>F120*0.0304</f>
        <v>3344</v>
      </c>
      <c r="J120" s="71">
        <v>9871.6</v>
      </c>
      <c r="K120" s="6">
        <v>30830.22</v>
      </c>
      <c r="L120" s="71">
        <v>79169.78</v>
      </c>
      <c r="AT120" s="64"/>
      <c r="AU120" s="64"/>
      <c r="AV120" s="64"/>
      <c r="AW120" s="64"/>
      <c r="AX120" s="64"/>
      <c r="AY120" s="64"/>
      <c r="AZ120" s="64"/>
      <c r="BA120" s="64"/>
      <c r="BB120" s="64"/>
      <c r="BC120" s="64"/>
      <c r="BD120" s="64"/>
      <c r="BE120" s="64"/>
      <c r="BF120" s="64"/>
      <c r="BG120" s="64"/>
      <c r="BH120" s="64"/>
      <c r="BI120" s="64"/>
      <c r="BJ120" s="64"/>
      <c r="BK120" s="64"/>
      <c r="BL120" s="64"/>
      <c r="BM120" s="64"/>
      <c r="BN120" s="64"/>
      <c r="BO120" s="64"/>
      <c r="BP120" s="64"/>
      <c r="BQ120" s="64"/>
      <c r="BR120" s="64"/>
      <c r="BS120" s="64"/>
      <c r="BT120" s="64"/>
      <c r="BU120" s="64"/>
      <c r="BV120" s="64"/>
      <c r="BW120" s="64"/>
      <c r="BX120" s="64"/>
      <c r="BY120" s="64"/>
      <c r="BZ120" s="64"/>
      <c r="CA120" s="64"/>
      <c r="CB120" s="64"/>
      <c r="CC120" s="64"/>
      <c r="CD120" s="64"/>
      <c r="CE120" s="64"/>
      <c r="CF120" s="64"/>
      <c r="CG120" s="64"/>
      <c r="CH120" s="64"/>
      <c r="CI120" s="64"/>
      <c r="CJ120" s="64"/>
      <c r="CK120" s="64"/>
      <c r="CL120" s="64"/>
      <c r="CM120" s="64"/>
      <c r="CN120" s="64"/>
      <c r="CO120" s="64"/>
      <c r="CP120" s="64"/>
      <c r="CQ120" s="64"/>
      <c r="CR120" s="64"/>
      <c r="CS120" s="64"/>
      <c r="CT120" s="64"/>
      <c r="CU120" s="64"/>
      <c r="CV120" s="64"/>
      <c r="CW120" s="64"/>
      <c r="CX120" s="64"/>
      <c r="CY120" s="64"/>
      <c r="CZ120" s="64"/>
      <c r="DA120" s="64"/>
      <c r="DB120" s="64"/>
      <c r="DC120" s="64"/>
      <c r="DD120" s="64"/>
      <c r="DE120" s="64"/>
      <c r="DF120" s="64"/>
      <c r="DG120" s="64"/>
      <c r="DH120" s="64"/>
      <c r="DI120" s="64"/>
      <c r="DJ120" s="64"/>
      <c r="DK120" s="64"/>
      <c r="DL120" s="64"/>
      <c r="DM120" s="64"/>
      <c r="DN120" s="64"/>
      <c r="DO120" s="64"/>
      <c r="DP120" s="64"/>
      <c r="DQ120" s="64"/>
      <c r="DR120" s="64"/>
      <c r="DS120" s="64"/>
      <c r="DT120" s="64"/>
      <c r="DU120" s="64"/>
      <c r="DV120" s="64"/>
      <c r="DW120" s="64"/>
      <c r="DX120" s="64"/>
      <c r="DY120" s="64"/>
      <c r="DZ120" s="64"/>
      <c r="EA120" s="64"/>
      <c r="EB120" s="64"/>
      <c r="EC120" s="64"/>
      <c r="ED120" s="64"/>
      <c r="EE120" s="64"/>
      <c r="EF120" s="64"/>
      <c r="EG120" s="64"/>
      <c r="EH120" s="64"/>
      <c r="EI120" s="64"/>
      <c r="EJ120" s="64"/>
      <c r="EK120" s="64"/>
      <c r="EL120" s="64"/>
      <c r="EM120" s="64"/>
      <c r="EN120" s="64"/>
      <c r="EO120" s="64"/>
      <c r="EP120" s="64"/>
      <c r="EQ120" s="64"/>
      <c r="ER120" s="64"/>
      <c r="ES120" s="64"/>
      <c r="ET120" s="64"/>
      <c r="EU120" s="64"/>
      <c r="EV120" s="64"/>
      <c r="EW120" s="64"/>
      <c r="EX120" s="64"/>
      <c r="EY120" s="64"/>
      <c r="EZ120" s="64"/>
      <c r="FA120" s="64"/>
      <c r="FB120" s="64"/>
      <c r="FC120" s="64"/>
      <c r="FD120" s="64"/>
      <c r="FE120" s="64"/>
      <c r="FF120" s="64"/>
      <c r="FG120" s="64"/>
      <c r="FH120" s="64"/>
      <c r="FI120" s="64"/>
      <c r="FJ120" s="64"/>
      <c r="FK120" s="64"/>
      <c r="FL120" s="64"/>
      <c r="FM120" s="64"/>
      <c r="FN120" s="64"/>
      <c r="FO120" s="64"/>
      <c r="FP120" s="64"/>
      <c r="FQ120" s="64"/>
      <c r="FR120" s="64"/>
      <c r="FS120" s="64"/>
      <c r="FT120" s="64"/>
      <c r="FU120" s="64"/>
      <c r="FV120" s="64"/>
      <c r="FW120" s="64"/>
      <c r="FX120" s="64"/>
      <c r="FY120" s="64"/>
      <c r="FZ120" s="64"/>
      <c r="GA120" s="64"/>
      <c r="GB120" s="64"/>
      <c r="GC120" s="64"/>
      <c r="GD120" s="64"/>
      <c r="GE120" s="64"/>
      <c r="GF120" s="64"/>
      <c r="GG120" s="64"/>
      <c r="GH120" s="64"/>
      <c r="GI120" s="64"/>
      <c r="GJ120" s="64"/>
      <c r="GK120" s="64"/>
      <c r="GL120" s="64"/>
      <c r="GM120" s="64"/>
      <c r="GN120" s="64"/>
      <c r="GO120" s="64"/>
      <c r="GP120" s="64"/>
      <c r="GQ120" s="64"/>
      <c r="GR120" s="64"/>
      <c r="GS120" s="64"/>
      <c r="GT120" s="64"/>
      <c r="GU120" s="64"/>
      <c r="GV120" s="64"/>
      <c r="GW120" s="64"/>
      <c r="GX120" s="64"/>
      <c r="GY120" s="64"/>
      <c r="GZ120" s="64"/>
      <c r="HA120" s="64"/>
      <c r="HB120" s="64"/>
      <c r="HC120" s="64"/>
      <c r="HD120" s="64"/>
      <c r="HE120" s="64"/>
      <c r="HF120" s="64"/>
      <c r="HG120" s="64"/>
      <c r="HH120" s="64"/>
      <c r="HI120" s="64"/>
      <c r="HJ120" s="64"/>
      <c r="HK120" s="64"/>
      <c r="HL120" s="64"/>
      <c r="HM120" s="64"/>
      <c r="HN120" s="64"/>
      <c r="HO120" s="64"/>
      <c r="HP120" s="64"/>
      <c r="HQ120" s="64"/>
      <c r="HR120" s="64"/>
      <c r="HS120" s="64"/>
      <c r="HT120" s="64"/>
      <c r="HU120" s="64"/>
      <c r="HV120" s="64"/>
      <c r="HW120" s="64"/>
      <c r="HX120" s="64"/>
      <c r="HY120" s="64"/>
      <c r="HZ120" s="64"/>
    </row>
    <row r="121" spans="1:668" ht="15.75" x14ac:dyDescent="0.25">
      <c r="A121" s="4" t="s">
        <v>152</v>
      </c>
      <c r="B121" s="5" t="s">
        <v>153</v>
      </c>
      <c r="C121" s="6" t="s">
        <v>81</v>
      </c>
      <c r="D121" s="11">
        <v>44470</v>
      </c>
      <c r="E121" s="11" t="s">
        <v>150</v>
      </c>
      <c r="F121" s="92">
        <v>35000</v>
      </c>
      <c r="G121" s="6">
        <v>1004.5</v>
      </c>
      <c r="H121" s="6">
        <v>0</v>
      </c>
      <c r="I121" s="6">
        <v>1064</v>
      </c>
      <c r="J121" s="71">
        <v>2875</v>
      </c>
      <c r="K121" s="6">
        <v>4943.5</v>
      </c>
      <c r="L121" s="71">
        <f>F121-K121</f>
        <v>30056.5</v>
      </c>
      <c r="AT121" s="64"/>
      <c r="AU121" s="64"/>
      <c r="AV121" s="64"/>
      <c r="AW121" s="64"/>
      <c r="AX121" s="64"/>
      <c r="AY121" s="64"/>
      <c r="AZ121" s="64"/>
      <c r="BA121" s="64"/>
      <c r="BB121" s="64"/>
      <c r="BC121" s="64"/>
      <c r="BD121" s="64"/>
      <c r="BE121" s="64"/>
      <c r="BF121" s="64"/>
      <c r="BG121" s="64"/>
      <c r="BH121" s="64"/>
      <c r="BI121" s="64"/>
      <c r="BJ121" s="64"/>
      <c r="BK121" s="64"/>
      <c r="BL121" s="64"/>
      <c r="BM121" s="64"/>
      <c r="BN121" s="64"/>
      <c r="BO121" s="64"/>
      <c r="BP121" s="64"/>
      <c r="BQ121" s="64"/>
      <c r="BR121" s="64"/>
      <c r="BS121" s="64"/>
      <c r="BT121" s="64"/>
      <c r="BU121" s="64"/>
      <c r="BV121" s="64"/>
      <c r="BW121" s="64"/>
      <c r="BX121" s="64"/>
      <c r="BY121" s="64"/>
      <c r="BZ121" s="64"/>
      <c r="CA121" s="64"/>
      <c r="CB121" s="64"/>
      <c r="CC121" s="64"/>
      <c r="CD121" s="64"/>
      <c r="CE121" s="64"/>
      <c r="CF121" s="64"/>
      <c r="CG121" s="64"/>
      <c r="CH121" s="64"/>
      <c r="CI121" s="64"/>
      <c r="CJ121" s="64"/>
      <c r="CK121" s="64"/>
      <c r="CL121" s="64"/>
      <c r="CM121" s="64"/>
      <c r="CN121" s="64"/>
      <c r="CO121" s="64"/>
      <c r="CP121" s="64"/>
      <c r="CQ121" s="64"/>
      <c r="CR121" s="64"/>
      <c r="CS121" s="64"/>
      <c r="CT121" s="64"/>
      <c r="CU121" s="64"/>
      <c r="CV121" s="64"/>
      <c r="CW121" s="64"/>
      <c r="CX121" s="64"/>
      <c r="CY121" s="64"/>
      <c r="CZ121" s="64"/>
      <c r="DA121" s="64"/>
      <c r="DB121" s="64"/>
      <c r="DC121" s="64"/>
      <c r="DD121" s="64"/>
      <c r="DE121" s="64"/>
      <c r="DF121" s="64"/>
      <c r="DG121" s="64"/>
      <c r="DH121" s="64"/>
      <c r="DI121" s="64"/>
      <c r="DJ121" s="64"/>
      <c r="DK121" s="64"/>
      <c r="DL121" s="64"/>
      <c r="DM121" s="64"/>
      <c r="DN121" s="64"/>
      <c r="DO121" s="64"/>
      <c r="DP121" s="64"/>
      <c r="DQ121" s="64"/>
      <c r="DR121" s="64"/>
      <c r="DS121" s="64"/>
      <c r="DT121" s="64"/>
      <c r="DU121" s="64"/>
      <c r="DV121" s="64"/>
      <c r="DW121" s="64"/>
      <c r="DX121" s="64"/>
      <c r="DY121" s="64"/>
      <c r="DZ121" s="64"/>
      <c r="EA121" s="64"/>
      <c r="EB121" s="64"/>
      <c r="EC121" s="64"/>
      <c r="ED121" s="64"/>
      <c r="EE121" s="64"/>
      <c r="EF121" s="64"/>
      <c r="EG121" s="64"/>
      <c r="EH121" s="64"/>
      <c r="EI121" s="64"/>
      <c r="EJ121" s="64"/>
      <c r="EK121" s="64"/>
      <c r="EL121" s="64"/>
      <c r="EM121" s="64"/>
      <c r="EN121" s="64"/>
      <c r="EO121" s="64"/>
      <c r="EP121" s="64"/>
      <c r="EQ121" s="64"/>
      <c r="ER121" s="64"/>
      <c r="ES121" s="64"/>
      <c r="ET121" s="64"/>
      <c r="EU121" s="64"/>
      <c r="EV121" s="64"/>
      <c r="EW121" s="64"/>
      <c r="EX121" s="64"/>
      <c r="EY121" s="64"/>
      <c r="EZ121" s="64"/>
      <c r="FA121" s="64"/>
      <c r="FB121" s="64"/>
      <c r="FC121" s="64"/>
      <c r="FD121" s="64"/>
      <c r="FE121" s="64"/>
      <c r="FF121" s="64"/>
      <c r="FG121" s="64"/>
      <c r="FH121" s="64"/>
      <c r="FI121" s="64"/>
      <c r="FJ121" s="64"/>
      <c r="FK121" s="64"/>
      <c r="FL121" s="64"/>
      <c r="FM121" s="64"/>
      <c r="FN121" s="64"/>
      <c r="FO121" s="64"/>
      <c r="FP121" s="64"/>
      <c r="FQ121" s="64"/>
      <c r="FR121" s="64"/>
      <c r="FS121" s="64"/>
      <c r="FT121" s="64"/>
      <c r="FU121" s="64"/>
      <c r="FV121" s="64"/>
      <c r="FW121" s="64"/>
      <c r="FX121" s="64"/>
      <c r="FY121" s="64"/>
      <c r="FZ121" s="64"/>
      <c r="GA121" s="64"/>
      <c r="GB121" s="64"/>
      <c r="GC121" s="64"/>
      <c r="GD121" s="64"/>
      <c r="GE121" s="64"/>
      <c r="GF121" s="64"/>
      <c r="GG121" s="64"/>
      <c r="GH121" s="64"/>
      <c r="GI121" s="64"/>
      <c r="GJ121" s="64"/>
      <c r="GK121" s="64"/>
      <c r="GL121" s="64"/>
      <c r="GM121" s="64"/>
      <c r="GN121" s="64"/>
      <c r="GO121" s="64"/>
      <c r="GP121" s="64"/>
      <c r="GQ121" s="64"/>
      <c r="GR121" s="64"/>
      <c r="GS121" s="64"/>
      <c r="GT121" s="64"/>
      <c r="GU121" s="64"/>
      <c r="GV121" s="64"/>
      <c r="GW121" s="64"/>
      <c r="GX121" s="64"/>
      <c r="GY121" s="64"/>
      <c r="GZ121" s="64"/>
      <c r="HA121" s="64"/>
      <c r="HB121" s="64"/>
      <c r="HC121" s="64"/>
      <c r="HD121" s="64"/>
      <c r="HE121" s="64"/>
      <c r="HF121" s="64"/>
      <c r="HG121" s="64"/>
      <c r="HH121" s="64"/>
      <c r="HI121" s="64"/>
      <c r="HJ121" s="64"/>
      <c r="HK121" s="64"/>
      <c r="HL121" s="64"/>
      <c r="HM121" s="64"/>
      <c r="HN121" s="64"/>
      <c r="HO121" s="64"/>
      <c r="HP121" s="64"/>
      <c r="HQ121" s="64"/>
      <c r="HR121" s="64"/>
      <c r="HS121" s="64"/>
      <c r="HT121" s="64"/>
      <c r="HU121" s="64"/>
      <c r="HV121" s="64"/>
      <c r="HW121" s="64"/>
      <c r="HX121" s="64"/>
      <c r="HY121" s="64"/>
      <c r="HZ121" s="64"/>
    </row>
    <row r="122" spans="1:668" ht="15.75" x14ac:dyDescent="0.25">
      <c r="A122" s="4" t="s">
        <v>107</v>
      </c>
      <c r="B122" s="5" t="s">
        <v>18</v>
      </c>
      <c r="C122" s="6" t="s">
        <v>81</v>
      </c>
      <c r="D122" s="11">
        <v>44348</v>
      </c>
      <c r="E122" s="11" t="s">
        <v>150</v>
      </c>
      <c r="F122" s="92">
        <v>22000</v>
      </c>
      <c r="G122" s="6">
        <v>631.4</v>
      </c>
      <c r="H122" s="6">
        <v>0</v>
      </c>
      <c r="I122" s="6">
        <v>668.8</v>
      </c>
      <c r="J122" s="71">
        <v>1060</v>
      </c>
      <c r="K122" s="6">
        <v>2360.1999999999998</v>
      </c>
      <c r="L122" s="71">
        <v>19639.8</v>
      </c>
      <c r="AT122" s="64"/>
      <c r="AU122" s="64"/>
      <c r="AV122" s="64"/>
      <c r="AW122" s="64"/>
      <c r="AX122" s="64"/>
      <c r="AY122" s="64"/>
      <c r="AZ122" s="64"/>
      <c r="BA122" s="64"/>
      <c r="BB122" s="64"/>
      <c r="BC122" s="64"/>
      <c r="BD122" s="64"/>
      <c r="BE122" s="64"/>
      <c r="BF122" s="64"/>
      <c r="BG122" s="64"/>
      <c r="BH122" s="64"/>
      <c r="BI122" s="64"/>
      <c r="BJ122" s="64"/>
      <c r="BK122" s="64"/>
      <c r="BL122" s="64"/>
      <c r="BM122" s="64"/>
      <c r="BN122" s="64"/>
      <c r="BO122" s="64"/>
      <c r="BP122" s="64"/>
      <c r="BQ122" s="64"/>
      <c r="BR122" s="64"/>
      <c r="BS122" s="64"/>
      <c r="BT122" s="64"/>
      <c r="BU122" s="64"/>
      <c r="BV122" s="64"/>
      <c r="BW122" s="64"/>
      <c r="BX122" s="64"/>
      <c r="BY122" s="64"/>
      <c r="BZ122" s="64"/>
      <c r="CA122" s="64"/>
      <c r="CB122" s="64"/>
      <c r="CC122" s="64"/>
      <c r="CD122" s="64"/>
      <c r="CE122" s="64"/>
      <c r="CF122" s="64"/>
      <c r="CG122" s="64"/>
      <c r="CH122" s="64"/>
      <c r="CI122" s="64"/>
      <c r="CJ122" s="64"/>
      <c r="CK122" s="64"/>
      <c r="CL122" s="64"/>
      <c r="CM122" s="64"/>
      <c r="CN122" s="64"/>
      <c r="CO122" s="64"/>
      <c r="CP122" s="64"/>
      <c r="CQ122" s="64"/>
      <c r="CR122" s="64"/>
      <c r="CS122" s="64"/>
      <c r="CT122" s="64"/>
      <c r="CU122" s="64"/>
      <c r="CV122" s="64"/>
      <c r="CW122" s="64"/>
      <c r="CX122" s="64"/>
      <c r="CY122" s="64"/>
      <c r="CZ122" s="64"/>
      <c r="DA122" s="64"/>
      <c r="DB122" s="64"/>
      <c r="DC122" s="64"/>
      <c r="DD122" s="64"/>
      <c r="DE122" s="64"/>
      <c r="DF122" s="64"/>
      <c r="DG122" s="64"/>
      <c r="DH122" s="64"/>
      <c r="DI122" s="64"/>
      <c r="DJ122" s="64"/>
      <c r="DK122" s="64"/>
      <c r="DL122" s="64"/>
      <c r="DM122" s="64"/>
      <c r="DN122" s="64"/>
      <c r="DO122" s="64"/>
      <c r="DP122" s="64"/>
      <c r="DQ122" s="64"/>
      <c r="DR122" s="64"/>
      <c r="DS122" s="64"/>
      <c r="DT122" s="64"/>
      <c r="DU122" s="64"/>
      <c r="DV122" s="64"/>
      <c r="DW122" s="64"/>
      <c r="DX122" s="64"/>
      <c r="DY122" s="64"/>
      <c r="DZ122" s="64"/>
      <c r="EA122" s="64"/>
      <c r="EB122" s="64"/>
      <c r="EC122" s="64"/>
      <c r="ED122" s="64"/>
      <c r="EE122" s="64"/>
      <c r="EF122" s="64"/>
      <c r="EG122" s="64"/>
      <c r="EH122" s="64"/>
      <c r="EI122" s="64"/>
      <c r="EJ122" s="64"/>
      <c r="EK122" s="64"/>
      <c r="EL122" s="64"/>
      <c r="EM122" s="64"/>
      <c r="EN122" s="64"/>
      <c r="EO122" s="64"/>
      <c r="EP122" s="64"/>
      <c r="EQ122" s="64"/>
      <c r="ER122" s="64"/>
      <c r="ES122" s="64"/>
      <c r="ET122" s="64"/>
      <c r="EU122" s="64"/>
      <c r="EV122" s="64"/>
      <c r="EW122" s="64"/>
      <c r="EX122" s="64"/>
      <c r="EY122" s="64"/>
      <c r="EZ122" s="64"/>
      <c r="FA122" s="64"/>
      <c r="FB122" s="64"/>
      <c r="FC122" s="64"/>
      <c r="FD122" s="64"/>
      <c r="FE122" s="64"/>
      <c r="FF122" s="64"/>
      <c r="FG122" s="64"/>
      <c r="FH122" s="64"/>
      <c r="FI122" s="64"/>
      <c r="FJ122" s="64"/>
      <c r="FK122" s="64"/>
      <c r="FL122" s="64"/>
      <c r="FM122" s="64"/>
      <c r="FN122" s="64"/>
      <c r="FO122" s="64"/>
      <c r="FP122" s="64"/>
      <c r="FQ122" s="64"/>
      <c r="FR122" s="64"/>
      <c r="FS122" s="64"/>
      <c r="FT122" s="64"/>
      <c r="FU122" s="64"/>
      <c r="FV122" s="64"/>
      <c r="FW122" s="64"/>
      <c r="FX122" s="64"/>
      <c r="FY122" s="64"/>
      <c r="FZ122" s="64"/>
      <c r="GA122" s="64"/>
      <c r="GB122" s="64"/>
      <c r="GC122" s="64"/>
      <c r="GD122" s="64"/>
      <c r="GE122" s="64"/>
      <c r="GF122" s="64"/>
      <c r="GG122" s="64"/>
      <c r="GH122" s="64"/>
      <c r="GI122" s="64"/>
      <c r="GJ122" s="64"/>
      <c r="GK122" s="64"/>
      <c r="GL122" s="64"/>
      <c r="GM122" s="64"/>
      <c r="GN122" s="64"/>
      <c r="GO122" s="64"/>
      <c r="GP122" s="64"/>
      <c r="GQ122" s="64"/>
      <c r="GR122" s="64"/>
      <c r="GS122" s="64"/>
      <c r="GT122" s="64"/>
      <c r="GU122" s="64"/>
      <c r="GV122" s="64"/>
      <c r="GW122" s="64"/>
      <c r="GX122" s="64"/>
      <c r="GY122" s="64"/>
      <c r="GZ122" s="64"/>
      <c r="HA122" s="64"/>
      <c r="HB122" s="64"/>
      <c r="HC122" s="64"/>
      <c r="HD122" s="64"/>
      <c r="HE122" s="64"/>
      <c r="HF122" s="64"/>
      <c r="HG122" s="64"/>
      <c r="HH122" s="64"/>
      <c r="HI122" s="64"/>
      <c r="HJ122" s="64"/>
      <c r="HK122" s="64"/>
      <c r="HL122" s="64"/>
      <c r="HM122" s="64"/>
      <c r="HN122" s="64"/>
      <c r="HO122" s="64"/>
      <c r="HP122" s="64"/>
      <c r="HQ122" s="64"/>
      <c r="HR122" s="64"/>
      <c r="HS122" s="64"/>
      <c r="HT122" s="64"/>
      <c r="HU122" s="64"/>
      <c r="HV122" s="64"/>
      <c r="HW122" s="64"/>
      <c r="HX122" s="64"/>
      <c r="HY122" s="64"/>
      <c r="HZ122" s="64"/>
    </row>
    <row r="123" spans="1:668" ht="15.75" x14ac:dyDescent="0.25">
      <c r="A123" s="54" t="s">
        <v>15</v>
      </c>
      <c r="B123" s="13">
        <v>4</v>
      </c>
      <c r="C123" s="8"/>
      <c r="D123" s="54"/>
      <c r="E123" s="54"/>
      <c r="F123" s="72">
        <f>+SUM(F119:F120)+F122</f>
        <v>177000</v>
      </c>
      <c r="G123" s="8">
        <f>+SUM(G119:G120)+G122</f>
        <v>5079.8999999999996</v>
      </c>
      <c r="H123" s="8">
        <f>+SUM(H119:H120)+H122</f>
        <v>15605.95</v>
      </c>
      <c r="I123" s="8">
        <f>+SUM(I119:I120)+I122</f>
        <v>5380.8</v>
      </c>
      <c r="J123" s="72">
        <f>+SUM(J119:J120)+J122</f>
        <v>12556.6</v>
      </c>
      <c r="K123" s="8">
        <f>+SUM(K119:K122)</f>
        <v>43566.75</v>
      </c>
      <c r="L123" s="72">
        <f>+SUM(L119:L120)+L122</f>
        <v>138376.75</v>
      </c>
      <c r="AT123" s="64"/>
      <c r="AU123" s="64"/>
      <c r="AV123" s="64"/>
      <c r="AW123" s="64"/>
      <c r="AX123" s="64"/>
      <c r="AY123" s="64"/>
      <c r="AZ123" s="64"/>
      <c r="BA123" s="64"/>
      <c r="BB123" s="64"/>
      <c r="BC123" s="64"/>
      <c r="BD123" s="64"/>
      <c r="BE123" s="64"/>
      <c r="BF123" s="64"/>
      <c r="BG123" s="64"/>
      <c r="BH123" s="64"/>
      <c r="BI123" s="64"/>
      <c r="BJ123" s="64"/>
      <c r="BK123" s="64"/>
      <c r="BL123" s="64"/>
      <c r="BM123" s="64"/>
      <c r="BN123" s="64"/>
      <c r="BO123" s="64"/>
      <c r="BP123" s="64"/>
      <c r="BQ123" s="64"/>
      <c r="BR123" s="64"/>
      <c r="BS123" s="64"/>
      <c r="BT123" s="64"/>
      <c r="BU123" s="64"/>
      <c r="BV123" s="64"/>
      <c r="BW123" s="64"/>
      <c r="BX123" s="64"/>
      <c r="BY123" s="64"/>
      <c r="BZ123" s="64"/>
      <c r="CA123" s="64"/>
      <c r="CB123" s="64"/>
      <c r="CC123" s="64"/>
      <c r="CD123" s="64"/>
      <c r="CE123" s="64"/>
      <c r="CF123" s="64"/>
      <c r="CG123" s="64"/>
      <c r="CH123" s="64"/>
      <c r="CI123" s="64"/>
      <c r="CJ123" s="64"/>
      <c r="CK123" s="64"/>
      <c r="CL123" s="64"/>
      <c r="CM123" s="64"/>
      <c r="CN123" s="64"/>
      <c r="CO123" s="64"/>
      <c r="CP123" s="64"/>
      <c r="CQ123" s="64"/>
      <c r="CR123" s="64"/>
      <c r="CS123" s="64"/>
      <c r="CT123" s="64"/>
      <c r="CU123" s="64"/>
      <c r="CV123" s="64"/>
      <c r="CW123" s="64"/>
      <c r="CX123" s="64"/>
      <c r="CY123" s="64"/>
      <c r="CZ123" s="64"/>
      <c r="DA123" s="64"/>
      <c r="DB123" s="64"/>
      <c r="DC123" s="64"/>
      <c r="DD123" s="64"/>
      <c r="DE123" s="64"/>
      <c r="DF123" s="64"/>
      <c r="DG123" s="64"/>
      <c r="DH123" s="64"/>
      <c r="DI123" s="64"/>
      <c r="DJ123" s="64"/>
      <c r="DK123" s="64"/>
      <c r="DL123" s="64"/>
      <c r="DM123" s="64"/>
      <c r="DN123" s="64"/>
      <c r="DO123" s="64"/>
      <c r="DP123" s="64"/>
      <c r="DQ123" s="64"/>
      <c r="DR123" s="64"/>
      <c r="DS123" s="64"/>
      <c r="DT123" s="64"/>
      <c r="DU123" s="64"/>
      <c r="DV123" s="64"/>
      <c r="DW123" s="64"/>
      <c r="DX123" s="64"/>
      <c r="DY123" s="64"/>
      <c r="DZ123" s="64"/>
      <c r="EA123" s="64"/>
      <c r="EB123" s="64"/>
      <c r="EC123" s="64"/>
      <c r="ED123" s="64"/>
      <c r="EE123" s="64"/>
      <c r="EF123" s="64"/>
      <c r="EG123" s="64"/>
      <c r="EH123" s="64"/>
      <c r="EI123" s="64"/>
      <c r="EJ123" s="64"/>
      <c r="EK123" s="64"/>
      <c r="EL123" s="64"/>
      <c r="EM123" s="64"/>
      <c r="EN123" s="64"/>
      <c r="EO123" s="64"/>
      <c r="EP123" s="64"/>
      <c r="EQ123" s="64"/>
      <c r="ER123" s="64"/>
      <c r="ES123" s="64"/>
      <c r="ET123" s="64"/>
      <c r="EU123" s="64"/>
      <c r="EV123" s="64"/>
      <c r="EW123" s="64"/>
      <c r="EX123" s="64"/>
      <c r="EY123" s="64"/>
      <c r="EZ123" s="64"/>
      <c r="FA123" s="64"/>
      <c r="FB123" s="64"/>
      <c r="FC123" s="64"/>
      <c r="FD123" s="64"/>
      <c r="FE123" s="64"/>
      <c r="FF123" s="64"/>
      <c r="FG123" s="64"/>
      <c r="FH123" s="64"/>
      <c r="FI123" s="64"/>
      <c r="FJ123" s="64"/>
      <c r="FK123" s="64"/>
      <c r="FL123" s="64"/>
      <c r="FM123" s="64"/>
      <c r="FN123" s="64"/>
      <c r="FO123" s="64"/>
      <c r="FP123" s="64"/>
      <c r="FQ123" s="64"/>
      <c r="FR123" s="64"/>
      <c r="FS123" s="64"/>
      <c r="FT123" s="64"/>
      <c r="FU123" s="64"/>
      <c r="FV123" s="64"/>
      <c r="FW123" s="64"/>
      <c r="FX123" s="64"/>
      <c r="FY123" s="64"/>
      <c r="FZ123" s="64"/>
      <c r="GA123" s="64"/>
      <c r="GB123" s="64"/>
      <c r="GC123" s="64"/>
      <c r="GD123" s="64"/>
      <c r="GE123" s="64"/>
      <c r="GF123" s="64"/>
      <c r="GG123" s="64"/>
      <c r="GH123" s="64"/>
      <c r="GI123" s="64"/>
      <c r="GJ123" s="64"/>
      <c r="GK123" s="64"/>
      <c r="GL123" s="64"/>
      <c r="GM123" s="64"/>
      <c r="GN123" s="64"/>
      <c r="GO123" s="64"/>
      <c r="GP123" s="64"/>
      <c r="GQ123" s="64"/>
      <c r="GR123" s="64"/>
      <c r="GS123" s="64"/>
      <c r="GT123" s="64"/>
      <c r="GU123" s="64"/>
      <c r="GV123" s="64"/>
      <c r="GW123" s="64"/>
      <c r="GX123" s="64"/>
      <c r="GY123" s="64"/>
      <c r="GZ123" s="64"/>
      <c r="HA123" s="64"/>
      <c r="HB123" s="64"/>
      <c r="HC123" s="64"/>
      <c r="HD123" s="64"/>
      <c r="HE123" s="64"/>
      <c r="HF123" s="64"/>
      <c r="HG123" s="64"/>
      <c r="HH123" s="64"/>
      <c r="HI123" s="64"/>
      <c r="HJ123" s="64"/>
      <c r="HK123" s="64"/>
      <c r="HL123" s="64"/>
      <c r="HM123" s="64"/>
      <c r="HN123" s="64"/>
      <c r="HO123" s="64"/>
      <c r="HP123" s="64"/>
      <c r="HQ123" s="64"/>
      <c r="HR123" s="64"/>
      <c r="HS123" s="64"/>
      <c r="HT123" s="64"/>
      <c r="HU123" s="64"/>
      <c r="HV123" s="64"/>
      <c r="HW123" s="64"/>
      <c r="HX123" s="64"/>
      <c r="HY123" s="64"/>
      <c r="HZ123" s="64"/>
    </row>
    <row r="124" spans="1:668" s="59" customFormat="1" ht="17.25" customHeight="1" x14ac:dyDescent="0.25">
      <c r="A124" s="53" t="s">
        <v>154</v>
      </c>
      <c r="B124" s="20"/>
      <c r="C124" s="21"/>
      <c r="D124" s="53"/>
      <c r="E124" s="53"/>
      <c r="F124" s="77"/>
      <c r="G124" s="21"/>
      <c r="H124" s="21"/>
      <c r="I124" s="21"/>
      <c r="J124" s="77"/>
      <c r="K124" s="21"/>
      <c r="L124" s="77"/>
      <c r="AT124" s="169"/>
      <c r="AU124" s="169"/>
      <c r="AV124" s="169"/>
      <c r="AW124" s="169"/>
      <c r="AX124" s="169"/>
      <c r="AY124" s="169"/>
      <c r="AZ124" s="169"/>
      <c r="BA124" s="169"/>
      <c r="BB124" s="169"/>
      <c r="BC124" s="169"/>
      <c r="BD124" s="169"/>
      <c r="BE124" s="169"/>
      <c r="BF124" s="169"/>
      <c r="BG124" s="169"/>
      <c r="BH124" s="169"/>
      <c r="BI124" s="169"/>
      <c r="BJ124" s="169"/>
      <c r="BK124" s="169"/>
      <c r="BL124" s="169"/>
      <c r="BM124" s="169"/>
      <c r="BN124" s="169"/>
      <c r="BO124" s="169"/>
      <c r="BP124" s="169"/>
      <c r="BQ124" s="169"/>
      <c r="BR124" s="169"/>
      <c r="BS124" s="169"/>
      <c r="BT124" s="169"/>
      <c r="BU124" s="169"/>
      <c r="BV124" s="169"/>
      <c r="BW124" s="169"/>
      <c r="BX124" s="169"/>
      <c r="BY124" s="169"/>
      <c r="BZ124" s="169"/>
      <c r="CA124" s="169"/>
      <c r="CB124" s="169"/>
      <c r="CC124" s="169"/>
      <c r="CD124" s="169"/>
      <c r="CE124" s="169"/>
      <c r="CF124" s="169"/>
      <c r="CG124" s="169"/>
      <c r="CH124" s="169"/>
      <c r="CI124" s="169"/>
      <c r="CJ124" s="169"/>
      <c r="CK124" s="169"/>
      <c r="CL124" s="169"/>
      <c r="CM124" s="169"/>
      <c r="CN124" s="169"/>
      <c r="CO124" s="169"/>
      <c r="CP124" s="169"/>
      <c r="CQ124" s="169"/>
      <c r="CR124" s="169"/>
      <c r="CS124" s="169"/>
      <c r="CT124" s="169"/>
      <c r="CU124" s="169"/>
      <c r="CV124" s="169"/>
      <c r="CW124" s="169"/>
      <c r="CX124" s="169"/>
      <c r="CY124" s="169"/>
      <c r="CZ124" s="169"/>
      <c r="DA124" s="169"/>
      <c r="DB124" s="169"/>
      <c r="DC124" s="169"/>
      <c r="DD124" s="169"/>
      <c r="DE124" s="169"/>
      <c r="DF124" s="169"/>
      <c r="DG124" s="169"/>
      <c r="DH124" s="169"/>
      <c r="DI124" s="169"/>
      <c r="DJ124" s="169"/>
      <c r="DK124" s="169"/>
      <c r="DL124" s="169"/>
      <c r="DM124" s="169"/>
      <c r="DN124" s="169"/>
      <c r="DO124" s="169"/>
      <c r="DP124" s="169"/>
      <c r="DQ124" s="169"/>
      <c r="DR124" s="169"/>
      <c r="DS124" s="169"/>
      <c r="DT124" s="169"/>
      <c r="DU124" s="169"/>
      <c r="DV124" s="169"/>
      <c r="DW124" s="169"/>
      <c r="DX124" s="169"/>
      <c r="DY124" s="169"/>
      <c r="DZ124" s="169"/>
      <c r="EA124" s="169"/>
      <c r="EB124" s="169"/>
      <c r="EC124" s="169"/>
      <c r="ED124" s="169"/>
      <c r="EE124" s="169"/>
      <c r="EF124" s="169"/>
      <c r="EG124" s="169"/>
      <c r="EH124" s="169"/>
      <c r="EI124" s="169"/>
      <c r="EJ124" s="169"/>
      <c r="EK124" s="169"/>
      <c r="EL124" s="169"/>
      <c r="EM124" s="169"/>
      <c r="EN124" s="169"/>
      <c r="EO124" s="169"/>
      <c r="EP124" s="169"/>
      <c r="EQ124" s="169"/>
      <c r="ER124" s="169"/>
      <c r="ES124" s="169"/>
      <c r="ET124" s="169"/>
      <c r="EU124" s="169"/>
      <c r="EV124" s="169"/>
      <c r="EW124" s="169"/>
      <c r="EX124" s="169"/>
      <c r="EY124" s="169"/>
      <c r="EZ124" s="169"/>
      <c r="FA124" s="169"/>
      <c r="FB124" s="169"/>
      <c r="FC124" s="169"/>
      <c r="FD124" s="169"/>
      <c r="FE124" s="169"/>
      <c r="FF124" s="169"/>
      <c r="FG124" s="169"/>
      <c r="FH124" s="169"/>
      <c r="FI124" s="169"/>
      <c r="FJ124" s="169"/>
      <c r="FK124" s="169"/>
      <c r="FL124" s="169"/>
      <c r="FM124" s="169"/>
      <c r="FN124" s="169"/>
      <c r="FO124" s="169"/>
      <c r="FP124" s="169"/>
      <c r="FQ124" s="169"/>
      <c r="FR124" s="169"/>
      <c r="FS124" s="169"/>
      <c r="FT124" s="169"/>
      <c r="FU124" s="169"/>
      <c r="FV124" s="169"/>
      <c r="FW124" s="169"/>
      <c r="FX124" s="169"/>
      <c r="FY124" s="169"/>
      <c r="FZ124" s="169"/>
      <c r="GA124" s="169"/>
      <c r="GB124" s="169"/>
      <c r="GC124" s="169"/>
      <c r="GD124" s="169"/>
      <c r="GE124" s="169"/>
      <c r="GF124" s="169"/>
      <c r="GG124" s="169"/>
      <c r="GH124" s="169"/>
      <c r="GI124" s="169"/>
      <c r="GJ124" s="169"/>
      <c r="GK124" s="169"/>
      <c r="GL124" s="169"/>
      <c r="GM124" s="169"/>
      <c r="GN124" s="169"/>
      <c r="GO124" s="169"/>
      <c r="GP124" s="169"/>
      <c r="GQ124" s="169"/>
      <c r="GR124" s="169"/>
      <c r="GS124" s="169"/>
      <c r="GT124" s="169"/>
      <c r="GU124" s="169"/>
      <c r="GV124" s="169"/>
      <c r="GW124" s="169"/>
      <c r="GX124" s="169"/>
      <c r="GY124" s="169"/>
      <c r="GZ124" s="169"/>
      <c r="HA124" s="169"/>
      <c r="HB124" s="169"/>
      <c r="HC124" s="169"/>
      <c r="HD124" s="169"/>
      <c r="HE124" s="169"/>
      <c r="HF124" s="169"/>
      <c r="HG124" s="169"/>
      <c r="HH124" s="169"/>
      <c r="HI124" s="169"/>
      <c r="HJ124" s="169"/>
      <c r="HK124" s="169"/>
      <c r="HL124" s="169"/>
      <c r="HM124" s="169"/>
      <c r="HN124" s="169"/>
      <c r="HO124" s="169"/>
      <c r="HP124" s="169"/>
      <c r="HQ124" s="169"/>
      <c r="HR124" s="169"/>
      <c r="HS124" s="169"/>
      <c r="HT124" s="169"/>
      <c r="HU124" s="169"/>
      <c r="HV124" s="169"/>
      <c r="HW124" s="169"/>
      <c r="HX124" s="169"/>
      <c r="HY124" s="169"/>
      <c r="HZ124" s="169"/>
    </row>
    <row r="125" spans="1:668" s="60" customFormat="1" ht="15.75" x14ac:dyDescent="0.25">
      <c r="A125" s="60" t="s">
        <v>156</v>
      </c>
      <c r="B125" s="22" t="s">
        <v>155</v>
      </c>
      <c r="C125" s="23" t="s">
        <v>80</v>
      </c>
      <c r="D125" s="25">
        <v>44487</v>
      </c>
      <c r="E125" s="22" t="s">
        <v>150</v>
      </c>
      <c r="F125" s="76">
        <v>90000</v>
      </c>
      <c r="G125" s="23">
        <v>2583</v>
      </c>
      <c r="H125" s="23">
        <v>9753.1200000000008</v>
      </c>
      <c r="I125" s="23">
        <v>2736</v>
      </c>
      <c r="J125" s="76">
        <v>0</v>
      </c>
      <c r="K125" s="23">
        <v>15072.12</v>
      </c>
      <c r="L125" s="76">
        <f>F125-K125</f>
        <v>74927.88</v>
      </c>
      <c r="AT125" s="169"/>
      <c r="AU125" s="169"/>
      <c r="AV125" s="169"/>
      <c r="AW125" s="169"/>
      <c r="AX125" s="169"/>
      <c r="AY125" s="169"/>
      <c r="AZ125" s="169"/>
      <c r="BA125" s="169"/>
      <c r="BB125" s="169"/>
      <c r="BC125" s="169"/>
      <c r="BD125" s="169"/>
      <c r="BE125" s="169"/>
      <c r="BF125" s="169"/>
      <c r="BG125" s="169"/>
      <c r="BH125" s="169"/>
      <c r="BI125" s="169"/>
      <c r="BJ125" s="169"/>
      <c r="BK125" s="169"/>
      <c r="BL125" s="169"/>
      <c r="BM125" s="169"/>
      <c r="BN125" s="169"/>
      <c r="BO125" s="169"/>
      <c r="BP125" s="169"/>
      <c r="BQ125" s="169"/>
      <c r="BR125" s="169"/>
      <c r="BS125" s="169"/>
      <c r="BT125" s="169"/>
      <c r="BU125" s="169"/>
      <c r="BV125" s="169"/>
      <c r="BW125" s="169"/>
      <c r="BX125" s="169"/>
      <c r="BY125" s="169"/>
      <c r="BZ125" s="169"/>
      <c r="CA125" s="169"/>
      <c r="CB125" s="169"/>
      <c r="CC125" s="169"/>
      <c r="CD125" s="169"/>
      <c r="CE125" s="169"/>
      <c r="CF125" s="169"/>
      <c r="CG125" s="169"/>
      <c r="CH125" s="169"/>
      <c r="CI125" s="169"/>
      <c r="CJ125" s="169"/>
      <c r="CK125" s="169"/>
      <c r="CL125" s="169"/>
      <c r="CM125" s="169"/>
      <c r="CN125" s="169"/>
      <c r="CO125" s="169"/>
      <c r="CP125" s="169"/>
      <c r="CQ125" s="169"/>
      <c r="CR125" s="169"/>
      <c r="CS125" s="169"/>
      <c r="CT125" s="169"/>
      <c r="CU125" s="169"/>
      <c r="CV125" s="169"/>
      <c r="CW125" s="169"/>
      <c r="CX125" s="169"/>
      <c r="CY125" s="169"/>
      <c r="CZ125" s="169"/>
      <c r="DA125" s="169"/>
      <c r="DB125" s="169"/>
      <c r="DC125" s="169"/>
      <c r="DD125" s="169"/>
      <c r="DE125" s="169"/>
      <c r="DF125" s="169"/>
      <c r="DG125" s="169"/>
      <c r="DH125" s="169"/>
      <c r="DI125" s="169"/>
      <c r="DJ125" s="169"/>
      <c r="DK125" s="169"/>
      <c r="DL125" s="169"/>
      <c r="DM125" s="169"/>
      <c r="DN125" s="169"/>
      <c r="DO125" s="169"/>
      <c r="DP125" s="169"/>
      <c r="DQ125" s="169"/>
      <c r="DR125" s="169"/>
      <c r="DS125" s="169"/>
      <c r="DT125" s="169"/>
      <c r="DU125" s="169"/>
      <c r="DV125" s="169"/>
      <c r="DW125" s="169"/>
      <c r="DX125" s="169"/>
      <c r="DY125" s="169"/>
      <c r="DZ125" s="169"/>
      <c r="EA125" s="169"/>
      <c r="EB125" s="169"/>
      <c r="EC125" s="169"/>
      <c r="ED125" s="169"/>
      <c r="EE125" s="169"/>
      <c r="EF125" s="169"/>
      <c r="EG125" s="169"/>
      <c r="EH125" s="169"/>
      <c r="EI125" s="169"/>
      <c r="EJ125" s="169"/>
      <c r="EK125" s="169"/>
      <c r="EL125" s="169"/>
      <c r="EM125" s="169"/>
      <c r="EN125" s="169"/>
      <c r="EO125" s="169"/>
      <c r="EP125" s="169"/>
      <c r="EQ125" s="169"/>
      <c r="ER125" s="169"/>
      <c r="ES125" s="169"/>
      <c r="ET125" s="169"/>
      <c r="EU125" s="169"/>
      <c r="EV125" s="169"/>
      <c r="EW125" s="169"/>
      <c r="EX125" s="169"/>
      <c r="EY125" s="169"/>
      <c r="EZ125" s="169"/>
      <c r="FA125" s="169"/>
      <c r="FB125" s="169"/>
      <c r="FC125" s="169"/>
      <c r="FD125" s="169"/>
      <c r="FE125" s="169"/>
      <c r="FF125" s="169"/>
      <c r="FG125" s="169"/>
      <c r="FH125" s="169"/>
      <c r="FI125" s="169"/>
      <c r="FJ125" s="169"/>
      <c r="FK125" s="169"/>
      <c r="FL125" s="169"/>
      <c r="FM125" s="169"/>
      <c r="FN125" s="169"/>
      <c r="FO125" s="169"/>
      <c r="FP125" s="169"/>
      <c r="FQ125" s="169"/>
      <c r="FR125" s="169"/>
      <c r="FS125" s="169"/>
      <c r="FT125" s="169"/>
      <c r="FU125" s="169"/>
      <c r="FV125" s="169"/>
      <c r="FW125" s="169"/>
      <c r="FX125" s="169"/>
      <c r="FY125" s="169"/>
      <c r="FZ125" s="169"/>
      <c r="GA125" s="169"/>
      <c r="GB125" s="169"/>
      <c r="GC125" s="169"/>
      <c r="GD125" s="169"/>
      <c r="GE125" s="169"/>
      <c r="GF125" s="169"/>
      <c r="GG125" s="169"/>
      <c r="GH125" s="169"/>
      <c r="GI125" s="169"/>
      <c r="GJ125" s="169"/>
      <c r="GK125" s="169"/>
      <c r="GL125" s="169"/>
      <c r="GM125" s="169"/>
      <c r="GN125" s="169"/>
      <c r="GO125" s="169"/>
      <c r="GP125" s="169"/>
      <c r="GQ125" s="169"/>
      <c r="GR125" s="169"/>
      <c r="GS125" s="169"/>
      <c r="GT125" s="169"/>
      <c r="GU125" s="169"/>
      <c r="GV125" s="169"/>
      <c r="GW125" s="169"/>
      <c r="GX125" s="169"/>
      <c r="GY125" s="169"/>
      <c r="GZ125" s="169"/>
      <c r="HA125" s="169"/>
      <c r="HB125" s="169"/>
      <c r="HC125" s="169"/>
      <c r="HD125" s="169"/>
      <c r="HE125" s="169"/>
      <c r="HF125" s="169"/>
      <c r="HG125" s="169"/>
      <c r="HH125" s="169"/>
      <c r="HI125" s="169"/>
      <c r="HJ125" s="169"/>
      <c r="HK125" s="169"/>
      <c r="HL125" s="169"/>
      <c r="HM125" s="169"/>
      <c r="HN125" s="169"/>
      <c r="HO125" s="169"/>
      <c r="HP125" s="169"/>
      <c r="HQ125" s="169"/>
      <c r="HR125" s="169"/>
      <c r="HS125" s="169"/>
      <c r="HT125" s="169"/>
      <c r="HU125" s="169"/>
      <c r="HV125" s="169"/>
      <c r="HW125" s="169"/>
      <c r="HX125" s="169"/>
      <c r="HY125" s="169"/>
      <c r="HZ125" s="169"/>
    </row>
    <row r="126" spans="1:668" s="170" customFormat="1" ht="15.75" x14ac:dyDescent="0.25">
      <c r="A126" s="129" t="s">
        <v>15</v>
      </c>
      <c r="B126" s="175">
        <v>1</v>
      </c>
      <c r="C126" s="172"/>
      <c r="D126" s="173"/>
      <c r="E126" s="171"/>
      <c r="F126" s="136">
        <f t="shared" ref="F126:L126" si="30">F125</f>
        <v>90000</v>
      </c>
      <c r="G126" s="135">
        <f t="shared" si="30"/>
        <v>2583</v>
      </c>
      <c r="H126" s="135">
        <f t="shared" si="30"/>
        <v>9753.1200000000008</v>
      </c>
      <c r="I126" s="135">
        <f t="shared" si="30"/>
        <v>2736</v>
      </c>
      <c r="J126" s="136">
        <f t="shared" si="30"/>
        <v>0</v>
      </c>
      <c r="K126" s="135">
        <f t="shared" si="30"/>
        <v>15072.12</v>
      </c>
      <c r="L126" s="136">
        <f>L125</f>
        <v>74927.88</v>
      </c>
      <c r="M126" s="176"/>
      <c r="N126" s="176"/>
      <c r="O126" s="176"/>
      <c r="P126" s="176"/>
      <c r="Q126" s="176"/>
      <c r="R126" s="176"/>
      <c r="S126" s="176"/>
      <c r="T126" s="176"/>
      <c r="U126" s="176"/>
      <c r="V126" s="176"/>
      <c r="W126" s="176"/>
      <c r="X126" s="176"/>
      <c r="Y126" s="176"/>
      <c r="Z126" s="176"/>
      <c r="AA126" s="176"/>
      <c r="AB126" s="176"/>
      <c r="AC126" s="176"/>
      <c r="AD126" s="176"/>
      <c r="AE126" s="176"/>
      <c r="AF126" s="176"/>
      <c r="AG126" s="176"/>
      <c r="AH126" s="176"/>
      <c r="AI126" s="176"/>
      <c r="AJ126" s="176"/>
      <c r="AK126" s="176"/>
      <c r="AL126" s="176"/>
      <c r="AM126" s="176"/>
      <c r="AT126" s="174"/>
      <c r="AU126" s="174"/>
      <c r="AV126" s="174"/>
      <c r="AW126" s="174"/>
      <c r="AX126" s="174"/>
      <c r="AY126" s="174"/>
      <c r="AZ126" s="174"/>
      <c r="BA126" s="174"/>
      <c r="BB126" s="174"/>
      <c r="BC126" s="174"/>
      <c r="BD126" s="174"/>
      <c r="BE126" s="174"/>
      <c r="BF126" s="174"/>
      <c r="BG126" s="174"/>
      <c r="BH126" s="174"/>
      <c r="BI126" s="174"/>
      <c r="BJ126" s="174"/>
      <c r="BK126" s="174"/>
      <c r="BL126" s="174"/>
      <c r="BM126" s="174"/>
      <c r="BN126" s="174"/>
      <c r="BO126" s="174"/>
      <c r="BP126" s="174"/>
      <c r="BQ126" s="174"/>
      <c r="BR126" s="174"/>
      <c r="BS126" s="174"/>
      <c r="BT126" s="174"/>
      <c r="BU126" s="174"/>
      <c r="BV126" s="174"/>
      <c r="BW126" s="174"/>
      <c r="BX126" s="174"/>
      <c r="BY126" s="174"/>
      <c r="BZ126" s="174"/>
      <c r="CA126" s="174"/>
      <c r="CB126" s="174"/>
      <c r="CC126" s="174"/>
      <c r="CD126" s="174"/>
      <c r="CE126" s="174"/>
      <c r="CF126" s="174"/>
      <c r="CG126" s="174"/>
      <c r="CH126" s="174"/>
      <c r="CI126" s="174"/>
      <c r="CJ126" s="174"/>
      <c r="CK126" s="174"/>
      <c r="CL126" s="174"/>
      <c r="CM126" s="174"/>
      <c r="CN126" s="174"/>
      <c r="CO126" s="174"/>
      <c r="CP126" s="174"/>
      <c r="CQ126" s="174"/>
      <c r="CR126" s="174"/>
      <c r="CS126" s="174"/>
      <c r="CT126" s="174"/>
      <c r="CU126" s="174"/>
      <c r="CV126" s="174"/>
      <c r="CW126" s="174"/>
      <c r="CX126" s="174"/>
      <c r="CY126" s="174"/>
      <c r="CZ126" s="174"/>
      <c r="DA126" s="174"/>
      <c r="DB126" s="174"/>
      <c r="DC126" s="174"/>
      <c r="DD126" s="174"/>
      <c r="DE126" s="174"/>
      <c r="DF126" s="174"/>
      <c r="DG126" s="174"/>
      <c r="DH126" s="174"/>
      <c r="DI126" s="174"/>
      <c r="DJ126" s="174"/>
      <c r="DK126" s="174"/>
      <c r="DL126" s="174"/>
      <c r="DM126" s="174"/>
      <c r="DN126" s="174"/>
      <c r="DO126" s="174"/>
      <c r="DP126" s="174"/>
      <c r="DQ126" s="174"/>
      <c r="DR126" s="174"/>
      <c r="DS126" s="174"/>
      <c r="DT126" s="174"/>
      <c r="DU126" s="174"/>
      <c r="DV126" s="174"/>
      <c r="DW126" s="174"/>
      <c r="DX126" s="174"/>
      <c r="DY126" s="174"/>
      <c r="DZ126" s="174"/>
      <c r="EA126" s="174"/>
      <c r="EB126" s="174"/>
      <c r="EC126" s="174"/>
      <c r="ED126" s="174"/>
      <c r="EE126" s="174"/>
      <c r="EF126" s="174"/>
      <c r="EG126" s="174"/>
      <c r="EH126" s="174"/>
      <c r="EI126" s="174"/>
      <c r="EJ126" s="174"/>
      <c r="EK126" s="174"/>
      <c r="EL126" s="174"/>
      <c r="EM126" s="174"/>
      <c r="EN126" s="174"/>
      <c r="EO126" s="174"/>
      <c r="EP126" s="174"/>
      <c r="EQ126" s="174"/>
      <c r="ER126" s="174"/>
      <c r="ES126" s="174"/>
      <c r="ET126" s="174"/>
      <c r="EU126" s="174"/>
      <c r="EV126" s="174"/>
      <c r="EW126" s="174"/>
      <c r="EX126" s="174"/>
      <c r="EY126" s="174"/>
      <c r="EZ126" s="174"/>
      <c r="FA126" s="174"/>
      <c r="FB126" s="174"/>
      <c r="FC126" s="174"/>
      <c r="FD126" s="174"/>
      <c r="FE126" s="174"/>
      <c r="FF126" s="174"/>
      <c r="FG126" s="174"/>
      <c r="FH126" s="174"/>
      <c r="FI126" s="174"/>
      <c r="FJ126" s="174"/>
      <c r="FK126" s="174"/>
      <c r="FL126" s="174"/>
      <c r="FM126" s="174"/>
      <c r="FN126" s="174"/>
      <c r="FO126" s="174"/>
      <c r="FP126" s="174"/>
      <c r="FQ126" s="174"/>
      <c r="FR126" s="174"/>
      <c r="FS126" s="174"/>
      <c r="FT126" s="174"/>
      <c r="FU126" s="174"/>
      <c r="FV126" s="174"/>
      <c r="FW126" s="174"/>
      <c r="FX126" s="174"/>
      <c r="FY126" s="174"/>
      <c r="FZ126" s="174"/>
      <c r="GA126" s="174"/>
      <c r="GB126" s="174"/>
      <c r="GC126" s="174"/>
      <c r="GD126" s="174"/>
      <c r="GE126" s="174"/>
      <c r="GF126" s="174"/>
      <c r="GG126" s="174"/>
      <c r="GH126" s="174"/>
      <c r="GI126" s="174"/>
      <c r="GJ126" s="174"/>
      <c r="GK126" s="174"/>
      <c r="GL126" s="174"/>
      <c r="GM126" s="174"/>
      <c r="GN126" s="174"/>
      <c r="GO126" s="174"/>
      <c r="GP126" s="174"/>
      <c r="GQ126" s="174"/>
      <c r="GR126" s="174"/>
      <c r="GS126" s="174"/>
      <c r="GT126" s="174"/>
      <c r="GU126" s="174"/>
      <c r="GV126" s="174"/>
      <c r="GW126" s="174"/>
      <c r="GX126" s="174"/>
      <c r="GY126" s="174"/>
      <c r="GZ126" s="174"/>
      <c r="HA126" s="174"/>
      <c r="HB126" s="174"/>
      <c r="HC126" s="174"/>
      <c r="HD126" s="174"/>
      <c r="HE126" s="174"/>
      <c r="HF126" s="174"/>
      <c r="HG126" s="174"/>
      <c r="HH126" s="174"/>
      <c r="HI126" s="174"/>
      <c r="HJ126" s="174"/>
      <c r="HK126" s="174"/>
      <c r="HL126" s="174"/>
      <c r="HM126" s="174"/>
      <c r="HN126" s="174"/>
      <c r="HO126" s="174"/>
      <c r="HP126" s="174"/>
      <c r="HQ126" s="174"/>
      <c r="HR126" s="174"/>
      <c r="HS126" s="174"/>
      <c r="HT126" s="174"/>
      <c r="HU126" s="174"/>
      <c r="HV126" s="174"/>
      <c r="HW126" s="174"/>
      <c r="HX126" s="174"/>
      <c r="HY126" s="174"/>
      <c r="HZ126" s="174"/>
    </row>
    <row r="127" spans="1:668" s="61" customFormat="1" x14ac:dyDescent="0.25">
      <c r="A127" s="52" t="s">
        <v>108</v>
      </c>
      <c r="C127" s="12"/>
      <c r="D127" s="52"/>
      <c r="E127" s="52"/>
      <c r="F127" s="78"/>
      <c r="G127" s="12"/>
      <c r="H127" s="12"/>
      <c r="I127" s="12"/>
      <c r="J127" s="78"/>
      <c r="K127" s="12"/>
      <c r="L127" s="78"/>
    </row>
    <row r="128" spans="1:668" s="58" customFormat="1" ht="15" customHeight="1" x14ac:dyDescent="0.25">
      <c r="A128" s="58" t="s">
        <v>109</v>
      </c>
      <c r="B128" s="27" t="s">
        <v>17</v>
      </c>
      <c r="C128" s="28" t="s">
        <v>80</v>
      </c>
      <c r="D128" s="29">
        <v>44348</v>
      </c>
      <c r="E128" s="11" t="s">
        <v>150</v>
      </c>
      <c r="F128" s="79">
        <v>38000</v>
      </c>
      <c r="G128" s="28">
        <v>1090.5999999999999</v>
      </c>
      <c r="H128" s="28">
        <v>160.38</v>
      </c>
      <c r="I128" s="28">
        <v>1155.2</v>
      </c>
      <c r="J128" s="79">
        <v>2406.1799999999998</v>
      </c>
      <c r="K128" s="28">
        <v>0</v>
      </c>
      <c r="L128" s="79">
        <v>35593.82</v>
      </c>
      <c r="O128" s="51"/>
      <c r="P128" s="51"/>
      <c r="Q128" s="51"/>
      <c r="R128" s="51"/>
      <c r="S128" s="51"/>
      <c r="T128" s="51"/>
      <c r="U128" s="51"/>
      <c r="V128" s="51"/>
      <c r="W128" s="51"/>
      <c r="X128" s="51"/>
      <c r="Y128" s="51"/>
      <c r="Z128" s="51"/>
      <c r="AA128" s="51"/>
      <c r="AB128" s="51"/>
      <c r="AC128" s="51"/>
      <c r="AD128" s="51"/>
      <c r="AE128" s="51"/>
      <c r="AF128" s="51"/>
      <c r="AG128" s="51"/>
      <c r="AH128" s="51"/>
      <c r="AI128" s="51"/>
      <c r="AJ128" s="51"/>
      <c r="AK128" s="51"/>
      <c r="AL128" s="51"/>
      <c r="AM128" s="51"/>
      <c r="AN128" s="51"/>
      <c r="AO128" s="51"/>
      <c r="AP128" s="51"/>
      <c r="AQ128" s="51"/>
      <c r="AR128" s="51"/>
      <c r="AS128" s="51"/>
      <c r="AT128" s="51"/>
      <c r="AU128" s="51"/>
      <c r="AV128" s="51"/>
      <c r="AW128" s="51"/>
      <c r="AX128" s="51"/>
      <c r="AY128" s="51"/>
      <c r="AZ128" s="51"/>
      <c r="BA128" s="51"/>
      <c r="BB128" s="51"/>
      <c r="BC128" s="51"/>
      <c r="BD128" s="51"/>
      <c r="BE128" s="51"/>
      <c r="BF128" s="51"/>
      <c r="BG128" s="51"/>
      <c r="BH128" s="51"/>
      <c r="BI128" s="51"/>
      <c r="BJ128" s="51"/>
      <c r="BK128" s="51"/>
      <c r="BL128" s="51"/>
      <c r="BM128" s="51"/>
      <c r="BN128" s="51"/>
      <c r="BO128" s="51"/>
      <c r="BP128" s="51"/>
      <c r="BQ128" s="51"/>
      <c r="BR128" s="51"/>
      <c r="BS128" s="51"/>
      <c r="BT128" s="51"/>
      <c r="BU128" s="51"/>
      <c r="BV128" s="51"/>
      <c r="BW128" s="51"/>
      <c r="BX128" s="51"/>
      <c r="BY128" s="51"/>
      <c r="BZ128" s="51"/>
      <c r="CA128" s="51"/>
      <c r="CB128" s="51"/>
      <c r="CC128" s="51"/>
      <c r="CD128" s="51"/>
      <c r="CE128" s="51"/>
      <c r="CF128" s="51"/>
      <c r="CG128" s="51"/>
      <c r="CH128" s="51"/>
      <c r="CI128" s="51"/>
      <c r="CJ128" s="51"/>
      <c r="CK128" s="51"/>
      <c r="CL128" s="51"/>
      <c r="CM128" s="51"/>
      <c r="CN128" s="51"/>
      <c r="CO128" s="51"/>
      <c r="CP128" s="51"/>
      <c r="CQ128" s="51"/>
      <c r="CR128" s="51"/>
      <c r="CS128" s="51"/>
      <c r="CT128" s="51"/>
      <c r="CU128" s="51"/>
      <c r="CV128" s="51"/>
      <c r="CW128" s="51"/>
      <c r="CX128" s="51"/>
      <c r="CY128" s="51"/>
      <c r="CZ128" s="51"/>
      <c r="DA128" s="51"/>
      <c r="DB128" s="51"/>
      <c r="DC128" s="51"/>
      <c r="DD128" s="51"/>
      <c r="DE128" s="51"/>
      <c r="DF128" s="51"/>
      <c r="DG128" s="51"/>
      <c r="DH128" s="51"/>
      <c r="DI128" s="51"/>
      <c r="DJ128" s="51"/>
      <c r="DK128" s="51"/>
      <c r="DL128" s="51"/>
      <c r="DM128" s="51"/>
      <c r="DN128" s="51"/>
      <c r="DO128" s="51"/>
      <c r="DP128" s="51"/>
      <c r="DQ128" s="51"/>
      <c r="DR128" s="51"/>
      <c r="DS128" s="51"/>
      <c r="DT128" s="51"/>
      <c r="DU128" s="51"/>
      <c r="DV128" s="51"/>
      <c r="DW128" s="51"/>
      <c r="DX128" s="51"/>
      <c r="DY128" s="51"/>
      <c r="DZ128" s="51"/>
      <c r="EA128" s="51"/>
      <c r="EB128" s="51"/>
      <c r="EC128" s="51"/>
      <c r="ED128" s="51"/>
      <c r="EE128" s="51"/>
      <c r="EF128" s="51"/>
      <c r="EG128" s="51"/>
      <c r="EH128" s="51"/>
      <c r="EI128" s="51"/>
      <c r="EJ128" s="51"/>
      <c r="EK128" s="51"/>
      <c r="EL128" s="51"/>
      <c r="EM128" s="51"/>
      <c r="EN128" s="51"/>
      <c r="EO128" s="51"/>
      <c r="EP128" s="51"/>
      <c r="EQ128" s="51"/>
      <c r="ER128" s="51"/>
      <c r="ES128" s="51"/>
      <c r="ET128" s="51"/>
      <c r="EU128" s="51"/>
      <c r="EV128" s="51"/>
      <c r="EW128" s="51"/>
      <c r="EX128" s="51"/>
      <c r="EY128" s="51"/>
      <c r="EZ128" s="51"/>
      <c r="FA128" s="51"/>
      <c r="FB128" s="51"/>
      <c r="FC128" s="51"/>
      <c r="FD128" s="51"/>
      <c r="FE128" s="51"/>
      <c r="FF128" s="51"/>
      <c r="FG128" s="51"/>
      <c r="FH128" s="51"/>
      <c r="FI128" s="51"/>
      <c r="FJ128" s="51"/>
      <c r="FK128" s="51"/>
      <c r="FL128" s="51"/>
      <c r="FM128" s="51"/>
      <c r="FN128" s="51"/>
      <c r="FO128" s="51"/>
      <c r="FP128" s="51"/>
      <c r="FQ128" s="51"/>
      <c r="FR128" s="51"/>
      <c r="FS128" s="51"/>
      <c r="FT128" s="51"/>
      <c r="FU128" s="51"/>
      <c r="FV128" s="51"/>
      <c r="FW128" s="51"/>
      <c r="FX128" s="51"/>
      <c r="FY128" s="51"/>
      <c r="FZ128" s="51"/>
      <c r="GA128" s="51"/>
      <c r="GB128" s="51"/>
      <c r="GC128" s="51"/>
      <c r="GD128" s="51"/>
      <c r="GE128" s="51"/>
      <c r="GF128" s="51"/>
      <c r="GG128" s="51"/>
      <c r="GH128" s="51"/>
      <c r="GI128" s="51"/>
      <c r="GJ128" s="51"/>
      <c r="GK128" s="51"/>
      <c r="GL128" s="51"/>
      <c r="GM128" s="51"/>
      <c r="GN128" s="51"/>
      <c r="GO128" s="51"/>
      <c r="GP128" s="51"/>
      <c r="GQ128" s="51"/>
      <c r="GR128" s="51"/>
      <c r="GS128" s="51"/>
      <c r="GT128" s="51"/>
      <c r="GU128" s="51"/>
      <c r="GV128" s="51"/>
      <c r="GW128" s="51"/>
      <c r="GX128" s="51"/>
      <c r="GY128" s="51"/>
      <c r="GZ128" s="51"/>
      <c r="HA128" s="51"/>
      <c r="HB128" s="51"/>
      <c r="HC128" s="51"/>
      <c r="HD128" s="51"/>
      <c r="HE128" s="51"/>
      <c r="HF128" s="51"/>
      <c r="HG128" s="51"/>
      <c r="HH128" s="51"/>
      <c r="HI128" s="51"/>
      <c r="HJ128" s="51"/>
      <c r="HK128" s="51"/>
      <c r="HL128" s="51"/>
      <c r="HM128" s="51"/>
      <c r="HN128" s="51"/>
      <c r="HO128" s="51"/>
      <c r="HP128" s="51"/>
      <c r="HQ128" s="51"/>
      <c r="HR128" s="51"/>
      <c r="HS128" s="51"/>
      <c r="HT128" s="51"/>
      <c r="HU128" s="51"/>
      <c r="HV128" s="51"/>
      <c r="HW128" s="51"/>
      <c r="HX128" s="51"/>
      <c r="HY128" s="51"/>
      <c r="HZ128" s="51"/>
      <c r="IA128" s="51"/>
      <c r="IB128" s="51"/>
      <c r="IC128" s="51"/>
      <c r="ID128" s="51"/>
      <c r="IE128" s="51"/>
      <c r="IF128" s="51"/>
      <c r="IG128" s="51"/>
      <c r="IH128" s="51"/>
      <c r="II128" s="51"/>
      <c r="IJ128" s="51"/>
      <c r="IK128" s="51"/>
      <c r="IL128" s="51"/>
      <c r="IM128" s="51"/>
      <c r="IN128" s="51"/>
      <c r="IO128" s="51"/>
      <c r="IP128" s="51"/>
      <c r="IQ128" s="51"/>
      <c r="IR128" s="51"/>
      <c r="IS128" s="51"/>
      <c r="IT128" s="51"/>
      <c r="IU128" s="51"/>
      <c r="IV128" s="51"/>
      <c r="IW128" s="51"/>
      <c r="IX128" s="51"/>
      <c r="IY128" s="51"/>
      <c r="IZ128" s="51"/>
      <c r="JA128" s="51"/>
      <c r="JB128" s="51"/>
      <c r="JC128" s="51"/>
      <c r="JD128" s="51"/>
      <c r="JE128" s="51"/>
      <c r="JF128" s="51"/>
      <c r="JG128" s="51"/>
      <c r="JH128" s="51"/>
      <c r="JI128" s="51"/>
      <c r="JJ128" s="51"/>
      <c r="JK128" s="51"/>
      <c r="JL128" s="51"/>
      <c r="JM128" s="51"/>
      <c r="JN128" s="51"/>
      <c r="JO128" s="51"/>
      <c r="JP128" s="51"/>
      <c r="JQ128" s="51"/>
      <c r="JR128" s="51"/>
      <c r="JS128" s="51"/>
      <c r="JT128" s="51"/>
      <c r="JU128" s="51"/>
      <c r="JV128" s="51"/>
      <c r="JW128" s="51"/>
      <c r="JX128" s="51"/>
      <c r="JY128" s="51"/>
      <c r="JZ128" s="51"/>
      <c r="KA128" s="51"/>
      <c r="KB128" s="51"/>
      <c r="KC128" s="51"/>
      <c r="KD128" s="51"/>
      <c r="KE128" s="51"/>
      <c r="KF128" s="51"/>
      <c r="KG128" s="51"/>
      <c r="KH128" s="51"/>
      <c r="KI128" s="51"/>
      <c r="KJ128" s="51"/>
      <c r="KK128" s="51"/>
      <c r="KL128" s="51"/>
      <c r="KM128" s="51"/>
      <c r="KN128" s="51"/>
      <c r="KO128" s="51"/>
      <c r="KP128" s="51"/>
      <c r="KQ128" s="51"/>
      <c r="KR128" s="51"/>
      <c r="KS128" s="51"/>
      <c r="KT128" s="51"/>
      <c r="KU128" s="51"/>
      <c r="KV128" s="51"/>
      <c r="KW128" s="51"/>
      <c r="KX128" s="51"/>
      <c r="KY128" s="51"/>
      <c r="KZ128" s="51"/>
      <c r="LA128" s="51"/>
      <c r="LB128" s="51"/>
      <c r="LC128" s="51"/>
      <c r="LD128" s="51"/>
      <c r="LE128" s="51"/>
      <c r="LF128" s="51"/>
      <c r="LG128" s="51"/>
      <c r="LH128" s="51"/>
      <c r="LI128" s="51"/>
      <c r="LJ128" s="51"/>
      <c r="LK128" s="51"/>
      <c r="LL128" s="51"/>
      <c r="LM128" s="51"/>
      <c r="LN128" s="51"/>
      <c r="LO128" s="51"/>
      <c r="LP128" s="51"/>
      <c r="LQ128" s="51"/>
      <c r="LR128" s="51"/>
      <c r="LS128" s="51"/>
      <c r="LT128" s="51"/>
      <c r="LU128" s="51"/>
      <c r="LV128" s="51"/>
      <c r="LW128" s="51"/>
      <c r="LX128" s="51"/>
      <c r="LY128" s="51"/>
      <c r="LZ128" s="51"/>
      <c r="MA128" s="51"/>
      <c r="MB128" s="51"/>
      <c r="MC128" s="51"/>
      <c r="MD128" s="51"/>
      <c r="ME128" s="51"/>
      <c r="MF128" s="51"/>
      <c r="MG128" s="51"/>
      <c r="MH128" s="51"/>
      <c r="MI128" s="51"/>
      <c r="MJ128" s="51"/>
      <c r="MK128" s="51"/>
      <c r="ML128" s="51"/>
      <c r="MM128" s="51"/>
      <c r="MN128" s="51"/>
      <c r="MO128" s="51"/>
      <c r="MP128" s="51"/>
      <c r="MQ128" s="51"/>
      <c r="MR128" s="51"/>
      <c r="MS128" s="51"/>
      <c r="MT128" s="51"/>
      <c r="MU128" s="51"/>
      <c r="MV128" s="51"/>
      <c r="MW128" s="51"/>
      <c r="MX128" s="51"/>
      <c r="MY128" s="51"/>
      <c r="MZ128" s="51"/>
      <c r="NA128" s="51"/>
      <c r="NB128" s="51"/>
      <c r="NC128" s="51"/>
      <c r="ND128" s="51"/>
      <c r="NE128" s="51"/>
      <c r="NF128" s="51"/>
      <c r="NG128" s="51"/>
      <c r="NH128" s="51"/>
      <c r="NI128" s="51"/>
      <c r="NJ128" s="51"/>
      <c r="NK128" s="51"/>
      <c r="NL128" s="51"/>
      <c r="NM128" s="51"/>
      <c r="NN128" s="51"/>
      <c r="NO128" s="51"/>
      <c r="NP128" s="51"/>
      <c r="NQ128" s="51"/>
      <c r="NR128" s="51"/>
      <c r="NS128" s="51"/>
      <c r="NT128" s="51"/>
      <c r="NU128" s="51"/>
      <c r="NV128" s="51"/>
      <c r="NW128" s="51"/>
      <c r="NX128" s="51"/>
      <c r="NY128" s="51"/>
      <c r="NZ128" s="51"/>
      <c r="OA128" s="51"/>
      <c r="OB128" s="51"/>
      <c r="OC128" s="51"/>
      <c r="OD128" s="51"/>
      <c r="OE128" s="51"/>
      <c r="OF128" s="51"/>
      <c r="OG128" s="51"/>
      <c r="OH128" s="51"/>
      <c r="OI128" s="51"/>
      <c r="OJ128" s="51"/>
      <c r="OK128" s="51"/>
      <c r="OL128" s="51"/>
      <c r="OM128" s="51"/>
      <c r="ON128" s="51"/>
      <c r="OO128" s="51"/>
      <c r="OP128" s="51"/>
      <c r="OQ128" s="51"/>
      <c r="OR128" s="51"/>
      <c r="OS128" s="51"/>
      <c r="OT128" s="51"/>
      <c r="OU128" s="51"/>
      <c r="OV128" s="51"/>
      <c r="OW128" s="51"/>
      <c r="OX128" s="51"/>
      <c r="OY128" s="51"/>
      <c r="OZ128" s="51"/>
      <c r="PA128" s="51"/>
      <c r="PB128" s="51"/>
      <c r="PC128" s="51"/>
      <c r="PD128" s="51"/>
      <c r="PE128" s="51"/>
      <c r="PF128" s="51"/>
      <c r="PG128" s="51"/>
      <c r="PH128" s="51"/>
      <c r="PI128" s="51"/>
      <c r="PJ128" s="51"/>
      <c r="PK128" s="51"/>
      <c r="PL128" s="51"/>
      <c r="PM128" s="51"/>
      <c r="PN128" s="51"/>
      <c r="PO128" s="51"/>
      <c r="PP128" s="51"/>
      <c r="PQ128" s="51"/>
      <c r="PR128" s="51"/>
      <c r="PS128" s="51"/>
      <c r="PT128" s="51"/>
      <c r="PU128" s="51"/>
      <c r="PV128" s="51"/>
      <c r="PW128" s="51"/>
      <c r="PX128" s="51"/>
      <c r="PY128" s="51"/>
      <c r="PZ128" s="51"/>
      <c r="QA128" s="51"/>
      <c r="QB128" s="51"/>
      <c r="QC128" s="51"/>
      <c r="QD128" s="51"/>
      <c r="QE128" s="51"/>
      <c r="QF128" s="51"/>
      <c r="QG128" s="51"/>
      <c r="QH128" s="51"/>
      <c r="QI128" s="51"/>
      <c r="QJ128" s="51"/>
      <c r="QK128" s="51"/>
      <c r="QL128" s="51"/>
      <c r="QM128" s="51"/>
      <c r="QN128" s="51"/>
      <c r="QO128" s="51"/>
      <c r="QP128" s="51"/>
      <c r="QQ128" s="51"/>
      <c r="QR128" s="51"/>
      <c r="QS128" s="51"/>
      <c r="QT128" s="51"/>
      <c r="QU128" s="51"/>
      <c r="QV128" s="51"/>
      <c r="QW128" s="51"/>
      <c r="QX128" s="51"/>
      <c r="QY128" s="51"/>
      <c r="QZ128" s="51"/>
      <c r="RA128" s="51"/>
      <c r="RB128" s="51"/>
      <c r="RC128" s="51"/>
      <c r="RD128" s="51"/>
      <c r="RE128" s="51"/>
      <c r="RF128" s="51"/>
      <c r="RG128" s="51"/>
      <c r="RH128" s="51"/>
      <c r="RI128" s="51"/>
      <c r="RJ128" s="51"/>
      <c r="RK128" s="51"/>
      <c r="RL128" s="51"/>
      <c r="RM128" s="51"/>
      <c r="RN128" s="51"/>
      <c r="RO128" s="51"/>
      <c r="RP128" s="51"/>
      <c r="RQ128" s="51"/>
      <c r="RR128" s="51"/>
      <c r="RS128" s="51"/>
      <c r="RT128" s="51"/>
      <c r="RU128" s="51"/>
      <c r="RV128" s="51"/>
      <c r="RW128" s="51"/>
      <c r="RX128" s="51"/>
      <c r="RY128" s="51"/>
      <c r="RZ128" s="51"/>
      <c r="SA128" s="51"/>
      <c r="SB128" s="51"/>
      <c r="SC128" s="51"/>
      <c r="SD128" s="51"/>
      <c r="SE128" s="51"/>
      <c r="SF128" s="51"/>
      <c r="SG128" s="51"/>
      <c r="SH128" s="51"/>
      <c r="SI128" s="51"/>
      <c r="SJ128" s="51"/>
      <c r="SK128" s="51"/>
      <c r="SL128" s="51"/>
      <c r="SM128" s="51"/>
      <c r="SN128" s="51"/>
      <c r="SO128" s="51"/>
      <c r="SP128" s="51"/>
      <c r="SQ128" s="51"/>
      <c r="SR128" s="51"/>
      <c r="SS128" s="51"/>
      <c r="ST128" s="51"/>
      <c r="SU128" s="51"/>
      <c r="SV128" s="51"/>
      <c r="SW128" s="51"/>
      <c r="SX128" s="51"/>
      <c r="SY128" s="51"/>
      <c r="SZ128" s="51"/>
      <c r="TA128" s="51"/>
      <c r="TB128" s="51"/>
      <c r="TC128" s="51"/>
      <c r="TD128" s="51"/>
      <c r="TE128" s="51"/>
      <c r="TF128" s="51"/>
      <c r="TG128" s="51"/>
      <c r="TH128" s="51"/>
      <c r="TI128" s="51"/>
      <c r="TJ128" s="51"/>
      <c r="TK128" s="51"/>
      <c r="TL128" s="51"/>
      <c r="TM128" s="51"/>
      <c r="TN128" s="51"/>
      <c r="TO128" s="51"/>
      <c r="TP128" s="51"/>
      <c r="TQ128" s="51"/>
      <c r="TR128" s="51"/>
      <c r="TS128" s="51"/>
      <c r="TT128" s="51"/>
      <c r="TU128" s="51"/>
      <c r="TV128" s="51"/>
      <c r="TW128" s="51"/>
      <c r="TX128" s="51"/>
      <c r="TY128" s="51"/>
      <c r="TZ128" s="51"/>
      <c r="UA128" s="51"/>
      <c r="UB128" s="51"/>
      <c r="UC128" s="51"/>
      <c r="UD128" s="51"/>
      <c r="UE128" s="51"/>
      <c r="UF128" s="51"/>
      <c r="UG128" s="51"/>
      <c r="UH128" s="51"/>
      <c r="UI128" s="51"/>
      <c r="UJ128" s="51"/>
      <c r="UK128" s="51"/>
      <c r="UL128" s="51"/>
      <c r="UM128" s="51"/>
      <c r="UN128" s="51"/>
      <c r="UO128" s="51"/>
      <c r="UP128" s="51"/>
      <c r="UQ128" s="51"/>
      <c r="UR128" s="51"/>
      <c r="US128" s="51"/>
      <c r="UT128" s="51"/>
      <c r="UU128" s="51"/>
      <c r="UV128" s="51"/>
      <c r="UW128" s="51"/>
      <c r="UX128" s="51"/>
      <c r="UY128" s="51"/>
      <c r="UZ128" s="51"/>
      <c r="VA128" s="51"/>
      <c r="VB128" s="51"/>
      <c r="VC128" s="51"/>
      <c r="VD128" s="51"/>
      <c r="VE128" s="51"/>
      <c r="VF128" s="51"/>
      <c r="VG128" s="51"/>
      <c r="VH128" s="51"/>
      <c r="VI128" s="51"/>
      <c r="VJ128" s="51"/>
      <c r="VK128" s="51"/>
      <c r="VL128" s="51"/>
      <c r="VM128" s="51"/>
      <c r="VN128" s="51"/>
      <c r="VO128" s="51"/>
      <c r="VP128" s="51"/>
      <c r="VQ128" s="51"/>
      <c r="VR128" s="51"/>
      <c r="VS128" s="51"/>
      <c r="VT128" s="51"/>
      <c r="VU128" s="51"/>
      <c r="VV128" s="51"/>
      <c r="VW128" s="51"/>
      <c r="VX128" s="51"/>
      <c r="VY128" s="51"/>
      <c r="VZ128" s="51"/>
      <c r="WA128" s="51"/>
      <c r="WB128" s="51"/>
      <c r="WC128" s="51"/>
      <c r="WD128" s="51"/>
      <c r="WE128" s="51"/>
      <c r="WF128" s="51"/>
      <c r="WG128" s="51"/>
      <c r="WH128" s="51"/>
      <c r="WI128" s="51"/>
      <c r="WJ128" s="51"/>
      <c r="WK128" s="51"/>
      <c r="WL128" s="51"/>
      <c r="WM128" s="51"/>
      <c r="WN128" s="51"/>
      <c r="WO128" s="51"/>
      <c r="WP128" s="51"/>
      <c r="WQ128" s="51"/>
      <c r="WR128" s="51"/>
      <c r="WS128" s="51"/>
      <c r="WT128" s="51"/>
      <c r="WU128" s="51"/>
      <c r="WV128" s="51"/>
      <c r="WW128" s="51"/>
      <c r="WX128" s="51"/>
      <c r="WY128" s="51"/>
      <c r="WZ128" s="51"/>
      <c r="XA128" s="51"/>
      <c r="XB128" s="51"/>
      <c r="XC128" s="51"/>
      <c r="XD128" s="51"/>
      <c r="XE128" s="51"/>
      <c r="XF128" s="51"/>
      <c r="XG128" s="51"/>
      <c r="XH128" s="51"/>
      <c r="XI128" s="51"/>
      <c r="XJ128" s="51"/>
      <c r="XK128" s="51"/>
      <c r="XL128" s="51"/>
      <c r="XM128" s="51"/>
      <c r="XN128" s="51"/>
      <c r="XO128" s="51"/>
      <c r="XP128" s="51"/>
      <c r="XQ128" s="51"/>
      <c r="XR128" s="51"/>
      <c r="XS128" s="51"/>
      <c r="XT128" s="51"/>
      <c r="XU128" s="51"/>
      <c r="XV128" s="51"/>
      <c r="XW128" s="51"/>
      <c r="XX128" s="51"/>
      <c r="XY128" s="51"/>
      <c r="XZ128" s="51"/>
      <c r="YA128" s="51"/>
      <c r="YB128" s="51"/>
      <c r="YC128" s="51"/>
      <c r="YD128" s="51"/>
      <c r="YE128" s="51"/>
      <c r="YF128" s="51"/>
      <c r="YG128" s="51"/>
      <c r="YH128" s="51"/>
      <c r="YI128" s="51"/>
      <c r="YJ128" s="51"/>
      <c r="YK128" s="51"/>
      <c r="YL128" s="51"/>
      <c r="YM128" s="51"/>
      <c r="YN128" s="51"/>
      <c r="YO128" s="51"/>
      <c r="YP128" s="51"/>
      <c r="YQ128" s="51"/>
      <c r="YR128" s="51"/>
    </row>
    <row r="129" spans="1:668" ht="19.5" customHeight="1" x14ac:dyDescent="0.25">
      <c r="A129" s="54" t="s">
        <v>15</v>
      </c>
      <c r="B129" s="13">
        <v>1</v>
      </c>
      <c r="C129" s="13"/>
      <c r="D129" s="54"/>
      <c r="E129" s="54"/>
      <c r="F129" s="82">
        <f t="shared" ref="F129:K129" si="31">+SUM(F128)</f>
        <v>38000</v>
      </c>
      <c r="G129" s="18">
        <f t="shared" si="31"/>
        <v>1090.5999999999999</v>
      </c>
      <c r="H129" s="18">
        <f t="shared" si="31"/>
        <v>160.38</v>
      </c>
      <c r="I129" s="18">
        <f t="shared" si="31"/>
        <v>1155.2</v>
      </c>
      <c r="J129" s="82">
        <f t="shared" si="31"/>
        <v>2406.1799999999998</v>
      </c>
      <c r="K129" s="18">
        <f t="shared" si="31"/>
        <v>0</v>
      </c>
      <c r="L129" s="82">
        <f>+SUM(L128)</f>
        <v>35593.82</v>
      </c>
    </row>
    <row r="130" spans="1:668" ht="15.75" x14ac:dyDescent="0.25">
      <c r="A130" s="50" t="s">
        <v>77</v>
      </c>
      <c r="B130" s="50"/>
      <c r="C130" s="166"/>
      <c r="D130" s="50"/>
      <c r="E130" s="50"/>
      <c r="F130" s="74"/>
      <c r="G130" s="50"/>
      <c r="H130" s="50"/>
      <c r="I130" s="50"/>
      <c r="J130" s="74"/>
      <c r="K130" s="50"/>
      <c r="L130" s="74"/>
      <c r="IC130" s="64"/>
      <c r="ID130" s="64"/>
      <c r="IE130" s="64"/>
      <c r="IF130" s="64"/>
      <c r="IG130" s="64"/>
      <c r="IH130" s="64"/>
      <c r="II130" s="64"/>
      <c r="IJ130" s="64"/>
      <c r="IK130" s="64"/>
      <c r="IL130" s="64"/>
      <c r="IM130" s="64"/>
      <c r="IN130" s="64"/>
      <c r="IO130" s="64"/>
      <c r="IP130" s="64"/>
      <c r="IQ130" s="64"/>
      <c r="IR130" s="64"/>
      <c r="IS130" s="64"/>
      <c r="IT130" s="64"/>
      <c r="IU130" s="64"/>
      <c r="IV130" s="64"/>
      <c r="IW130" s="64"/>
      <c r="IX130" s="64"/>
      <c r="IY130" s="64"/>
      <c r="IZ130" s="64"/>
      <c r="JA130" s="64"/>
      <c r="JB130" s="64"/>
      <c r="JC130" s="64"/>
      <c r="JD130" s="64"/>
      <c r="JE130" s="64"/>
      <c r="JF130" s="64"/>
      <c r="JG130" s="64"/>
      <c r="JH130" s="64"/>
      <c r="JI130" s="64"/>
      <c r="JJ130" s="64"/>
      <c r="JK130" s="64"/>
      <c r="JL130" s="64"/>
      <c r="JM130" s="64"/>
      <c r="JN130" s="64"/>
      <c r="JO130" s="64"/>
      <c r="JP130" s="64"/>
      <c r="JQ130" s="64"/>
      <c r="JR130" s="64"/>
      <c r="JS130" s="64"/>
      <c r="JT130" s="64"/>
      <c r="JU130" s="64"/>
      <c r="JV130" s="64"/>
      <c r="JW130" s="64"/>
      <c r="JX130" s="64"/>
      <c r="JY130" s="64"/>
      <c r="JZ130" s="64"/>
      <c r="KA130" s="64"/>
      <c r="KB130" s="64"/>
      <c r="KC130" s="64"/>
      <c r="KD130" s="64"/>
      <c r="KE130" s="64"/>
      <c r="KF130" s="64"/>
      <c r="KG130" s="64"/>
      <c r="KH130" s="64"/>
      <c r="KI130" s="64"/>
      <c r="KJ130" s="64"/>
      <c r="KK130" s="64"/>
      <c r="KL130" s="64"/>
      <c r="KM130" s="64"/>
      <c r="KN130" s="64"/>
      <c r="KO130" s="64"/>
      <c r="KP130" s="64"/>
      <c r="KQ130" s="64"/>
      <c r="KR130" s="64"/>
      <c r="KS130" s="64"/>
      <c r="KT130" s="64"/>
      <c r="KU130" s="64"/>
      <c r="KV130" s="64"/>
      <c r="KW130" s="64"/>
      <c r="KX130" s="64"/>
      <c r="KY130" s="64"/>
      <c r="KZ130" s="64"/>
      <c r="LA130" s="64"/>
      <c r="LB130" s="64"/>
      <c r="LC130" s="64"/>
      <c r="LD130" s="64"/>
      <c r="LE130" s="64"/>
      <c r="LF130" s="64"/>
      <c r="LG130" s="64"/>
      <c r="LH130" s="64"/>
      <c r="LI130" s="64"/>
      <c r="LJ130" s="64"/>
      <c r="LK130" s="64"/>
      <c r="LL130" s="64"/>
      <c r="LM130" s="64"/>
      <c r="LN130" s="64"/>
      <c r="LO130" s="64"/>
      <c r="LP130" s="64"/>
      <c r="LQ130" s="64"/>
      <c r="LR130" s="64"/>
      <c r="LS130" s="64"/>
      <c r="LT130" s="64"/>
      <c r="LU130" s="64"/>
      <c r="LV130" s="64"/>
      <c r="LW130" s="64"/>
      <c r="LX130" s="64"/>
      <c r="LY130" s="64"/>
      <c r="LZ130" s="64"/>
      <c r="MA130" s="64"/>
      <c r="MB130" s="64"/>
      <c r="MC130" s="64"/>
      <c r="MD130" s="64"/>
      <c r="ME130" s="64"/>
      <c r="MF130" s="64"/>
      <c r="MG130" s="64"/>
      <c r="MH130" s="64"/>
      <c r="MI130" s="64"/>
      <c r="MJ130" s="64"/>
      <c r="MK130" s="64"/>
      <c r="ML130" s="64"/>
      <c r="MM130" s="64"/>
      <c r="MN130" s="64"/>
      <c r="MO130" s="64"/>
      <c r="MP130" s="64"/>
      <c r="MQ130" s="64"/>
      <c r="MR130" s="64"/>
      <c r="MS130" s="64"/>
      <c r="MT130" s="64"/>
      <c r="MU130" s="64"/>
      <c r="MV130" s="64"/>
      <c r="MW130" s="64"/>
      <c r="MX130" s="64"/>
      <c r="MY130" s="64"/>
      <c r="MZ130" s="64"/>
      <c r="NA130" s="64"/>
      <c r="NB130" s="64"/>
      <c r="NC130" s="64"/>
      <c r="ND130" s="64"/>
      <c r="NE130" s="64"/>
      <c r="NF130" s="64"/>
      <c r="NG130" s="64"/>
      <c r="NH130" s="64"/>
      <c r="NI130" s="64"/>
      <c r="NJ130" s="64"/>
      <c r="NK130" s="64"/>
      <c r="NL130" s="64"/>
      <c r="NM130" s="64"/>
      <c r="NN130" s="64"/>
      <c r="NO130" s="64"/>
      <c r="NP130" s="64"/>
      <c r="NQ130" s="64"/>
      <c r="NR130" s="64"/>
      <c r="NS130" s="64"/>
      <c r="NT130" s="64"/>
      <c r="NU130" s="64"/>
      <c r="NV130" s="64"/>
      <c r="NW130" s="64"/>
      <c r="NX130" s="64"/>
      <c r="NY130" s="64"/>
      <c r="NZ130" s="64"/>
      <c r="OA130" s="64"/>
      <c r="OB130" s="64"/>
      <c r="OC130" s="64"/>
      <c r="OD130" s="64"/>
      <c r="OE130" s="64"/>
      <c r="OF130" s="64"/>
      <c r="OG130" s="64"/>
      <c r="OH130" s="64"/>
      <c r="OI130" s="64"/>
      <c r="OJ130" s="64"/>
      <c r="OK130" s="64"/>
      <c r="OL130" s="64"/>
      <c r="OM130" s="64"/>
      <c r="ON130" s="64"/>
      <c r="OO130" s="64"/>
      <c r="OP130" s="64"/>
      <c r="OQ130" s="64"/>
      <c r="OR130" s="64"/>
      <c r="OS130" s="64"/>
      <c r="OT130" s="64"/>
      <c r="OU130" s="64"/>
      <c r="OV130" s="64"/>
      <c r="OW130" s="64"/>
      <c r="OX130" s="64"/>
      <c r="OY130" s="64"/>
      <c r="OZ130" s="64"/>
      <c r="PA130" s="64"/>
      <c r="PB130" s="64"/>
      <c r="PC130" s="64"/>
      <c r="PD130" s="64"/>
      <c r="PE130" s="64"/>
      <c r="PF130" s="64"/>
      <c r="PG130" s="64"/>
      <c r="PH130" s="64"/>
      <c r="PI130" s="64"/>
      <c r="PJ130" s="64"/>
      <c r="PK130" s="64"/>
      <c r="PL130" s="64"/>
      <c r="PM130" s="64"/>
      <c r="PN130" s="64"/>
      <c r="PO130" s="64"/>
      <c r="PP130" s="64"/>
      <c r="PQ130" s="64"/>
      <c r="PR130" s="64"/>
      <c r="PS130" s="64"/>
      <c r="PT130" s="64"/>
      <c r="PU130" s="64"/>
      <c r="PV130" s="64"/>
      <c r="PW130" s="64"/>
      <c r="PX130" s="64"/>
      <c r="PY130" s="64"/>
      <c r="PZ130" s="64"/>
      <c r="QA130" s="64"/>
      <c r="QB130" s="64"/>
      <c r="QC130" s="64"/>
      <c r="QD130" s="64"/>
      <c r="QE130" s="64"/>
      <c r="QF130" s="64"/>
      <c r="QG130" s="64"/>
      <c r="QH130" s="64"/>
      <c r="QI130" s="64"/>
      <c r="QJ130" s="64"/>
      <c r="QK130" s="64"/>
      <c r="QL130" s="64"/>
      <c r="QM130" s="64"/>
      <c r="QN130" s="64"/>
      <c r="QO130" s="64"/>
      <c r="QP130" s="64"/>
      <c r="QQ130" s="64"/>
      <c r="QR130" s="64"/>
      <c r="QS130" s="64"/>
      <c r="QT130" s="64"/>
      <c r="QU130" s="64"/>
      <c r="QV130" s="64"/>
      <c r="QW130" s="64"/>
      <c r="QX130" s="64"/>
      <c r="QY130" s="64"/>
      <c r="QZ130" s="64"/>
      <c r="RA130" s="64"/>
      <c r="RB130" s="64"/>
      <c r="RC130" s="64"/>
      <c r="RD130" s="64"/>
      <c r="RE130" s="64"/>
      <c r="RF130" s="64"/>
      <c r="RG130" s="64"/>
      <c r="RH130" s="64"/>
      <c r="RI130" s="64"/>
      <c r="RJ130" s="64"/>
      <c r="RK130" s="64"/>
      <c r="RL130" s="64"/>
      <c r="RM130" s="64"/>
      <c r="RN130" s="64"/>
      <c r="RO130" s="64"/>
      <c r="RP130" s="64"/>
      <c r="RQ130" s="64"/>
      <c r="RR130" s="64"/>
      <c r="RS130" s="64"/>
      <c r="RT130" s="64"/>
      <c r="RU130" s="64"/>
      <c r="RV130" s="64"/>
      <c r="RW130" s="64"/>
      <c r="RX130" s="64"/>
      <c r="RY130" s="64"/>
      <c r="RZ130" s="64"/>
      <c r="SA130" s="64"/>
      <c r="SB130" s="64"/>
      <c r="SC130" s="64"/>
      <c r="SD130" s="64"/>
      <c r="SE130" s="64"/>
      <c r="SF130" s="64"/>
      <c r="SG130" s="64"/>
      <c r="SH130" s="64"/>
      <c r="SI130" s="64"/>
      <c r="SJ130" s="64"/>
      <c r="SK130" s="64"/>
      <c r="SL130" s="64"/>
      <c r="SM130" s="64"/>
      <c r="SN130" s="64"/>
      <c r="SO130" s="64"/>
      <c r="SP130" s="64"/>
      <c r="SQ130" s="64"/>
      <c r="SR130" s="64"/>
      <c r="SS130" s="64"/>
      <c r="ST130" s="64"/>
      <c r="SU130" s="64"/>
      <c r="SV130" s="64"/>
      <c r="SW130" s="64"/>
      <c r="SX130" s="64"/>
      <c r="SY130" s="64"/>
      <c r="SZ130" s="64"/>
      <c r="TA130" s="64"/>
      <c r="TB130" s="64"/>
      <c r="TC130" s="64"/>
      <c r="TD130" s="64"/>
      <c r="TE130" s="64"/>
      <c r="TF130" s="64"/>
      <c r="TG130" s="64"/>
      <c r="TH130" s="64"/>
      <c r="TI130" s="64"/>
      <c r="TJ130" s="64"/>
      <c r="TK130" s="64"/>
      <c r="TL130" s="64"/>
      <c r="TM130" s="64"/>
      <c r="TN130" s="64"/>
      <c r="TO130" s="64"/>
      <c r="TP130" s="64"/>
      <c r="TQ130" s="64"/>
      <c r="TR130" s="64"/>
      <c r="TS130" s="64"/>
      <c r="TT130" s="64"/>
      <c r="TU130" s="64"/>
      <c r="TV130" s="64"/>
      <c r="TW130" s="64"/>
      <c r="TX130" s="64"/>
      <c r="TY130" s="64"/>
      <c r="TZ130" s="64"/>
      <c r="UA130" s="64"/>
      <c r="UB130" s="64"/>
      <c r="UC130" s="64"/>
      <c r="UD130" s="64"/>
      <c r="UE130" s="64"/>
      <c r="UF130" s="64"/>
      <c r="UG130" s="64"/>
      <c r="UH130" s="64"/>
      <c r="UI130" s="64"/>
      <c r="UJ130" s="64"/>
      <c r="UK130" s="64"/>
      <c r="UL130" s="64"/>
      <c r="UM130" s="64"/>
      <c r="UN130" s="64"/>
      <c r="UO130" s="64"/>
      <c r="UP130" s="64"/>
      <c r="UQ130" s="64"/>
      <c r="UR130" s="64"/>
      <c r="US130" s="64"/>
      <c r="UT130" s="64"/>
      <c r="UU130" s="64"/>
      <c r="UV130" s="64"/>
      <c r="UW130" s="64"/>
      <c r="UX130" s="64"/>
      <c r="UY130" s="64"/>
      <c r="UZ130" s="64"/>
      <c r="VA130" s="64"/>
      <c r="VB130" s="64"/>
      <c r="VC130" s="64"/>
      <c r="VD130" s="64"/>
      <c r="VE130" s="64"/>
      <c r="VF130" s="64"/>
      <c r="VG130" s="64"/>
      <c r="VH130" s="64"/>
      <c r="VI130" s="64"/>
      <c r="VJ130" s="64"/>
      <c r="VK130" s="64"/>
      <c r="VL130" s="64"/>
      <c r="VM130" s="64"/>
      <c r="VN130" s="64"/>
      <c r="VO130" s="64"/>
      <c r="VP130" s="64"/>
      <c r="VQ130" s="64"/>
      <c r="VR130" s="64"/>
      <c r="VS130" s="64"/>
      <c r="VT130" s="64"/>
      <c r="VU130" s="64"/>
      <c r="VV130" s="64"/>
      <c r="VW130" s="64"/>
      <c r="VX130" s="64"/>
      <c r="VY130" s="64"/>
      <c r="VZ130" s="64"/>
      <c r="WA130" s="64"/>
      <c r="WB130" s="64"/>
      <c r="WC130" s="64"/>
      <c r="WD130" s="64"/>
      <c r="WE130" s="64"/>
      <c r="WF130" s="64"/>
      <c r="WG130" s="64"/>
      <c r="WH130" s="64"/>
      <c r="WI130" s="64"/>
      <c r="WJ130" s="64"/>
      <c r="WK130" s="64"/>
      <c r="WL130" s="64"/>
      <c r="WM130" s="64"/>
      <c r="WN130" s="64"/>
      <c r="WO130" s="64"/>
      <c r="WP130" s="64"/>
      <c r="WQ130" s="64"/>
      <c r="WR130" s="64"/>
      <c r="WS130" s="64"/>
      <c r="WT130" s="64"/>
      <c r="WU130" s="64"/>
      <c r="WV130" s="64"/>
      <c r="WW130" s="64"/>
      <c r="WX130" s="64"/>
      <c r="WY130" s="64"/>
      <c r="WZ130" s="64"/>
      <c r="XA130" s="64"/>
      <c r="XB130" s="64"/>
      <c r="XC130" s="64"/>
      <c r="XD130" s="64"/>
      <c r="XE130" s="64"/>
      <c r="XF130" s="64"/>
      <c r="XG130" s="64"/>
      <c r="XH130" s="64"/>
      <c r="XI130" s="64"/>
      <c r="XJ130" s="64"/>
      <c r="XK130" s="64"/>
      <c r="XL130" s="64"/>
      <c r="XM130" s="64"/>
      <c r="XN130" s="64"/>
      <c r="XO130" s="64"/>
      <c r="XP130" s="64"/>
      <c r="XQ130" s="64"/>
      <c r="XR130" s="64"/>
      <c r="XS130" s="64"/>
      <c r="XT130" s="64"/>
      <c r="XU130" s="64"/>
      <c r="XV130" s="64"/>
      <c r="XW130" s="64"/>
      <c r="XX130" s="64"/>
      <c r="XY130" s="64"/>
      <c r="XZ130" s="64"/>
      <c r="YA130" s="64"/>
      <c r="YB130" s="64"/>
      <c r="YC130" s="64"/>
      <c r="YD130" s="64"/>
      <c r="YE130" s="64"/>
      <c r="YF130" s="64"/>
      <c r="YG130" s="64"/>
      <c r="YH130" s="64"/>
      <c r="YI130" s="64"/>
      <c r="YJ130" s="64"/>
      <c r="YK130" s="64"/>
      <c r="YL130" s="64"/>
      <c r="YM130" s="64"/>
      <c r="YN130" s="64"/>
      <c r="YO130" s="64"/>
      <c r="YP130" s="64"/>
      <c r="YQ130" s="64"/>
      <c r="YR130" s="64"/>
    </row>
    <row r="131" spans="1:668" ht="18" customHeight="1" x14ac:dyDescent="0.25">
      <c r="A131" s="4" t="s">
        <v>35</v>
      </c>
      <c r="B131" s="5" t="s">
        <v>18</v>
      </c>
      <c r="C131" s="6" t="s">
        <v>80</v>
      </c>
      <c r="D131" s="11">
        <v>44276</v>
      </c>
      <c r="E131" s="11" t="s">
        <v>150</v>
      </c>
      <c r="F131" s="92">
        <v>36500</v>
      </c>
      <c r="G131" s="6">
        <f>F131*0.0287</f>
        <v>1047.55</v>
      </c>
      <c r="H131" s="6">
        <v>0</v>
      </c>
      <c r="I131" s="6">
        <f>F131*0.0304</f>
        <v>1109.5999999999999</v>
      </c>
      <c r="J131" s="71">
        <v>912.5</v>
      </c>
      <c r="K131" s="6">
        <v>3069.65</v>
      </c>
      <c r="L131" s="71">
        <v>33430.35</v>
      </c>
      <c r="IC131" s="64"/>
      <c r="ID131" s="64"/>
      <c r="IE131" s="64"/>
      <c r="IF131" s="64"/>
      <c r="IG131" s="64"/>
      <c r="IH131" s="64"/>
      <c r="II131" s="64"/>
      <c r="IJ131" s="64"/>
      <c r="IK131" s="64"/>
      <c r="IL131" s="64"/>
      <c r="IM131" s="64"/>
      <c r="IN131" s="64"/>
      <c r="IO131" s="64"/>
      <c r="IP131" s="64"/>
      <c r="IQ131" s="64"/>
      <c r="IR131" s="64"/>
      <c r="IS131" s="64"/>
      <c r="IT131" s="64"/>
      <c r="IU131" s="64"/>
      <c r="IV131" s="64"/>
      <c r="IW131" s="64"/>
      <c r="IX131" s="64"/>
      <c r="IY131" s="64"/>
      <c r="IZ131" s="64"/>
      <c r="JA131" s="64"/>
      <c r="JB131" s="64"/>
      <c r="JC131" s="64"/>
      <c r="JD131" s="64"/>
      <c r="JE131" s="64"/>
      <c r="JF131" s="64"/>
      <c r="JG131" s="64"/>
      <c r="JH131" s="64"/>
      <c r="JI131" s="64"/>
      <c r="JJ131" s="64"/>
      <c r="JK131" s="64"/>
      <c r="JL131" s="64"/>
      <c r="JM131" s="64"/>
      <c r="JN131" s="64"/>
      <c r="JO131" s="64"/>
      <c r="JP131" s="64"/>
      <c r="JQ131" s="64"/>
      <c r="JR131" s="64"/>
      <c r="JS131" s="64"/>
      <c r="JT131" s="64"/>
      <c r="JU131" s="64"/>
      <c r="JV131" s="64"/>
      <c r="JW131" s="64"/>
      <c r="JX131" s="64"/>
      <c r="JY131" s="64"/>
      <c r="JZ131" s="64"/>
      <c r="KA131" s="64"/>
      <c r="KB131" s="64"/>
      <c r="KC131" s="64"/>
      <c r="KD131" s="64"/>
      <c r="KE131" s="64"/>
      <c r="KF131" s="64"/>
      <c r="KG131" s="64"/>
      <c r="KH131" s="64"/>
      <c r="KI131" s="64"/>
      <c r="KJ131" s="64"/>
      <c r="KK131" s="64"/>
      <c r="KL131" s="64"/>
      <c r="KM131" s="64"/>
      <c r="KN131" s="64"/>
      <c r="KO131" s="64"/>
      <c r="KP131" s="64"/>
      <c r="KQ131" s="64"/>
      <c r="KR131" s="64"/>
      <c r="KS131" s="64"/>
      <c r="KT131" s="64"/>
      <c r="KU131" s="64"/>
      <c r="KV131" s="64"/>
      <c r="KW131" s="64"/>
      <c r="KX131" s="64"/>
      <c r="KY131" s="64"/>
      <c r="KZ131" s="64"/>
      <c r="LA131" s="64"/>
      <c r="LB131" s="64"/>
      <c r="LC131" s="64"/>
      <c r="LD131" s="64"/>
      <c r="LE131" s="64"/>
      <c r="LF131" s="64"/>
      <c r="LG131" s="64"/>
      <c r="LH131" s="64"/>
      <c r="LI131" s="64"/>
      <c r="LJ131" s="64"/>
      <c r="LK131" s="64"/>
      <c r="LL131" s="64"/>
      <c r="LM131" s="64"/>
      <c r="LN131" s="64"/>
      <c r="LO131" s="64"/>
      <c r="LP131" s="64"/>
      <c r="LQ131" s="64"/>
      <c r="LR131" s="64"/>
      <c r="LS131" s="64"/>
      <c r="LT131" s="64"/>
      <c r="LU131" s="64"/>
      <c r="LV131" s="64"/>
      <c r="LW131" s="64"/>
      <c r="LX131" s="64"/>
      <c r="LY131" s="64"/>
      <c r="LZ131" s="64"/>
      <c r="MA131" s="64"/>
      <c r="MB131" s="64"/>
      <c r="MC131" s="64"/>
      <c r="MD131" s="64"/>
      <c r="ME131" s="64"/>
      <c r="MF131" s="64"/>
      <c r="MG131" s="64"/>
      <c r="MH131" s="64"/>
      <c r="MI131" s="64"/>
      <c r="MJ131" s="64"/>
      <c r="MK131" s="64"/>
      <c r="ML131" s="64"/>
      <c r="MM131" s="64"/>
      <c r="MN131" s="64"/>
      <c r="MO131" s="64"/>
      <c r="MP131" s="64"/>
      <c r="MQ131" s="64"/>
      <c r="MR131" s="64"/>
      <c r="MS131" s="64"/>
      <c r="MT131" s="64"/>
      <c r="MU131" s="64"/>
      <c r="MV131" s="64"/>
      <c r="MW131" s="64"/>
      <c r="MX131" s="64"/>
      <c r="MY131" s="64"/>
      <c r="MZ131" s="64"/>
      <c r="NA131" s="64"/>
      <c r="NB131" s="64"/>
      <c r="NC131" s="64"/>
      <c r="ND131" s="64"/>
      <c r="NE131" s="64"/>
      <c r="NF131" s="64"/>
      <c r="NG131" s="64"/>
      <c r="NH131" s="64"/>
      <c r="NI131" s="64"/>
      <c r="NJ131" s="64"/>
      <c r="NK131" s="64"/>
      <c r="NL131" s="64"/>
      <c r="NM131" s="64"/>
      <c r="NN131" s="64"/>
      <c r="NO131" s="64"/>
      <c r="NP131" s="64"/>
      <c r="NQ131" s="64"/>
      <c r="NR131" s="64"/>
      <c r="NS131" s="64"/>
      <c r="NT131" s="64"/>
      <c r="NU131" s="64"/>
      <c r="NV131" s="64"/>
      <c r="NW131" s="64"/>
      <c r="NX131" s="64"/>
      <c r="NY131" s="64"/>
      <c r="NZ131" s="64"/>
      <c r="OA131" s="64"/>
      <c r="OB131" s="64"/>
      <c r="OC131" s="64"/>
      <c r="OD131" s="64"/>
      <c r="OE131" s="64"/>
      <c r="OF131" s="64"/>
      <c r="OG131" s="64"/>
      <c r="OH131" s="64"/>
      <c r="OI131" s="64"/>
      <c r="OJ131" s="64"/>
      <c r="OK131" s="64"/>
      <c r="OL131" s="64"/>
      <c r="OM131" s="64"/>
      <c r="ON131" s="64"/>
      <c r="OO131" s="64"/>
      <c r="OP131" s="64"/>
      <c r="OQ131" s="64"/>
      <c r="OR131" s="64"/>
      <c r="OS131" s="64"/>
      <c r="OT131" s="64"/>
      <c r="OU131" s="64"/>
      <c r="OV131" s="64"/>
      <c r="OW131" s="64"/>
      <c r="OX131" s="64"/>
      <c r="OY131" s="64"/>
      <c r="OZ131" s="64"/>
      <c r="PA131" s="64"/>
      <c r="PB131" s="64"/>
      <c r="PC131" s="64"/>
      <c r="PD131" s="64"/>
      <c r="PE131" s="64"/>
      <c r="PF131" s="64"/>
      <c r="PG131" s="64"/>
      <c r="PH131" s="64"/>
      <c r="PI131" s="64"/>
      <c r="PJ131" s="64"/>
      <c r="PK131" s="64"/>
      <c r="PL131" s="64"/>
      <c r="PM131" s="64"/>
      <c r="PN131" s="64"/>
      <c r="PO131" s="64"/>
      <c r="PP131" s="64"/>
      <c r="PQ131" s="64"/>
      <c r="PR131" s="64"/>
      <c r="PS131" s="64"/>
      <c r="PT131" s="64"/>
      <c r="PU131" s="64"/>
      <c r="PV131" s="64"/>
      <c r="PW131" s="64"/>
      <c r="PX131" s="64"/>
      <c r="PY131" s="64"/>
      <c r="PZ131" s="64"/>
      <c r="QA131" s="64"/>
      <c r="QB131" s="64"/>
      <c r="QC131" s="64"/>
      <c r="QD131" s="64"/>
      <c r="QE131" s="64"/>
      <c r="QF131" s="64"/>
      <c r="QG131" s="64"/>
      <c r="QH131" s="64"/>
      <c r="QI131" s="64"/>
      <c r="QJ131" s="64"/>
      <c r="QK131" s="64"/>
      <c r="QL131" s="64"/>
      <c r="QM131" s="64"/>
      <c r="QN131" s="64"/>
      <c r="QO131" s="64"/>
      <c r="QP131" s="64"/>
      <c r="QQ131" s="64"/>
      <c r="QR131" s="64"/>
      <c r="QS131" s="64"/>
      <c r="QT131" s="64"/>
      <c r="QU131" s="64"/>
      <c r="QV131" s="64"/>
      <c r="QW131" s="64"/>
      <c r="QX131" s="64"/>
      <c r="QY131" s="64"/>
      <c r="QZ131" s="64"/>
      <c r="RA131" s="64"/>
      <c r="RB131" s="64"/>
      <c r="RC131" s="64"/>
      <c r="RD131" s="64"/>
      <c r="RE131" s="64"/>
      <c r="RF131" s="64"/>
      <c r="RG131" s="64"/>
      <c r="RH131" s="64"/>
      <c r="RI131" s="64"/>
      <c r="RJ131" s="64"/>
      <c r="RK131" s="64"/>
      <c r="RL131" s="64"/>
      <c r="RM131" s="64"/>
      <c r="RN131" s="64"/>
      <c r="RO131" s="64"/>
      <c r="RP131" s="64"/>
      <c r="RQ131" s="64"/>
      <c r="RR131" s="64"/>
      <c r="RS131" s="64"/>
      <c r="RT131" s="64"/>
      <c r="RU131" s="64"/>
      <c r="RV131" s="64"/>
      <c r="RW131" s="64"/>
      <c r="RX131" s="64"/>
      <c r="RY131" s="64"/>
      <c r="RZ131" s="64"/>
      <c r="SA131" s="64"/>
      <c r="SB131" s="64"/>
      <c r="SC131" s="64"/>
      <c r="SD131" s="64"/>
      <c r="SE131" s="64"/>
      <c r="SF131" s="64"/>
      <c r="SG131" s="64"/>
      <c r="SH131" s="64"/>
      <c r="SI131" s="64"/>
      <c r="SJ131" s="64"/>
      <c r="SK131" s="64"/>
      <c r="SL131" s="64"/>
      <c r="SM131" s="64"/>
      <c r="SN131" s="64"/>
      <c r="SO131" s="64"/>
      <c r="SP131" s="64"/>
      <c r="SQ131" s="64"/>
      <c r="SR131" s="64"/>
      <c r="SS131" s="64"/>
      <c r="ST131" s="64"/>
      <c r="SU131" s="64"/>
      <c r="SV131" s="64"/>
      <c r="SW131" s="64"/>
      <c r="SX131" s="64"/>
      <c r="SY131" s="64"/>
      <c r="SZ131" s="64"/>
      <c r="TA131" s="64"/>
      <c r="TB131" s="64"/>
      <c r="TC131" s="64"/>
      <c r="TD131" s="64"/>
      <c r="TE131" s="64"/>
      <c r="TF131" s="64"/>
      <c r="TG131" s="64"/>
      <c r="TH131" s="64"/>
      <c r="TI131" s="64"/>
      <c r="TJ131" s="64"/>
      <c r="TK131" s="64"/>
      <c r="TL131" s="64"/>
      <c r="TM131" s="64"/>
      <c r="TN131" s="64"/>
      <c r="TO131" s="64"/>
      <c r="TP131" s="64"/>
      <c r="TQ131" s="64"/>
      <c r="TR131" s="64"/>
      <c r="TS131" s="64"/>
      <c r="TT131" s="64"/>
      <c r="TU131" s="64"/>
      <c r="TV131" s="64"/>
      <c r="TW131" s="64"/>
      <c r="TX131" s="64"/>
      <c r="TY131" s="64"/>
      <c r="TZ131" s="64"/>
      <c r="UA131" s="64"/>
      <c r="UB131" s="64"/>
      <c r="UC131" s="64"/>
      <c r="UD131" s="64"/>
      <c r="UE131" s="64"/>
      <c r="UF131" s="64"/>
      <c r="UG131" s="64"/>
      <c r="UH131" s="64"/>
      <c r="UI131" s="64"/>
      <c r="UJ131" s="64"/>
      <c r="UK131" s="64"/>
      <c r="UL131" s="64"/>
      <c r="UM131" s="64"/>
      <c r="UN131" s="64"/>
      <c r="UO131" s="64"/>
      <c r="UP131" s="64"/>
      <c r="UQ131" s="64"/>
      <c r="UR131" s="64"/>
      <c r="US131" s="64"/>
      <c r="UT131" s="64"/>
      <c r="UU131" s="64"/>
      <c r="UV131" s="64"/>
      <c r="UW131" s="64"/>
      <c r="UX131" s="64"/>
      <c r="UY131" s="64"/>
      <c r="UZ131" s="64"/>
      <c r="VA131" s="64"/>
      <c r="VB131" s="64"/>
      <c r="VC131" s="64"/>
      <c r="VD131" s="64"/>
      <c r="VE131" s="64"/>
      <c r="VF131" s="64"/>
      <c r="VG131" s="64"/>
      <c r="VH131" s="64"/>
      <c r="VI131" s="64"/>
      <c r="VJ131" s="64"/>
      <c r="VK131" s="64"/>
      <c r="VL131" s="64"/>
      <c r="VM131" s="64"/>
      <c r="VN131" s="64"/>
      <c r="VO131" s="64"/>
      <c r="VP131" s="64"/>
      <c r="VQ131" s="64"/>
      <c r="VR131" s="64"/>
      <c r="VS131" s="64"/>
      <c r="VT131" s="64"/>
      <c r="VU131" s="64"/>
      <c r="VV131" s="64"/>
      <c r="VW131" s="64"/>
      <c r="VX131" s="64"/>
      <c r="VY131" s="64"/>
      <c r="VZ131" s="64"/>
      <c r="WA131" s="64"/>
      <c r="WB131" s="64"/>
      <c r="WC131" s="64"/>
      <c r="WD131" s="64"/>
      <c r="WE131" s="64"/>
      <c r="WF131" s="64"/>
      <c r="WG131" s="64"/>
      <c r="WH131" s="64"/>
      <c r="WI131" s="64"/>
      <c r="WJ131" s="64"/>
      <c r="WK131" s="64"/>
      <c r="WL131" s="64"/>
      <c r="WM131" s="64"/>
      <c r="WN131" s="64"/>
      <c r="WO131" s="64"/>
      <c r="WP131" s="64"/>
      <c r="WQ131" s="64"/>
      <c r="WR131" s="64"/>
      <c r="WS131" s="64"/>
      <c r="WT131" s="64"/>
      <c r="WU131" s="64"/>
      <c r="WV131" s="64"/>
      <c r="WW131" s="64"/>
      <c r="WX131" s="64"/>
      <c r="WY131" s="64"/>
      <c r="WZ131" s="64"/>
      <c r="XA131" s="64"/>
      <c r="XB131" s="64"/>
      <c r="XC131" s="64"/>
      <c r="XD131" s="64"/>
      <c r="XE131" s="64"/>
      <c r="XF131" s="64"/>
      <c r="XG131" s="64"/>
      <c r="XH131" s="64"/>
      <c r="XI131" s="64"/>
      <c r="XJ131" s="64"/>
      <c r="XK131" s="64"/>
      <c r="XL131" s="64"/>
      <c r="XM131" s="64"/>
      <c r="XN131" s="64"/>
      <c r="XO131" s="64"/>
      <c r="XP131" s="64"/>
      <c r="XQ131" s="64"/>
      <c r="XR131" s="64"/>
      <c r="XS131" s="64"/>
      <c r="XT131" s="64"/>
      <c r="XU131" s="64"/>
      <c r="XV131" s="64"/>
      <c r="XW131" s="64"/>
      <c r="XX131" s="64"/>
      <c r="XY131" s="64"/>
      <c r="XZ131" s="64"/>
      <c r="YA131" s="64"/>
      <c r="YB131" s="64"/>
      <c r="YC131" s="64"/>
      <c r="YD131" s="64"/>
      <c r="YE131" s="64"/>
      <c r="YF131" s="64"/>
      <c r="YG131" s="64"/>
      <c r="YH131" s="64"/>
      <c r="YI131" s="64"/>
      <c r="YJ131" s="64"/>
      <c r="YK131" s="64"/>
      <c r="YL131" s="64"/>
      <c r="YM131" s="64"/>
      <c r="YN131" s="64"/>
      <c r="YO131" s="64"/>
      <c r="YP131" s="64"/>
      <c r="YQ131" s="64"/>
      <c r="YR131" s="64"/>
    </row>
    <row r="132" spans="1:668" ht="19.5" customHeight="1" x14ac:dyDescent="0.25">
      <c r="A132" s="54" t="s">
        <v>15</v>
      </c>
      <c r="B132" s="13">
        <v>1</v>
      </c>
      <c r="C132" s="13"/>
      <c r="D132" s="54"/>
      <c r="E132" s="54"/>
      <c r="F132" s="82">
        <f>+SUM(F131)</f>
        <v>36500</v>
      </c>
      <c r="G132" s="18">
        <f t="shared" ref="G132:K132" si="32">+SUM(G131)</f>
        <v>1047.55</v>
      </c>
      <c r="H132" s="18">
        <f t="shared" si="32"/>
        <v>0</v>
      </c>
      <c r="I132" s="18">
        <f t="shared" si="32"/>
        <v>1109.5999999999999</v>
      </c>
      <c r="J132" s="82">
        <f t="shared" si="32"/>
        <v>912.5</v>
      </c>
      <c r="K132" s="18">
        <f t="shared" si="32"/>
        <v>3069.65</v>
      </c>
      <c r="L132" s="82">
        <f>+SUM(L131)</f>
        <v>33430.35</v>
      </c>
      <c r="IC132" s="64"/>
      <c r="ID132" s="64"/>
      <c r="IE132" s="64"/>
      <c r="IF132" s="64"/>
      <c r="IG132" s="64"/>
      <c r="IH132" s="64"/>
      <c r="II132" s="64"/>
      <c r="IJ132" s="64"/>
      <c r="IK132" s="64"/>
      <c r="IL132" s="64"/>
      <c r="IM132" s="64"/>
      <c r="IN132" s="64"/>
      <c r="IO132" s="64"/>
      <c r="IP132" s="64"/>
      <c r="IQ132" s="64"/>
      <c r="IR132" s="64"/>
      <c r="IS132" s="64"/>
      <c r="IT132" s="64"/>
      <c r="IU132" s="64"/>
      <c r="IV132" s="64"/>
      <c r="IW132" s="64"/>
      <c r="IX132" s="64"/>
      <c r="IY132" s="64"/>
      <c r="IZ132" s="64"/>
      <c r="JA132" s="64"/>
      <c r="JB132" s="64"/>
      <c r="JC132" s="64"/>
      <c r="JD132" s="64"/>
      <c r="JE132" s="64"/>
      <c r="JF132" s="64"/>
      <c r="JG132" s="64"/>
      <c r="JH132" s="64"/>
      <c r="JI132" s="64"/>
      <c r="JJ132" s="64"/>
      <c r="JK132" s="64"/>
      <c r="JL132" s="64"/>
      <c r="JM132" s="64"/>
      <c r="JN132" s="64"/>
      <c r="JO132" s="64"/>
      <c r="JP132" s="64"/>
      <c r="JQ132" s="64"/>
      <c r="JR132" s="64"/>
      <c r="JS132" s="64"/>
      <c r="JT132" s="64"/>
      <c r="JU132" s="64"/>
      <c r="JV132" s="64"/>
      <c r="JW132" s="64"/>
      <c r="JX132" s="64"/>
      <c r="JY132" s="64"/>
      <c r="JZ132" s="64"/>
      <c r="KA132" s="64"/>
      <c r="KB132" s="64"/>
      <c r="KC132" s="64"/>
      <c r="KD132" s="64"/>
      <c r="KE132" s="64"/>
      <c r="KF132" s="64"/>
      <c r="KG132" s="64"/>
      <c r="KH132" s="64"/>
      <c r="KI132" s="64"/>
      <c r="KJ132" s="64"/>
      <c r="KK132" s="64"/>
      <c r="KL132" s="64"/>
      <c r="KM132" s="64"/>
      <c r="KN132" s="64"/>
      <c r="KO132" s="64"/>
      <c r="KP132" s="64"/>
      <c r="KQ132" s="64"/>
      <c r="KR132" s="64"/>
      <c r="KS132" s="64"/>
      <c r="KT132" s="64"/>
      <c r="KU132" s="64"/>
      <c r="KV132" s="64"/>
      <c r="KW132" s="64"/>
      <c r="KX132" s="64"/>
      <c r="KY132" s="64"/>
      <c r="KZ132" s="64"/>
      <c r="LA132" s="64"/>
      <c r="LB132" s="64"/>
      <c r="LC132" s="64"/>
      <c r="LD132" s="64"/>
      <c r="LE132" s="64"/>
      <c r="LF132" s="64"/>
      <c r="LG132" s="64"/>
      <c r="LH132" s="64"/>
      <c r="LI132" s="64"/>
      <c r="LJ132" s="64"/>
      <c r="LK132" s="64"/>
      <c r="LL132" s="64"/>
      <c r="LM132" s="64"/>
      <c r="LN132" s="64"/>
      <c r="LO132" s="64"/>
      <c r="LP132" s="64"/>
      <c r="LQ132" s="64"/>
      <c r="LR132" s="64"/>
      <c r="LS132" s="64"/>
      <c r="LT132" s="64"/>
      <c r="LU132" s="64"/>
      <c r="LV132" s="64"/>
      <c r="LW132" s="64"/>
      <c r="LX132" s="64"/>
      <c r="LY132" s="64"/>
      <c r="LZ132" s="64"/>
      <c r="MA132" s="64"/>
      <c r="MB132" s="64"/>
      <c r="MC132" s="64"/>
      <c r="MD132" s="64"/>
      <c r="ME132" s="64"/>
      <c r="MF132" s="64"/>
      <c r="MG132" s="64"/>
      <c r="MH132" s="64"/>
      <c r="MI132" s="64"/>
      <c r="MJ132" s="64"/>
      <c r="MK132" s="64"/>
      <c r="ML132" s="64"/>
      <c r="MM132" s="64"/>
      <c r="MN132" s="64"/>
      <c r="MO132" s="64"/>
      <c r="MP132" s="64"/>
      <c r="MQ132" s="64"/>
      <c r="MR132" s="64"/>
      <c r="MS132" s="64"/>
      <c r="MT132" s="64"/>
      <c r="MU132" s="64"/>
      <c r="MV132" s="64"/>
      <c r="MW132" s="64"/>
      <c r="MX132" s="64"/>
      <c r="MY132" s="64"/>
      <c r="MZ132" s="64"/>
      <c r="NA132" s="64"/>
      <c r="NB132" s="64"/>
      <c r="NC132" s="64"/>
      <c r="ND132" s="64"/>
      <c r="NE132" s="64"/>
      <c r="NF132" s="64"/>
      <c r="NG132" s="64"/>
      <c r="NH132" s="64"/>
      <c r="NI132" s="64"/>
      <c r="NJ132" s="64"/>
      <c r="NK132" s="64"/>
      <c r="NL132" s="64"/>
      <c r="NM132" s="64"/>
      <c r="NN132" s="64"/>
      <c r="NO132" s="64"/>
      <c r="NP132" s="64"/>
      <c r="NQ132" s="64"/>
      <c r="NR132" s="64"/>
      <c r="NS132" s="64"/>
      <c r="NT132" s="64"/>
      <c r="NU132" s="64"/>
      <c r="NV132" s="64"/>
      <c r="NW132" s="64"/>
      <c r="NX132" s="64"/>
      <c r="NY132" s="64"/>
      <c r="NZ132" s="64"/>
      <c r="OA132" s="64"/>
      <c r="OB132" s="64"/>
      <c r="OC132" s="64"/>
      <c r="OD132" s="64"/>
      <c r="OE132" s="64"/>
      <c r="OF132" s="64"/>
      <c r="OG132" s="64"/>
      <c r="OH132" s="64"/>
      <c r="OI132" s="64"/>
      <c r="OJ132" s="64"/>
      <c r="OK132" s="64"/>
      <c r="OL132" s="64"/>
      <c r="OM132" s="64"/>
      <c r="ON132" s="64"/>
      <c r="OO132" s="64"/>
      <c r="OP132" s="64"/>
      <c r="OQ132" s="64"/>
      <c r="OR132" s="64"/>
      <c r="OS132" s="64"/>
      <c r="OT132" s="64"/>
      <c r="OU132" s="64"/>
      <c r="OV132" s="64"/>
      <c r="OW132" s="64"/>
      <c r="OX132" s="64"/>
      <c r="OY132" s="64"/>
      <c r="OZ132" s="64"/>
      <c r="PA132" s="64"/>
      <c r="PB132" s="64"/>
      <c r="PC132" s="64"/>
      <c r="PD132" s="64"/>
      <c r="PE132" s="64"/>
      <c r="PF132" s="64"/>
      <c r="PG132" s="64"/>
      <c r="PH132" s="64"/>
      <c r="PI132" s="64"/>
      <c r="PJ132" s="64"/>
      <c r="PK132" s="64"/>
      <c r="PL132" s="64"/>
      <c r="PM132" s="64"/>
      <c r="PN132" s="64"/>
      <c r="PO132" s="64"/>
      <c r="PP132" s="64"/>
      <c r="PQ132" s="64"/>
      <c r="PR132" s="64"/>
      <c r="PS132" s="64"/>
      <c r="PT132" s="64"/>
      <c r="PU132" s="64"/>
      <c r="PV132" s="64"/>
      <c r="PW132" s="64"/>
      <c r="PX132" s="64"/>
      <c r="PY132" s="64"/>
      <c r="PZ132" s="64"/>
      <c r="QA132" s="64"/>
      <c r="QB132" s="64"/>
      <c r="QC132" s="64"/>
      <c r="QD132" s="64"/>
      <c r="QE132" s="64"/>
      <c r="QF132" s="64"/>
      <c r="QG132" s="64"/>
      <c r="QH132" s="64"/>
      <c r="QI132" s="64"/>
      <c r="QJ132" s="64"/>
      <c r="QK132" s="64"/>
      <c r="QL132" s="64"/>
      <c r="QM132" s="64"/>
      <c r="QN132" s="64"/>
      <c r="QO132" s="64"/>
      <c r="QP132" s="64"/>
      <c r="QQ132" s="64"/>
      <c r="QR132" s="64"/>
      <c r="QS132" s="64"/>
      <c r="QT132" s="64"/>
      <c r="QU132" s="64"/>
      <c r="QV132" s="64"/>
      <c r="QW132" s="64"/>
      <c r="QX132" s="64"/>
      <c r="QY132" s="64"/>
      <c r="QZ132" s="64"/>
      <c r="RA132" s="64"/>
      <c r="RB132" s="64"/>
      <c r="RC132" s="64"/>
      <c r="RD132" s="64"/>
      <c r="RE132" s="64"/>
      <c r="RF132" s="64"/>
      <c r="RG132" s="64"/>
      <c r="RH132" s="64"/>
      <c r="RI132" s="64"/>
      <c r="RJ132" s="64"/>
      <c r="RK132" s="64"/>
      <c r="RL132" s="64"/>
      <c r="RM132" s="64"/>
      <c r="RN132" s="64"/>
      <c r="RO132" s="64"/>
      <c r="RP132" s="64"/>
      <c r="RQ132" s="64"/>
      <c r="RR132" s="64"/>
      <c r="RS132" s="64"/>
      <c r="RT132" s="64"/>
      <c r="RU132" s="64"/>
      <c r="RV132" s="64"/>
      <c r="RW132" s="64"/>
      <c r="RX132" s="64"/>
      <c r="RY132" s="64"/>
      <c r="RZ132" s="64"/>
      <c r="SA132" s="64"/>
      <c r="SB132" s="64"/>
      <c r="SC132" s="64"/>
      <c r="SD132" s="64"/>
      <c r="SE132" s="64"/>
      <c r="SF132" s="64"/>
      <c r="SG132" s="64"/>
      <c r="SH132" s="64"/>
      <c r="SI132" s="64"/>
      <c r="SJ132" s="64"/>
      <c r="SK132" s="64"/>
      <c r="SL132" s="64"/>
      <c r="SM132" s="64"/>
      <c r="SN132" s="64"/>
      <c r="SO132" s="64"/>
      <c r="SP132" s="64"/>
      <c r="SQ132" s="64"/>
      <c r="SR132" s="64"/>
      <c r="SS132" s="64"/>
      <c r="ST132" s="64"/>
      <c r="SU132" s="64"/>
      <c r="SV132" s="64"/>
      <c r="SW132" s="64"/>
      <c r="SX132" s="64"/>
      <c r="SY132" s="64"/>
      <c r="SZ132" s="64"/>
      <c r="TA132" s="64"/>
      <c r="TB132" s="64"/>
      <c r="TC132" s="64"/>
      <c r="TD132" s="64"/>
      <c r="TE132" s="64"/>
      <c r="TF132" s="64"/>
      <c r="TG132" s="64"/>
      <c r="TH132" s="64"/>
      <c r="TI132" s="64"/>
      <c r="TJ132" s="64"/>
      <c r="TK132" s="64"/>
      <c r="TL132" s="64"/>
      <c r="TM132" s="64"/>
      <c r="TN132" s="64"/>
      <c r="TO132" s="64"/>
      <c r="TP132" s="64"/>
      <c r="TQ132" s="64"/>
      <c r="TR132" s="64"/>
      <c r="TS132" s="64"/>
      <c r="TT132" s="64"/>
      <c r="TU132" s="64"/>
      <c r="TV132" s="64"/>
      <c r="TW132" s="64"/>
      <c r="TX132" s="64"/>
      <c r="TY132" s="64"/>
      <c r="TZ132" s="64"/>
      <c r="UA132" s="64"/>
      <c r="UB132" s="64"/>
      <c r="UC132" s="64"/>
      <c r="UD132" s="64"/>
      <c r="UE132" s="64"/>
      <c r="UF132" s="64"/>
      <c r="UG132" s="64"/>
      <c r="UH132" s="64"/>
      <c r="UI132" s="64"/>
      <c r="UJ132" s="64"/>
      <c r="UK132" s="64"/>
      <c r="UL132" s="64"/>
      <c r="UM132" s="64"/>
      <c r="UN132" s="64"/>
      <c r="UO132" s="64"/>
      <c r="UP132" s="64"/>
      <c r="UQ132" s="64"/>
      <c r="UR132" s="64"/>
      <c r="US132" s="64"/>
      <c r="UT132" s="64"/>
      <c r="UU132" s="64"/>
      <c r="UV132" s="64"/>
      <c r="UW132" s="64"/>
      <c r="UX132" s="64"/>
      <c r="UY132" s="64"/>
      <c r="UZ132" s="64"/>
      <c r="VA132" s="64"/>
      <c r="VB132" s="64"/>
      <c r="VC132" s="64"/>
      <c r="VD132" s="64"/>
      <c r="VE132" s="64"/>
      <c r="VF132" s="64"/>
      <c r="VG132" s="64"/>
      <c r="VH132" s="64"/>
      <c r="VI132" s="64"/>
      <c r="VJ132" s="64"/>
      <c r="VK132" s="64"/>
      <c r="VL132" s="64"/>
      <c r="VM132" s="64"/>
      <c r="VN132" s="64"/>
      <c r="VO132" s="64"/>
      <c r="VP132" s="64"/>
      <c r="VQ132" s="64"/>
      <c r="VR132" s="64"/>
      <c r="VS132" s="64"/>
      <c r="VT132" s="64"/>
      <c r="VU132" s="64"/>
      <c r="VV132" s="64"/>
      <c r="VW132" s="64"/>
      <c r="VX132" s="64"/>
      <c r="VY132" s="64"/>
      <c r="VZ132" s="64"/>
      <c r="WA132" s="64"/>
      <c r="WB132" s="64"/>
      <c r="WC132" s="64"/>
      <c r="WD132" s="64"/>
      <c r="WE132" s="64"/>
      <c r="WF132" s="64"/>
      <c r="WG132" s="64"/>
      <c r="WH132" s="64"/>
      <c r="WI132" s="64"/>
      <c r="WJ132" s="64"/>
      <c r="WK132" s="64"/>
      <c r="WL132" s="64"/>
      <c r="WM132" s="64"/>
      <c r="WN132" s="64"/>
      <c r="WO132" s="64"/>
      <c r="WP132" s="64"/>
      <c r="WQ132" s="64"/>
      <c r="WR132" s="64"/>
      <c r="WS132" s="64"/>
      <c r="WT132" s="64"/>
      <c r="WU132" s="64"/>
      <c r="WV132" s="64"/>
      <c r="WW132" s="64"/>
      <c r="WX132" s="64"/>
      <c r="WY132" s="64"/>
      <c r="WZ132" s="64"/>
      <c r="XA132" s="64"/>
      <c r="XB132" s="64"/>
      <c r="XC132" s="64"/>
      <c r="XD132" s="64"/>
      <c r="XE132" s="64"/>
      <c r="XF132" s="64"/>
      <c r="XG132" s="64"/>
      <c r="XH132" s="64"/>
      <c r="XI132" s="64"/>
      <c r="XJ132" s="64"/>
      <c r="XK132" s="64"/>
      <c r="XL132" s="64"/>
      <c r="XM132" s="64"/>
      <c r="XN132" s="64"/>
      <c r="XO132" s="64"/>
      <c r="XP132" s="64"/>
      <c r="XQ132" s="64"/>
      <c r="XR132" s="64"/>
      <c r="XS132" s="64"/>
      <c r="XT132" s="64"/>
      <c r="XU132" s="64"/>
      <c r="XV132" s="64"/>
      <c r="XW132" s="64"/>
      <c r="XX132" s="64"/>
      <c r="XY132" s="64"/>
      <c r="XZ132" s="64"/>
      <c r="YA132" s="64"/>
      <c r="YB132" s="64"/>
      <c r="YC132" s="64"/>
      <c r="YD132" s="64"/>
      <c r="YE132" s="64"/>
      <c r="YF132" s="64"/>
      <c r="YG132" s="64"/>
      <c r="YH132" s="64"/>
      <c r="YI132" s="64"/>
      <c r="YJ132" s="64"/>
      <c r="YK132" s="64"/>
      <c r="YL132" s="64"/>
      <c r="YM132" s="64"/>
      <c r="YN132" s="64"/>
      <c r="YO132" s="64"/>
      <c r="YP132" s="64"/>
      <c r="YQ132" s="64"/>
      <c r="YR132" s="64"/>
    </row>
    <row r="133" spans="1:668" s="59" customFormat="1" ht="19.5" customHeight="1" x14ac:dyDescent="0.25">
      <c r="A133" s="53" t="s">
        <v>112</v>
      </c>
      <c r="B133" s="20"/>
      <c r="C133" s="20"/>
      <c r="D133" s="53"/>
      <c r="E133" s="53"/>
      <c r="F133" s="83"/>
      <c r="G133" s="31"/>
      <c r="H133" s="31"/>
      <c r="I133" s="31"/>
      <c r="J133" s="83"/>
      <c r="K133" s="31"/>
      <c r="L133" s="83"/>
      <c r="O133" s="51"/>
      <c r="P133" s="51"/>
      <c r="Q133" s="51"/>
      <c r="R133" s="51"/>
      <c r="S133" s="51"/>
      <c r="T133" s="51"/>
      <c r="U133" s="51"/>
      <c r="V133" s="51"/>
      <c r="W133" s="51"/>
      <c r="X133" s="51"/>
      <c r="Y133" s="51"/>
      <c r="Z133" s="51"/>
      <c r="AA133" s="51"/>
      <c r="AB133" s="51"/>
      <c r="AC133" s="51"/>
      <c r="AD133" s="51"/>
      <c r="AE133" s="51"/>
      <c r="AF133" s="51"/>
      <c r="AG133" s="51"/>
      <c r="AH133" s="51"/>
      <c r="AI133" s="51"/>
      <c r="AJ133" s="51"/>
      <c r="AK133" s="51"/>
      <c r="AL133" s="51"/>
      <c r="AM133" s="51"/>
      <c r="AN133" s="51"/>
      <c r="AO133" s="51"/>
      <c r="AP133" s="51"/>
      <c r="AQ133" s="51"/>
      <c r="AR133" s="51"/>
      <c r="AS133" s="51"/>
      <c r="AT133" s="51"/>
      <c r="AU133" s="51"/>
      <c r="AV133" s="51"/>
      <c r="AW133" s="51"/>
      <c r="AX133" s="51"/>
      <c r="AY133" s="51"/>
      <c r="AZ133" s="51"/>
      <c r="BA133" s="51"/>
      <c r="BB133" s="51"/>
      <c r="BC133" s="51"/>
      <c r="BD133" s="51"/>
      <c r="BE133" s="51"/>
      <c r="BF133" s="51"/>
      <c r="BG133" s="51"/>
      <c r="BH133" s="51"/>
      <c r="BI133" s="51"/>
      <c r="BJ133" s="51"/>
      <c r="BK133" s="51"/>
      <c r="BL133" s="51"/>
      <c r="BM133" s="51"/>
      <c r="BN133" s="51"/>
      <c r="BO133" s="51"/>
      <c r="BP133" s="51"/>
      <c r="BQ133" s="51"/>
      <c r="BR133" s="51"/>
      <c r="BS133" s="51"/>
      <c r="BT133" s="51"/>
      <c r="BU133" s="51"/>
      <c r="BV133" s="51"/>
      <c r="BW133" s="51"/>
      <c r="BX133" s="51"/>
      <c r="BY133" s="51"/>
      <c r="BZ133" s="51"/>
      <c r="CA133" s="51"/>
      <c r="CB133" s="51"/>
      <c r="CC133" s="51"/>
      <c r="CD133" s="51"/>
      <c r="CE133" s="51"/>
      <c r="CF133" s="51"/>
      <c r="CG133" s="51"/>
      <c r="CH133" s="51"/>
      <c r="CI133" s="51"/>
      <c r="CJ133" s="51"/>
      <c r="CK133" s="51"/>
      <c r="CL133" s="51"/>
      <c r="CM133" s="51"/>
      <c r="CN133" s="51"/>
      <c r="CO133" s="51"/>
      <c r="CP133" s="51"/>
      <c r="CQ133" s="51"/>
      <c r="CR133" s="51"/>
      <c r="CS133" s="51"/>
      <c r="CT133" s="51"/>
      <c r="CU133" s="51"/>
      <c r="CV133" s="51"/>
      <c r="CW133" s="51"/>
      <c r="CX133" s="51"/>
      <c r="CY133" s="51"/>
      <c r="CZ133" s="51"/>
      <c r="DA133" s="51"/>
      <c r="DB133" s="51"/>
      <c r="DC133" s="51"/>
      <c r="DD133" s="51"/>
      <c r="DE133" s="51"/>
      <c r="DF133" s="51"/>
      <c r="DG133" s="51"/>
      <c r="DH133" s="51"/>
      <c r="DI133" s="51"/>
      <c r="DJ133" s="51"/>
      <c r="DK133" s="51"/>
      <c r="DL133" s="51"/>
      <c r="DM133" s="51"/>
      <c r="DN133" s="51"/>
      <c r="DO133" s="51"/>
      <c r="DP133" s="51"/>
      <c r="DQ133" s="51"/>
      <c r="DR133" s="51"/>
      <c r="DS133" s="51"/>
      <c r="DT133" s="51"/>
      <c r="DU133" s="51"/>
      <c r="DV133" s="51"/>
      <c r="DW133" s="51"/>
      <c r="DX133" s="51"/>
      <c r="DY133" s="51"/>
      <c r="DZ133" s="51"/>
      <c r="EA133" s="51"/>
      <c r="EB133" s="51"/>
      <c r="EC133" s="51"/>
      <c r="ED133" s="51"/>
      <c r="EE133" s="51"/>
      <c r="EF133" s="51"/>
      <c r="EG133" s="51"/>
      <c r="EH133" s="51"/>
      <c r="EI133" s="51"/>
      <c r="EJ133" s="51"/>
      <c r="EK133" s="51"/>
      <c r="EL133" s="51"/>
      <c r="EM133" s="51"/>
      <c r="EN133" s="51"/>
      <c r="EO133" s="51"/>
      <c r="EP133" s="51"/>
      <c r="EQ133" s="51"/>
      <c r="ER133" s="51"/>
      <c r="ES133" s="51"/>
      <c r="ET133" s="51"/>
      <c r="EU133" s="51"/>
      <c r="EV133" s="51"/>
      <c r="EW133" s="51"/>
      <c r="EX133" s="51"/>
      <c r="EY133" s="51"/>
      <c r="EZ133" s="51"/>
      <c r="FA133" s="51"/>
      <c r="FB133" s="51"/>
      <c r="FC133" s="51"/>
      <c r="FD133" s="51"/>
      <c r="FE133" s="51"/>
      <c r="FF133" s="51"/>
      <c r="FG133" s="51"/>
      <c r="FH133" s="51"/>
      <c r="FI133" s="51"/>
      <c r="FJ133" s="51"/>
      <c r="FK133" s="51"/>
      <c r="FL133" s="51"/>
      <c r="FM133" s="51"/>
      <c r="FN133" s="51"/>
      <c r="FO133" s="51"/>
      <c r="FP133" s="51"/>
      <c r="FQ133" s="51"/>
      <c r="FR133" s="51"/>
      <c r="FS133" s="51"/>
      <c r="FT133" s="51"/>
      <c r="FU133" s="51"/>
      <c r="FV133" s="51"/>
      <c r="FW133" s="51"/>
      <c r="FX133" s="51"/>
      <c r="FY133" s="51"/>
      <c r="FZ133" s="51"/>
      <c r="GA133" s="51"/>
      <c r="GB133" s="51"/>
      <c r="GC133" s="51"/>
      <c r="GD133" s="51"/>
      <c r="GE133" s="51"/>
      <c r="GF133" s="51"/>
      <c r="GG133" s="51"/>
      <c r="GH133" s="51"/>
      <c r="GI133" s="51"/>
      <c r="GJ133" s="51"/>
      <c r="GK133" s="51"/>
      <c r="GL133" s="51"/>
      <c r="GM133" s="51"/>
      <c r="GN133" s="51"/>
      <c r="GO133" s="51"/>
      <c r="GP133" s="51"/>
      <c r="GQ133" s="51"/>
      <c r="GR133" s="51"/>
      <c r="GS133" s="51"/>
      <c r="GT133" s="51"/>
      <c r="GU133" s="51"/>
      <c r="GV133" s="51"/>
      <c r="GW133" s="51"/>
      <c r="GX133" s="51"/>
      <c r="GY133" s="51"/>
      <c r="GZ133" s="51"/>
      <c r="HA133" s="51"/>
      <c r="HB133" s="51"/>
      <c r="HC133" s="51"/>
      <c r="HD133" s="51"/>
      <c r="HE133" s="51"/>
      <c r="HF133" s="51"/>
      <c r="HG133" s="51"/>
      <c r="HH133" s="51"/>
      <c r="HI133" s="51"/>
      <c r="HJ133" s="51"/>
      <c r="HK133" s="51"/>
      <c r="HL133" s="51"/>
      <c r="HM133" s="51"/>
      <c r="HN133" s="51"/>
      <c r="HO133" s="51"/>
      <c r="HP133" s="51"/>
      <c r="HQ133" s="51"/>
      <c r="HR133" s="51"/>
      <c r="HS133" s="51"/>
      <c r="HT133" s="51"/>
      <c r="HU133" s="51"/>
      <c r="HV133" s="51"/>
      <c r="HW133" s="51"/>
      <c r="HX133" s="51"/>
      <c r="HY133" s="51"/>
      <c r="HZ133" s="51"/>
      <c r="IA133" s="51"/>
      <c r="IB133" s="51"/>
      <c r="IC133" s="64"/>
      <c r="ID133" s="64"/>
      <c r="IE133" s="64"/>
      <c r="IF133" s="64"/>
      <c r="IG133" s="64"/>
      <c r="IH133" s="64"/>
      <c r="II133" s="64"/>
      <c r="IJ133" s="64"/>
      <c r="IK133" s="64"/>
      <c r="IL133" s="64"/>
      <c r="IM133" s="64"/>
      <c r="IN133" s="64"/>
      <c r="IO133" s="64"/>
      <c r="IP133" s="64"/>
      <c r="IQ133" s="64"/>
      <c r="IR133" s="64"/>
      <c r="IS133" s="64"/>
      <c r="IT133" s="64"/>
      <c r="IU133" s="64"/>
      <c r="IV133" s="64"/>
      <c r="IW133" s="64"/>
      <c r="IX133" s="64"/>
      <c r="IY133" s="64"/>
      <c r="IZ133" s="64"/>
      <c r="JA133" s="64"/>
      <c r="JB133" s="64"/>
      <c r="JC133" s="64"/>
      <c r="JD133" s="64"/>
      <c r="JE133" s="64"/>
      <c r="JF133" s="64"/>
      <c r="JG133" s="64"/>
      <c r="JH133" s="64"/>
      <c r="JI133" s="64"/>
      <c r="JJ133" s="64"/>
      <c r="JK133" s="64"/>
      <c r="JL133" s="64"/>
      <c r="JM133" s="64"/>
      <c r="JN133" s="64"/>
      <c r="JO133" s="64"/>
      <c r="JP133" s="64"/>
      <c r="JQ133" s="64"/>
      <c r="JR133" s="64"/>
      <c r="JS133" s="64"/>
      <c r="JT133" s="64"/>
      <c r="JU133" s="64"/>
      <c r="JV133" s="64"/>
      <c r="JW133" s="64"/>
      <c r="JX133" s="64"/>
      <c r="JY133" s="64"/>
      <c r="JZ133" s="64"/>
      <c r="KA133" s="64"/>
      <c r="KB133" s="64"/>
      <c r="KC133" s="64"/>
      <c r="KD133" s="64"/>
      <c r="KE133" s="64"/>
      <c r="KF133" s="64"/>
      <c r="KG133" s="64"/>
      <c r="KH133" s="64"/>
      <c r="KI133" s="64"/>
      <c r="KJ133" s="64"/>
      <c r="KK133" s="64"/>
      <c r="KL133" s="64"/>
      <c r="KM133" s="64"/>
      <c r="KN133" s="64"/>
      <c r="KO133" s="64"/>
      <c r="KP133" s="64"/>
      <c r="KQ133" s="64"/>
      <c r="KR133" s="64"/>
      <c r="KS133" s="64"/>
      <c r="KT133" s="64"/>
      <c r="KU133" s="64"/>
      <c r="KV133" s="64"/>
      <c r="KW133" s="64"/>
      <c r="KX133" s="64"/>
      <c r="KY133" s="64"/>
      <c r="KZ133" s="64"/>
      <c r="LA133" s="64"/>
      <c r="LB133" s="64"/>
      <c r="LC133" s="64"/>
      <c r="LD133" s="64"/>
      <c r="LE133" s="64"/>
      <c r="LF133" s="64"/>
      <c r="LG133" s="64"/>
      <c r="LH133" s="64"/>
      <c r="LI133" s="64"/>
      <c r="LJ133" s="64"/>
      <c r="LK133" s="64"/>
      <c r="LL133" s="64"/>
      <c r="LM133" s="64"/>
      <c r="LN133" s="64"/>
      <c r="LO133" s="64"/>
      <c r="LP133" s="64"/>
      <c r="LQ133" s="64"/>
      <c r="LR133" s="64"/>
      <c r="LS133" s="64"/>
      <c r="LT133" s="64"/>
      <c r="LU133" s="64"/>
      <c r="LV133" s="64"/>
      <c r="LW133" s="64"/>
      <c r="LX133" s="64"/>
      <c r="LY133" s="64"/>
      <c r="LZ133" s="64"/>
      <c r="MA133" s="64"/>
      <c r="MB133" s="64"/>
      <c r="MC133" s="64"/>
      <c r="MD133" s="64"/>
      <c r="ME133" s="64"/>
      <c r="MF133" s="64"/>
      <c r="MG133" s="64"/>
      <c r="MH133" s="64"/>
      <c r="MI133" s="64"/>
      <c r="MJ133" s="64"/>
      <c r="MK133" s="64"/>
      <c r="ML133" s="64"/>
      <c r="MM133" s="64"/>
      <c r="MN133" s="64"/>
      <c r="MO133" s="64"/>
      <c r="MP133" s="64"/>
      <c r="MQ133" s="64"/>
      <c r="MR133" s="64"/>
      <c r="MS133" s="64"/>
      <c r="MT133" s="64"/>
      <c r="MU133" s="64"/>
      <c r="MV133" s="64"/>
      <c r="MW133" s="64"/>
      <c r="MX133" s="64"/>
      <c r="MY133" s="64"/>
      <c r="MZ133" s="64"/>
      <c r="NA133" s="64"/>
      <c r="NB133" s="64"/>
      <c r="NC133" s="64"/>
      <c r="ND133" s="64"/>
      <c r="NE133" s="64"/>
      <c r="NF133" s="64"/>
      <c r="NG133" s="64"/>
      <c r="NH133" s="64"/>
      <c r="NI133" s="64"/>
      <c r="NJ133" s="64"/>
      <c r="NK133" s="64"/>
      <c r="NL133" s="64"/>
      <c r="NM133" s="64"/>
      <c r="NN133" s="64"/>
      <c r="NO133" s="64"/>
      <c r="NP133" s="64"/>
      <c r="NQ133" s="64"/>
      <c r="NR133" s="64"/>
      <c r="NS133" s="64"/>
      <c r="NT133" s="64"/>
      <c r="NU133" s="64"/>
      <c r="NV133" s="64"/>
      <c r="NW133" s="64"/>
      <c r="NX133" s="64"/>
      <c r="NY133" s="64"/>
      <c r="NZ133" s="64"/>
      <c r="OA133" s="64"/>
      <c r="OB133" s="64"/>
      <c r="OC133" s="64"/>
      <c r="OD133" s="64"/>
      <c r="OE133" s="64"/>
      <c r="OF133" s="64"/>
      <c r="OG133" s="64"/>
      <c r="OH133" s="64"/>
      <c r="OI133" s="64"/>
      <c r="OJ133" s="64"/>
      <c r="OK133" s="64"/>
      <c r="OL133" s="64"/>
      <c r="OM133" s="64"/>
      <c r="ON133" s="64"/>
      <c r="OO133" s="64"/>
      <c r="OP133" s="64"/>
      <c r="OQ133" s="64"/>
      <c r="OR133" s="64"/>
      <c r="OS133" s="64"/>
      <c r="OT133" s="64"/>
      <c r="OU133" s="64"/>
      <c r="OV133" s="64"/>
      <c r="OW133" s="64"/>
      <c r="OX133" s="64"/>
      <c r="OY133" s="64"/>
      <c r="OZ133" s="64"/>
      <c r="PA133" s="64"/>
      <c r="PB133" s="64"/>
      <c r="PC133" s="64"/>
      <c r="PD133" s="64"/>
      <c r="PE133" s="64"/>
      <c r="PF133" s="64"/>
      <c r="PG133" s="64"/>
      <c r="PH133" s="64"/>
      <c r="PI133" s="64"/>
      <c r="PJ133" s="64"/>
      <c r="PK133" s="64"/>
      <c r="PL133" s="64"/>
      <c r="PM133" s="64"/>
      <c r="PN133" s="64"/>
      <c r="PO133" s="64"/>
      <c r="PP133" s="64"/>
      <c r="PQ133" s="64"/>
      <c r="PR133" s="64"/>
      <c r="PS133" s="64"/>
      <c r="PT133" s="64"/>
      <c r="PU133" s="64"/>
      <c r="PV133" s="64"/>
      <c r="PW133" s="64"/>
      <c r="PX133" s="64"/>
      <c r="PY133" s="64"/>
      <c r="PZ133" s="64"/>
      <c r="QA133" s="64"/>
      <c r="QB133" s="64"/>
      <c r="QC133" s="64"/>
      <c r="QD133" s="64"/>
      <c r="QE133" s="64"/>
      <c r="QF133" s="64"/>
      <c r="QG133" s="64"/>
      <c r="QH133" s="64"/>
      <c r="QI133" s="64"/>
      <c r="QJ133" s="64"/>
      <c r="QK133" s="64"/>
      <c r="QL133" s="64"/>
      <c r="QM133" s="64"/>
      <c r="QN133" s="64"/>
      <c r="QO133" s="64"/>
      <c r="QP133" s="64"/>
      <c r="QQ133" s="64"/>
      <c r="QR133" s="64"/>
      <c r="QS133" s="64"/>
      <c r="QT133" s="64"/>
      <c r="QU133" s="64"/>
      <c r="QV133" s="64"/>
      <c r="QW133" s="64"/>
      <c r="QX133" s="64"/>
      <c r="QY133" s="64"/>
      <c r="QZ133" s="64"/>
      <c r="RA133" s="64"/>
      <c r="RB133" s="64"/>
      <c r="RC133" s="64"/>
      <c r="RD133" s="64"/>
      <c r="RE133" s="64"/>
      <c r="RF133" s="64"/>
      <c r="RG133" s="64"/>
      <c r="RH133" s="64"/>
      <c r="RI133" s="64"/>
      <c r="RJ133" s="64"/>
      <c r="RK133" s="64"/>
      <c r="RL133" s="64"/>
      <c r="RM133" s="64"/>
      <c r="RN133" s="64"/>
      <c r="RO133" s="64"/>
      <c r="RP133" s="64"/>
      <c r="RQ133" s="64"/>
      <c r="RR133" s="64"/>
      <c r="RS133" s="64"/>
      <c r="RT133" s="64"/>
      <c r="RU133" s="64"/>
      <c r="RV133" s="64"/>
      <c r="RW133" s="64"/>
      <c r="RX133" s="64"/>
      <c r="RY133" s="64"/>
      <c r="RZ133" s="64"/>
      <c r="SA133" s="64"/>
      <c r="SB133" s="64"/>
      <c r="SC133" s="64"/>
      <c r="SD133" s="64"/>
      <c r="SE133" s="64"/>
      <c r="SF133" s="64"/>
      <c r="SG133" s="64"/>
      <c r="SH133" s="64"/>
      <c r="SI133" s="64"/>
      <c r="SJ133" s="64"/>
      <c r="SK133" s="64"/>
      <c r="SL133" s="64"/>
      <c r="SM133" s="64"/>
      <c r="SN133" s="64"/>
      <c r="SO133" s="64"/>
      <c r="SP133" s="64"/>
      <c r="SQ133" s="64"/>
      <c r="SR133" s="64"/>
      <c r="SS133" s="64"/>
      <c r="ST133" s="64"/>
      <c r="SU133" s="64"/>
      <c r="SV133" s="64"/>
      <c r="SW133" s="64"/>
      <c r="SX133" s="64"/>
      <c r="SY133" s="64"/>
      <c r="SZ133" s="64"/>
      <c r="TA133" s="64"/>
      <c r="TB133" s="64"/>
      <c r="TC133" s="64"/>
      <c r="TD133" s="64"/>
      <c r="TE133" s="64"/>
      <c r="TF133" s="64"/>
      <c r="TG133" s="64"/>
      <c r="TH133" s="64"/>
      <c r="TI133" s="64"/>
      <c r="TJ133" s="64"/>
      <c r="TK133" s="64"/>
      <c r="TL133" s="64"/>
      <c r="TM133" s="64"/>
      <c r="TN133" s="64"/>
      <c r="TO133" s="64"/>
      <c r="TP133" s="64"/>
      <c r="TQ133" s="64"/>
      <c r="TR133" s="64"/>
      <c r="TS133" s="64"/>
      <c r="TT133" s="64"/>
      <c r="TU133" s="64"/>
      <c r="TV133" s="64"/>
      <c r="TW133" s="64"/>
      <c r="TX133" s="64"/>
      <c r="TY133" s="64"/>
      <c r="TZ133" s="64"/>
      <c r="UA133" s="64"/>
      <c r="UB133" s="64"/>
      <c r="UC133" s="64"/>
      <c r="UD133" s="64"/>
      <c r="UE133" s="64"/>
      <c r="UF133" s="64"/>
      <c r="UG133" s="64"/>
      <c r="UH133" s="64"/>
      <c r="UI133" s="64"/>
      <c r="UJ133" s="64"/>
      <c r="UK133" s="64"/>
      <c r="UL133" s="64"/>
      <c r="UM133" s="64"/>
      <c r="UN133" s="64"/>
      <c r="UO133" s="64"/>
      <c r="UP133" s="64"/>
      <c r="UQ133" s="64"/>
      <c r="UR133" s="64"/>
      <c r="US133" s="64"/>
      <c r="UT133" s="64"/>
      <c r="UU133" s="64"/>
      <c r="UV133" s="64"/>
      <c r="UW133" s="64"/>
      <c r="UX133" s="64"/>
      <c r="UY133" s="64"/>
      <c r="UZ133" s="64"/>
      <c r="VA133" s="64"/>
      <c r="VB133" s="64"/>
      <c r="VC133" s="64"/>
      <c r="VD133" s="64"/>
      <c r="VE133" s="64"/>
      <c r="VF133" s="64"/>
      <c r="VG133" s="64"/>
      <c r="VH133" s="64"/>
      <c r="VI133" s="64"/>
      <c r="VJ133" s="64"/>
      <c r="VK133" s="64"/>
      <c r="VL133" s="64"/>
      <c r="VM133" s="64"/>
      <c r="VN133" s="64"/>
      <c r="VO133" s="64"/>
      <c r="VP133" s="64"/>
      <c r="VQ133" s="64"/>
      <c r="VR133" s="64"/>
      <c r="VS133" s="64"/>
      <c r="VT133" s="64"/>
      <c r="VU133" s="64"/>
      <c r="VV133" s="64"/>
      <c r="VW133" s="64"/>
      <c r="VX133" s="64"/>
      <c r="VY133" s="64"/>
      <c r="VZ133" s="64"/>
      <c r="WA133" s="64"/>
      <c r="WB133" s="64"/>
      <c r="WC133" s="64"/>
      <c r="WD133" s="64"/>
      <c r="WE133" s="64"/>
      <c r="WF133" s="64"/>
      <c r="WG133" s="64"/>
      <c r="WH133" s="64"/>
      <c r="WI133" s="64"/>
      <c r="WJ133" s="64"/>
      <c r="WK133" s="64"/>
      <c r="WL133" s="64"/>
      <c r="WM133" s="64"/>
      <c r="WN133" s="64"/>
      <c r="WO133" s="64"/>
      <c r="WP133" s="64"/>
      <c r="WQ133" s="64"/>
      <c r="WR133" s="64"/>
      <c r="WS133" s="64"/>
      <c r="WT133" s="64"/>
      <c r="WU133" s="64"/>
      <c r="WV133" s="64"/>
      <c r="WW133" s="64"/>
      <c r="WX133" s="64"/>
      <c r="WY133" s="64"/>
      <c r="WZ133" s="64"/>
      <c r="XA133" s="64"/>
      <c r="XB133" s="64"/>
      <c r="XC133" s="64"/>
      <c r="XD133" s="64"/>
      <c r="XE133" s="64"/>
      <c r="XF133" s="64"/>
      <c r="XG133" s="64"/>
      <c r="XH133" s="64"/>
      <c r="XI133" s="64"/>
      <c r="XJ133" s="64"/>
      <c r="XK133" s="64"/>
      <c r="XL133" s="64"/>
      <c r="XM133" s="64"/>
      <c r="XN133" s="64"/>
      <c r="XO133" s="64"/>
      <c r="XP133" s="64"/>
      <c r="XQ133" s="64"/>
      <c r="XR133" s="64"/>
      <c r="XS133" s="64"/>
      <c r="XT133" s="64"/>
      <c r="XU133" s="64"/>
      <c r="XV133" s="64"/>
      <c r="XW133" s="64"/>
      <c r="XX133" s="64"/>
      <c r="XY133" s="64"/>
      <c r="XZ133" s="64"/>
      <c r="YA133" s="64"/>
      <c r="YB133" s="64"/>
      <c r="YC133" s="64"/>
      <c r="YD133" s="64"/>
      <c r="YE133" s="64"/>
      <c r="YF133" s="64"/>
      <c r="YG133" s="64"/>
      <c r="YH133" s="64"/>
      <c r="YI133" s="64"/>
      <c r="YJ133" s="64"/>
      <c r="YK133" s="64"/>
      <c r="YL133" s="64"/>
      <c r="YM133" s="64"/>
      <c r="YN133" s="64"/>
      <c r="YO133" s="64"/>
      <c r="YP133" s="64"/>
      <c r="YQ133" s="64"/>
      <c r="YR133" s="64"/>
    </row>
    <row r="134" spans="1:668" s="59" customFormat="1" ht="19.5" customHeight="1" x14ac:dyDescent="0.25">
      <c r="A134" s="60" t="s">
        <v>113</v>
      </c>
      <c r="B134" s="22" t="s">
        <v>17</v>
      </c>
      <c r="C134" s="22" t="s">
        <v>80</v>
      </c>
      <c r="D134" s="99">
        <v>44448</v>
      </c>
      <c r="E134" s="11" t="s">
        <v>150</v>
      </c>
      <c r="F134" s="41">
        <v>60000</v>
      </c>
      <c r="G134" s="41">
        <v>1722</v>
      </c>
      <c r="H134" s="93">
        <v>3486.68</v>
      </c>
      <c r="I134" s="84">
        <v>1824</v>
      </c>
      <c r="J134" s="98">
        <v>0</v>
      </c>
      <c r="K134" s="93">
        <v>7032.68</v>
      </c>
      <c r="L134" s="168">
        <v>52967.32</v>
      </c>
      <c r="O134" s="51"/>
      <c r="P134" s="51"/>
      <c r="Q134" s="51"/>
      <c r="R134" s="51"/>
      <c r="S134" s="51"/>
      <c r="T134" s="51"/>
      <c r="U134" s="51"/>
      <c r="V134" s="51"/>
      <c r="W134" s="51"/>
      <c r="X134" s="51"/>
      <c r="Y134" s="51"/>
      <c r="Z134" s="51"/>
      <c r="AA134" s="51"/>
      <c r="AB134" s="51"/>
      <c r="AC134" s="51"/>
      <c r="AD134" s="51"/>
      <c r="AE134" s="51"/>
      <c r="AF134" s="51"/>
      <c r="AG134" s="51"/>
      <c r="AH134" s="51"/>
      <c r="AI134" s="51"/>
      <c r="AJ134" s="51"/>
      <c r="AK134" s="51"/>
      <c r="AL134" s="51"/>
      <c r="AM134" s="51"/>
      <c r="AN134" s="51"/>
      <c r="AO134" s="51"/>
      <c r="AP134" s="51"/>
      <c r="AQ134" s="51"/>
      <c r="AR134" s="51"/>
      <c r="AS134" s="51"/>
      <c r="AT134" s="51"/>
      <c r="AU134" s="51"/>
      <c r="AV134" s="51"/>
      <c r="AW134" s="51"/>
      <c r="AX134" s="51"/>
      <c r="AY134" s="51"/>
      <c r="AZ134" s="51"/>
      <c r="BA134" s="51"/>
      <c r="BB134" s="51"/>
      <c r="BC134" s="51"/>
      <c r="BD134" s="51"/>
      <c r="BE134" s="51"/>
      <c r="BF134" s="51"/>
      <c r="BG134" s="51"/>
      <c r="BH134" s="51"/>
      <c r="BI134" s="51"/>
      <c r="BJ134" s="51"/>
      <c r="BK134" s="51"/>
      <c r="BL134" s="51"/>
      <c r="BM134" s="51"/>
      <c r="BN134" s="51"/>
      <c r="BO134" s="51"/>
      <c r="BP134" s="51"/>
      <c r="BQ134" s="51"/>
      <c r="BR134" s="51"/>
      <c r="BS134" s="51"/>
      <c r="BT134" s="51"/>
      <c r="BU134" s="51"/>
      <c r="BV134" s="51"/>
      <c r="BW134" s="51"/>
      <c r="BX134" s="51"/>
      <c r="BY134" s="51"/>
      <c r="BZ134" s="51"/>
      <c r="CA134" s="51"/>
      <c r="CB134" s="51"/>
      <c r="CC134" s="51"/>
      <c r="CD134" s="51"/>
      <c r="CE134" s="51"/>
      <c r="CF134" s="51"/>
      <c r="CG134" s="51"/>
      <c r="CH134" s="51"/>
      <c r="CI134" s="51"/>
      <c r="CJ134" s="51"/>
      <c r="CK134" s="51"/>
      <c r="CL134" s="51"/>
      <c r="CM134" s="51"/>
      <c r="CN134" s="51"/>
      <c r="CO134" s="51"/>
      <c r="CP134" s="51"/>
      <c r="CQ134" s="51"/>
      <c r="CR134" s="51"/>
      <c r="CS134" s="51"/>
      <c r="CT134" s="51"/>
      <c r="CU134" s="51"/>
      <c r="CV134" s="51"/>
      <c r="CW134" s="51"/>
      <c r="CX134" s="51"/>
      <c r="CY134" s="51"/>
      <c r="CZ134" s="51"/>
      <c r="DA134" s="51"/>
      <c r="DB134" s="51"/>
      <c r="DC134" s="51"/>
      <c r="DD134" s="51"/>
      <c r="DE134" s="51"/>
      <c r="DF134" s="51"/>
      <c r="DG134" s="51"/>
      <c r="DH134" s="51"/>
      <c r="DI134" s="51"/>
      <c r="DJ134" s="51"/>
      <c r="DK134" s="51"/>
      <c r="DL134" s="51"/>
      <c r="DM134" s="51"/>
      <c r="DN134" s="51"/>
      <c r="DO134" s="51"/>
      <c r="DP134" s="51"/>
      <c r="DQ134" s="51"/>
      <c r="DR134" s="51"/>
      <c r="DS134" s="51"/>
      <c r="DT134" s="51"/>
      <c r="DU134" s="51"/>
      <c r="DV134" s="51"/>
      <c r="DW134" s="51"/>
      <c r="DX134" s="51"/>
      <c r="DY134" s="51"/>
      <c r="DZ134" s="51"/>
      <c r="EA134" s="51"/>
      <c r="EB134" s="51"/>
      <c r="EC134" s="51"/>
      <c r="ED134" s="51"/>
      <c r="EE134" s="51"/>
      <c r="EF134" s="51"/>
      <c r="EG134" s="51"/>
      <c r="EH134" s="51"/>
      <c r="EI134" s="51"/>
      <c r="EJ134" s="51"/>
      <c r="EK134" s="51"/>
      <c r="EL134" s="51"/>
      <c r="EM134" s="51"/>
      <c r="EN134" s="51"/>
      <c r="EO134" s="51"/>
      <c r="EP134" s="51"/>
      <c r="EQ134" s="51"/>
      <c r="ER134" s="51"/>
      <c r="ES134" s="51"/>
      <c r="ET134" s="51"/>
      <c r="EU134" s="51"/>
      <c r="EV134" s="51"/>
      <c r="EW134" s="51"/>
      <c r="EX134" s="51"/>
      <c r="EY134" s="51"/>
      <c r="EZ134" s="51"/>
      <c r="FA134" s="51"/>
      <c r="FB134" s="51"/>
      <c r="FC134" s="51"/>
      <c r="FD134" s="51"/>
      <c r="FE134" s="51"/>
      <c r="FF134" s="51"/>
      <c r="FG134" s="51"/>
      <c r="FH134" s="51"/>
      <c r="FI134" s="51"/>
      <c r="FJ134" s="51"/>
      <c r="FK134" s="51"/>
      <c r="FL134" s="51"/>
      <c r="FM134" s="51"/>
      <c r="FN134" s="51"/>
      <c r="FO134" s="51"/>
      <c r="FP134" s="51"/>
      <c r="FQ134" s="51"/>
      <c r="FR134" s="51"/>
      <c r="FS134" s="51"/>
      <c r="FT134" s="51"/>
      <c r="FU134" s="51"/>
      <c r="FV134" s="51"/>
      <c r="FW134" s="51"/>
      <c r="FX134" s="51"/>
      <c r="FY134" s="51"/>
      <c r="FZ134" s="51"/>
      <c r="GA134" s="51"/>
      <c r="GB134" s="51"/>
      <c r="GC134" s="51"/>
      <c r="GD134" s="51"/>
      <c r="GE134" s="51"/>
      <c r="GF134" s="51"/>
      <c r="GG134" s="51"/>
      <c r="GH134" s="51"/>
      <c r="GI134" s="51"/>
      <c r="GJ134" s="51"/>
      <c r="GK134" s="51"/>
      <c r="GL134" s="51"/>
      <c r="GM134" s="51"/>
      <c r="GN134" s="51"/>
      <c r="GO134" s="51"/>
      <c r="GP134" s="51"/>
      <c r="GQ134" s="51"/>
      <c r="GR134" s="51"/>
      <c r="GS134" s="51"/>
      <c r="GT134" s="51"/>
      <c r="GU134" s="51"/>
      <c r="GV134" s="51"/>
      <c r="GW134" s="51"/>
      <c r="GX134" s="51"/>
      <c r="GY134" s="51"/>
      <c r="GZ134" s="51"/>
      <c r="HA134" s="51"/>
      <c r="HB134" s="51"/>
      <c r="HC134" s="51"/>
      <c r="HD134" s="51"/>
      <c r="HE134" s="51"/>
      <c r="HF134" s="51"/>
      <c r="HG134" s="51"/>
      <c r="HH134" s="51"/>
      <c r="HI134" s="51"/>
      <c r="HJ134" s="51"/>
      <c r="HK134" s="51"/>
      <c r="HL134" s="51"/>
      <c r="HM134" s="51"/>
      <c r="HN134" s="51"/>
      <c r="HO134" s="51"/>
      <c r="HP134" s="51"/>
      <c r="HQ134" s="51"/>
      <c r="HR134" s="51"/>
      <c r="HS134" s="51"/>
      <c r="HT134" s="51"/>
      <c r="HU134" s="51"/>
      <c r="HV134" s="51"/>
      <c r="HW134" s="51"/>
      <c r="HX134" s="51"/>
      <c r="HY134" s="51"/>
      <c r="HZ134" s="51"/>
      <c r="IA134" s="51"/>
      <c r="IB134" s="51"/>
      <c r="IC134" s="64"/>
      <c r="ID134" s="64"/>
      <c r="IE134" s="64"/>
      <c r="IF134" s="64"/>
      <c r="IG134" s="64"/>
      <c r="IH134" s="64"/>
      <c r="II134" s="64"/>
      <c r="IJ134" s="64"/>
      <c r="IK134" s="64"/>
      <c r="IL134" s="64"/>
      <c r="IM134" s="64"/>
      <c r="IN134" s="64"/>
      <c r="IO134" s="64"/>
      <c r="IP134" s="64"/>
      <c r="IQ134" s="64"/>
      <c r="IR134" s="64"/>
      <c r="IS134" s="64"/>
      <c r="IT134" s="64"/>
      <c r="IU134" s="64"/>
      <c r="IV134" s="64"/>
      <c r="IW134" s="64"/>
      <c r="IX134" s="64"/>
      <c r="IY134" s="64"/>
      <c r="IZ134" s="64"/>
      <c r="JA134" s="64"/>
      <c r="JB134" s="64"/>
      <c r="JC134" s="64"/>
      <c r="JD134" s="64"/>
      <c r="JE134" s="64"/>
      <c r="JF134" s="64"/>
      <c r="JG134" s="64"/>
      <c r="JH134" s="64"/>
      <c r="JI134" s="64"/>
      <c r="JJ134" s="64"/>
      <c r="JK134" s="64"/>
      <c r="JL134" s="64"/>
      <c r="JM134" s="64"/>
      <c r="JN134" s="64"/>
      <c r="JO134" s="64"/>
      <c r="JP134" s="64"/>
      <c r="JQ134" s="64"/>
      <c r="JR134" s="64"/>
      <c r="JS134" s="64"/>
      <c r="JT134" s="64"/>
      <c r="JU134" s="64"/>
      <c r="JV134" s="64"/>
      <c r="JW134" s="64"/>
      <c r="JX134" s="64"/>
      <c r="JY134" s="64"/>
      <c r="JZ134" s="64"/>
      <c r="KA134" s="64"/>
      <c r="KB134" s="64"/>
      <c r="KC134" s="64"/>
      <c r="KD134" s="64"/>
      <c r="KE134" s="64"/>
      <c r="KF134" s="64"/>
      <c r="KG134" s="64"/>
      <c r="KH134" s="64"/>
      <c r="KI134" s="64"/>
      <c r="KJ134" s="64"/>
      <c r="KK134" s="64"/>
      <c r="KL134" s="64"/>
      <c r="KM134" s="64"/>
      <c r="KN134" s="64"/>
      <c r="KO134" s="64"/>
      <c r="KP134" s="64"/>
      <c r="KQ134" s="64"/>
      <c r="KR134" s="64"/>
      <c r="KS134" s="64"/>
      <c r="KT134" s="64"/>
      <c r="KU134" s="64"/>
      <c r="KV134" s="64"/>
      <c r="KW134" s="64"/>
      <c r="KX134" s="64"/>
      <c r="KY134" s="64"/>
      <c r="KZ134" s="64"/>
      <c r="LA134" s="64"/>
      <c r="LB134" s="64"/>
      <c r="LC134" s="64"/>
      <c r="LD134" s="64"/>
      <c r="LE134" s="64"/>
      <c r="LF134" s="64"/>
      <c r="LG134" s="64"/>
      <c r="LH134" s="64"/>
      <c r="LI134" s="64"/>
      <c r="LJ134" s="64"/>
      <c r="LK134" s="64"/>
      <c r="LL134" s="64"/>
      <c r="LM134" s="64"/>
      <c r="LN134" s="64"/>
      <c r="LO134" s="64"/>
      <c r="LP134" s="64"/>
      <c r="LQ134" s="64"/>
      <c r="LR134" s="64"/>
      <c r="LS134" s="64"/>
      <c r="LT134" s="64"/>
      <c r="LU134" s="64"/>
      <c r="LV134" s="64"/>
      <c r="LW134" s="64"/>
      <c r="LX134" s="64"/>
      <c r="LY134" s="64"/>
      <c r="LZ134" s="64"/>
      <c r="MA134" s="64"/>
      <c r="MB134" s="64"/>
      <c r="MC134" s="64"/>
      <c r="MD134" s="64"/>
      <c r="ME134" s="64"/>
      <c r="MF134" s="64"/>
      <c r="MG134" s="64"/>
      <c r="MH134" s="64"/>
      <c r="MI134" s="64"/>
      <c r="MJ134" s="64"/>
      <c r="MK134" s="64"/>
      <c r="ML134" s="64"/>
      <c r="MM134" s="64"/>
      <c r="MN134" s="64"/>
      <c r="MO134" s="64"/>
      <c r="MP134" s="64"/>
      <c r="MQ134" s="64"/>
      <c r="MR134" s="64"/>
      <c r="MS134" s="64"/>
      <c r="MT134" s="64"/>
      <c r="MU134" s="64"/>
      <c r="MV134" s="64"/>
      <c r="MW134" s="64"/>
      <c r="MX134" s="64"/>
      <c r="MY134" s="64"/>
      <c r="MZ134" s="64"/>
      <c r="NA134" s="64"/>
      <c r="NB134" s="64"/>
      <c r="NC134" s="64"/>
      <c r="ND134" s="64"/>
      <c r="NE134" s="64"/>
      <c r="NF134" s="64"/>
      <c r="NG134" s="64"/>
      <c r="NH134" s="64"/>
      <c r="NI134" s="64"/>
      <c r="NJ134" s="64"/>
      <c r="NK134" s="64"/>
      <c r="NL134" s="64"/>
      <c r="NM134" s="64"/>
      <c r="NN134" s="64"/>
      <c r="NO134" s="64"/>
      <c r="NP134" s="64"/>
      <c r="NQ134" s="64"/>
      <c r="NR134" s="64"/>
      <c r="NS134" s="64"/>
      <c r="NT134" s="64"/>
      <c r="NU134" s="64"/>
      <c r="NV134" s="64"/>
      <c r="NW134" s="64"/>
      <c r="NX134" s="64"/>
      <c r="NY134" s="64"/>
      <c r="NZ134" s="64"/>
      <c r="OA134" s="64"/>
      <c r="OB134" s="64"/>
      <c r="OC134" s="64"/>
      <c r="OD134" s="64"/>
      <c r="OE134" s="64"/>
      <c r="OF134" s="64"/>
      <c r="OG134" s="64"/>
      <c r="OH134" s="64"/>
      <c r="OI134" s="64"/>
      <c r="OJ134" s="64"/>
      <c r="OK134" s="64"/>
      <c r="OL134" s="64"/>
      <c r="OM134" s="64"/>
      <c r="ON134" s="64"/>
      <c r="OO134" s="64"/>
      <c r="OP134" s="64"/>
      <c r="OQ134" s="64"/>
      <c r="OR134" s="64"/>
      <c r="OS134" s="64"/>
      <c r="OT134" s="64"/>
      <c r="OU134" s="64"/>
      <c r="OV134" s="64"/>
      <c r="OW134" s="64"/>
      <c r="OX134" s="64"/>
      <c r="OY134" s="64"/>
      <c r="OZ134" s="64"/>
      <c r="PA134" s="64"/>
      <c r="PB134" s="64"/>
      <c r="PC134" s="64"/>
      <c r="PD134" s="64"/>
      <c r="PE134" s="64"/>
      <c r="PF134" s="64"/>
      <c r="PG134" s="64"/>
      <c r="PH134" s="64"/>
      <c r="PI134" s="64"/>
      <c r="PJ134" s="64"/>
      <c r="PK134" s="64"/>
      <c r="PL134" s="64"/>
      <c r="PM134" s="64"/>
      <c r="PN134" s="64"/>
      <c r="PO134" s="64"/>
      <c r="PP134" s="64"/>
      <c r="PQ134" s="64"/>
      <c r="PR134" s="64"/>
      <c r="PS134" s="64"/>
      <c r="PT134" s="64"/>
      <c r="PU134" s="64"/>
      <c r="PV134" s="64"/>
      <c r="PW134" s="64"/>
      <c r="PX134" s="64"/>
      <c r="PY134" s="64"/>
      <c r="PZ134" s="64"/>
      <c r="QA134" s="64"/>
      <c r="QB134" s="64"/>
      <c r="QC134" s="64"/>
      <c r="QD134" s="64"/>
      <c r="QE134" s="64"/>
      <c r="QF134" s="64"/>
      <c r="QG134" s="64"/>
      <c r="QH134" s="64"/>
      <c r="QI134" s="64"/>
      <c r="QJ134" s="64"/>
      <c r="QK134" s="64"/>
      <c r="QL134" s="64"/>
      <c r="QM134" s="64"/>
      <c r="QN134" s="64"/>
      <c r="QO134" s="64"/>
      <c r="QP134" s="64"/>
      <c r="QQ134" s="64"/>
      <c r="QR134" s="64"/>
      <c r="QS134" s="64"/>
      <c r="QT134" s="64"/>
      <c r="QU134" s="64"/>
      <c r="QV134" s="64"/>
      <c r="QW134" s="64"/>
      <c r="QX134" s="64"/>
      <c r="QY134" s="64"/>
      <c r="QZ134" s="64"/>
      <c r="RA134" s="64"/>
      <c r="RB134" s="64"/>
      <c r="RC134" s="64"/>
      <c r="RD134" s="64"/>
      <c r="RE134" s="64"/>
      <c r="RF134" s="64"/>
      <c r="RG134" s="64"/>
      <c r="RH134" s="64"/>
      <c r="RI134" s="64"/>
      <c r="RJ134" s="64"/>
      <c r="RK134" s="64"/>
      <c r="RL134" s="64"/>
      <c r="RM134" s="64"/>
      <c r="RN134" s="64"/>
      <c r="RO134" s="64"/>
      <c r="RP134" s="64"/>
      <c r="RQ134" s="64"/>
      <c r="RR134" s="64"/>
      <c r="RS134" s="64"/>
      <c r="RT134" s="64"/>
      <c r="RU134" s="64"/>
      <c r="RV134" s="64"/>
      <c r="RW134" s="64"/>
      <c r="RX134" s="64"/>
      <c r="RY134" s="64"/>
      <c r="RZ134" s="64"/>
      <c r="SA134" s="64"/>
      <c r="SB134" s="64"/>
      <c r="SC134" s="64"/>
      <c r="SD134" s="64"/>
      <c r="SE134" s="64"/>
      <c r="SF134" s="64"/>
      <c r="SG134" s="64"/>
      <c r="SH134" s="64"/>
      <c r="SI134" s="64"/>
      <c r="SJ134" s="64"/>
      <c r="SK134" s="64"/>
      <c r="SL134" s="64"/>
      <c r="SM134" s="64"/>
      <c r="SN134" s="64"/>
      <c r="SO134" s="64"/>
      <c r="SP134" s="64"/>
      <c r="SQ134" s="64"/>
      <c r="SR134" s="64"/>
      <c r="SS134" s="64"/>
      <c r="ST134" s="64"/>
      <c r="SU134" s="64"/>
      <c r="SV134" s="64"/>
      <c r="SW134" s="64"/>
      <c r="SX134" s="64"/>
      <c r="SY134" s="64"/>
      <c r="SZ134" s="64"/>
      <c r="TA134" s="64"/>
      <c r="TB134" s="64"/>
      <c r="TC134" s="64"/>
      <c r="TD134" s="64"/>
      <c r="TE134" s="64"/>
      <c r="TF134" s="64"/>
      <c r="TG134" s="64"/>
      <c r="TH134" s="64"/>
      <c r="TI134" s="64"/>
      <c r="TJ134" s="64"/>
      <c r="TK134" s="64"/>
      <c r="TL134" s="64"/>
      <c r="TM134" s="64"/>
      <c r="TN134" s="64"/>
      <c r="TO134" s="64"/>
      <c r="TP134" s="64"/>
      <c r="TQ134" s="64"/>
      <c r="TR134" s="64"/>
      <c r="TS134" s="64"/>
      <c r="TT134" s="64"/>
      <c r="TU134" s="64"/>
      <c r="TV134" s="64"/>
      <c r="TW134" s="64"/>
      <c r="TX134" s="64"/>
      <c r="TY134" s="64"/>
      <c r="TZ134" s="64"/>
      <c r="UA134" s="64"/>
      <c r="UB134" s="64"/>
      <c r="UC134" s="64"/>
      <c r="UD134" s="64"/>
      <c r="UE134" s="64"/>
      <c r="UF134" s="64"/>
      <c r="UG134" s="64"/>
      <c r="UH134" s="64"/>
      <c r="UI134" s="64"/>
      <c r="UJ134" s="64"/>
      <c r="UK134" s="64"/>
      <c r="UL134" s="64"/>
      <c r="UM134" s="64"/>
      <c r="UN134" s="64"/>
      <c r="UO134" s="64"/>
      <c r="UP134" s="64"/>
      <c r="UQ134" s="64"/>
      <c r="UR134" s="64"/>
      <c r="US134" s="64"/>
      <c r="UT134" s="64"/>
      <c r="UU134" s="64"/>
      <c r="UV134" s="64"/>
      <c r="UW134" s="64"/>
      <c r="UX134" s="64"/>
      <c r="UY134" s="64"/>
      <c r="UZ134" s="64"/>
      <c r="VA134" s="64"/>
      <c r="VB134" s="64"/>
      <c r="VC134" s="64"/>
      <c r="VD134" s="64"/>
      <c r="VE134" s="64"/>
      <c r="VF134" s="64"/>
      <c r="VG134" s="64"/>
      <c r="VH134" s="64"/>
      <c r="VI134" s="64"/>
      <c r="VJ134" s="64"/>
      <c r="VK134" s="64"/>
      <c r="VL134" s="64"/>
      <c r="VM134" s="64"/>
      <c r="VN134" s="64"/>
      <c r="VO134" s="64"/>
      <c r="VP134" s="64"/>
      <c r="VQ134" s="64"/>
      <c r="VR134" s="64"/>
      <c r="VS134" s="64"/>
      <c r="VT134" s="64"/>
      <c r="VU134" s="64"/>
      <c r="VV134" s="64"/>
      <c r="VW134" s="64"/>
      <c r="VX134" s="64"/>
      <c r="VY134" s="64"/>
      <c r="VZ134" s="64"/>
      <c r="WA134" s="64"/>
      <c r="WB134" s="64"/>
      <c r="WC134" s="64"/>
      <c r="WD134" s="64"/>
      <c r="WE134" s="64"/>
      <c r="WF134" s="64"/>
      <c r="WG134" s="64"/>
      <c r="WH134" s="64"/>
      <c r="WI134" s="64"/>
      <c r="WJ134" s="64"/>
      <c r="WK134" s="64"/>
      <c r="WL134" s="64"/>
      <c r="WM134" s="64"/>
      <c r="WN134" s="64"/>
      <c r="WO134" s="64"/>
      <c r="WP134" s="64"/>
      <c r="WQ134" s="64"/>
      <c r="WR134" s="64"/>
      <c r="WS134" s="64"/>
      <c r="WT134" s="64"/>
      <c r="WU134" s="64"/>
      <c r="WV134" s="64"/>
      <c r="WW134" s="64"/>
      <c r="WX134" s="64"/>
      <c r="WY134" s="64"/>
      <c r="WZ134" s="64"/>
      <c r="XA134" s="64"/>
      <c r="XB134" s="64"/>
      <c r="XC134" s="64"/>
      <c r="XD134" s="64"/>
      <c r="XE134" s="64"/>
      <c r="XF134" s="64"/>
      <c r="XG134" s="64"/>
      <c r="XH134" s="64"/>
      <c r="XI134" s="64"/>
      <c r="XJ134" s="64"/>
      <c r="XK134" s="64"/>
      <c r="XL134" s="64"/>
      <c r="XM134" s="64"/>
      <c r="XN134" s="64"/>
      <c r="XO134" s="64"/>
      <c r="XP134" s="64"/>
      <c r="XQ134" s="64"/>
      <c r="XR134" s="64"/>
      <c r="XS134" s="64"/>
      <c r="XT134" s="64"/>
      <c r="XU134" s="64"/>
      <c r="XV134" s="64"/>
      <c r="XW134" s="64"/>
      <c r="XX134" s="64"/>
      <c r="XY134" s="64"/>
      <c r="XZ134" s="64"/>
      <c r="YA134" s="64"/>
      <c r="YB134" s="64"/>
      <c r="YC134" s="64"/>
      <c r="YD134" s="64"/>
      <c r="YE134" s="64"/>
      <c r="YF134" s="64"/>
      <c r="YG134" s="64"/>
      <c r="YH134" s="64"/>
      <c r="YI134" s="64"/>
      <c r="YJ134" s="64"/>
      <c r="YK134" s="64"/>
      <c r="YL134" s="64"/>
      <c r="YM134" s="64"/>
      <c r="YN134" s="64"/>
      <c r="YO134" s="64"/>
      <c r="YP134" s="64"/>
      <c r="YQ134" s="64"/>
      <c r="YR134" s="64"/>
    </row>
    <row r="135" spans="1:668" s="65" customFormat="1" ht="18" customHeight="1" x14ac:dyDescent="0.25">
      <c r="A135" s="32" t="s">
        <v>15</v>
      </c>
      <c r="B135" s="40">
        <v>1</v>
      </c>
      <c r="C135" s="33"/>
      <c r="D135" s="33"/>
      <c r="E135" s="33"/>
      <c r="F135" s="117">
        <v>60000</v>
      </c>
      <c r="G135" s="118">
        <f>G134</f>
        <v>1722</v>
      </c>
      <c r="H135" s="119">
        <f>H134</f>
        <v>3486.68</v>
      </c>
      <c r="I135" s="120">
        <f>I134</f>
        <v>1824</v>
      </c>
      <c r="J135" s="119">
        <v>0</v>
      </c>
      <c r="K135" s="119">
        <v>7032.68</v>
      </c>
      <c r="L135" s="167">
        <f>L134</f>
        <v>52967.32</v>
      </c>
      <c r="M135" s="59"/>
      <c r="N135" s="59"/>
      <c r="O135" s="64"/>
      <c r="P135" s="64"/>
      <c r="Q135" s="64"/>
      <c r="R135" s="64"/>
      <c r="S135" s="64"/>
      <c r="T135" s="64"/>
      <c r="U135" s="64"/>
      <c r="V135" s="64"/>
      <c r="W135" s="64"/>
      <c r="X135" s="64"/>
      <c r="Y135" s="64"/>
      <c r="Z135" s="64"/>
      <c r="AA135" s="64"/>
      <c r="AB135" s="64"/>
      <c r="AC135" s="64"/>
      <c r="AD135" s="64"/>
      <c r="AE135" s="64"/>
      <c r="AF135" s="64"/>
      <c r="AG135" s="64"/>
      <c r="AH135" s="64"/>
      <c r="AI135" s="64"/>
      <c r="AJ135" s="64"/>
      <c r="AK135" s="64"/>
      <c r="AL135" s="64"/>
      <c r="AM135" s="64"/>
      <c r="AN135" s="64"/>
      <c r="AO135" s="64"/>
      <c r="AP135" s="64"/>
      <c r="AQ135" s="64"/>
      <c r="AR135" s="64"/>
      <c r="AS135" s="64"/>
      <c r="AT135" s="51"/>
      <c r="AU135" s="51"/>
      <c r="AV135" s="51"/>
      <c r="AW135" s="51"/>
      <c r="AX135" s="51"/>
      <c r="AY135" s="51"/>
      <c r="AZ135" s="51"/>
      <c r="BA135" s="51"/>
      <c r="BB135" s="51"/>
      <c r="BC135" s="51"/>
      <c r="BD135" s="51"/>
      <c r="BE135" s="51"/>
      <c r="BF135" s="51"/>
      <c r="BG135" s="51"/>
      <c r="BH135" s="51"/>
      <c r="BI135" s="51"/>
      <c r="BJ135" s="51"/>
      <c r="BK135" s="51"/>
      <c r="BL135" s="51"/>
      <c r="BM135" s="51"/>
      <c r="BN135" s="51"/>
      <c r="BO135" s="51"/>
      <c r="BP135" s="51"/>
      <c r="BQ135" s="51"/>
      <c r="BR135" s="51"/>
      <c r="BS135" s="51"/>
      <c r="BT135" s="51"/>
      <c r="BU135" s="51"/>
      <c r="BV135" s="51"/>
      <c r="BW135" s="51"/>
      <c r="BX135" s="51"/>
      <c r="BY135" s="51"/>
      <c r="BZ135" s="51"/>
      <c r="CA135" s="51"/>
      <c r="CB135" s="51"/>
      <c r="CC135" s="51"/>
      <c r="CD135" s="51"/>
      <c r="CE135" s="51"/>
      <c r="CF135" s="51"/>
      <c r="CG135" s="51"/>
      <c r="CH135" s="51"/>
      <c r="CI135" s="51"/>
      <c r="CJ135" s="51"/>
      <c r="CK135" s="51"/>
      <c r="CL135" s="51"/>
      <c r="CM135" s="51"/>
      <c r="CN135" s="51"/>
      <c r="CO135" s="51"/>
      <c r="CP135" s="51"/>
      <c r="CQ135" s="51"/>
      <c r="CR135" s="51"/>
      <c r="CS135" s="51"/>
      <c r="CT135" s="51"/>
      <c r="CU135" s="51"/>
      <c r="CV135" s="51"/>
      <c r="CW135" s="51"/>
      <c r="CX135" s="51"/>
      <c r="CY135" s="51"/>
      <c r="CZ135" s="51"/>
      <c r="DA135" s="51"/>
      <c r="DB135" s="51"/>
      <c r="DC135" s="51"/>
      <c r="DD135" s="51"/>
      <c r="DE135" s="51"/>
      <c r="DF135" s="51"/>
      <c r="DG135" s="51"/>
      <c r="DH135" s="51"/>
      <c r="DI135" s="51"/>
      <c r="DJ135" s="51"/>
      <c r="DK135" s="51"/>
      <c r="DL135" s="51"/>
      <c r="DM135" s="51"/>
      <c r="DN135" s="51"/>
      <c r="DO135" s="51"/>
      <c r="DP135" s="51"/>
      <c r="DQ135" s="51"/>
      <c r="DR135" s="51"/>
      <c r="DS135" s="51"/>
      <c r="DT135" s="51"/>
      <c r="DU135" s="51"/>
      <c r="DV135" s="51"/>
      <c r="DW135" s="51"/>
      <c r="DX135" s="51"/>
      <c r="DY135" s="51"/>
      <c r="DZ135" s="51"/>
      <c r="EA135" s="51"/>
      <c r="EB135" s="51"/>
      <c r="EC135" s="51"/>
      <c r="ED135" s="51"/>
      <c r="EE135" s="51"/>
      <c r="EF135" s="51"/>
      <c r="EG135" s="51"/>
      <c r="EH135" s="51"/>
      <c r="EI135" s="51"/>
      <c r="EJ135" s="51"/>
      <c r="EK135" s="51"/>
      <c r="EL135" s="51"/>
      <c r="EM135" s="51"/>
      <c r="EN135" s="51"/>
      <c r="EO135" s="51"/>
      <c r="EP135" s="51"/>
      <c r="EQ135" s="51"/>
      <c r="ER135" s="51"/>
      <c r="ES135" s="51"/>
      <c r="ET135" s="51"/>
      <c r="EU135" s="51"/>
      <c r="EV135" s="51"/>
      <c r="EW135" s="51"/>
      <c r="EX135" s="51"/>
      <c r="EY135" s="51"/>
      <c r="EZ135" s="51"/>
      <c r="FA135" s="51"/>
      <c r="FB135" s="51"/>
      <c r="FC135" s="51"/>
      <c r="FD135" s="51"/>
      <c r="FE135" s="51"/>
      <c r="FF135" s="51"/>
      <c r="FG135" s="51"/>
      <c r="FH135" s="51"/>
      <c r="FI135" s="51"/>
      <c r="FJ135" s="51"/>
      <c r="FK135" s="51"/>
      <c r="FL135" s="51"/>
      <c r="FM135" s="51"/>
      <c r="FN135" s="51"/>
      <c r="FO135" s="51"/>
      <c r="FP135" s="51"/>
      <c r="FQ135" s="51"/>
      <c r="FR135" s="51"/>
      <c r="FS135" s="51"/>
      <c r="FT135" s="51"/>
      <c r="FU135" s="51"/>
      <c r="FV135" s="51"/>
      <c r="FW135" s="51"/>
      <c r="FX135" s="51"/>
      <c r="FY135" s="51"/>
      <c r="FZ135" s="51"/>
      <c r="GA135" s="51"/>
      <c r="GB135" s="51"/>
      <c r="GC135" s="51"/>
      <c r="GD135" s="51"/>
      <c r="GE135" s="51"/>
      <c r="GF135" s="51"/>
      <c r="GG135" s="51"/>
      <c r="GH135" s="51"/>
      <c r="GI135" s="51"/>
      <c r="GJ135" s="51"/>
      <c r="GK135" s="51"/>
      <c r="GL135" s="51"/>
      <c r="GM135" s="51"/>
      <c r="GN135" s="51"/>
      <c r="GO135" s="51"/>
      <c r="GP135" s="51"/>
      <c r="GQ135" s="51"/>
      <c r="GR135" s="51"/>
      <c r="GS135" s="51"/>
      <c r="GT135" s="51"/>
      <c r="GU135" s="51"/>
      <c r="GV135" s="51"/>
      <c r="GW135" s="51"/>
      <c r="GX135" s="51"/>
      <c r="GY135" s="51"/>
      <c r="GZ135" s="51"/>
      <c r="HA135" s="51"/>
      <c r="HB135" s="51"/>
      <c r="HC135" s="51"/>
      <c r="HD135" s="51"/>
      <c r="HE135" s="51"/>
      <c r="HF135" s="51"/>
      <c r="HG135" s="51"/>
      <c r="HH135" s="51"/>
      <c r="HI135" s="51"/>
      <c r="HJ135" s="51"/>
      <c r="HK135" s="51"/>
      <c r="HL135" s="51"/>
      <c r="HM135" s="51"/>
      <c r="HN135" s="51"/>
      <c r="HO135" s="51"/>
      <c r="HP135" s="51"/>
      <c r="HQ135" s="51"/>
      <c r="HR135" s="51"/>
      <c r="HS135" s="51"/>
      <c r="HT135" s="51"/>
      <c r="HU135" s="51"/>
      <c r="HV135" s="51"/>
      <c r="HW135" s="51"/>
      <c r="HX135" s="51"/>
      <c r="HY135" s="51"/>
      <c r="HZ135" s="51"/>
      <c r="IA135" s="51"/>
      <c r="IB135" s="51"/>
      <c r="IC135" s="64"/>
      <c r="ID135" s="64"/>
      <c r="IE135" s="64"/>
      <c r="IF135" s="64"/>
      <c r="IG135" s="64"/>
      <c r="IH135" s="64"/>
      <c r="II135" s="64"/>
      <c r="IJ135" s="64"/>
      <c r="IK135" s="64"/>
      <c r="IL135" s="64"/>
      <c r="IM135" s="64"/>
      <c r="IN135" s="64"/>
      <c r="IO135" s="64"/>
      <c r="IP135" s="64"/>
      <c r="IQ135" s="64"/>
      <c r="IR135" s="64"/>
      <c r="IS135" s="64"/>
      <c r="IT135" s="64"/>
      <c r="IU135" s="64"/>
      <c r="IV135" s="64"/>
      <c r="IW135" s="64"/>
      <c r="IX135" s="64"/>
      <c r="IY135" s="64"/>
      <c r="IZ135" s="64"/>
      <c r="JA135" s="64"/>
      <c r="JB135" s="64"/>
      <c r="JC135" s="64"/>
      <c r="JD135" s="64"/>
      <c r="JE135" s="64"/>
      <c r="JF135" s="64"/>
      <c r="JG135" s="64"/>
      <c r="JH135" s="64"/>
      <c r="JI135" s="64"/>
      <c r="JJ135" s="64"/>
      <c r="JK135" s="64"/>
      <c r="JL135" s="64"/>
      <c r="JM135" s="64"/>
      <c r="JN135" s="64"/>
      <c r="JO135" s="64"/>
      <c r="JP135" s="64"/>
      <c r="JQ135" s="64"/>
      <c r="JR135" s="64"/>
      <c r="JS135" s="64"/>
      <c r="JT135" s="64"/>
      <c r="JU135" s="64"/>
      <c r="JV135" s="64"/>
      <c r="JW135" s="64"/>
      <c r="JX135" s="64"/>
      <c r="JY135" s="64"/>
      <c r="JZ135" s="64"/>
      <c r="KA135" s="64"/>
      <c r="KB135" s="64"/>
      <c r="KC135" s="64"/>
      <c r="KD135" s="64"/>
      <c r="KE135" s="64"/>
      <c r="KF135" s="64"/>
      <c r="KG135" s="64"/>
      <c r="KH135" s="64"/>
      <c r="KI135" s="64"/>
      <c r="KJ135" s="64"/>
      <c r="KK135" s="64"/>
      <c r="KL135" s="64"/>
      <c r="KM135" s="64"/>
      <c r="KN135" s="64"/>
      <c r="KO135" s="64"/>
      <c r="KP135" s="64"/>
      <c r="KQ135" s="64"/>
      <c r="KR135" s="64"/>
      <c r="KS135" s="64"/>
      <c r="KT135" s="64"/>
      <c r="KU135" s="64"/>
      <c r="KV135" s="64"/>
      <c r="KW135" s="64"/>
      <c r="KX135" s="64"/>
      <c r="KY135" s="64"/>
      <c r="KZ135" s="64"/>
      <c r="LA135" s="64"/>
      <c r="LB135" s="64"/>
      <c r="LC135" s="64"/>
      <c r="LD135" s="64"/>
      <c r="LE135" s="64"/>
      <c r="LF135" s="64"/>
      <c r="LG135" s="64"/>
      <c r="LH135" s="64"/>
      <c r="LI135" s="64"/>
      <c r="LJ135" s="64"/>
      <c r="LK135" s="64"/>
      <c r="LL135" s="64"/>
      <c r="LM135" s="64"/>
      <c r="LN135" s="64"/>
      <c r="LO135" s="64"/>
      <c r="LP135" s="64"/>
      <c r="LQ135" s="64"/>
      <c r="LR135" s="64"/>
      <c r="LS135" s="64"/>
      <c r="LT135" s="64"/>
      <c r="LU135" s="64"/>
      <c r="LV135" s="64"/>
      <c r="LW135" s="64"/>
      <c r="LX135" s="64"/>
      <c r="LY135" s="64"/>
      <c r="LZ135" s="64"/>
      <c r="MA135" s="64"/>
      <c r="MB135" s="64"/>
      <c r="MC135" s="64"/>
      <c r="MD135" s="64"/>
      <c r="ME135" s="64"/>
      <c r="MF135" s="64"/>
      <c r="MG135" s="64"/>
      <c r="MH135" s="64"/>
      <c r="MI135" s="64"/>
      <c r="MJ135" s="64"/>
      <c r="MK135" s="64"/>
      <c r="ML135" s="64"/>
      <c r="MM135" s="64"/>
      <c r="MN135" s="64"/>
      <c r="MO135" s="64"/>
      <c r="MP135" s="64"/>
      <c r="MQ135" s="64"/>
      <c r="MR135" s="64"/>
      <c r="MS135" s="64"/>
      <c r="MT135" s="64"/>
      <c r="MU135" s="64"/>
      <c r="MV135" s="64"/>
      <c r="MW135" s="64"/>
      <c r="MX135" s="64"/>
      <c r="MY135" s="64"/>
      <c r="MZ135" s="64"/>
      <c r="NA135" s="64"/>
      <c r="NB135" s="64"/>
      <c r="NC135" s="64"/>
      <c r="ND135" s="64"/>
      <c r="NE135" s="64"/>
      <c r="NF135" s="64"/>
      <c r="NG135" s="64"/>
      <c r="NH135" s="64"/>
      <c r="NI135" s="64"/>
      <c r="NJ135" s="64"/>
      <c r="NK135" s="64"/>
      <c r="NL135" s="64"/>
      <c r="NM135" s="64"/>
      <c r="NN135" s="64"/>
      <c r="NO135" s="64"/>
      <c r="NP135" s="64"/>
      <c r="NQ135" s="64"/>
      <c r="NR135" s="64"/>
      <c r="NS135" s="64"/>
      <c r="NT135" s="64"/>
      <c r="NU135" s="64"/>
      <c r="NV135" s="64"/>
      <c r="NW135" s="64"/>
      <c r="NX135" s="64"/>
      <c r="NY135" s="64"/>
      <c r="NZ135" s="64"/>
      <c r="OA135" s="64"/>
      <c r="OB135" s="64"/>
      <c r="OC135" s="64"/>
      <c r="OD135" s="64"/>
      <c r="OE135" s="64"/>
      <c r="OF135" s="64"/>
      <c r="OG135" s="64"/>
      <c r="OH135" s="64"/>
      <c r="OI135" s="64"/>
      <c r="OJ135" s="64"/>
      <c r="OK135" s="64"/>
      <c r="OL135" s="64"/>
      <c r="OM135" s="64"/>
      <c r="ON135" s="64"/>
      <c r="OO135" s="64"/>
      <c r="OP135" s="64"/>
      <c r="OQ135" s="64"/>
      <c r="OR135" s="64"/>
      <c r="OS135" s="64"/>
      <c r="OT135" s="64"/>
      <c r="OU135" s="64"/>
      <c r="OV135" s="64"/>
      <c r="OW135" s="64"/>
      <c r="OX135" s="64"/>
      <c r="OY135" s="64"/>
      <c r="OZ135" s="64"/>
      <c r="PA135" s="64"/>
      <c r="PB135" s="64"/>
      <c r="PC135" s="64"/>
      <c r="PD135" s="64"/>
      <c r="PE135" s="64"/>
      <c r="PF135" s="64"/>
      <c r="PG135" s="64"/>
      <c r="PH135" s="64"/>
      <c r="PI135" s="64"/>
      <c r="PJ135" s="64"/>
      <c r="PK135" s="64"/>
      <c r="PL135" s="64"/>
      <c r="PM135" s="64"/>
      <c r="PN135" s="64"/>
      <c r="PO135" s="64"/>
      <c r="PP135" s="64"/>
      <c r="PQ135" s="64"/>
      <c r="PR135" s="64"/>
      <c r="PS135" s="64"/>
      <c r="PT135" s="64"/>
      <c r="PU135" s="64"/>
      <c r="PV135" s="64"/>
      <c r="PW135" s="64"/>
      <c r="PX135" s="64"/>
      <c r="PY135" s="64"/>
      <c r="PZ135" s="64"/>
      <c r="QA135" s="64"/>
      <c r="QB135" s="64"/>
      <c r="QC135" s="64"/>
      <c r="QD135" s="64"/>
      <c r="QE135" s="64"/>
      <c r="QF135" s="64"/>
      <c r="QG135" s="64"/>
      <c r="QH135" s="64"/>
      <c r="QI135" s="64"/>
      <c r="QJ135" s="64"/>
      <c r="QK135" s="64"/>
      <c r="QL135" s="64"/>
      <c r="QM135" s="64"/>
      <c r="QN135" s="64"/>
      <c r="QO135" s="64"/>
      <c r="QP135" s="64"/>
      <c r="QQ135" s="64"/>
      <c r="QR135" s="64"/>
      <c r="QS135" s="64"/>
      <c r="QT135" s="64"/>
      <c r="QU135" s="64"/>
      <c r="QV135" s="64"/>
      <c r="QW135" s="64"/>
      <c r="QX135" s="64"/>
      <c r="QY135" s="64"/>
      <c r="QZ135" s="64"/>
      <c r="RA135" s="64"/>
      <c r="RB135" s="64"/>
      <c r="RC135" s="64"/>
      <c r="RD135" s="64"/>
      <c r="RE135" s="64"/>
      <c r="RF135" s="64"/>
      <c r="RG135" s="64"/>
      <c r="RH135" s="64"/>
      <c r="RI135" s="64"/>
      <c r="RJ135" s="64"/>
      <c r="RK135" s="64"/>
      <c r="RL135" s="64"/>
      <c r="RM135" s="64"/>
      <c r="RN135" s="64"/>
      <c r="RO135" s="64"/>
      <c r="RP135" s="64"/>
      <c r="RQ135" s="64"/>
      <c r="RR135" s="64"/>
      <c r="RS135" s="64"/>
      <c r="RT135" s="64"/>
      <c r="RU135" s="64"/>
      <c r="RV135" s="64"/>
      <c r="RW135" s="64"/>
      <c r="RX135" s="64"/>
      <c r="RY135" s="64"/>
      <c r="RZ135" s="64"/>
      <c r="SA135" s="64"/>
      <c r="SB135" s="64"/>
      <c r="SC135" s="64"/>
      <c r="SD135" s="64"/>
      <c r="SE135" s="64"/>
      <c r="SF135" s="64"/>
      <c r="SG135" s="64"/>
      <c r="SH135" s="64"/>
      <c r="SI135" s="64"/>
      <c r="SJ135" s="64"/>
      <c r="SK135" s="64"/>
      <c r="SL135" s="64"/>
      <c r="SM135" s="64"/>
      <c r="SN135" s="64"/>
      <c r="SO135" s="64"/>
      <c r="SP135" s="64"/>
      <c r="SQ135" s="64"/>
      <c r="SR135" s="64"/>
      <c r="SS135" s="64"/>
      <c r="ST135" s="64"/>
      <c r="SU135" s="64"/>
      <c r="SV135" s="64"/>
      <c r="SW135" s="64"/>
      <c r="SX135" s="64"/>
      <c r="SY135" s="64"/>
      <c r="SZ135" s="64"/>
      <c r="TA135" s="64"/>
      <c r="TB135" s="64"/>
      <c r="TC135" s="64"/>
      <c r="TD135" s="64"/>
      <c r="TE135" s="64"/>
      <c r="TF135" s="64"/>
      <c r="TG135" s="64"/>
      <c r="TH135" s="64"/>
      <c r="TI135" s="64"/>
      <c r="TJ135" s="64"/>
      <c r="TK135" s="64"/>
      <c r="TL135" s="64"/>
      <c r="TM135" s="64"/>
      <c r="TN135" s="64"/>
      <c r="TO135" s="64"/>
      <c r="TP135" s="64"/>
      <c r="TQ135" s="64"/>
      <c r="TR135" s="64"/>
      <c r="TS135" s="64"/>
      <c r="TT135" s="64"/>
      <c r="TU135" s="64"/>
      <c r="TV135" s="64"/>
      <c r="TW135" s="64"/>
      <c r="TX135" s="64"/>
      <c r="TY135" s="64"/>
      <c r="TZ135" s="64"/>
      <c r="UA135" s="64"/>
      <c r="UB135" s="64"/>
      <c r="UC135" s="64"/>
      <c r="UD135" s="64"/>
      <c r="UE135" s="64"/>
      <c r="UF135" s="64"/>
      <c r="UG135" s="64"/>
      <c r="UH135" s="64"/>
      <c r="UI135" s="64"/>
      <c r="UJ135" s="64"/>
      <c r="UK135" s="64"/>
      <c r="UL135" s="64"/>
      <c r="UM135" s="64"/>
      <c r="UN135" s="64"/>
      <c r="UO135" s="64"/>
      <c r="UP135" s="64"/>
      <c r="UQ135" s="64"/>
      <c r="UR135" s="64"/>
      <c r="US135" s="64"/>
      <c r="UT135" s="64"/>
      <c r="UU135" s="64"/>
      <c r="UV135" s="64"/>
      <c r="UW135" s="64"/>
      <c r="UX135" s="64"/>
      <c r="UY135" s="64"/>
      <c r="UZ135" s="64"/>
      <c r="VA135" s="64"/>
      <c r="VB135" s="64"/>
      <c r="VC135" s="64"/>
      <c r="VD135" s="64"/>
      <c r="VE135" s="64"/>
      <c r="VF135" s="64"/>
      <c r="VG135" s="64"/>
      <c r="VH135" s="64"/>
      <c r="VI135" s="64"/>
      <c r="VJ135" s="64"/>
      <c r="VK135" s="64"/>
      <c r="VL135" s="64"/>
      <c r="VM135" s="64"/>
      <c r="VN135" s="64"/>
      <c r="VO135" s="64"/>
      <c r="VP135" s="64"/>
      <c r="VQ135" s="64"/>
      <c r="VR135" s="64"/>
      <c r="VS135" s="64"/>
      <c r="VT135" s="64"/>
      <c r="VU135" s="64"/>
      <c r="VV135" s="64"/>
      <c r="VW135" s="64"/>
      <c r="VX135" s="64"/>
      <c r="VY135" s="64"/>
      <c r="VZ135" s="64"/>
      <c r="WA135" s="64"/>
      <c r="WB135" s="64"/>
      <c r="WC135" s="64"/>
      <c r="WD135" s="64"/>
      <c r="WE135" s="64"/>
      <c r="WF135" s="64"/>
      <c r="WG135" s="64"/>
      <c r="WH135" s="64"/>
      <c r="WI135" s="64"/>
      <c r="WJ135" s="64"/>
      <c r="WK135" s="64"/>
      <c r="WL135" s="64"/>
      <c r="WM135" s="64"/>
      <c r="WN135" s="64"/>
      <c r="WO135" s="64"/>
      <c r="WP135" s="64"/>
      <c r="WQ135" s="64"/>
      <c r="WR135" s="64"/>
      <c r="WS135" s="64"/>
      <c r="WT135" s="64"/>
      <c r="WU135" s="64"/>
      <c r="WV135" s="64"/>
      <c r="WW135" s="64"/>
      <c r="WX135" s="64"/>
      <c r="WY135" s="64"/>
      <c r="WZ135" s="64"/>
      <c r="XA135" s="64"/>
      <c r="XB135" s="64"/>
      <c r="XC135" s="64"/>
      <c r="XD135" s="64"/>
      <c r="XE135" s="64"/>
      <c r="XF135" s="64"/>
      <c r="XG135" s="64"/>
      <c r="XH135" s="64"/>
      <c r="XI135" s="64"/>
      <c r="XJ135" s="64"/>
      <c r="XK135" s="64"/>
      <c r="XL135" s="64"/>
      <c r="XM135" s="64"/>
      <c r="XN135" s="64"/>
      <c r="XO135" s="64"/>
      <c r="XP135" s="64"/>
      <c r="XQ135" s="64"/>
      <c r="XR135" s="64"/>
      <c r="XS135" s="64"/>
      <c r="XT135" s="64"/>
      <c r="XU135" s="64"/>
      <c r="XV135" s="64"/>
      <c r="XW135" s="64"/>
      <c r="XX135" s="64"/>
      <c r="XY135" s="64"/>
      <c r="XZ135" s="64"/>
      <c r="YA135" s="64"/>
      <c r="YB135" s="64"/>
      <c r="YC135" s="64"/>
      <c r="YD135" s="64"/>
      <c r="YE135" s="64"/>
      <c r="YF135" s="64"/>
      <c r="YG135" s="64"/>
      <c r="YH135" s="64"/>
      <c r="YI135" s="64"/>
      <c r="YJ135" s="64"/>
      <c r="YK135" s="64"/>
      <c r="YL135" s="64"/>
      <c r="YM135" s="64"/>
      <c r="YN135" s="64"/>
      <c r="YO135" s="64"/>
      <c r="YP135" s="64"/>
      <c r="YQ135" s="64"/>
      <c r="YR135" s="64"/>
    </row>
    <row r="136" spans="1:668" s="65" customFormat="1" ht="18" customHeight="1" x14ac:dyDescent="0.25">
      <c r="A136" s="114" t="s">
        <v>52</v>
      </c>
      <c r="B136" s="158"/>
      <c r="C136" s="159"/>
      <c r="D136" s="159"/>
      <c r="E136" s="159"/>
      <c r="F136" s="160"/>
      <c r="G136" s="161"/>
      <c r="H136" s="162"/>
      <c r="I136" s="163"/>
      <c r="J136" s="162"/>
      <c r="K136" s="162"/>
      <c r="L136" s="164"/>
      <c r="M136" s="59"/>
      <c r="N136" s="59"/>
      <c r="O136" s="64"/>
      <c r="P136" s="64"/>
      <c r="Q136" s="64"/>
      <c r="R136" s="64"/>
      <c r="S136" s="64"/>
      <c r="T136" s="64"/>
      <c r="U136" s="64"/>
      <c r="V136" s="64"/>
      <c r="W136" s="64"/>
      <c r="X136" s="64"/>
      <c r="Y136" s="64"/>
      <c r="Z136" s="64"/>
      <c r="AA136" s="64"/>
      <c r="AB136" s="64"/>
      <c r="AC136" s="64"/>
      <c r="AD136" s="64"/>
      <c r="AE136" s="64"/>
      <c r="AF136" s="64"/>
      <c r="AG136" s="64"/>
      <c r="AH136" s="64"/>
      <c r="AI136" s="64"/>
      <c r="AJ136" s="64"/>
      <c r="AK136" s="64"/>
      <c r="AL136" s="64"/>
      <c r="AM136" s="64"/>
      <c r="AN136" s="64"/>
      <c r="AO136" s="64"/>
      <c r="AP136" s="64"/>
      <c r="AQ136" s="64"/>
      <c r="AR136" s="64"/>
      <c r="AS136" s="64"/>
      <c r="AT136" s="51"/>
      <c r="AU136" s="51"/>
      <c r="AV136" s="51"/>
      <c r="AW136" s="51"/>
      <c r="AX136" s="51"/>
      <c r="AY136" s="51"/>
      <c r="AZ136" s="51"/>
      <c r="BA136" s="51"/>
      <c r="BB136" s="51"/>
      <c r="BC136" s="51"/>
      <c r="BD136" s="51"/>
      <c r="BE136" s="51"/>
      <c r="BF136" s="51"/>
      <c r="BG136" s="51"/>
      <c r="BH136" s="51"/>
      <c r="BI136" s="51"/>
      <c r="BJ136" s="51"/>
      <c r="BK136" s="51"/>
      <c r="BL136" s="51"/>
      <c r="BM136" s="51"/>
      <c r="BN136" s="51"/>
      <c r="BO136" s="51"/>
      <c r="BP136" s="51"/>
      <c r="BQ136" s="51"/>
      <c r="BR136" s="51"/>
      <c r="BS136" s="51"/>
      <c r="BT136" s="51"/>
      <c r="BU136" s="51"/>
      <c r="BV136" s="51"/>
      <c r="BW136" s="51"/>
      <c r="BX136" s="51"/>
      <c r="BY136" s="51"/>
      <c r="BZ136" s="51"/>
      <c r="CA136" s="51"/>
      <c r="CB136" s="51"/>
      <c r="CC136" s="51"/>
      <c r="CD136" s="51"/>
      <c r="CE136" s="51"/>
      <c r="CF136" s="51"/>
      <c r="CG136" s="51"/>
      <c r="CH136" s="51"/>
      <c r="CI136" s="51"/>
      <c r="CJ136" s="51"/>
      <c r="CK136" s="51"/>
      <c r="CL136" s="51"/>
      <c r="CM136" s="51"/>
      <c r="CN136" s="51"/>
      <c r="CO136" s="51"/>
      <c r="CP136" s="51"/>
      <c r="CQ136" s="51"/>
      <c r="CR136" s="51"/>
      <c r="CS136" s="51"/>
      <c r="CT136" s="51"/>
      <c r="CU136" s="51"/>
      <c r="CV136" s="51"/>
      <c r="CW136" s="51"/>
      <c r="CX136" s="51"/>
      <c r="CY136" s="51"/>
      <c r="CZ136" s="51"/>
      <c r="DA136" s="51"/>
      <c r="DB136" s="51"/>
      <c r="DC136" s="51"/>
      <c r="DD136" s="51"/>
      <c r="DE136" s="51"/>
      <c r="DF136" s="51"/>
      <c r="DG136" s="51"/>
      <c r="DH136" s="51"/>
      <c r="DI136" s="51"/>
      <c r="DJ136" s="51"/>
      <c r="DK136" s="51"/>
      <c r="DL136" s="51"/>
      <c r="DM136" s="51"/>
      <c r="DN136" s="51"/>
      <c r="DO136" s="51"/>
      <c r="DP136" s="51"/>
      <c r="DQ136" s="51"/>
      <c r="DR136" s="51"/>
      <c r="DS136" s="51"/>
      <c r="DT136" s="51"/>
      <c r="DU136" s="51"/>
      <c r="DV136" s="51"/>
      <c r="DW136" s="51"/>
      <c r="DX136" s="51"/>
      <c r="DY136" s="51"/>
      <c r="DZ136" s="51"/>
      <c r="EA136" s="51"/>
      <c r="EB136" s="51"/>
      <c r="EC136" s="51"/>
      <c r="ED136" s="51"/>
      <c r="EE136" s="51"/>
      <c r="EF136" s="51"/>
      <c r="EG136" s="51"/>
      <c r="EH136" s="51"/>
      <c r="EI136" s="51"/>
      <c r="EJ136" s="51"/>
      <c r="EK136" s="51"/>
      <c r="EL136" s="51"/>
      <c r="EM136" s="51"/>
      <c r="EN136" s="51"/>
      <c r="EO136" s="51"/>
      <c r="EP136" s="51"/>
      <c r="EQ136" s="51"/>
      <c r="ER136" s="51"/>
      <c r="ES136" s="51"/>
      <c r="ET136" s="51"/>
      <c r="EU136" s="51"/>
      <c r="EV136" s="51"/>
      <c r="EW136" s="51"/>
      <c r="EX136" s="51"/>
      <c r="EY136" s="51"/>
      <c r="EZ136" s="51"/>
      <c r="FA136" s="51"/>
      <c r="FB136" s="51"/>
      <c r="FC136" s="51"/>
      <c r="FD136" s="51"/>
      <c r="FE136" s="51"/>
      <c r="FF136" s="51"/>
      <c r="FG136" s="51"/>
      <c r="FH136" s="51"/>
      <c r="FI136" s="51"/>
      <c r="FJ136" s="51"/>
      <c r="FK136" s="51"/>
      <c r="FL136" s="51"/>
      <c r="FM136" s="51"/>
      <c r="FN136" s="51"/>
      <c r="FO136" s="51"/>
      <c r="FP136" s="51"/>
      <c r="FQ136" s="51"/>
      <c r="FR136" s="51"/>
      <c r="FS136" s="51"/>
      <c r="FT136" s="51"/>
      <c r="FU136" s="51"/>
      <c r="FV136" s="51"/>
      <c r="FW136" s="51"/>
      <c r="FX136" s="51"/>
      <c r="FY136" s="51"/>
      <c r="FZ136" s="51"/>
      <c r="GA136" s="51"/>
      <c r="GB136" s="51"/>
      <c r="GC136" s="51"/>
      <c r="GD136" s="51"/>
      <c r="GE136" s="51"/>
      <c r="GF136" s="51"/>
      <c r="GG136" s="51"/>
      <c r="GH136" s="51"/>
      <c r="GI136" s="51"/>
      <c r="GJ136" s="51"/>
      <c r="GK136" s="51"/>
      <c r="GL136" s="51"/>
      <c r="GM136" s="51"/>
      <c r="GN136" s="51"/>
      <c r="GO136" s="51"/>
      <c r="GP136" s="51"/>
      <c r="GQ136" s="51"/>
      <c r="GR136" s="51"/>
      <c r="GS136" s="51"/>
      <c r="GT136" s="51"/>
      <c r="GU136" s="51"/>
      <c r="GV136" s="51"/>
      <c r="GW136" s="51"/>
      <c r="GX136" s="51"/>
      <c r="GY136" s="51"/>
      <c r="GZ136" s="51"/>
      <c r="HA136" s="51"/>
      <c r="HB136" s="51"/>
      <c r="HC136" s="51"/>
      <c r="HD136" s="51"/>
      <c r="HE136" s="51"/>
      <c r="HF136" s="51"/>
      <c r="HG136" s="51"/>
      <c r="HH136" s="51"/>
      <c r="HI136" s="51"/>
      <c r="HJ136" s="51"/>
      <c r="HK136" s="51"/>
      <c r="HL136" s="51"/>
      <c r="HM136" s="51"/>
      <c r="HN136" s="51"/>
      <c r="HO136" s="51"/>
      <c r="HP136" s="51"/>
      <c r="HQ136" s="51"/>
      <c r="HR136" s="51"/>
      <c r="HS136" s="51"/>
      <c r="HT136" s="51"/>
      <c r="HU136" s="51"/>
      <c r="HV136" s="51"/>
      <c r="HW136" s="51"/>
      <c r="HX136" s="51"/>
      <c r="HY136" s="51"/>
      <c r="HZ136" s="51"/>
      <c r="IA136" s="51"/>
      <c r="IB136" s="51"/>
      <c r="IC136" s="64"/>
      <c r="ID136" s="64"/>
      <c r="IE136" s="64"/>
      <c r="IF136" s="64"/>
      <c r="IG136" s="64"/>
      <c r="IH136" s="64"/>
      <c r="II136" s="64"/>
      <c r="IJ136" s="64"/>
      <c r="IK136" s="64"/>
      <c r="IL136" s="64"/>
      <c r="IM136" s="64"/>
      <c r="IN136" s="64"/>
      <c r="IO136" s="64"/>
      <c r="IP136" s="64"/>
      <c r="IQ136" s="64"/>
      <c r="IR136" s="64"/>
      <c r="IS136" s="64"/>
      <c r="IT136" s="64"/>
      <c r="IU136" s="64"/>
      <c r="IV136" s="64"/>
      <c r="IW136" s="64"/>
      <c r="IX136" s="64"/>
      <c r="IY136" s="64"/>
      <c r="IZ136" s="64"/>
      <c r="JA136" s="64"/>
      <c r="JB136" s="64"/>
      <c r="JC136" s="64"/>
      <c r="JD136" s="64"/>
      <c r="JE136" s="64"/>
      <c r="JF136" s="64"/>
      <c r="JG136" s="64"/>
      <c r="JH136" s="64"/>
      <c r="JI136" s="64"/>
      <c r="JJ136" s="64"/>
      <c r="JK136" s="64"/>
      <c r="JL136" s="64"/>
      <c r="JM136" s="64"/>
      <c r="JN136" s="64"/>
      <c r="JO136" s="64"/>
      <c r="JP136" s="64"/>
      <c r="JQ136" s="64"/>
      <c r="JR136" s="64"/>
      <c r="JS136" s="64"/>
      <c r="JT136" s="64"/>
      <c r="JU136" s="64"/>
      <c r="JV136" s="64"/>
      <c r="JW136" s="64"/>
      <c r="JX136" s="64"/>
      <c r="JY136" s="64"/>
      <c r="JZ136" s="64"/>
      <c r="KA136" s="64"/>
      <c r="KB136" s="64"/>
      <c r="KC136" s="64"/>
      <c r="KD136" s="64"/>
      <c r="KE136" s="64"/>
      <c r="KF136" s="64"/>
      <c r="KG136" s="64"/>
      <c r="KH136" s="64"/>
      <c r="KI136" s="64"/>
      <c r="KJ136" s="64"/>
      <c r="KK136" s="64"/>
      <c r="KL136" s="64"/>
      <c r="KM136" s="64"/>
      <c r="KN136" s="64"/>
      <c r="KO136" s="64"/>
      <c r="KP136" s="64"/>
      <c r="KQ136" s="64"/>
      <c r="KR136" s="64"/>
      <c r="KS136" s="64"/>
      <c r="KT136" s="64"/>
      <c r="KU136" s="64"/>
      <c r="KV136" s="64"/>
      <c r="KW136" s="64"/>
      <c r="KX136" s="64"/>
      <c r="KY136" s="64"/>
      <c r="KZ136" s="64"/>
      <c r="LA136" s="64"/>
      <c r="LB136" s="64"/>
      <c r="LC136" s="64"/>
      <c r="LD136" s="64"/>
      <c r="LE136" s="64"/>
      <c r="LF136" s="64"/>
      <c r="LG136" s="64"/>
      <c r="LH136" s="64"/>
      <c r="LI136" s="64"/>
      <c r="LJ136" s="64"/>
      <c r="LK136" s="64"/>
      <c r="LL136" s="64"/>
      <c r="LM136" s="64"/>
      <c r="LN136" s="64"/>
      <c r="LO136" s="64"/>
      <c r="LP136" s="64"/>
      <c r="LQ136" s="64"/>
      <c r="LR136" s="64"/>
      <c r="LS136" s="64"/>
      <c r="LT136" s="64"/>
      <c r="LU136" s="64"/>
      <c r="LV136" s="64"/>
      <c r="LW136" s="64"/>
      <c r="LX136" s="64"/>
      <c r="LY136" s="64"/>
      <c r="LZ136" s="64"/>
      <c r="MA136" s="64"/>
      <c r="MB136" s="64"/>
      <c r="MC136" s="64"/>
      <c r="MD136" s="64"/>
      <c r="ME136" s="64"/>
      <c r="MF136" s="64"/>
      <c r="MG136" s="64"/>
      <c r="MH136" s="64"/>
      <c r="MI136" s="64"/>
      <c r="MJ136" s="64"/>
      <c r="MK136" s="64"/>
      <c r="ML136" s="64"/>
      <c r="MM136" s="64"/>
      <c r="MN136" s="64"/>
      <c r="MO136" s="64"/>
      <c r="MP136" s="64"/>
      <c r="MQ136" s="64"/>
      <c r="MR136" s="64"/>
      <c r="MS136" s="64"/>
      <c r="MT136" s="64"/>
      <c r="MU136" s="64"/>
      <c r="MV136" s="64"/>
      <c r="MW136" s="64"/>
      <c r="MX136" s="64"/>
      <c r="MY136" s="64"/>
      <c r="MZ136" s="64"/>
      <c r="NA136" s="64"/>
      <c r="NB136" s="64"/>
      <c r="NC136" s="64"/>
      <c r="ND136" s="64"/>
      <c r="NE136" s="64"/>
      <c r="NF136" s="64"/>
      <c r="NG136" s="64"/>
      <c r="NH136" s="64"/>
      <c r="NI136" s="64"/>
      <c r="NJ136" s="64"/>
      <c r="NK136" s="64"/>
      <c r="NL136" s="64"/>
      <c r="NM136" s="64"/>
      <c r="NN136" s="64"/>
      <c r="NO136" s="64"/>
      <c r="NP136" s="64"/>
      <c r="NQ136" s="64"/>
      <c r="NR136" s="64"/>
      <c r="NS136" s="64"/>
      <c r="NT136" s="64"/>
      <c r="NU136" s="64"/>
      <c r="NV136" s="64"/>
      <c r="NW136" s="64"/>
      <c r="NX136" s="64"/>
      <c r="NY136" s="64"/>
      <c r="NZ136" s="64"/>
      <c r="OA136" s="64"/>
      <c r="OB136" s="64"/>
      <c r="OC136" s="64"/>
      <c r="OD136" s="64"/>
      <c r="OE136" s="64"/>
      <c r="OF136" s="64"/>
      <c r="OG136" s="64"/>
      <c r="OH136" s="64"/>
      <c r="OI136" s="64"/>
      <c r="OJ136" s="64"/>
      <c r="OK136" s="64"/>
      <c r="OL136" s="64"/>
      <c r="OM136" s="64"/>
      <c r="ON136" s="64"/>
      <c r="OO136" s="64"/>
      <c r="OP136" s="64"/>
      <c r="OQ136" s="64"/>
      <c r="OR136" s="64"/>
      <c r="OS136" s="64"/>
      <c r="OT136" s="64"/>
      <c r="OU136" s="64"/>
      <c r="OV136" s="64"/>
      <c r="OW136" s="64"/>
      <c r="OX136" s="64"/>
      <c r="OY136" s="64"/>
      <c r="OZ136" s="64"/>
      <c r="PA136" s="64"/>
      <c r="PB136" s="64"/>
      <c r="PC136" s="64"/>
      <c r="PD136" s="64"/>
      <c r="PE136" s="64"/>
      <c r="PF136" s="64"/>
      <c r="PG136" s="64"/>
      <c r="PH136" s="64"/>
      <c r="PI136" s="64"/>
      <c r="PJ136" s="64"/>
      <c r="PK136" s="64"/>
      <c r="PL136" s="64"/>
      <c r="PM136" s="64"/>
      <c r="PN136" s="64"/>
      <c r="PO136" s="64"/>
      <c r="PP136" s="64"/>
      <c r="PQ136" s="64"/>
      <c r="PR136" s="64"/>
      <c r="PS136" s="64"/>
      <c r="PT136" s="64"/>
      <c r="PU136" s="64"/>
      <c r="PV136" s="64"/>
      <c r="PW136" s="64"/>
      <c r="PX136" s="64"/>
      <c r="PY136" s="64"/>
      <c r="PZ136" s="64"/>
      <c r="QA136" s="64"/>
      <c r="QB136" s="64"/>
      <c r="QC136" s="64"/>
      <c r="QD136" s="64"/>
      <c r="QE136" s="64"/>
      <c r="QF136" s="64"/>
      <c r="QG136" s="64"/>
      <c r="QH136" s="64"/>
      <c r="QI136" s="64"/>
      <c r="QJ136" s="64"/>
      <c r="QK136" s="64"/>
      <c r="QL136" s="64"/>
      <c r="QM136" s="64"/>
      <c r="QN136" s="64"/>
      <c r="QO136" s="64"/>
      <c r="QP136" s="64"/>
      <c r="QQ136" s="64"/>
      <c r="QR136" s="64"/>
      <c r="QS136" s="64"/>
      <c r="QT136" s="64"/>
      <c r="QU136" s="64"/>
      <c r="QV136" s="64"/>
      <c r="QW136" s="64"/>
      <c r="QX136" s="64"/>
      <c r="QY136" s="64"/>
      <c r="QZ136" s="64"/>
      <c r="RA136" s="64"/>
      <c r="RB136" s="64"/>
      <c r="RC136" s="64"/>
      <c r="RD136" s="64"/>
      <c r="RE136" s="64"/>
      <c r="RF136" s="64"/>
      <c r="RG136" s="64"/>
      <c r="RH136" s="64"/>
      <c r="RI136" s="64"/>
      <c r="RJ136" s="64"/>
      <c r="RK136" s="64"/>
      <c r="RL136" s="64"/>
      <c r="RM136" s="64"/>
      <c r="RN136" s="64"/>
      <c r="RO136" s="64"/>
      <c r="RP136" s="64"/>
      <c r="RQ136" s="64"/>
      <c r="RR136" s="64"/>
      <c r="RS136" s="64"/>
      <c r="RT136" s="64"/>
      <c r="RU136" s="64"/>
      <c r="RV136" s="64"/>
      <c r="RW136" s="64"/>
      <c r="RX136" s="64"/>
      <c r="RY136" s="64"/>
      <c r="RZ136" s="64"/>
      <c r="SA136" s="64"/>
      <c r="SB136" s="64"/>
      <c r="SC136" s="64"/>
      <c r="SD136" s="64"/>
      <c r="SE136" s="64"/>
      <c r="SF136" s="64"/>
      <c r="SG136" s="64"/>
      <c r="SH136" s="64"/>
      <c r="SI136" s="64"/>
      <c r="SJ136" s="64"/>
      <c r="SK136" s="64"/>
      <c r="SL136" s="64"/>
      <c r="SM136" s="64"/>
      <c r="SN136" s="64"/>
      <c r="SO136" s="64"/>
      <c r="SP136" s="64"/>
      <c r="SQ136" s="64"/>
      <c r="SR136" s="64"/>
      <c r="SS136" s="64"/>
      <c r="ST136" s="64"/>
      <c r="SU136" s="64"/>
      <c r="SV136" s="64"/>
      <c r="SW136" s="64"/>
      <c r="SX136" s="64"/>
      <c r="SY136" s="64"/>
      <c r="SZ136" s="64"/>
      <c r="TA136" s="64"/>
      <c r="TB136" s="64"/>
      <c r="TC136" s="64"/>
      <c r="TD136" s="64"/>
      <c r="TE136" s="64"/>
      <c r="TF136" s="64"/>
      <c r="TG136" s="64"/>
      <c r="TH136" s="64"/>
      <c r="TI136" s="64"/>
      <c r="TJ136" s="64"/>
      <c r="TK136" s="64"/>
      <c r="TL136" s="64"/>
      <c r="TM136" s="64"/>
      <c r="TN136" s="64"/>
      <c r="TO136" s="64"/>
      <c r="TP136" s="64"/>
      <c r="TQ136" s="64"/>
      <c r="TR136" s="64"/>
      <c r="TS136" s="64"/>
      <c r="TT136" s="64"/>
      <c r="TU136" s="64"/>
      <c r="TV136" s="64"/>
      <c r="TW136" s="64"/>
      <c r="TX136" s="64"/>
      <c r="TY136" s="64"/>
      <c r="TZ136" s="64"/>
      <c r="UA136" s="64"/>
      <c r="UB136" s="64"/>
      <c r="UC136" s="64"/>
      <c r="UD136" s="64"/>
      <c r="UE136" s="64"/>
      <c r="UF136" s="64"/>
      <c r="UG136" s="64"/>
      <c r="UH136" s="64"/>
      <c r="UI136" s="64"/>
      <c r="UJ136" s="64"/>
      <c r="UK136" s="64"/>
      <c r="UL136" s="64"/>
      <c r="UM136" s="64"/>
      <c r="UN136" s="64"/>
      <c r="UO136" s="64"/>
      <c r="UP136" s="64"/>
      <c r="UQ136" s="64"/>
      <c r="UR136" s="64"/>
      <c r="US136" s="64"/>
      <c r="UT136" s="64"/>
      <c r="UU136" s="64"/>
      <c r="UV136" s="64"/>
      <c r="UW136" s="64"/>
      <c r="UX136" s="64"/>
      <c r="UY136" s="64"/>
      <c r="UZ136" s="64"/>
      <c r="VA136" s="64"/>
      <c r="VB136" s="64"/>
      <c r="VC136" s="64"/>
      <c r="VD136" s="64"/>
      <c r="VE136" s="64"/>
      <c r="VF136" s="64"/>
      <c r="VG136" s="64"/>
      <c r="VH136" s="64"/>
      <c r="VI136" s="64"/>
      <c r="VJ136" s="64"/>
      <c r="VK136" s="64"/>
      <c r="VL136" s="64"/>
      <c r="VM136" s="64"/>
      <c r="VN136" s="64"/>
      <c r="VO136" s="64"/>
      <c r="VP136" s="64"/>
      <c r="VQ136" s="64"/>
      <c r="VR136" s="64"/>
      <c r="VS136" s="64"/>
      <c r="VT136" s="64"/>
      <c r="VU136" s="64"/>
      <c r="VV136" s="64"/>
      <c r="VW136" s="64"/>
      <c r="VX136" s="64"/>
      <c r="VY136" s="64"/>
      <c r="VZ136" s="64"/>
      <c r="WA136" s="64"/>
      <c r="WB136" s="64"/>
      <c r="WC136" s="64"/>
      <c r="WD136" s="64"/>
      <c r="WE136" s="64"/>
      <c r="WF136" s="64"/>
      <c r="WG136" s="64"/>
      <c r="WH136" s="64"/>
      <c r="WI136" s="64"/>
      <c r="WJ136" s="64"/>
      <c r="WK136" s="64"/>
      <c r="WL136" s="64"/>
      <c r="WM136" s="64"/>
      <c r="WN136" s="64"/>
      <c r="WO136" s="64"/>
      <c r="WP136" s="64"/>
      <c r="WQ136" s="64"/>
      <c r="WR136" s="64"/>
      <c r="WS136" s="64"/>
      <c r="WT136" s="64"/>
      <c r="WU136" s="64"/>
      <c r="WV136" s="64"/>
      <c r="WW136" s="64"/>
      <c r="WX136" s="64"/>
      <c r="WY136" s="64"/>
      <c r="WZ136" s="64"/>
      <c r="XA136" s="64"/>
      <c r="XB136" s="64"/>
      <c r="XC136" s="64"/>
      <c r="XD136" s="64"/>
      <c r="XE136" s="64"/>
      <c r="XF136" s="64"/>
      <c r="XG136" s="64"/>
      <c r="XH136" s="64"/>
      <c r="XI136" s="64"/>
      <c r="XJ136" s="64"/>
      <c r="XK136" s="64"/>
      <c r="XL136" s="64"/>
      <c r="XM136" s="64"/>
      <c r="XN136" s="64"/>
      <c r="XO136" s="64"/>
      <c r="XP136" s="64"/>
      <c r="XQ136" s="64"/>
      <c r="XR136" s="64"/>
      <c r="XS136" s="64"/>
      <c r="XT136" s="64"/>
      <c r="XU136" s="64"/>
      <c r="XV136" s="64"/>
      <c r="XW136" s="64"/>
      <c r="XX136" s="64"/>
      <c r="XY136" s="64"/>
      <c r="XZ136" s="64"/>
      <c r="YA136" s="64"/>
      <c r="YB136" s="64"/>
      <c r="YC136" s="64"/>
      <c r="YD136" s="64"/>
      <c r="YE136" s="64"/>
      <c r="YF136" s="64"/>
      <c r="YG136" s="64"/>
      <c r="YH136" s="64"/>
      <c r="YI136" s="64"/>
      <c r="YJ136" s="64"/>
      <c r="YK136" s="64"/>
      <c r="YL136" s="64"/>
      <c r="YM136" s="64"/>
      <c r="YN136" s="64"/>
      <c r="YO136" s="64"/>
      <c r="YP136" s="64"/>
      <c r="YQ136" s="64"/>
      <c r="YR136" s="64"/>
    </row>
    <row r="137" spans="1:668" ht="18" customHeight="1" x14ac:dyDescent="0.25">
      <c r="A137" s="39" t="s">
        <v>23</v>
      </c>
      <c r="B137" s="34" t="s">
        <v>17</v>
      </c>
      <c r="C137" s="96" t="s">
        <v>81</v>
      </c>
      <c r="D137" s="110">
        <v>44448</v>
      </c>
      <c r="E137" s="11" t="s">
        <v>150</v>
      </c>
      <c r="F137" s="102">
        <v>45000</v>
      </c>
      <c r="G137" s="96">
        <f>F137*0.0287</f>
        <v>1291.5</v>
      </c>
      <c r="H137" s="106">
        <v>1148.33</v>
      </c>
      <c r="I137" s="106">
        <f>F137*0.0304</f>
        <v>1368</v>
      </c>
      <c r="J137" s="165">
        <v>162</v>
      </c>
      <c r="K137" s="106">
        <v>3969.83</v>
      </c>
      <c r="L137" s="108">
        <v>41030.17</v>
      </c>
      <c r="O137" s="64"/>
      <c r="P137" s="64"/>
      <c r="Q137" s="64"/>
      <c r="R137" s="64"/>
      <c r="S137" s="64"/>
      <c r="T137" s="64"/>
      <c r="U137" s="64"/>
      <c r="V137" s="64"/>
      <c r="W137" s="64"/>
      <c r="X137" s="64"/>
      <c r="Y137" s="64"/>
      <c r="Z137" s="64"/>
      <c r="AA137" s="64"/>
      <c r="AB137" s="64"/>
      <c r="AC137" s="64"/>
      <c r="AD137" s="64"/>
      <c r="AE137" s="64"/>
      <c r="AF137" s="64"/>
      <c r="AG137" s="64"/>
      <c r="AH137" s="64"/>
      <c r="AI137" s="64"/>
      <c r="AJ137" s="64"/>
      <c r="AK137" s="64"/>
      <c r="AL137" s="64"/>
      <c r="AM137" s="64"/>
      <c r="AN137" s="64"/>
      <c r="AO137" s="64"/>
      <c r="AP137" s="64"/>
      <c r="AQ137" s="64"/>
      <c r="AR137" s="64"/>
      <c r="AS137" s="64"/>
      <c r="IC137" s="64"/>
      <c r="ID137" s="64"/>
      <c r="IE137" s="64"/>
      <c r="IF137" s="64"/>
      <c r="IG137" s="64"/>
      <c r="IH137" s="64"/>
      <c r="II137" s="64"/>
      <c r="IJ137" s="64"/>
      <c r="IK137" s="64"/>
      <c r="IL137" s="64"/>
      <c r="IM137" s="64"/>
      <c r="IN137" s="64"/>
      <c r="IO137" s="64"/>
      <c r="IP137" s="64"/>
      <c r="IQ137" s="64"/>
      <c r="IR137" s="64"/>
      <c r="IS137" s="64"/>
      <c r="IT137" s="64"/>
      <c r="IU137" s="64"/>
      <c r="IV137" s="64"/>
      <c r="IW137" s="64"/>
      <c r="IX137" s="64"/>
      <c r="IY137" s="64"/>
      <c r="IZ137" s="64"/>
      <c r="JA137" s="64"/>
      <c r="JB137" s="64"/>
      <c r="JC137" s="64"/>
      <c r="JD137" s="64"/>
      <c r="JE137" s="64"/>
      <c r="JF137" s="64"/>
      <c r="JG137" s="64"/>
      <c r="JH137" s="64"/>
      <c r="JI137" s="64"/>
      <c r="JJ137" s="64"/>
      <c r="JK137" s="64"/>
      <c r="JL137" s="64"/>
      <c r="JM137" s="64"/>
      <c r="JN137" s="64"/>
      <c r="JO137" s="64"/>
      <c r="JP137" s="64"/>
      <c r="JQ137" s="64"/>
      <c r="JR137" s="64"/>
      <c r="JS137" s="64"/>
      <c r="JT137" s="64"/>
      <c r="JU137" s="64"/>
      <c r="JV137" s="64"/>
      <c r="JW137" s="64"/>
      <c r="JX137" s="64"/>
      <c r="JY137" s="64"/>
      <c r="JZ137" s="64"/>
      <c r="KA137" s="64"/>
      <c r="KB137" s="64"/>
      <c r="KC137" s="64"/>
      <c r="KD137" s="64"/>
      <c r="KE137" s="64"/>
      <c r="KF137" s="64"/>
      <c r="KG137" s="64"/>
      <c r="KH137" s="64"/>
      <c r="KI137" s="64"/>
      <c r="KJ137" s="64"/>
      <c r="KK137" s="64"/>
      <c r="KL137" s="64"/>
      <c r="KM137" s="64"/>
      <c r="KN137" s="64"/>
      <c r="KO137" s="64"/>
      <c r="KP137" s="64"/>
      <c r="KQ137" s="64"/>
      <c r="KR137" s="64"/>
      <c r="KS137" s="64"/>
      <c r="KT137" s="64"/>
      <c r="KU137" s="64"/>
      <c r="KV137" s="64"/>
      <c r="KW137" s="64"/>
      <c r="KX137" s="64"/>
      <c r="KY137" s="64"/>
      <c r="KZ137" s="64"/>
      <c r="LA137" s="64"/>
      <c r="LB137" s="64"/>
      <c r="LC137" s="64"/>
      <c r="LD137" s="64"/>
      <c r="LE137" s="64"/>
      <c r="LF137" s="64"/>
      <c r="LG137" s="64"/>
      <c r="LH137" s="64"/>
      <c r="LI137" s="64"/>
      <c r="LJ137" s="64"/>
      <c r="LK137" s="64"/>
      <c r="LL137" s="64"/>
      <c r="LM137" s="64"/>
      <c r="LN137" s="64"/>
      <c r="LO137" s="64"/>
      <c r="LP137" s="64"/>
      <c r="LQ137" s="64"/>
      <c r="LR137" s="64"/>
      <c r="LS137" s="64"/>
      <c r="LT137" s="64"/>
      <c r="LU137" s="64"/>
      <c r="LV137" s="64"/>
      <c r="LW137" s="64"/>
      <c r="LX137" s="64"/>
      <c r="LY137" s="64"/>
      <c r="LZ137" s="64"/>
      <c r="MA137" s="64"/>
      <c r="MB137" s="64"/>
      <c r="MC137" s="64"/>
      <c r="MD137" s="64"/>
      <c r="ME137" s="64"/>
      <c r="MF137" s="64"/>
      <c r="MG137" s="64"/>
      <c r="MH137" s="64"/>
      <c r="MI137" s="64"/>
      <c r="MJ137" s="64"/>
      <c r="MK137" s="64"/>
      <c r="ML137" s="64"/>
      <c r="MM137" s="64"/>
      <c r="MN137" s="64"/>
      <c r="MO137" s="64"/>
      <c r="MP137" s="64"/>
      <c r="MQ137" s="64"/>
      <c r="MR137" s="64"/>
      <c r="MS137" s="64"/>
      <c r="MT137" s="64"/>
      <c r="MU137" s="64"/>
      <c r="MV137" s="64"/>
      <c r="MW137" s="64"/>
      <c r="MX137" s="64"/>
      <c r="MY137" s="64"/>
      <c r="MZ137" s="64"/>
      <c r="NA137" s="64"/>
      <c r="NB137" s="64"/>
      <c r="NC137" s="64"/>
      <c r="ND137" s="64"/>
      <c r="NE137" s="64"/>
      <c r="NF137" s="64"/>
      <c r="NG137" s="64"/>
      <c r="NH137" s="64"/>
      <c r="NI137" s="64"/>
      <c r="NJ137" s="64"/>
      <c r="NK137" s="64"/>
      <c r="NL137" s="64"/>
      <c r="NM137" s="64"/>
      <c r="NN137" s="64"/>
      <c r="NO137" s="64"/>
      <c r="NP137" s="64"/>
      <c r="NQ137" s="64"/>
      <c r="NR137" s="64"/>
      <c r="NS137" s="64"/>
      <c r="NT137" s="64"/>
      <c r="NU137" s="64"/>
      <c r="NV137" s="64"/>
      <c r="NW137" s="64"/>
      <c r="NX137" s="64"/>
      <c r="NY137" s="64"/>
      <c r="NZ137" s="64"/>
      <c r="OA137" s="64"/>
      <c r="OB137" s="64"/>
      <c r="OC137" s="64"/>
      <c r="OD137" s="64"/>
      <c r="OE137" s="64"/>
      <c r="OF137" s="64"/>
      <c r="OG137" s="64"/>
      <c r="OH137" s="64"/>
      <c r="OI137" s="64"/>
      <c r="OJ137" s="64"/>
      <c r="OK137" s="64"/>
      <c r="OL137" s="64"/>
      <c r="OM137" s="64"/>
      <c r="ON137" s="64"/>
      <c r="OO137" s="64"/>
      <c r="OP137" s="64"/>
      <c r="OQ137" s="64"/>
      <c r="OR137" s="64"/>
      <c r="OS137" s="64"/>
      <c r="OT137" s="64"/>
      <c r="OU137" s="64"/>
      <c r="OV137" s="64"/>
      <c r="OW137" s="64"/>
      <c r="OX137" s="64"/>
      <c r="OY137" s="64"/>
      <c r="OZ137" s="64"/>
      <c r="PA137" s="64"/>
      <c r="PB137" s="64"/>
      <c r="PC137" s="64"/>
      <c r="PD137" s="64"/>
      <c r="PE137" s="64"/>
      <c r="PF137" s="64"/>
      <c r="PG137" s="64"/>
      <c r="PH137" s="64"/>
      <c r="PI137" s="64"/>
      <c r="PJ137" s="64"/>
      <c r="PK137" s="64"/>
      <c r="PL137" s="64"/>
      <c r="PM137" s="64"/>
      <c r="PN137" s="64"/>
      <c r="PO137" s="64"/>
      <c r="PP137" s="64"/>
      <c r="PQ137" s="64"/>
      <c r="PR137" s="64"/>
      <c r="PS137" s="64"/>
      <c r="PT137" s="64"/>
      <c r="PU137" s="64"/>
      <c r="PV137" s="64"/>
      <c r="PW137" s="64"/>
      <c r="PX137" s="64"/>
      <c r="PY137" s="64"/>
      <c r="PZ137" s="64"/>
      <c r="QA137" s="64"/>
      <c r="QB137" s="64"/>
      <c r="QC137" s="64"/>
      <c r="QD137" s="64"/>
      <c r="QE137" s="64"/>
      <c r="QF137" s="64"/>
      <c r="QG137" s="64"/>
      <c r="QH137" s="64"/>
      <c r="QI137" s="64"/>
      <c r="QJ137" s="64"/>
      <c r="QK137" s="64"/>
      <c r="QL137" s="64"/>
      <c r="QM137" s="64"/>
      <c r="QN137" s="64"/>
      <c r="QO137" s="64"/>
      <c r="QP137" s="64"/>
      <c r="QQ137" s="64"/>
      <c r="QR137" s="64"/>
      <c r="QS137" s="64"/>
      <c r="QT137" s="64"/>
      <c r="QU137" s="64"/>
      <c r="QV137" s="64"/>
      <c r="QW137" s="64"/>
      <c r="QX137" s="64"/>
      <c r="QY137" s="64"/>
      <c r="QZ137" s="64"/>
      <c r="RA137" s="64"/>
      <c r="RB137" s="64"/>
      <c r="RC137" s="64"/>
      <c r="RD137" s="64"/>
      <c r="RE137" s="64"/>
      <c r="RF137" s="64"/>
      <c r="RG137" s="64"/>
      <c r="RH137" s="64"/>
      <c r="RI137" s="64"/>
      <c r="RJ137" s="64"/>
      <c r="RK137" s="64"/>
      <c r="RL137" s="64"/>
      <c r="RM137" s="64"/>
      <c r="RN137" s="64"/>
      <c r="RO137" s="64"/>
      <c r="RP137" s="64"/>
      <c r="RQ137" s="64"/>
      <c r="RR137" s="64"/>
      <c r="RS137" s="64"/>
      <c r="RT137" s="64"/>
      <c r="RU137" s="64"/>
      <c r="RV137" s="64"/>
      <c r="RW137" s="64"/>
      <c r="RX137" s="64"/>
      <c r="RY137" s="64"/>
      <c r="RZ137" s="64"/>
      <c r="SA137" s="64"/>
      <c r="SB137" s="64"/>
      <c r="SC137" s="64"/>
      <c r="SD137" s="64"/>
      <c r="SE137" s="64"/>
      <c r="SF137" s="64"/>
      <c r="SG137" s="64"/>
      <c r="SH137" s="64"/>
      <c r="SI137" s="64"/>
      <c r="SJ137" s="64"/>
      <c r="SK137" s="64"/>
      <c r="SL137" s="64"/>
      <c r="SM137" s="64"/>
      <c r="SN137" s="64"/>
      <c r="SO137" s="64"/>
      <c r="SP137" s="64"/>
      <c r="SQ137" s="64"/>
      <c r="SR137" s="64"/>
      <c r="SS137" s="64"/>
      <c r="ST137" s="64"/>
      <c r="SU137" s="64"/>
      <c r="SV137" s="64"/>
      <c r="SW137" s="64"/>
      <c r="SX137" s="64"/>
      <c r="SY137" s="64"/>
      <c r="SZ137" s="64"/>
      <c r="TA137" s="64"/>
      <c r="TB137" s="64"/>
      <c r="TC137" s="64"/>
      <c r="TD137" s="64"/>
      <c r="TE137" s="64"/>
      <c r="TF137" s="64"/>
      <c r="TG137" s="64"/>
      <c r="TH137" s="64"/>
      <c r="TI137" s="64"/>
      <c r="TJ137" s="64"/>
      <c r="TK137" s="64"/>
      <c r="TL137" s="64"/>
      <c r="TM137" s="64"/>
      <c r="TN137" s="64"/>
      <c r="TO137" s="64"/>
      <c r="TP137" s="64"/>
      <c r="TQ137" s="64"/>
      <c r="TR137" s="64"/>
      <c r="TS137" s="64"/>
      <c r="TT137" s="64"/>
      <c r="TU137" s="64"/>
      <c r="TV137" s="64"/>
      <c r="TW137" s="64"/>
      <c r="TX137" s="64"/>
      <c r="TY137" s="64"/>
      <c r="TZ137" s="64"/>
      <c r="UA137" s="64"/>
      <c r="UB137" s="64"/>
      <c r="UC137" s="64"/>
      <c r="UD137" s="64"/>
      <c r="UE137" s="64"/>
      <c r="UF137" s="64"/>
      <c r="UG137" s="64"/>
      <c r="UH137" s="64"/>
      <c r="UI137" s="64"/>
      <c r="UJ137" s="64"/>
      <c r="UK137" s="64"/>
      <c r="UL137" s="64"/>
      <c r="UM137" s="64"/>
      <c r="UN137" s="64"/>
      <c r="UO137" s="64"/>
      <c r="UP137" s="64"/>
      <c r="UQ137" s="64"/>
      <c r="UR137" s="64"/>
      <c r="US137" s="64"/>
      <c r="UT137" s="64"/>
      <c r="UU137" s="64"/>
      <c r="UV137" s="64"/>
      <c r="UW137" s="64"/>
      <c r="UX137" s="64"/>
      <c r="UY137" s="64"/>
      <c r="UZ137" s="64"/>
      <c r="VA137" s="64"/>
      <c r="VB137" s="64"/>
      <c r="VC137" s="64"/>
      <c r="VD137" s="64"/>
      <c r="VE137" s="64"/>
      <c r="VF137" s="64"/>
      <c r="VG137" s="64"/>
      <c r="VH137" s="64"/>
      <c r="VI137" s="64"/>
      <c r="VJ137" s="64"/>
      <c r="VK137" s="64"/>
      <c r="VL137" s="64"/>
      <c r="VM137" s="64"/>
      <c r="VN137" s="64"/>
      <c r="VO137" s="64"/>
      <c r="VP137" s="64"/>
      <c r="VQ137" s="64"/>
      <c r="VR137" s="64"/>
      <c r="VS137" s="64"/>
      <c r="VT137" s="64"/>
      <c r="VU137" s="64"/>
      <c r="VV137" s="64"/>
      <c r="VW137" s="64"/>
      <c r="VX137" s="64"/>
      <c r="VY137" s="64"/>
      <c r="VZ137" s="64"/>
      <c r="WA137" s="64"/>
      <c r="WB137" s="64"/>
      <c r="WC137" s="64"/>
      <c r="WD137" s="64"/>
      <c r="WE137" s="64"/>
      <c r="WF137" s="64"/>
      <c r="WG137" s="64"/>
      <c r="WH137" s="64"/>
      <c r="WI137" s="64"/>
      <c r="WJ137" s="64"/>
      <c r="WK137" s="64"/>
      <c r="WL137" s="64"/>
      <c r="WM137" s="64"/>
      <c r="WN137" s="64"/>
      <c r="WO137" s="64"/>
      <c r="WP137" s="64"/>
      <c r="WQ137" s="64"/>
      <c r="WR137" s="64"/>
      <c r="WS137" s="64"/>
      <c r="WT137" s="64"/>
      <c r="WU137" s="64"/>
      <c r="WV137" s="64"/>
      <c r="WW137" s="64"/>
      <c r="WX137" s="64"/>
      <c r="WY137" s="64"/>
      <c r="WZ137" s="64"/>
      <c r="XA137" s="64"/>
      <c r="XB137" s="64"/>
      <c r="XC137" s="64"/>
      <c r="XD137" s="64"/>
      <c r="XE137" s="64"/>
      <c r="XF137" s="64"/>
      <c r="XG137" s="64"/>
      <c r="XH137" s="64"/>
      <c r="XI137" s="64"/>
      <c r="XJ137" s="64"/>
      <c r="XK137" s="64"/>
      <c r="XL137" s="64"/>
      <c r="XM137" s="64"/>
      <c r="XN137" s="64"/>
      <c r="XO137" s="64"/>
      <c r="XP137" s="64"/>
      <c r="XQ137" s="64"/>
      <c r="XR137" s="64"/>
      <c r="XS137" s="64"/>
      <c r="XT137" s="64"/>
      <c r="XU137" s="64"/>
      <c r="XV137" s="64"/>
      <c r="XW137" s="64"/>
      <c r="XX137" s="64"/>
      <c r="XY137" s="64"/>
      <c r="XZ137" s="64"/>
      <c r="YA137" s="64"/>
      <c r="YB137" s="64"/>
      <c r="YC137" s="64"/>
      <c r="YD137" s="64"/>
      <c r="YE137" s="64"/>
      <c r="YF137" s="64"/>
      <c r="YG137" s="64"/>
      <c r="YH137" s="64"/>
      <c r="YI137" s="64"/>
      <c r="YJ137" s="64"/>
      <c r="YK137" s="64"/>
      <c r="YL137" s="64"/>
      <c r="YM137" s="64"/>
      <c r="YN137" s="64"/>
      <c r="YO137" s="64"/>
      <c r="YP137" s="64"/>
      <c r="YQ137" s="64"/>
      <c r="YR137" s="64"/>
    </row>
    <row r="138" spans="1:668" ht="18" customHeight="1" x14ac:dyDescent="0.25">
      <c r="A138" s="39" t="s">
        <v>87</v>
      </c>
      <c r="B138" s="34" t="s">
        <v>88</v>
      </c>
      <c r="C138" s="96" t="s">
        <v>81</v>
      </c>
      <c r="D138" s="110">
        <v>44440</v>
      </c>
      <c r="E138" s="11" t="s">
        <v>150</v>
      </c>
      <c r="F138" s="102">
        <v>32000</v>
      </c>
      <c r="G138" s="96">
        <v>918.4</v>
      </c>
      <c r="H138" s="106">
        <v>0</v>
      </c>
      <c r="I138" s="106">
        <v>972.8</v>
      </c>
      <c r="J138" s="165">
        <v>3716.67</v>
      </c>
      <c r="K138" s="106">
        <v>5607.87</v>
      </c>
      <c r="L138" s="108">
        <v>26392.13</v>
      </c>
      <c r="O138" s="64"/>
      <c r="P138" s="64"/>
      <c r="Q138" s="64"/>
      <c r="R138" s="64"/>
      <c r="S138" s="64"/>
      <c r="T138" s="64"/>
      <c r="U138" s="64"/>
      <c r="V138" s="64"/>
      <c r="W138" s="64"/>
      <c r="X138" s="64"/>
      <c r="Y138" s="64"/>
      <c r="Z138" s="64"/>
      <c r="AA138" s="64"/>
      <c r="AB138" s="64"/>
      <c r="AC138" s="64"/>
      <c r="AD138" s="64"/>
      <c r="AE138" s="64"/>
      <c r="AF138" s="64"/>
      <c r="AG138" s="64"/>
      <c r="AH138" s="64"/>
      <c r="AI138" s="64"/>
      <c r="AJ138" s="64"/>
      <c r="AK138" s="64"/>
      <c r="AL138" s="64"/>
      <c r="AM138" s="64"/>
      <c r="AN138" s="64"/>
      <c r="AO138" s="64"/>
      <c r="AP138" s="64"/>
      <c r="AQ138" s="64"/>
      <c r="AR138" s="64"/>
      <c r="AS138" s="64"/>
      <c r="IC138" s="64"/>
      <c r="ID138" s="64"/>
      <c r="IE138" s="64"/>
      <c r="IF138" s="64"/>
      <c r="IG138" s="64"/>
      <c r="IH138" s="64"/>
      <c r="II138" s="64"/>
      <c r="IJ138" s="64"/>
      <c r="IK138" s="64"/>
      <c r="IL138" s="64"/>
      <c r="IM138" s="64"/>
      <c r="IN138" s="64"/>
      <c r="IO138" s="64"/>
      <c r="IP138" s="64"/>
      <c r="IQ138" s="64"/>
      <c r="IR138" s="64"/>
      <c r="IS138" s="64"/>
      <c r="IT138" s="64"/>
      <c r="IU138" s="64"/>
      <c r="IV138" s="64"/>
      <c r="IW138" s="64"/>
      <c r="IX138" s="64"/>
      <c r="IY138" s="64"/>
      <c r="IZ138" s="64"/>
      <c r="JA138" s="64"/>
      <c r="JB138" s="64"/>
      <c r="JC138" s="64"/>
      <c r="JD138" s="64"/>
      <c r="JE138" s="64"/>
      <c r="JF138" s="64"/>
      <c r="JG138" s="64"/>
      <c r="JH138" s="64"/>
      <c r="JI138" s="64"/>
      <c r="JJ138" s="64"/>
      <c r="JK138" s="64"/>
      <c r="JL138" s="64"/>
      <c r="JM138" s="64"/>
      <c r="JN138" s="64"/>
      <c r="JO138" s="64"/>
      <c r="JP138" s="64"/>
      <c r="JQ138" s="64"/>
      <c r="JR138" s="64"/>
      <c r="JS138" s="64"/>
      <c r="JT138" s="64"/>
      <c r="JU138" s="64"/>
      <c r="JV138" s="64"/>
      <c r="JW138" s="64"/>
      <c r="JX138" s="64"/>
      <c r="JY138" s="64"/>
      <c r="JZ138" s="64"/>
      <c r="KA138" s="64"/>
      <c r="KB138" s="64"/>
      <c r="KC138" s="64"/>
      <c r="KD138" s="64"/>
      <c r="KE138" s="64"/>
      <c r="KF138" s="64"/>
      <c r="KG138" s="64"/>
      <c r="KH138" s="64"/>
      <c r="KI138" s="64"/>
      <c r="KJ138" s="64"/>
      <c r="KK138" s="64"/>
      <c r="KL138" s="64"/>
      <c r="KM138" s="64"/>
      <c r="KN138" s="64"/>
      <c r="KO138" s="64"/>
      <c r="KP138" s="64"/>
      <c r="KQ138" s="64"/>
      <c r="KR138" s="64"/>
      <c r="KS138" s="64"/>
      <c r="KT138" s="64"/>
      <c r="KU138" s="64"/>
      <c r="KV138" s="64"/>
      <c r="KW138" s="64"/>
      <c r="KX138" s="64"/>
      <c r="KY138" s="64"/>
      <c r="KZ138" s="64"/>
      <c r="LA138" s="64"/>
      <c r="LB138" s="64"/>
      <c r="LC138" s="64"/>
      <c r="LD138" s="64"/>
      <c r="LE138" s="64"/>
      <c r="LF138" s="64"/>
      <c r="LG138" s="64"/>
      <c r="LH138" s="64"/>
      <c r="LI138" s="64"/>
      <c r="LJ138" s="64"/>
      <c r="LK138" s="64"/>
      <c r="LL138" s="64"/>
      <c r="LM138" s="64"/>
      <c r="LN138" s="64"/>
      <c r="LO138" s="64"/>
      <c r="LP138" s="64"/>
      <c r="LQ138" s="64"/>
      <c r="LR138" s="64"/>
      <c r="LS138" s="64"/>
      <c r="LT138" s="64"/>
      <c r="LU138" s="64"/>
      <c r="LV138" s="64"/>
      <c r="LW138" s="64"/>
      <c r="LX138" s="64"/>
      <c r="LY138" s="64"/>
      <c r="LZ138" s="64"/>
      <c r="MA138" s="64"/>
      <c r="MB138" s="64"/>
      <c r="MC138" s="64"/>
      <c r="MD138" s="64"/>
      <c r="ME138" s="64"/>
      <c r="MF138" s="64"/>
      <c r="MG138" s="64"/>
      <c r="MH138" s="64"/>
      <c r="MI138" s="64"/>
      <c r="MJ138" s="64"/>
      <c r="MK138" s="64"/>
      <c r="ML138" s="64"/>
      <c r="MM138" s="64"/>
      <c r="MN138" s="64"/>
      <c r="MO138" s="64"/>
      <c r="MP138" s="64"/>
      <c r="MQ138" s="64"/>
      <c r="MR138" s="64"/>
      <c r="MS138" s="64"/>
      <c r="MT138" s="64"/>
      <c r="MU138" s="64"/>
      <c r="MV138" s="64"/>
      <c r="MW138" s="64"/>
      <c r="MX138" s="64"/>
      <c r="MY138" s="64"/>
      <c r="MZ138" s="64"/>
      <c r="NA138" s="64"/>
      <c r="NB138" s="64"/>
      <c r="NC138" s="64"/>
      <c r="ND138" s="64"/>
      <c r="NE138" s="64"/>
      <c r="NF138" s="64"/>
      <c r="NG138" s="64"/>
      <c r="NH138" s="64"/>
      <c r="NI138" s="64"/>
      <c r="NJ138" s="64"/>
      <c r="NK138" s="64"/>
      <c r="NL138" s="64"/>
      <c r="NM138" s="64"/>
      <c r="NN138" s="64"/>
      <c r="NO138" s="64"/>
      <c r="NP138" s="64"/>
      <c r="NQ138" s="64"/>
      <c r="NR138" s="64"/>
      <c r="NS138" s="64"/>
      <c r="NT138" s="64"/>
      <c r="NU138" s="64"/>
      <c r="NV138" s="64"/>
      <c r="NW138" s="64"/>
      <c r="NX138" s="64"/>
      <c r="NY138" s="64"/>
      <c r="NZ138" s="64"/>
      <c r="OA138" s="64"/>
      <c r="OB138" s="64"/>
      <c r="OC138" s="64"/>
      <c r="OD138" s="64"/>
      <c r="OE138" s="64"/>
      <c r="OF138" s="64"/>
      <c r="OG138" s="64"/>
      <c r="OH138" s="64"/>
      <c r="OI138" s="64"/>
      <c r="OJ138" s="64"/>
      <c r="OK138" s="64"/>
      <c r="OL138" s="64"/>
      <c r="OM138" s="64"/>
      <c r="ON138" s="64"/>
      <c r="OO138" s="64"/>
      <c r="OP138" s="64"/>
      <c r="OQ138" s="64"/>
      <c r="OR138" s="64"/>
      <c r="OS138" s="64"/>
      <c r="OT138" s="64"/>
      <c r="OU138" s="64"/>
      <c r="OV138" s="64"/>
      <c r="OW138" s="64"/>
      <c r="OX138" s="64"/>
      <c r="OY138" s="64"/>
      <c r="OZ138" s="64"/>
      <c r="PA138" s="64"/>
      <c r="PB138" s="64"/>
      <c r="PC138" s="64"/>
      <c r="PD138" s="64"/>
      <c r="PE138" s="64"/>
      <c r="PF138" s="64"/>
      <c r="PG138" s="64"/>
      <c r="PH138" s="64"/>
      <c r="PI138" s="64"/>
      <c r="PJ138" s="64"/>
      <c r="PK138" s="64"/>
      <c r="PL138" s="64"/>
      <c r="PM138" s="64"/>
      <c r="PN138" s="64"/>
      <c r="PO138" s="64"/>
      <c r="PP138" s="64"/>
      <c r="PQ138" s="64"/>
      <c r="PR138" s="64"/>
      <c r="PS138" s="64"/>
      <c r="PT138" s="64"/>
      <c r="PU138" s="64"/>
      <c r="PV138" s="64"/>
      <c r="PW138" s="64"/>
      <c r="PX138" s="64"/>
      <c r="PY138" s="64"/>
      <c r="PZ138" s="64"/>
      <c r="QA138" s="64"/>
      <c r="QB138" s="64"/>
      <c r="QC138" s="64"/>
      <c r="QD138" s="64"/>
      <c r="QE138" s="64"/>
      <c r="QF138" s="64"/>
      <c r="QG138" s="64"/>
      <c r="QH138" s="64"/>
      <c r="QI138" s="64"/>
      <c r="QJ138" s="64"/>
      <c r="QK138" s="64"/>
      <c r="QL138" s="64"/>
      <c r="QM138" s="64"/>
      <c r="QN138" s="64"/>
      <c r="QO138" s="64"/>
      <c r="QP138" s="64"/>
      <c r="QQ138" s="64"/>
      <c r="QR138" s="64"/>
      <c r="QS138" s="64"/>
      <c r="QT138" s="64"/>
      <c r="QU138" s="64"/>
      <c r="QV138" s="64"/>
      <c r="QW138" s="64"/>
      <c r="QX138" s="64"/>
      <c r="QY138" s="64"/>
      <c r="QZ138" s="64"/>
      <c r="RA138" s="64"/>
      <c r="RB138" s="64"/>
      <c r="RC138" s="64"/>
      <c r="RD138" s="64"/>
      <c r="RE138" s="64"/>
      <c r="RF138" s="64"/>
      <c r="RG138" s="64"/>
      <c r="RH138" s="64"/>
      <c r="RI138" s="64"/>
      <c r="RJ138" s="64"/>
      <c r="RK138" s="64"/>
      <c r="RL138" s="64"/>
      <c r="RM138" s="64"/>
      <c r="RN138" s="64"/>
      <c r="RO138" s="64"/>
      <c r="RP138" s="64"/>
      <c r="RQ138" s="64"/>
      <c r="RR138" s="64"/>
      <c r="RS138" s="64"/>
      <c r="RT138" s="64"/>
      <c r="RU138" s="64"/>
      <c r="RV138" s="64"/>
      <c r="RW138" s="64"/>
      <c r="RX138" s="64"/>
      <c r="RY138" s="64"/>
      <c r="RZ138" s="64"/>
      <c r="SA138" s="64"/>
      <c r="SB138" s="64"/>
      <c r="SC138" s="64"/>
      <c r="SD138" s="64"/>
      <c r="SE138" s="64"/>
      <c r="SF138" s="64"/>
      <c r="SG138" s="64"/>
      <c r="SH138" s="64"/>
      <c r="SI138" s="64"/>
      <c r="SJ138" s="64"/>
      <c r="SK138" s="64"/>
      <c r="SL138" s="64"/>
      <c r="SM138" s="64"/>
      <c r="SN138" s="64"/>
      <c r="SO138" s="64"/>
      <c r="SP138" s="64"/>
      <c r="SQ138" s="64"/>
      <c r="SR138" s="64"/>
      <c r="SS138" s="64"/>
      <c r="ST138" s="64"/>
      <c r="SU138" s="64"/>
      <c r="SV138" s="64"/>
      <c r="SW138" s="64"/>
      <c r="SX138" s="64"/>
      <c r="SY138" s="64"/>
      <c r="SZ138" s="64"/>
      <c r="TA138" s="64"/>
      <c r="TB138" s="64"/>
      <c r="TC138" s="64"/>
      <c r="TD138" s="64"/>
      <c r="TE138" s="64"/>
      <c r="TF138" s="64"/>
      <c r="TG138" s="64"/>
      <c r="TH138" s="64"/>
      <c r="TI138" s="64"/>
      <c r="TJ138" s="64"/>
      <c r="TK138" s="64"/>
      <c r="TL138" s="64"/>
      <c r="TM138" s="64"/>
      <c r="TN138" s="64"/>
      <c r="TO138" s="64"/>
      <c r="TP138" s="64"/>
      <c r="TQ138" s="64"/>
      <c r="TR138" s="64"/>
      <c r="TS138" s="64"/>
      <c r="TT138" s="64"/>
      <c r="TU138" s="64"/>
      <c r="TV138" s="64"/>
      <c r="TW138" s="64"/>
      <c r="TX138" s="64"/>
      <c r="TY138" s="64"/>
      <c r="TZ138" s="64"/>
      <c r="UA138" s="64"/>
      <c r="UB138" s="64"/>
      <c r="UC138" s="64"/>
      <c r="UD138" s="64"/>
      <c r="UE138" s="64"/>
      <c r="UF138" s="64"/>
      <c r="UG138" s="64"/>
      <c r="UH138" s="64"/>
      <c r="UI138" s="64"/>
      <c r="UJ138" s="64"/>
      <c r="UK138" s="64"/>
      <c r="UL138" s="64"/>
      <c r="UM138" s="64"/>
      <c r="UN138" s="64"/>
      <c r="UO138" s="64"/>
      <c r="UP138" s="64"/>
      <c r="UQ138" s="64"/>
      <c r="UR138" s="64"/>
      <c r="US138" s="64"/>
      <c r="UT138" s="64"/>
      <c r="UU138" s="64"/>
      <c r="UV138" s="64"/>
      <c r="UW138" s="64"/>
      <c r="UX138" s="64"/>
      <c r="UY138" s="64"/>
      <c r="UZ138" s="64"/>
      <c r="VA138" s="64"/>
      <c r="VB138" s="64"/>
      <c r="VC138" s="64"/>
      <c r="VD138" s="64"/>
      <c r="VE138" s="64"/>
      <c r="VF138" s="64"/>
      <c r="VG138" s="64"/>
      <c r="VH138" s="64"/>
      <c r="VI138" s="64"/>
      <c r="VJ138" s="64"/>
      <c r="VK138" s="64"/>
      <c r="VL138" s="64"/>
      <c r="VM138" s="64"/>
      <c r="VN138" s="64"/>
      <c r="VO138" s="64"/>
      <c r="VP138" s="64"/>
      <c r="VQ138" s="64"/>
      <c r="VR138" s="64"/>
      <c r="VS138" s="64"/>
      <c r="VT138" s="64"/>
      <c r="VU138" s="64"/>
      <c r="VV138" s="64"/>
      <c r="VW138" s="64"/>
      <c r="VX138" s="64"/>
      <c r="VY138" s="64"/>
      <c r="VZ138" s="64"/>
      <c r="WA138" s="64"/>
      <c r="WB138" s="64"/>
      <c r="WC138" s="64"/>
      <c r="WD138" s="64"/>
      <c r="WE138" s="64"/>
      <c r="WF138" s="64"/>
      <c r="WG138" s="64"/>
      <c r="WH138" s="64"/>
      <c r="WI138" s="64"/>
      <c r="WJ138" s="64"/>
      <c r="WK138" s="64"/>
      <c r="WL138" s="64"/>
      <c r="WM138" s="64"/>
      <c r="WN138" s="64"/>
      <c r="WO138" s="64"/>
      <c r="WP138" s="64"/>
      <c r="WQ138" s="64"/>
      <c r="WR138" s="64"/>
      <c r="WS138" s="64"/>
      <c r="WT138" s="64"/>
      <c r="WU138" s="64"/>
      <c r="WV138" s="64"/>
      <c r="WW138" s="64"/>
      <c r="WX138" s="64"/>
      <c r="WY138" s="64"/>
      <c r="WZ138" s="64"/>
      <c r="XA138" s="64"/>
      <c r="XB138" s="64"/>
      <c r="XC138" s="64"/>
      <c r="XD138" s="64"/>
      <c r="XE138" s="64"/>
      <c r="XF138" s="64"/>
      <c r="XG138" s="64"/>
      <c r="XH138" s="64"/>
      <c r="XI138" s="64"/>
      <c r="XJ138" s="64"/>
      <c r="XK138" s="64"/>
      <c r="XL138" s="64"/>
      <c r="XM138" s="64"/>
      <c r="XN138" s="64"/>
      <c r="XO138" s="64"/>
      <c r="XP138" s="64"/>
      <c r="XQ138" s="64"/>
      <c r="XR138" s="64"/>
      <c r="XS138" s="64"/>
      <c r="XT138" s="64"/>
      <c r="XU138" s="64"/>
      <c r="XV138" s="64"/>
      <c r="XW138" s="64"/>
      <c r="XX138" s="64"/>
      <c r="XY138" s="64"/>
      <c r="XZ138" s="64"/>
      <c r="YA138" s="64"/>
      <c r="YB138" s="64"/>
      <c r="YC138" s="64"/>
      <c r="YD138" s="64"/>
      <c r="YE138" s="64"/>
      <c r="YF138" s="64"/>
      <c r="YG138" s="64"/>
      <c r="YH138" s="64"/>
      <c r="YI138" s="64"/>
      <c r="YJ138" s="64"/>
      <c r="YK138" s="64"/>
      <c r="YL138" s="64"/>
      <c r="YM138" s="64"/>
      <c r="YN138" s="64"/>
      <c r="YO138" s="64"/>
      <c r="YP138" s="64"/>
      <c r="YQ138" s="64"/>
      <c r="YR138" s="64"/>
    </row>
    <row r="139" spans="1:668" ht="15.75" x14ac:dyDescent="0.25">
      <c r="A139" s="39" t="s">
        <v>24</v>
      </c>
      <c r="B139" s="34" t="s">
        <v>17</v>
      </c>
      <c r="C139" s="96" t="s">
        <v>81</v>
      </c>
      <c r="D139" s="110">
        <v>44440</v>
      </c>
      <c r="E139" s="11" t="s">
        <v>150</v>
      </c>
      <c r="F139" s="102">
        <v>45000</v>
      </c>
      <c r="G139" s="96">
        <f>F139*0.0287</f>
        <v>1291.5</v>
      </c>
      <c r="H139" s="106">
        <v>1148.33</v>
      </c>
      <c r="I139" s="106">
        <f>F139*0.0304</f>
        <v>1368</v>
      </c>
      <c r="J139" s="165">
        <v>252.5</v>
      </c>
      <c r="K139" s="106">
        <v>4060.33</v>
      </c>
      <c r="L139" s="108">
        <v>40939.67</v>
      </c>
      <c r="O139" s="64"/>
      <c r="P139" s="64"/>
      <c r="Q139" s="64"/>
      <c r="R139" s="64"/>
      <c r="S139" s="64"/>
      <c r="T139" s="64"/>
      <c r="U139" s="64"/>
      <c r="V139" s="64"/>
      <c r="W139" s="64"/>
      <c r="X139" s="64"/>
      <c r="Y139" s="64"/>
      <c r="Z139" s="64"/>
      <c r="AA139" s="64"/>
      <c r="AB139" s="64"/>
      <c r="AC139" s="64"/>
      <c r="AD139" s="64"/>
      <c r="AE139" s="64"/>
      <c r="AF139" s="64"/>
      <c r="AG139" s="64"/>
      <c r="AH139" s="64"/>
      <c r="AI139" s="64"/>
      <c r="AJ139" s="64"/>
      <c r="AK139" s="64"/>
      <c r="AL139" s="64"/>
      <c r="AM139" s="64"/>
      <c r="AN139" s="64"/>
      <c r="AO139" s="64"/>
      <c r="AP139" s="64"/>
      <c r="AQ139" s="64"/>
      <c r="AR139" s="64"/>
      <c r="AS139" s="64"/>
      <c r="IC139" s="64"/>
      <c r="ID139" s="64"/>
      <c r="IE139" s="64"/>
      <c r="IF139" s="64"/>
      <c r="IG139" s="64"/>
      <c r="IH139" s="64"/>
      <c r="II139" s="64"/>
      <c r="IJ139" s="64"/>
      <c r="IK139" s="64"/>
      <c r="IL139" s="64"/>
      <c r="IM139" s="64"/>
      <c r="IN139" s="64"/>
      <c r="IO139" s="64"/>
      <c r="IP139" s="64"/>
      <c r="IQ139" s="64"/>
      <c r="IR139" s="64"/>
      <c r="IS139" s="64"/>
      <c r="IT139" s="64"/>
      <c r="IU139" s="64"/>
      <c r="IV139" s="64"/>
      <c r="IW139" s="64"/>
      <c r="IX139" s="64"/>
      <c r="IY139" s="64"/>
      <c r="IZ139" s="64"/>
      <c r="JA139" s="64"/>
      <c r="JB139" s="64"/>
      <c r="JC139" s="64"/>
      <c r="JD139" s="64"/>
      <c r="JE139" s="64"/>
      <c r="JF139" s="64"/>
      <c r="JG139" s="64"/>
      <c r="JH139" s="64"/>
      <c r="JI139" s="64"/>
      <c r="JJ139" s="64"/>
      <c r="JK139" s="64"/>
      <c r="JL139" s="64"/>
      <c r="JM139" s="64"/>
      <c r="JN139" s="64"/>
      <c r="JO139" s="64"/>
      <c r="JP139" s="64"/>
      <c r="JQ139" s="64"/>
      <c r="JR139" s="64"/>
      <c r="JS139" s="64"/>
      <c r="JT139" s="64"/>
      <c r="JU139" s="64"/>
      <c r="JV139" s="64"/>
      <c r="JW139" s="64"/>
      <c r="JX139" s="64"/>
      <c r="JY139" s="64"/>
      <c r="JZ139" s="64"/>
      <c r="KA139" s="64"/>
      <c r="KB139" s="64"/>
      <c r="KC139" s="64"/>
      <c r="KD139" s="64"/>
      <c r="KE139" s="64"/>
      <c r="KF139" s="64"/>
      <c r="KG139" s="64"/>
      <c r="KH139" s="64"/>
      <c r="KI139" s="64"/>
      <c r="KJ139" s="64"/>
      <c r="KK139" s="64"/>
      <c r="KL139" s="64"/>
      <c r="KM139" s="64"/>
      <c r="KN139" s="64"/>
      <c r="KO139" s="64"/>
      <c r="KP139" s="64"/>
      <c r="KQ139" s="64"/>
      <c r="KR139" s="64"/>
      <c r="KS139" s="64"/>
      <c r="KT139" s="64"/>
      <c r="KU139" s="64"/>
      <c r="KV139" s="64"/>
      <c r="KW139" s="64"/>
      <c r="KX139" s="64"/>
      <c r="KY139" s="64"/>
      <c r="KZ139" s="64"/>
      <c r="LA139" s="64"/>
      <c r="LB139" s="64"/>
      <c r="LC139" s="64"/>
      <c r="LD139" s="64"/>
      <c r="LE139" s="64"/>
      <c r="LF139" s="64"/>
      <c r="LG139" s="64"/>
      <c r="LH139" s="64"/>
      <c r="LI139" s="64"/>
      <c r="LJ139" s="64"/>
      <c r="LK139" s="64"/>
      <c r="LL139" s="64"/>
      <c r="LM139" s="64"/>
      <c r="LN139" s="64"/>
      <c r="LO139" s="64"/>
      <c r="LP139" s="64"/>
      <c r="LQ139" s="64"/>
      <c r="LR139" s="64"/>
      <c r="LS139" s="64"/>
      <c r="LT139" s="64"/>
      <c r="LU139" s="64"/>
      <c r="LV139" s="64"/>
      <c r="LW139" s="64"/>
      <c r="LX139" s="64"/>
      <c r="LY139" s="64"/>
      <c r="LZ139" s="64"/>
      <c r="MA139" s="64"/>
      <c r="MB139" s="64"/>
      <c r="MC139" s="64"/>
      <c r="MD139" s="64"/>
      <c r="ME139" s="64"/>
      <c r="MF139" s="64"/>
      <c r="MG139" s="64"/>
      <c r="MH139" s="64"/>
      <c r="MI139" s="64"/>
      <c r="MJ139" s="64"/>
      <c r="MK139" s="64"/>
      <c r="ML139" s="64"/>
      <c r="MM139" s="64"/>
      <c r="MN139" s="64"/>
      <c r="MO139" s="64"/>
      <c r="MP139" s="64"/>
      <c r="MQ139" s="64"/>
      <c r="MR139" s="64"/>
      <c r="MS139" s="64"/>
      <c r="MT139" s="64"/>
      <c r="MU139" s="64"/>
      <c r="MV139" s="64"/>
      <c r="MW139" s="64"/>
      <c r="MX139" s="64"/>
      <c r="MY139" s="64"/>
      <c r="MZ139" s="64"/>
      <c r="NA139" s="64"/>
      <c r="NB139" s="64"/>
      <c r="NC139" s="64"/>
      <c r="ND139" s="64"/>
      <c r="NE139" s="64"/>
      <c r="NF139" s="64"/>
      <c r="NG139" s="64"/>
      <c r="NH139" s="64"/>
      <c r="NI139" s="64"/>
      <c r="NJ139" s="64"/>
      <c r="NK139" s="64"/>
      <c r="NL139" s="64"/>
      <c r="NM139" s="64"/>
      <c r="NN139" s="64"/>
      <c r="NO139" s="64"/>
      <c r="NP139" s="64"/>
      <c r="NQ139" s="64"/>
      <c r="NR139" s="64"/>
      <c r="NS139" s="64"/>
      <c r="NT139" s="64"/>
      <c r="NU139" s="64"/>
      <c r="NV139" s="64"/>
      <c r="NW139" s="64"/>
      <c r="NX139" s="64"/>
      <c r="NY139" s="64"/>
      <c r="NZ139" s="64"/>
      <c r="OA139" s="64"/>
      <c r="OB139" s="64"/>
      <c r="OC139" s="64"/>
      <c r="OD139" s="64"/>
      <c r="OE139" s="64"/>
      <c r="OF139" s="64"/>
      <c r="OG139" s="64"/>
      <c r="OH139" s="64"/>
      <c r="OI139" s="64"/>
      <c r="OJ139" s="64"/>
      <c r="OK139" s="64"/>
      <c r="OL139" s="64"/>
      <c r="OM139" s="64"/>
      <c r="ON139" s="64"/>
      <c r="OO139" s="64"/>
      <c r="OP139" s="64"/>
      <c r="OQ139" s="64"/>
      <c r="OR139" s="64"/>
      <c r="OS139" s="64"/>
      <c r="OT139" s="64"/>
      <c r="OU139" s="64"/>
      <c r="OV139" s="64"/>
      <c r="OW139" s="64"/>
      <c r="OX139" s="64"/>
      <c r="OY139" s="64"/>
      <c r="OZ139" s="64"/>
      <c r="PA139" s="64"/>
      <c r="PB139" s="64"/>
      <c r="PC139" s="64"/>
      <c r="PD139" s="64"/>
      <c r="PE139" s="64"/>
      <c r="PF139" s="64"/>
      <c r="PG139" s="64"/>
      <c r="PH139" s="64"/>
      <c r="PI139" s="64"/>
      <c r="PJ139" s="64"/>
      <c r="PK139" s="64"/>
      <c r="PL139" s="64"/>
      <c r="PM139" s="64"/>
      <c r="PN139" s="64"/>
      <c r="PO139" s="64"/>
      <c r="PP139" s="64"/>
      <c r="PQ139" s="64"/>
      <c r="PR139" s="64"/>
      <c r="PS139" s="64"/>
      <c r="PT139" s="64"/>
      <c r="PU139" s="64"/>
      <c r="PV139" s="64"/>
      <c r="PW139" s="64"/>
      <c r="PX139" s="64"/>
      <c r="PY139" s="64"/>
      <c r="PZ139" s="64"/>
      <c r="QA139" s="64"/>
      <c r="QB139" s="64"/>
      <c r="QC139" s="64"/>
      <c r="QD139" s="64"/>
      <c r="QE139" s="64"/>
      <c r="QF139" s="64"/>
      <c r="QG139" s="64"/>
      <c r="QH139" s="64"/>
      <c r="QI139" s="64"/>
      <c r="QJ139" s="64"/>
      <c r="QK139" s="64"/>
      <c r="QL139" s="64"/>
      <c r="QM139" s="64"/>
      <c r="QN139" s="64"/>
      <c r="QO139" s="64"/>
      <c r="QP139" s="64"/>
      <c r="QQ139" s="64"/>
      <c r="QR139" s="64"/>
      <c r="QS139" s="64"/>
      <c r="QT139" s="64"/>
      <c r="QU139" s="64"/>
      <c r="QV139" s="64"/>
      <c r="QW139" s="64"/>
      <c r="QX139" s="64"/>
      <c r="QY139" s="64"/>
      <c r="QZ139" s="64"/>
      <c r="RA139" s="64"/>
      <c r="RB139" s="64"/>
      <c r="RC139" s="64"/>
      <c r="RD139" s="64"/>
      <c r="RE139" s="64"/>
      <c r="RF139" s="64"/>
      <c r="RG139" s="64"/>
      <c r="RH139" s="64"/>
      <c r="RI139" s="64"/>
      <c r="RJ139" s="64"/>
      <c r="RK139" s="64"/>
      <c r="RL139" s="64"/>
      <c r="RM139" s="64"/>
      <c r="RN139" s="64"/>
      <c r="RO139" s="64"/>
      <c r="RP139" s="64"/>
      <c r="RQ139" s="64"/>
      <c r="RR139" s="64"/>
      <c r="RS139" s="64"/>
      <c r="RT139" s="64"/>
      <c r="RU139" s="64"/>
      <c r="RV139" s="64"/>
      <c r="RW139" s="64"/>
      <c r="RX139" s="64"/>
      <c r="RY139" s="64"/>
      <c r="RZ139" s="64"/>
      <c r="SA139" s="64"/>
      <c r="SB139" s="64"/>
      <c r="SC139" s="64"/>
      <c r="SD139" s="64"/>
      <c r="SE139" s="64"/>
      <c r="SF139" s="64"/>
      <c r="SG139" s="64"/>
      <c r="SH139" s="64"/>
      <c r="SI139" s="64"/>
      <c r="SJ139" s="64"/>
      <c r="SK139" s="64"/>
      <c r="SL139" s="64"/>
      <c r="SM139" s="64"/>
      <c r="SN139" s="64"/>
      <c r="SO139" s="64"/>
      <c r="SP139" s="64"/>
      <c r="SQ139" s="64"/>
      <c r="SR139" s="64"/>
      <c r="SS139" s="64"/>
      <c r="ST139" s="64"/>
      <c r="SU139" s="64"/>
      <c r="SV139" s="64"/>
      <c r="SW139" s="64"/>
      <c r="SX139" s="64"/>
      <c r="SY139" s="64"/>
      <c r="SZ139" s="64"/>
      <c r="TA139" s="64"/>
      <c r="TB139" s="64"/>
      <c r="TC139" s="64"/>
      <c r="TD139" s="64"/>
      <c r="TE139" s="64"/>
      <c r="TF139" s="64"/>
      <c r="TG139" s="64"/>
      <c r="TH139" s="64"/>
      <c r="TI139" s="64"/>
      <c r="TJ139" s="64"/>
      <c r="TK139" s="64"/>
      <c r="TL139" s="64"/>
      <c r="TM139" s="64"/>
      <c r="TN139" s="64"/>
      <c r="TO139" s="64"/>
      <c r="TP139" s="64"/>
      <c r="TQ139" s="64"/>
      <c r="TR139" s="64"/>
      <c r="TS139" s="64"/>
      <c r="TT139" s="64"/>
      <c r="TU139" s="64"/>
      <c r="TV139" s="64"/>
      <c r="TW139" s="64"/>
      <c r="TX139" s="64"/>
      <c r="TY139" s="64"/>
      <c r="TZ139" s="64"/>
      <c r="UA139" s="64"/>
      <c r="UB139" s="64"/>
      <c r="UC139" s="64"/>
      <c r="UD139" s="64"/>
      <c r="UE139" s="64"/>
      <c r="UF139" s="64"/>
      <c r="UG139" s="64"/>
      <c r="UH139" s="64"/>
      <c r="UI139" s="64"/>
      <c r="UJ139" s="64"/>
      <c r="UK139" s="64"/>
      <c r="UL139" s="64"/>
      <c r="UM139" s="64"/>
      <c r="UN139" s="64"/>
      <c r="UO139" s="64"/>
      <c r="UP139" s="64"/>
      <c r="UQ139" s="64"/>
      <c r="UR139" s="64"/>
      <c r="US139" s="64"/>
      <c r="UT139" s="64"/>
      <c r="UU139" s="64"/>
      <c r="UV139" s="64"/>
      <c r="UW139" s="64"/>
      <c r="UX139" s="64"/>
      <c r="UY139" s="64"/>
      <c r="UZ139" s="64"/>
      <c r="VA139" s="64"/>
      <c r="VB139" s="64"/>
      <c r="VC139" s="64"/>
      <c r="VD139" s="64"/>
      <c r="VE139" s="64"/>
      <c r="VF139" s="64"/>
      <c r="VG139" s="64"/>
      <c r="VH139" s="64"/>
      <c r="VI139" s="64"/>
      <c r="VJ139" s="64"/>
      <c r="VK139" s="64"/>
      <c r="VL139" s="64"/>
      <c r="VM139" s="64"/>
      <c r="VN139" s="64"/>
      <c r="VO139" s="64"/>
      <c r="VP139" s="64"/>
      <c r="VQ139" s="64"/>
      <c r="VR139" s="64"/>
      <c r="VS139" s="64"/>
      <c r="VT139" s="64"/>
      <c r="VU139" s="64"/>
      <c r="VV139" s="64"/>
      <c r="VW139" s="64"/>
      <c r="VX139" s="64"/>
      <c r="VY139" s="64"/>
      <c r="VZ139" s="64"/>
      <c r="WA139" s="64"/>
      <c r="WB139" s="64"/>
      <c r="WC139" s="64"/>
      <c r="WD139" s="64"/>
      <c r="WE139" s="64"/>
      <c r="WF139" s="64"/>
      <c r="WG139" s="64"/>
      <c r="WH139" s="64"/>
      <c r="WI139" s="64"/>
      <c r="WJ139" s="64"/>
      <c r="WK139" s="64"/>
      <c r="WL139" s="64"/>
      <c r="WM139" s="64"/>
      <c r="WN139" s="64"/>
      <c r="WO139" s="64"/>
      <c r="WP139" s="64"/>
      <c r="WQ139" s="64"/>
      <c r="WR139" s="64"/>
      <c r="WS139" s="64"/>
      <c r="WT139" s="64"/>
      <c r="WU139" s="64"/>
      <c r="WV139" s="64"/>
      <c r="WW139" s="64"/>
      <c r="WX139" s="64"/>
      <c r="WY139" s="64"/>
      <c r="WZ139" s="64"/>
      <c r="XA139" s="64"/>
      <c r="XB139" s="64"/>
      <c r="XC139" s="64"/>
      <c r="XD139" s="64"/>
      <c r="XE139" s="64"/>
      <c r="XF139" s="64"/>
      <c r="XG139" s="64"/>
      <c r="XH139" s="64"/>
      <c r="XI139" s="64"/>
      <c r="XJ139" s="64"/>
      <c r="XK139" s="64"/>
      <c r="XL139" s="64"/>
      <c r="XM139" s="64"/>
      <c r="XN139" s="64"/>
      <c r="XO139" s="64"/>
      <c r="XP139" s="64"/>
      <c r="XQ139" s="64"/>
      <c r="XR139" s="64"/>
      <c r="XS139" s="64"/>
      <c r="XT139" s="64"/>
      <c r="XU139" s="64"/>
      <c r="XV139" s="64"/>
      <c r="XW139" s="64"/>
      <c r="XX139" s="64"/>
      <c r="XY139" s="64"/>
      <c r="XZ139" s="64"/>
      <c r="YA139" s="64"/>
      <c r="YB139" s="64"/>
      <c r="YC139" s="64"/>
      <c r="YD139" s="64"/>
      <c r="YE139" s="64"/>
      <c r="YF139" s="64"/>
      <c r="YG139" s="64"/>
      <c r="YH139" s="64"/>
      <c r="YI139" s="64"/>
      <c r="YJ139" s="64"/>
      <c r="YK139" s="64"/>
      <c r="YL139" s="64"/>
      <c r="YM139" s="64"/>
      <c r="YN139" s="64"/>
      <c r="YO139" s="64"/>
      <c r="YP139" s="64"/>
      <c r="YQ139" s="64"/>
      <c r="YR139" s="64"/>
    </row>
    <row r="140" spans="1:668" ht="15.75" x14ac:dyDescent="0.25">
      <c r="A140" s="151" t="s">
        <v>15</v>
      </c>
      <c r="B140" s="49">
        <v>3</v>
      </c>
      <c r="C140" s="85"/>
      <c r="D140" s="97"/>
      <c r="E140" s="97"/>
      <c r="F140" s="103">
        <f>SUM(F137:F139)</f>
        <v>122000</v>
      </c>
      <c r="G140" s="116">
        <f>SUM(G137:G139)</f>
        <v>3501.4</v>
      </c>
      <c r="H140" s="103">
        <f>SUM(H137:H139)</f>
        <v>2296.66</v>
      </c>
      <c r="I140" s="103">
        <f>SUM(I137:I139)</f>
        <v>3708.8</v>
      </c>
      <c r="J140" s="103">
        <f>SUM(J137:J139)</f>
        <v>4131.17</v>
      </c>
      <c r="K140" s="103">
        <f>K137+K138+K139</f>
        <v>13638.03</v>
      </c>
      <c r="L140" s="115">
        <f>SUM(L137:L139)</f>
        <v>108361.97</v>
      </c>
      <c r="O140" s="64"/>
      <c r="P140" s="64"/>
      <c r="Q140" s="64"/>
      <c r="R140" s="64"/>
      <c r="S140" s="64"/>
      <c r="T140" s="64"/>
      <c r="U140" s="64"/>
      <c r="V140" s="64"/>
      <c r="W140" s="64"/>
      <c r="X140" s="64"/>
      <c r="Y140" s="64"/>
      <c r="Z140" s="64"/>
      <c r="AA140" s="64"/>
      <c r="AB140" s="64"/>
      <c r="AC140" s="64"/>
      <c r="AD140" s="64"/>
      <c r="AE140" s="64"/>
      <c r="AF140" s="64"/>
      <c r="AG140" s="64"/>
      <c r="AH140" s="64"/>
      <c r="AI140" s="64"/>
      <c r="AJ140" s="64"/>
      <c r="AK140" s="64"/>
      <c r="AL140" s="64"/>
      <c r="AM140" s="64"/>
      <c r="AN140" s="64"/>
      <c r="AO140" s="64"/>
      <c r="AP140" s="64"/>
      <c r="AQ140" s="64"/>
      <c r="AR140" s="64"/>
      <c r="AS140" s="64"/>
      <c r="IC140" s="64"/>
      <c r="ID140" s="64"/>
      <c r="IE140" s="64"/>
      <c r="IF140" s="64"/>
      <c r="IG140" s="64"/>
      <c r="IH140" s="64"/>
      <c r="II140" s="64"/>
      <c r="IJ140" s="64"/>
      <c r="IK140" s="64"/>
      <c r="IL140" s="64"/>
      <c r="IM140" s="64"/>
      <c r="IN140" s="64"/>
      <c r="IO140" s="64"/>
      <c r="IP140" s="64"/>
      <c r="IQ140" s="64"/>
      <c r="IR140" s="64"/>
      <c r="IS140" s="64"/>
      <c r="IT140" s="64"/>
      <c r="IU140" s="64"/>
      <c r="IV140" s="64"/>
      <c r="IW140" s="64"/>
      <c r="IX140" s="64"/>
      <c r="IY140" s="64"/>
      <c r="IZ140" s="64"/>
      <c r="JA140" s="64"/>
      <c r="JB140" s="64"/>
      <c r="JC140" s="64"/>
      <c r="JD140" s="64"/>
      <c r="JE140" s="64"/>
      <c r="JF140" s="64"/>
      <c r="JG140" s="64"/>
      <c r="JH140" s="64"/>
      <c r="JI140" s="64"/>
      <c r="JJ140" s="64"/>
      <c r="JK140" s="64"/>
      <c r="JL140" s="64"/>
      <c r="JM140" s="64"/>
      <c r="JN140" s="64"/>
      <c r="JO140" s="64"/>
      <c r="JP140" s="64"/>
      <c r="JQ140" s="64"/>
      <c r="JR140" s="64"/>
      <c r="JS140" s="64"/>
      <c r="JT140" s="64"/>
      <c r="JU140" s="64"/>
      <c r="JV140" s="64"/>
      <c r="JW140" s="64"/>
      <c r="JX140" s="64"/>
      <c r="JY140" s="64"/>
      <c r="JZ140" s="64"/>
      <c r="KA140" s="64"/>
      <c r="KB140" s="64"/>
      <c r="KC140" s="64"/>
      <c r="KD140" s="64"/>
      <c r="KE140" s="64"/>
      <c r="KF140" s="64"/>
      <c r="KG140" s="64"/>
      <c r="KH140" s="64"/>
      <c r="KI140" s="64"/>
      <c r="KJ140" s="64"/>
      <c r="KK140" s="64"/>
      <c r="KL140" s="64"/>
      <c r="KM140" s="64"/>
      <c r="KN140" s="64"/>
      <c r="KO140" s="64"/>
      <c r="KP140" s="64"/>
      <c r="KQ140" s="64"/>
      <c r="KR140" s="64"/>
      <c r="KS140" s="64"/>
      <c r="KT140" s="64"/>
      <c r="KU140" s="64"/>
      <c r="KV140" s="64"/>
      <c r="KW140" s="64"/>
      <c r="KX140" s="64"/>
      <c r="KY140" s="64"/>
      <c r="KZ140" s="64"/>
      <c r="LA140" s="64"/>
      <c r="LB140" s="64"/>
      <c r="LC140" s="64"/>
      <c r="LD140" s="64"/>
      <c r="LE140" s="64"/>
      <c r="LF140" s="64"/>
      <c r="LG140" s="64"/>
      <c r="LH140" s="64"/>
      <c r="LI140" s="64"/>
      <c r="LJ140" s="64"/>
      <c r="LK140" s="64"/>
      <c r="LL140" s="64"/>
      <c r="LM140" s="64"/>
      <c r="LN140" s="64"/>
      <c r="LO140" s="64"/>
      <c r="LP140" s="64"/>
      <c r="LQ140" s="64"/>
      <c r="LR140" s="64"/>
      <c r="LS140" s="64"/>
      <c r="LT140" s="64"/>
      <c r="LU140" s="64"/>
      <c r="LV140" s="64"/>
      <c r="LW140" s="64"/>
      <c r="LX140" s="64"/>
      <c r="LY140" s="64"/>
      <c r="LZ140" s="64"/>
      <c r="MA140" s="64"/>
      <c r="MB140" s="64"/>
      <c r="MC140" s="64"/>
      <c r="MD140" s="64"/>
      <c r="ME140" s="64"/>
      <c r="MF140" s="64"/>
      <c r="MG140" s="64"/>
      <c r="MH140" s="64"/>
      <c r="MI140" s="64"/>
      <c r="MJ140" s="64"/>
      <c r="MK140" s="64"/>
      <c r="ML140" s="64"/>
      <c r="MM140" s="64"/>
      <c r="MN140" s="64"/>
      <c r="MO140" s="64"/>
      <c r="MP140" s="64"/>
      <c r="MQ140" s="64"/>
      <c r="MR140" s="64"/>
      <c r="MS140" s="64"/>
      <c r="MT140" s="64"/>
      <c r="MU140" s="64"/>
      <c r="MV140" s="64"/>
      <c r="MW140" s="64"/>
      <c r="MX140" s="64"/>
      <c r="MY140" s="64"/>
      <c r="MZ140" s="64"/>
      <c r="NA140" s="64"/>
      <c r="NB140" s="64"/>
      <c r="NC140" s="64"/>
      <c r="ND140" s="64"/>
      <c r="NE140" s="64"/>
      <c r="NF140" s="64"/>
      <c r="NG140" s="64"/>
      <c r="NH140" s="64"/>
      <c r="NI140" s="64"/>
      <c r="NJ140" s="64"/>
      <c r="NK140" s="64"/>
      <c r="NL140" s="64"/>
      <c r="NM140" s="64"/>
      <c r="NN140" s="64"/>
      <c r="NO140" s="64"/>
      <c r="NP140" s="64"/>
      <c r="NQ140" s="64"/>
      <c r="NR140" s="64"/>
      <c r="NS140" s="64"/>
      <c r="NT140" s="64"/>
      <c r="NU140" s="64"/>
      <c r="NV140" s="64"/>
      <c r="NW140" s="64"/>
      <c r="NX140" s="64"/>
      <c r="NY140" s="64"/>
      <c r="NZ140" s="64"/>
      <c r="OA140" s="64"/>
      <c r="OB140" s="64"/>
      <c r="OC140" s="64"/>
      <c r="OD140" s="64"/>
      <c r="OE140" s="64"/>
      <c r="OF140" s="64"/>
      <c r="OG140" s="64"/>
      <c r="OH140" s="64"/>
      <c r="OI140" s="64"/>
      <c r="OJ140" s="64"/>
      <c r="OK140" s="64"/>
      <c r="OL140" s="64"/>
      <c r="OM140" s="64"/>
      <c r="ON140" s="64"/>
      <c r="OO140" s="64"/>
      <c r="OP140" s="64"/>
      <c r="OQ140" s="64"/>
      <c r="OR140" s="64"/>
      <c r="OS140" s="64"/>
      <c r="OT140" s="64"/>
      <c r="OU140" s="64"/>
      <c r="OV140" s="64"/>
      <c r="OW140" s="64"/>
      <c r="OX140" s="64"/>
      <c r="OY140" s="64"/>
      <c r="OZ140" s="64"/>
      <c r="PA140" s="64"/>
      <c r="PB140" s="64"/>
      <c r="PC140" s="64"/>
      <c r="PD140" s="64"/>
      <c r="PE140" s="64"/>
      <c r="PF140" s="64"/>
      <c r="PG140" s="64"/>
      <c r="PH140" s="64"/>
      <c r="PI140" s="64"/>
      <c r="PJ140" s="64"/>
      <c r="PK140" s="64"/>
      <c r="PL140" s="64"/>
      <c r="PM140" s="64"/>
      <c r="PN140" s="64"/>
      <c r="PO140" s="64"/>
      <c r="PP140" s="64"/>
      <c r="PQ140" s="64"/>
      <c r="PR140" s="64"/>
      <c r="PS140" s="64"/>
      <c r="PT140" s="64"/>
      <c r="PU140" s="64"/>
      <c r="PV140" s="64"/>
      <c r="PW140" s="64"/>
      <c r="PX140" s="64"/>
      <c r="PY140" s="64"/>
      <c r="PZ140" s="64"/>
      <c r="QA140" s="64"/>
      <c r="QB140" s="64"/>
      <c r="QC140" s="64"/>
      <c r="QD140" s="64"/>
      <c r="QE140" s="64"/>
      <c r="QF140" s="64"/>
      <c r="QG140" s="64"/>
      <c r="QH140" s="64"/>
      <c r="QI140" s="64"/>
      <c r="QJ140" s="64"/>
      <c r="QK140" s="64"/>
      <c r="QL140" s="64"/>
      <c r="QM140" s="64"/>
      <c r="QN140" s="64"/>
      <c r="QO140" s="64"/>
      <c r="QP140" s="64"/>
      <c r="QQ140" s="64"/>
      <c r="QR140" s="64"/>
      <c r="QS140" s="64"/>
      <c r="QT140" s="64"/>
      <c r="QU140" s="64"/>
      <c r="QV140" s="64"/>
      <c r="QW140" s="64"/>
      <c r="QX140" s="64"/>
      <c r="QY140" s="64"/>
      <c r="QZ140" s="64"/>
      <c r="RA140" s="64"/>
      <c r="RB140" s="64"/>
      <c r="RC140" s="64"/>
      <c r="RD140" s="64"/>
      <c r="RE140" s="64"/>
      <c r="RF140" s="64"/>
      <c r="RG140" s="64"/>
      <c r="RH140" s="64"/>
      <c r="RI140" s="64"/>
      <c r="RJ140" s="64"/>
      <c r="RK140" s="64"/>
      <c r="RL140" s="64"/>
      <c r="RM140" s="64"/>
      <c r="RN140" s="64"/>
      <c r="RO140" s="64"/>
      <c r="RP140" s="64"/>
      <c r="RQ140" s="64"/>
      <c r="RR140" s="64"/>
      <c r="RS140" s="64"/>
      <c r="RT140" s="64"/>
      <c r="RU140" s="64"/>
      <c r="RV140" s="64"/>
      <c r="RW140" s="64"/>
      <c r="RX140" s="64"/>
      <c r="RY140" s="64"/>
      <c r="RZ140" s="64"/>
      <c r="SA140" s="64"/>
      <c r="SB140" s="64"/>
      <c r="SC140" s="64"/>
      <c r="SD140" s="64"/>
      <c r="SE140" s="64"/>
      <c r="SF140" s="64"/>
      <c r="SG140" s="64"/>
      <c r="SH140" s="64"/>
      <c r="SI140" s="64"/>
      <c r="SJ140" s="64"/>
      <c r="SK140" s="64"/>
      <c r="SL140" s="64"/>
      <c r="SM140" s="64"/>
      <c r="SN140" s="64"/>
      <c r="SO140" s="64"/>
      <c r="SP140" s="64"/>
      <c r="SQ140" s="64"/>
      <c r="SR140" s="64"/>
      <c r="SS140" s="64"/>
      <c r="ST140" s="64"/>
      <c r="SU140" s="64"/>
      <c r="SV140" s="64"/>
      <c r="SW140" s="64"/>
      <c r="SX140" s="64"/>
      <c r="SY140" s="64"/>
      <c r="SZ140" s="64"/>
      <c r="TA140" s="64"/>
      <c r="TB140" s="64"/>
      <c r="TC140" s="64"/>
      <c r="TD140" s="64"/>
      <c r="TE140" s="64"/>
      <c r="TF140" s="64"/>
      <c r="TG140" s="64"/>
      <c r="TH140" s="64"/>
      <c r="TI140" s="64"/>
      <c r="TJ140" s="64"/>
      <c r="TK140" s="64"/>
      <c r="TL140" s="64"/>
      <c r="TM140" s="64"/>
      <c r="TN140" s="64"/>
      <c r="TO140" s="64"/>
      <c r="TP140" s="64"/>
      <c r="TQ140" s="64"/>
      <c r="TR140" s="64"/>
      <c r="TS140" s="64"/>
      <c r="TT140" s="64"/>
      <c r="TU140" s="64"/>
      <c r="TV140" s="64"/>
      <c r="TW140" s="64"/>
      <c r="TX140" s="64"/>
      <c r="TY140" s="64"/>
      <c r="TZ140" s="64"/>
      <c r="UA140" s="64"/>
      <c r="UB140" s="64"/>
      <c r="UC140" s="64"/>
      <c r="UD140" s="64"/>
      <c r="UE140" s="64"/>
      <c r="UF140" s="64"/>
      <c r="UG140" s="64"/>
      <c r="UH140" s="64"/>
      <c r="UI140" s="64"/>
      <c r="UJ140" s="64"/>
      <c r="UK140" s="64"/>
      <c r="UL140" s="64"/>
      <c r="UM140" s="64"/>
      <c r="UN140" s="64"/>
      <c r="UO140" s="64"/>
      <c r="UP140" s="64"/>
      <c r="UQ140" s="64"/>
      <c r="UR140" s="64"/>
      <c r="US140" s="64"/>
      <c r="UT140" s="64"/>
      <c r="UU140" s="64"/>
      <c r="UV140" s="64"/>
      <c r="UW140" s="64"/>
      <c r="UX140" s="64"/>
      <c r="UY140" s="64"/>
      <c r="UZ140" s="64"/>
      <c r="VA140" s="64"/>
      <c r="VB140" s="64"/>
      <c r="VC140" s="64"/>
      <c r="VD140" s="64"/>
      <c r="VE140" s="64"/>
      <c r="VF140" s="64"/>
      <c r="VG140" s="64"/>
      <c r="VH140" s="64"/>
      <c r="VI140" s="64"/>
      <c r="VJ140" s="64"/>
      <c r="VK140" s="64"/>
      <c r="VL140" s="64"/>
      <c r="VM140" s="64"/>
      <c r="VN140" s="64"/>
      <c r="VO140" s="64"/>
      <c r="VP140" s="64"/>
      <c r="VQ140" s="64"/>
      <c r="VR140" s="64"/>
      <c r="VS140" s="64"/>
      <c r="VT140" s="64"/>
      <c r="VU140" s="64"/>
      <c r="VV140" s="64"/>
      <c r="VW140" s="64"/>
      <c r="VX140" s="64"/>
      <c r="VY140" s="64"/>
      <c r="VZ140" s="64"/>
      <c r="WA140" s="64"/>
      <c r="WB140" s="64"/>
      <c r="WC140" s="64"/>
      <c r="WD140" s="64"/>
      <c r="WE140" s="64"/>
      <c r="WF140" s="64"/>
      <c r="WG140" s="64"/>
      <c r="WH140" s="64"/>
      <c r="WI140" s="64"/>
      <c r="WJ140" s="64"/>
      <c r="WK140" s="64"/>
      <c r="WL140" s="64"/>
      <c r="WM140" s="64"/>
      <c r="WN140" s="64"/>
      <c r="WO140" s="64"/>
      <c r="WP140" s="64"/>
      <c r="WQ140" s="64"/>
      <c r="WR140" s="64"/>
      <c r="WS140" s="64"/>
      <c r="WT140" s="64"/>
      <c r="WU140" s="64"/>
      <c r="WV140" s="64"/>
      <c r="WW140" s="64"/>
      <c r="WX140" s="64"/>
      <c r="WY140" s="64"/>
      <c r="WZ140" s="64"/>
      <c r="XA140" s="64"/>
      <c r="XB140" s="64"/>
      <c r="XC140" s="64"/>
      <c r="XD140" s="64"/>
      <c r="XE140" s="64"/>
      <c r="XF140" s="64"/>
      <c r="XG140" s="64"/>
      <c r="XH140" s="64"/>
      <c r="XI140" s="64"/>
      <c r="XJ140" s="64"/>
      <c r="XK140" s="64"/>
      <c r="XL140" s="64"/>
      <c r="XM140" s="64"/>
      <c r="XN140" s="64"/>
      <c r="XO140" s="64"/>
      <c r="XP140" s="64"/>
      <c r="XQ140" s="64"/>
      <c r="XR140" s="64"/>
      <c r="XS140" s="64"/>
      <c r="XT140" s="64"/>
      <c r="XU140" s="64"/>
      <c r="XV140" s="64"/>
      <c r="XW140" s="64"/>
      <c r="XX140" s="64"/>
      <c r="XY140" s="64"/>
      <c r="XZ140" s="64"/>
      <c r="YA140" s="64"/>
      <c r="YB140" s="64"/>
      <c r="YC140" s="64"/>
      <c r="YD140" s="64"/>
      <c r="YE140" s="64"/>
      <c r="YF140" s="64"/>
      <c r="YG140" s="64"/>
      <c r="YH140" s="64"/>
      <c r="YI140" s="64"/>
      <c r="YJ140" s="64"/>
      <c r="YK140" s="64"/>
      <c r="YL140" s="64"/>
      <c r="YM140" s="64"/>
      <c r="YN140" s="64"/>
      <c r="YO140" s="64"/>
      <c r="YP140" s="64"/>
      <c r="YQ140" s="64"/>
      <c r="YR140" s="64"/>
    </row>
    <row r="141" spans="1:668" ht="15.75" x14ac:dyDescent="0.25">
      <c r="A141" s="44" t="s">
        <v>84</v>
      </c>
      <c r="B141" s="35"/>
      <c r="C141" s="86" t="s">
        <v>130</v>
      </c>
      <c r="D141" s="94"/>
      <c r="E141" s="94"/>
      <c r="F141" s="102"/>
      <c r="G141" s="94"/>
      <c r="H141" s="102"/>
      <c r="I141" s="102"/>
      <c r="J141" s="102"/>
      <c r="K141" s="102"/>
      <c r="L141" s="107"/>
      <c r="O141" s="64"/>
      <c r="P141" s="64"/>
      <c r="Q141" s="64"/>
      <c r="R141" s="64"/>
      <c r="S141" s="64"/>
      <c r="T141" s="64"/>
      <c r="U141" s="64"/>
      <c r="V141" s="64"/>
      <c r="W141" s="64"/>
      <c r="X141" s="64"/>
      <c r="Y141" s="64"/>
      <c r="Z141" s="64"/>
      <c r="AA141" s="64"/>
      <c r="AB141" s="64"/>
      <c r="AC141" s="64"/>
      <c r="AD141" s="64"/>
      <c r="AE141" s="64"/>
      <c r="AF141" s="64"/>
      <c r="AG141" s="64"/>
      <c r="AH141" s="64"/>
      <c r="AI141" s="64"/>
      <c r="AJ141" s="64"/>
      <c r="AK141" s="64"/>
      <c r="AL141" s="64"/>
      <c r="AM141" s="64"/>
      <c r="AN141" s="64"/>
      <c r="AO141" s="64"/>
      <c r="AP141" s="64"/>
      <c r="AQ141" s="64"/>
      <c r="AR141" s="64"/>
      <c r="AS141" s="64"/>
      <c r="IC141" s="64"/>
      <c r="ID141" s="64"/>
      <c r="IE141" s="64"/>
      <c r="IF141" s="64"/>
      <c r="IG141" s="64"/>
      <c r="IH141" s="64"/>
      <c r="II141" s="64"/>
      <c r="IJ141" s="64"/>
      <c r="IK141" s="64"/>
      <c r="IL141" s="64"/>
      <c r="IM141" s="64"/>
      <c r="IN141" s="64"/>
      <c r="IO141" s="64"/>
      <c r="IP141" s="64"/>
      <c r="IQ141" s="64"/>
      <c r="IR141" s="64"/>
      <c r="IS141" s="64"/>
      <c r="IT141" s="64"/>
      <c r="IU141" s="64"/>
      <c r="IV141" s="64"/>
      <c r="IW141" s="64"/>
      <c r="IX141" s="64"/>
      <c r="IY141" s="64"/>
      <c r="IZ141" s="64"/>
      <c r="JA141" s="64"/>
      <c r="JB141" s="64"/>
      <c r="JC141" s="64"/>
      <c r="JD141" s="64"/>
      <c r="JE141" s="64"/>
      <c r="JF141" s="64"/>
      <c r="JG141" s="64"/>
      <c r="JH141" s="64"/>
      <c r="JI141" s="64"/>
      <c r="JJ141" s="64"/>
      <c r="JK141" s="64"/>
      <c r="JL141" s="64"/>
      <c r="JM141" s="64"/>
      <c r="JN141" s="64"/>
      <c r="JO141" s="64"/>
      <c r="JP141" s="64"/>
      <c r="JQ141" s="64"/>
      <c r="JR141" s="64"/>
      <c r="JS141" s="64"/>
      <c r="JT141" s="64"/>
      <c r="JU141" s="64"/>
      <c r="JV141" s="64"/>
      <c r="JW141" s="64"/>
      <c r="JX141" s="64"/>
      <c r="JY141" s="64"/>
      <c r="JZ141" s="64"/>
      <c r="KA141" s="64"/>
      <c r="KB141" s="64"/>
      <c r="KC141" s="64"/>
      <c r="KD141" s="64"/>
      <c r="KE141" s="64"/>
      <c r="KF141" s="64"/>
      <c r="KG141" s="64"/>
      <c r="KH141" s="64"/>
      <c r="KI141" s="64"/>
      <c r="KJ141" s="64"/>
      <c r="KK141" s="64"/>
      <c r="KL141" s="64"/>
      <c r="KM141" s="64"/>
      <c r="KN141" s="64"/>
      <c r="KO141" s="64"/>
      <c r="KP141" s="64"/>
      <c r="KQ141" s="64"/>
      <c r="KR141" s="64"/>
      <c r="KS141" s="64"/>
      <c r="KT141" s="64"/>
      <c r="KU141" s="64"/>
      <c r="KV141" s="64"/>
      <c r="KW141" s="64"/>
      <c r="KX141" s="64"/>
      <c r="KY141" s="64"/>
      <c r="KZ141" s="64"/>
      <c r="LA141" s="64"/>
      <c r="LB141" s="64"/>
      <c r="LC141" s="64"/>
      <c r="LD141" s="64"/>
      <c r="LE141" s="64"/>
      <c r="LF141" s="64"/>
      <c r="LG141" s="64"/>
      <c r="LH141" s="64"/>
      <c r="LI141" s="64"/>
      <c r="LJ141" s="64"/>
      <c r="LK141" s="64"/>
      <c r="LL141" s="64"/>
      <c r="LM141" s="64"/>
      <c r="LN141" s="64"/>
      <c r="LO141" s="64"/>
      <c r="LP141" s="64"/>
      <c r="LQ141" s="64"/>
      <c r="LR141" s="64"/>
      <c r="LS141" s="64"/>
      <c r="LT141" s="64"/>
      <c r="LU141" s="64"/>
      <c r="LV141" s="64"/>
      <c r="LW141" s="64"/>
      <c r="LX141" s="64"/>
      <c r="LY141" s="64"/>
      <c r="LZ141" s="64"/>
      <c r="MA141" s="64"/>
      <c r="MB141" s="64"/>
      <c r="MC141" s="64"/>
      <c r="MD141" s="64"/>
      <c r="ME141" s="64"/>
      <c r="MF141" s="64"/>
      <c r="MG141" s="64"/>
      <c r="MH141" s="64"/>
      <c r="MI141" s="64"/>
      <c r="MJ141" s="64"/>
      <c r="MK141" s="64"/>
      <c r="ML141" s="64"/>
      <c r="MM141" s="64"/>
      <c r="MN141" s="64"/>
      <c r="MO141" s="64"/>
      <c r="MP141" s="64"/>
      <c r="MQ141" s="64"/>
      <c r="MR141" s="64"/>
      <c r="MS141" s="64"/>
      <c r="MT141" s="64"/>
      <c r="MU141" s="64"/>
      <c r="MV141" s="64"/>
      <c r="MW141" s="64"/>
      <c r="MX141" s="64"/>
      <c r="MY141" s="64"/>
      <c r="MZ141" s="64"/>
      <c r="NA141" s="64"/>
      <c r="NB141" s="64"/>
      <c r="NC141" s="64"/>
      <c r="ND141" s="64"/>
      <c r="NE141" s="64"/>
      <c r="NF141" s="64"/>
      <c r="NG141" s="64"/>
      <c r="NH141" s="64"/>
      <c r="NI141" s="64"/>
      <c r="NJ141" s="64"/>
      <c r="NK141" s="64"/>
      <c r="NL141" s="64"/>
      <c r="NM141" s="64"/>
      <c r="NN141" s="64"/>
      <c r="NO141" s="64"/>
      <c r="NP141" s="64"/>
      <c r="NQ141" s="64"/>
      <c r="NR141" s="64"/>
      <c r="NS141" s="64"/>
      <c r="NT141" s="64"/>
      <c r="NU141" s="64"/>
      <c r="NV141" s="64"/>
      <c r="NW141" s="64"/>
      <c r="NX141" s="64"/>
      <c r="NY141" s="64"/>
      <c r="NZ141" s="64"/>
      <c r="OA141" s="64"/>
      <c r="OB141" s="64"/>
      <c r="OC141" s="64"/>
      <c r="OD141" s="64"/>
      <c r="OE141" s="64"/>
      <c r="OF141" s="64"/>
      <c r="OG141" s="64"/>
      <c r="OH141" s="64"/>
      <c r="OI141" s="64"/>
      <c r="OJ141" s="64"/>
      <c r="OK141" s="64"/>
      <c r="OL141" s="64"/>
      <c r="OM141" s="64"/>
      <c r="ON141" s="64"/>
      <c r="OO141" s="64"/>
      <c r="OP141" s="64"/>
      <c r="OQ141" s="64"/>
      <c r="OR141" s="64"/>
      <c r="OS141" s="64"/>
      <c r="OT141" s="64"/>
      <c r="OU141" s="64"/>
      <c r="OV141" s="64"/>
      <c r="OW141" s="64"/>
      <c r="OX141" s="64"/>
      <c r="OY141" s="64"/>
      <c r="OZ141" s="64"/>
      <c r="PA141" s="64"/>
      <c r="PB141" s="64"/>
      <c r="PC141" s="64"/>
      <c r="PD141" s="64"/>
      <c r="PE141" s="64"/>
      <c r="PF141" s="64"/>
      <c r="PG141" s="64"/>
      <c r="PH141" s="64"/>
      <c r="PI141" s="64"/>
      <c r="PJ141" s="64"/>
      <c r="PK141" s="64"/>
      <c r="PL141" s="64"/>
      <c r="PM141" s="64"/>
      <c r="PN141" s="64"/>
      <c r="PO141" s="64"/>
      <c r="PP141" s="64"/>
      <c r="PQ141" s="64"/>
      <c r="PR141" s="64"/>
      <c r="PS141" s="64"/>
      <c r="PT141" s="64"/>
      <c r="PU141" s="64"/>
      <c r="PV141" s="64"/>
      <c r="PW141" s="64"/>
      <c r="PX141" s="64"/>
      <c r="PY141" s="64"/>
      <c r="PZ141" s="64"/>
      <c r="QA141" s="64"/>
      <c r="QB141" s="64"/>
      <c r="QC141" s="64"/>
      <c r="QD141" s="64"/>
      <c r="QE141" s="64"/>
      <c r="QF141" s="64"/>
      <c r="QG141" s="64"/>
      <c r="QH141" s="64"/>
      <c r="QI141" s="64"/>
      <c r="QJ141" s="64"/>
      <c r="QK141" s="64"/>
      <c r="QL141" s="64"/>
      <c r="QM141" s="64"/>
      <c r="QN141" s="64"/>
      <c r="QO141" s="64"/>
      <c r="QP141" s="64"/>
      <c r="QQ141" s="64"/>
      <c r="QR141" s="64"/>
      <c r="QS141" s="64"/>
      <c r="QT141" s="64"/>
      <c r="QU141" s="64"/>
      <c r="QV141" s="64"/>
      <c r="QW141" s="64"/>
      <c r="QX141" s="64"/>
      <c r="QY141" s="64"/>
      <c r="QZ141" s="64"/>
      <c r="RA141" s="64"/>
      <c r="RB141" s="64"/>
      <c r="RC141" s="64"/>
      <c r="RD141" s="64"/>
      <c r="RE141" s="64"/>
      <c r="RF141" s="64"/>
      <c r="RG141" s="64"/>
      <c r="RH141" s="64"/>
      <c r="RI141" s="64"/>
      <c r="RJ141" s="64"/>
      <c r="RK141" s="64"/>
      <c r="RL141" s="64"/>
      <c r="RM141" s="64"/>
      <c r="RN141" s="64"/>
      <c r="RO141" s="64"/>
      <c r="RP141" s="64"/>
      <c r="RQ141" s="64"/>
      <c r="RR141" s="64"/>
      <c r="RS141" s="64"/>
      <c r="RT141" s="64"/>
      <c r="RU141" s="64"/>
      <c r="RV141" s="64"/>
      <c r="RW141" s="64"/>
      <c r="RX141" s="64"/>
      <c r="RY141" s="64"/>
      <c r="RZ141" s="64"/>
      <c r="SA141" s="64"/>
      <c r="SB141" s="64"/>
      <c r="SC141" s="64"/>
      <c r="SD141" s="64"/>
      <c r="SE141" s="64"/>
      <c r="SF141" s="64"/>
      <c r="SG141" s="64"/>
      <c r="SH141" s="64"/>
      <c r="SI141" s="64"/>
      <c r="SJ141" s="64"/>
      <c r="SK141" s="64"/>
      <c r="SL141" s="64"/>
      <c r="SM141" s="64"/>
      <c r="SN141" s="64"/>
      <c r="SO141" s="64"/>
      <c r="SP141" s="64"/>
      <c r="SQ141" s="64"/>
      <c r="SR141" s="64"/>
      <c r="SS141" s="64"/>
      <c r="ST141" s="64"/>
      <c r="SU141" s="64"/>
      <c r="SV141" s="64"/>
      <c r="SW141" s="64"/>
      <c r="SX141" s="64"/>
      <c r="SY141" s="64"/>
      <c r="SZ141" s="64"/>
      <c r="TA141" s="64"/>
      <c r="TB141" s="64"/>
      <c r="TC141" s="64"/>
      <c r="TD141" s="64"/>
      <c r="TE141" s="64"/>
      <c r="TF141" s="64"/>
      <c r="TG141" s="64"/>
      <c r="TH141" s="64"/>
      <c r="TI141" s="64"/>
      <c r="TJ141" s="64"/>
      <c r="TK141" s="64"/>
      <c r="TL141" s="64"/>
      <c r="TM141" s="64"/>
      <c r="TN141" s="64"/>
      <c r="TO141" s="64"/>
      <c r="TP141" s="64"/>
      <c r="TQ141" s="64"/>
      <c r="TR141" s="64"/>
      <c r="TS141" s="64"/>
      <c r="TT141" s="64"/>
      <c r="TU141" s="64"/>
      <c r="TV141" s="64"/>
      <c r="TW141" s="64"/>
      <c r="TX141" s="64"/>
      <c r="TY141" s="64"/>
      <c r="TZ141" s="64"/>
      <c r="UA141" s="64"/>
      <c r="UB141" s="64"/>
      <c r="UC141" s="64"/>
      <c r="UD141" s="64"/>
      <c r="UE141" s="64"/>
      <c r="UF141" s="64"/>
      <c r="UG141" s="64"/>
      <c r="UH141" s="64"/>
      <c r="UI141" s="64"/>
      <c r="UJ141" s="64"/>
      <c r="UK141" s="64"/>
      <c r="UL141" s="64"/>
      <c r="UM141" s="64"/>
      <c r="UN141" s="64"/>
      <c r="UO141" s="64"/>
      <c r="UP141" s="64"/>
      <c r="UQ141" s="64"/>
      <c r="UR141" s="64"/>
      <c r="US141" s="64"/>
      <c r="UT141" s="64"/>
      <c r="UU141" s="64"/>
      <c r="UV141" s="64"/>
      <c r="UW141" s="64"/>
      <c r="UX141" s="64"/>
      <c r="UY141" s="64"/>
      <c r="UZ141" s="64"/>
      <c r="VA141" s="64"/>
      <c r="VB141" s="64"/>
      <c r="VC141" s="64"/>
      <c r="VD141" s="64"/>
      <c r="VE141" s="64"/>
      <c r="VF141" s="64"/>
      <c r="VG141" s="64"/>
      <c r="VH141" s="64"/>
      <c r="VI141" s="64"/>
      <c r="VJ141" s="64"/>
      <c r="VK141" s="64"/>
      <c r="VL141" s="64"/>
      <c r="VM141" s="64"/>
      <c r="VN141" s="64"/>
      <c r="VO141" s="64"/>
      <c r="VP141" s="64"/>
      <c r="VQ141" s="64"/>
      <c r="VR141" s="64"/>
      <c r="VS141" s="64"/>
      <c r="VT141" s="64"/>
      <c r="VU141" s="64"/>
      <c r="VV141" s="64"/>
      <c r="VW141" s="64"/>
      <c r="VX141" s="64"/>
      <c r="VY141" s="64"/>
      <c r="VZ141" s="64"/>
      <c r="WA141" s="64"/>
      <c r="WB141" s="64"/>
      <c r="WC141" s="64"/>
      <c r="WD141" s="64"/>
      <c r="WE141" s="64"/>
      <c r="WF141" s="64"/>
      <c r="WG141" s="64"/>
      <c r="WH141" s="64"/>
      <c r="WI141" s="64"/>
      <c r="WJ141" s="64"/>
      <c r="WK141" s="64"/>
      <c r="WL141" s="64"/>
      <c r="WM141" s="64"/>
      <c r="WN141" s="64"/>
      <c r="WO141" s="64"/>
      <c r="WP141" s="64"/>
      <c r="WQ141" s="64"/>
      <c r="WR141" s="64"/>
      <c r="WS141" s="64"/>
      <c r="WT141" s="64"/>
      <c r="WU141" s="64"/>
      <c r="WV141" s="64"/>
      <c r="WW141" s="64"/>
      <c r="WX141" s="64"/>
      <c r="WY141" s="64"/>
      <c r="WZ141" s="64"/>
      <c r="XA141" s="64"/>
      <c r="XB141" s="64"/>
      <c r="XC141" s="64"/>
      <c r="XD141" s="64"/>
      <c r="XE141" s="64"/>
      <c r="XF141" s="64"/>
      <c r="XG141" s="64"/>
      <c r="XH141" s="64"/>
      <c r="XI141" s="64"/>
      <c r="XJ141" s="64"/>
      <c r="XK141" s="64"/>
      <c r="XL141" s="64"/>
      <c r="XM141" s="64"/>
      <c r="XN141" s="64"/>
      <c r="XO141" s="64"/>
      <c r="XP141" s="64"/>
      <c r="XQ141" s="64"/>
      <c r="XR141" s="64"/>
      <c r="XS141" s="64"/>
      <c r="XT141" s="64"/>
      <c r="XU141" s="64"/>
      <c r="XV141" s="64"/>
      <c r="XW141" s="64"/>
      <c r="XX141" s="64"/>
      <c r="XY141" s="64"/>
      <c r="XZ141" s="64"/>
      <c r="YA141" s="64"/>
      <c r="YB141" s="64"/>
      <c r="YC141" s="64"/>
      <c r="YD141" s="64"/>
      <c r="YE141" s="64"/>
      <c r="YF141" s="64"/>
      <c r="YG141" s="64"/>
      <c r="YH141" s="64"/>
      <c r="YI141" s="64"/>
      <c r="YJ141" s="64"/>
      <c r="YK141" s="64"/>
      <c r="YL141" s="64"/>
      <c r="YM141" s="64"/>
      <c r="YN141" s="64"/>
      <c r="YO141" s="64"/>
      <c r="YP141" s="64"/>
      <c r="YQ141" s="64"/>
      <c r="YR141" s="64"/>
    </row>
    <row r="142" spans="1:668" s="3" customFormat="1" ht="15.75" x14ac:dyDescent="0.25">
      <c r="A142" s="35" t="s">
        <v>85</v>
      </c>
      <c r="B142" s="35" t="s">
        <v>126</v>
      </c>
      <c r="C142" s="94" t="s">
        <v>81</v>
      </c>
      <c r="D142" s="111">
        <v>44409</v>
      </c>
      <c r="E142" s="11" t="s">
        <v>150</v>
      </c>
      <c r="F142" s="102">
        <v>133000</v>
      </c>
      <c r="G142" s="94">
        <v>3817.1</v>
      </c>
      <c r="H142" s="102">
        <v>19867.79</v>
      </c>
      <c r="I142" s="102">
        <v>4043.2</v>
      </c>
      <c r="J142" s="102">
        <v>16206.19</v>
      </c>
      <c r="K142" s="102">
        <v>43934.28</v>
      </c>
      <c r="L142" s="107">
        <v>89065.72</v>
      </c>
      <c r="O142" s="64"/>
      <c r="P142" s="64"/>
      <c r="Q142" s="64"/>
      <c r="R142" s="64"/>
      <c r="S142" s="64"/>
      <c r="T142" s="64"/>
      <c r="U142" s="64"/>
      <c r="V142" s="64"/>
      <c r="W142" s="64"/>
      <c r="X142" s="64"/>
      <c r="Y142" s="64"/>
      <c r="Z142" s="64"/>
      <c r="AA142" s="64"/>
      <c r="AB142" s="64"/>
      <c r="AC142" s="64"/>
      <c r="AD142" s="64"/>
      <c r="AE142" s="64"/>
      <c r="AF142" s="64"/>
      <c r="AG142" s="64"/>
      <c r="AH142" s="64"/>
      <c r="AI142" s="64"/>
      <c r="AJ142" s="64"/>
      <c r="AK142" s="64"/>
      <c r="AL142" s="64"/>
      <c r="AM142" s="64"/>
      <c r="AN142" s="64"/>
      <c r="AO142" s="64"/>
      <c r="AP142" s="64"/>
      <c r="AQ142" s="64"/>
      <c r="AR142" s="64"/>
      <c r="AS142" s="64"/>
      <c r="AT142" s="51"/>
      <c r="AU142" s="51"/>
      <c r="AV142" s="51"/>
      <c r="AW142" s="51"/>
      <c r="AX142" s="51"/>
      <c r="AY142" s="51"/>
      <c r="AZ142" s="51"/>
      <c r="BA142" s="51"/>
      <c r="BB142" s="51"/>
      <c r="BC142" s="51"/>
      <c r="BD142" s="51"/>
      <c r="BE142" s="51"/>
      <c r="BF142" s="51"/>
      <c r="BG142" s="51"/>
      <c r="BH142" s="51"/>
      <c r="BI142" s="51"/>
      <c r="BJ142" s="51"/>
      <c r="BK142" s="51"/>
      <c r="BL142" s="51"/>
      <c r="BM142" s="51"/>
      <c r="BN142" s="51"/>
      <c r="BO142" s="51"/>
      <c r="BP142" s="51"/>
      <c r="BQ142" s="51"/>
      <c r="BR142" s="51"/>
      <c r="BS142" s="51"/>
      <c r="BT142" s="51"/>
      <c r="BU142" s="51"/>
      <c r="BV142" s="51"/>
      <c r="BW142" s="51"/>
      <c r="BX142" s="51"/>
      <c r="BY142" s="51"/>
      <c r="BZ142" s="51"/>
      <c r="CA142" s="51"/>
      <c r="CB142" s="51"/>
      <c r="CC142" s="51"/>
      <c r="CD142" s="51"/>
      <c r="CE142" s="51"/>
      <c r="CF142" s="51"/>
      <c r="CG142" s="51"/>
      <c r="CH142" s="51"/>
      <c r="CI142" s="51"/>
      <c r="CJ142" s="51"/>
      <c r="CK142" s="51"/>
      <c r="CL142" s="51"/>
      <c r="CM142" s="51"/>
      <c r="CN142" s="51"/>
      <c r="CO142" s="51"/>
      <c r="CP142" s="51"/>
      <c r="CQ142" s="51"/>
      <c r="CR142" s="51"/>
      <c r="CS142" s="51"/>
      <c r="CT142" s="51"/>
      <c r="CU142" s="51"/>
      <c r="CV142" s="51"/>
      <c r="CW142" s="51"/>
      <c r="CX142" s="51"/>
      <c r="CY142" s="51"/>
      <c r="CZ142" s="51"/>
      <c r="DA142" s="51"/>
      <c r="DB142" s="51"/>
      <c r="DC142" s="51"/>
      <c r="DD142" s="51"/>
      <c r="DE142" s="51"/>
      <c r="DF142" s="51"/>
      <c r="DG142" s="51"/>
      <c r="DH142" s="51"/>
      <c r="DI142" s="51"/>
      <c r="DJ142" s="51"/>
      <c r="DK142" s="51"/>
      <c r="DL142" s="51"/>
      <c r="DM142" s="51"/>
      <c r="DN142" s="51"/>
      <c r="DO142" s="51"/>
      <c r="DP142" s="51"/>
      <c r="DQ142" s="51"/>
      <c r="DR142" s="51"/>
      <c r="DS142" s="51"/>
      <c r="DT142" s="51"/>
      <c r="DU142" s="51"/>
      <c r="DV142" s="51"/>
      <c r="DW142" s="51"/>
      <c r="DX142" s="51"/>
      <c r="DY142" s="51"/>
      <c r="DZ142" s="51"/>
      <c r="EA142" s="51"/>
      <c r="EB142" s="51"/>
      <c r="EC142" s="51"/>
      <c r="ED142" s="51"/>
      <c r="EE142" s="51"/>
      <c r="EF142" s="51"/>
      <c r="EG142" s="51"/>
      <c r="EH142" s="51"/>
      <c r="EI142" s="51"/>
      <c r="EJ142" s="51"/>
      <c r="EK142" s="51"/>
      <c r="EL142" s="51"/>
      <c r="EM142" s="51"/>
      <c r="EN142" s="51"/>
      <c r="EO142" s="51"/>
      <c r="EP142" s="51"/>
      <c r="EQ142" s="51"/>
      <c r="ER142" s="51"/>
      <c r="ES142" s="51"/>
      <c r="ET142" s="51"/>
      <c r="EU142" s="51"/>
      <c r="EV142" s="51"/>
      <c r="EW142" s="51"/>
      <c r="EX142" s="51"/>
      <c r="EY142" s="51"/>
      <c r="EZ142" s="51"/>
      <c r="FA142" s="51"/>
      <c r="FB142" s="51"/>
      <c r="FC142" s="51"/>
      <c r="FD142" s="51"/>
      <c r="FE142" s="51"/>
      <c r="FF142" s="51"/>
      <c r="FG142" s="51"/>
      <c r="FH142" s="51"/>
      <c r="FI142" s="51"/>
      <c r="FJ142" s="51"/>
      <c r="FK142" s="51"/>
      <c r="FL142" s="51"/>
      <c r="FM142" s="51"/>
      <c r="FN142" s="51"/>
      <c r="FO142" s="51"/>
      <c r="FP142" s="51"/>
      <c r="FQ142" s="51"/>
      <c r="FR142" s="51"/>
      <c r="FS142" s="51"/>
      <c r="FT142" s="51"/>
      <c r="FU142" s="51"/>
      <c r="FV142" s="51"/>
      <c r="FW142" s="51"/>
      <c r="FX142" s="51"/>
      <c r="FY142" s="51"/>
      <c r="FZ142" s="51"/>
      <c r="GA142" s="51"/>
      <c r="GB142" s="51"/>
      <c r="GC142" s="51"/>
      <c r="GD142" s="51"/>
      <c r="GE142" s="51"/>
      <c r="GF142" s="51"/>
      <c r="GG142" s="51"/>
      <c r="GH142" s="51"/>
      <c r="GI142" s="51"/>
      <c r="GJ142" s="51"/>
      <c r="GK142" s="51"/>
      <c r="GL142" s="51"/>
      <c r="GM142" s="51"/>
      <c r="GN142" s="51"/>
      <c r="GO142" s="51"/>
      <c r="GP142" s="51"/>
      <c r="GQ142" s="51"/>
      <c r="GR142" s="51"/>
      <c r="GS142" s="51"/>
      <c r="GT142" s="51"/>
      <c r="GU142" s="51"/>
      <c r="GV142" s="51"/>
      <c r="GW142" s="51"/>
      <c r="GX142" s="51"/>
      <c r="GY142" s="51"/>
      <c r="GZ142" s="51"/>
      <c r="HA142" s="51"/>
      <c r="HB142" s="51"/>
      <c r="HC142" s="51"/>
      <c r="HD142" s="51"/>
      <c r="HE142" s="51"/>
      <c r="HF142" s="51"/>
      <c r="HG142" s="51"/>
      <c r="HH142" s="51"/>
      <c r="HI142" s="51"/>
      <c r="HJ142" s="51"/>
      <c r="HK142" s="51"/>
      <c r="HL142" s="51"/>
      <c r="HM142" s="51"/>
      <c r="HN142" s="51"/>
      <c r="HO142" s="51"/>
      <c r="HP142" s="51"/>
      <c r="HQ142" s="51"/>
      <c r="HR142" s="51"/>
      <c r="HS142" s="51"/>
      <c r="HT142" s="51"/>
      <c r="HU142" s="51"/>
      <c r="HV142" s="51"/>
      <c r="HW142" s="51"/>
      <c r="HX142" s="51"/>
      <c r="HY142" s="51"/>
      <c r="HZ142" s="51"/>
      <c r="IA142" s="51"/>
      <c r="IB142" s="51"/>
      <c r="IC142" s="64"/>
      <c r="ID142" s="64"/>
      <c r="IE142" s="64"/>
      <c r="IF142" s="64"/>
      <c r="IG142" s="64"/>
      <c r="IH142" s="64"/>
      <c r="II142" s="64"/>
      <c r="IJ142" s="64"/>
      <c r="IK142" s="64"/>
      <c r="IL142" s="64"/>
      <c r="IM142" s="64"/>
      <c r="IN142" s="64"/>
      <c r="IO142" s="64"/>
      <c r="IP142" s="64"/>
      <c r="IQ142" s="64"/>
      <c r="IR142" s="64"/>
      <c r="IS142" s="64"/>
      <c r="IT142" s="64"/>
      <c r="IU142" s="64"/>
      <c r="IV142" s="64"/>
      <c r="IW142" s="64"/>
      <c r="IX142" s="64"/>
      <c r="IY142" s="64"/>
      <c r="IZ142" s="64"/>
      <c r="JA142" s="64"/>
      <c r="JB142" s="64"/>
      <c r="JC142" s="64"/>
      <c r="JD142" s="64"/>
      <c r="JE142" s="64"/>
      <c r="JF142" s="64"/>
      <c r="JG142" s="64"/>
      <c r="JH142" s="64"/>
      <c r="JI142" s="64"/>
      <c r="JJ142" s="64"/>
      <c r="JK142" s="64"/>
      <c r="JL142" s="64"/>
      <c r="JM142" s="64"/>
      <c r="JN142" s="64"/>
      <c r="JO142" s="64"/>
      <c r="JP142" s="64"/>
      <c r="JQ142" s="64"/>
      <c r="JR142" s="64"/>
      <c r="JS142" s="64"/>
      <c r="JT142" s="64"/>
      <c r="JU142" s="64"/>
      <c r="JV142" s="64"/>
      <c r="JW142" s="64"/>
      <c r="JX142" s="64"/>
      <c r="JY142" s="64"/>
      <c r="JZ142" s="64"/>
      <c r="KA142" s="64"/>
      <c r="KB142" s="64"/>
      <c r="KC142" s="64"/>
      <c r="KD142" s="64"/>
      <c r="KE142" s="64"/>
      <c r="KF142" s="64"/>
      <c r="KG142" s="64"/>
      <c r="KH142" s="64"/>
      <c r="KI142" s="64"/>
      <c r="KJ142" s="64"/>
      <c r="KK142" s="64"/>
      <c r="KL142" s="64"/>
      <c r="KM142" s="64"/>
      <c r="KN142" s="64"/>
      <c r="KO142" s="64"/>
      <c r="KP142" s="64"/>
      <c r="KQ142" s="64"/>
      <c r="KR142" s="64"/>
      <c r="KS142" s="64"/>
      <c r="KT142" s="64"/>
      <c r="KU142" s="64"/>
      <c r="KV142" s="64"/>
      <c r="KW142" s="64"/>
      <c r="KX142" s="64"/>
      <c r="KY142" s="64"/>
      <c r="KZ142" s="64"/>
      <c r="LA142" s="64"/>
      <c r="LB142" s="64"/>
      <c r="LC142" s="64"/>
      <c r="LD142" s="64"/>
      <c r="LE142" s="64"/>
      <c r="LF142" s="64"/>
      <c r="LG142" s="64"/>
      <c r="LH142" s="64"/>
      <c r="LI142" s="64"/>
      <c r="LJ142" s="64"/>
      <c r="LK142" s="64"/>
      <c r="LL142" s="64"/>
      <c r="LM142" s="64"/>
      <c r="LN142" s="64"/>
      <c r="LO142" s="64"/>
      <c r="LP142" s="64"/>
      <c r="LQ142" s="64"/>
      <c r="LR142" s="64"/>
      <c r="LS142" s="64"/>
      <c r="LT142" s="64"/>
      <c r="LU142" s="64"/>
      <c r="LV142" s="64"/>
      <c r="LW142" s="64"/>
      <c r="LX142" s="64"/>
      <c r="LY142" s="64"/>
      <c r="LZ142" s="64"/>
      <c r="MA142" s="64"/>
      <c r="MB142" s="64"/>
      <c r="MC142" s="64"/>
      <c r="MD142" s="64"/>
      <c r="ME142" s="64"/>
      <c r="MF142" s="64"/>
      <c r="MG142" s="64"/>
      <c r="MH142" s="64"/>
      <c r="MI142" s="64"/>
      <c r="MJ142" s="64"/>
      <c r="MK142" s="64"/>
      <c r="ML142" s="64"/>
      <c r="MM142" s="64"/>
      <c r="MN142" s="64"/>
      <c r="MO142" s="64"/>
      <c r="MP142" s="64"/>
      <c r="MQ142" s="64"/>
      <c r="MR142" s="64"/>
      <c r="MS142" s="64"/>
      <c r="MT142" s="64"/>
      <c r="MU142" s="64"/>
      <c r="MV142" s="64"/>
      <c r="MW142" s="64"/>
      <c r="MX142" s="64"/>
      <c r="MY142" s="64"/>
      <c r="MZ142" s="64"/>
      <c r="NA142" s="64"/>
      <c r="NB142" s="64"/>
      <c r="NC142" s="64"/>
      <c r="ND142" s="64"/>
      <c r="NE142" s="64"/>
      <c r="NF142" s="64"/>
      <c r="NG142" s="64"/>
      <c r="NH142" s="64"/>
      <c r="NI142" s="64"/>
      <c r="NJ142" s="64"/>
      <c r="NK142" s="64"/>
      <c r="NL142" s="64"/>
      <c r="NM142" s="64"/>
      <c r="NN142" s="64"/>
      <c r="NO142" s="64"/>
      <c r="NP142" s="64"/>
      <c r="NQ142" s="64"/>
      <c r="NR142" s="64"/>
      <c r="NS142" s="64"/>
      <c r="NT142" s="64"/>
      <c r="NU142" s="64"/>
      <c r="NV142" s="64"/>
      <c r="NW142" s="64"/>
      <c r="NX142" s="64"/>
      <c r="NY142" s="64"/>
      <c r="NZ142" s="64"/>
      <c r="OA142" s="64"/>
      <c r="OB142" s="64"/>
      <c r="OC142" s="64"/>
      <c r="OD142" s="64"/>
      <c r="OE142" s="64"/>
      <c r="OF142" s="64"/>
      <c r="OG142" s="64"/>
      <c r="OH142" s="64"/>
      <c r="OI142" s="64"/>
      <c r="OJ142" s="64"/>
      <c r="OK142" s="64"/>
      <c r="OL142" s="64"/>
      <c r="OM142" s="64"/>
      <c r="ON142" s="64"/>
      <c r="OO142" s="64"/>
      <c r="OP142" s="64"/>
      <c r="OQ142" s="64"/>
      <c r="OR142" s="64"/>
      <c r="OS142" s="64"/>
      <c r="OT142" s="64"/>
      <c r="OU142" s="64"/>
      <c r="OV142" s="64"/>
      <c r="OW142" s="64"/>
      <c r="OX142" s="64"/>
      <c r="OY142" s="64"/>
      <c r="OZ142" s="64"/>
      <c r="PA142" s="64"/>
      <c r="PB142" s="64"/>
      <c r="PC142" s="64"/>
      <c r="PD142" s="64"/>
      <c r="PE142" s="64"/>
      <c r="PF142" s="64"/>
      <c r="PG142" s="64"/>
      <c r="PH142" s="64"/>
      <c r="PI142" s="64"/>
      <c r="PJ142" s="64"/>
      <c r="PK142" s="64"/>
      <c r="PL142" s="64"/>
      <c r="PM142" s="64"/>
      <c r="PN142" s="64"/>
      <c r="PO142" s="64"/>
      <c r="PP142" s="64"/>
      <c r="PQ142" s="64"/>
      <c r="PR142" s="64"/>
      <c r="PS142" s="64"/>
      <c r="PT142" s="64"/>
      <c r="PU142" s="64"/>
      <c r="PV142" s="64"/>
      <c r="PW142" s="64"/>
      <c r="PX142" s="64"/>
      <c r="PY142" s="64"/>
      <c r="PZ142" s="64"/>
      <c r="QA142" s="64"/>
      <c r="QB142" s="64"/>
      <c r="QC142" s="64"/>
      <c r="QD142" s="64"/>
      <c r="QE142" s="64"/>
      <c r="QF142" s="64"/>
      <c r="QG142" s="64"/>
      <c r="QH142" s="64"/>
      <c r="QI142" s="64"/>
      <c r="QJ142" s="64"/>
      <c r="QK142" s="64"/>
      <c r="QL142" s="64"/>
      <c r="QM142" s="64"/>
      <c r="QN142" s="64"/>
      <c r="QO142" s="64"/>
      <c r="QP142" s="64"/>
      <c r="QQ142" s="64"/>
      <c r="QR142" s="64"/>
      <c r="QS142" s="64"/>
      <c r="QT142" s="64"/>
      <c r="QU142" s="64"/>
      <c r="QV142" s="64"/>
      <c r="QW142" s="64"/>
      <c r="QX142" s="64"/>
      <c r="QY142" s="64"/>
      <c r="QZ142" s="64"/>
      <c r="RA142" s="64"/>
      <c r="RB142" s="64"/>
      <c r="RC142" s="64"/>
      <c r="RD142" s="64"/>
      <c r="RE142" s="64"/>
      <c r="RF142" s="64"/>
      <c r="RG142" s="64"/>
      <c r="RH142" s="64"/>
      <c r="RI142" s="64"/>
      <c r="RJ142" s="64"/>
      <c r="RK142" s="64"/>
      <c r="RL142" s="64"/>
      <c r="RM142" s="64"/>
      <c r="RN142" s="64"/>
      <c r="RO142" s="64"/>
      <c r="RP142" s="64"/>
      <c r="RQ142" s="64"/>
      <c r="RR142" s="64"/>
      <c r="RS142" s="64"/>
      <c r="RT142" s="64"/>
      <c r="RU142" s="64"/>
      <c r="RV142" s="64"/>
      <c r="RW142" s="64"/>
      <c r="RX142" s="64"/>
      <c r="RY142" s="64"/>
      <c r="RZ142" s="64"/>
      <c r="SA142" s="64"/>
      <c r="SB142" s="64"/>
      <c r="SC142" s="64"/>
      <c r="SD142" s="64"/>
      <c r="SE142" s="64"/>
      <c r="SF142" s="64"/>
      <c r="SG142" s="64"/>
      <c r="SH142" s="64"/>
      <c r="SI142" s="64"/>
      <c r="SJ142" s="64"/>
      <c r="SK142" s="64"/>
      <c r="SL142" s="64"/>
      <c r="SM142" s="64"/>
      <c r="SN142" s="64"/>
      <c r="SO142" s="64"/>
      <c r="SP142" s="64"/>
      <c r="SQ142" s="64"/>
      <c r="SR142" s="64"/>
      <c r="SS142" s="64"/>
      <c r="ST142" s="64"/>
      <c r="SU142" s="64"/>
      <c r="SV142" s="64"/>
      <c r="SW142" s="64"/>
      <c r="SX142" s="64"/>
      <c r="SY142" s="64"/>
      <c r="SZ142" s="64"/>
      <c r="TA142" s="64"/>
      <c r="TB142" s="64"/>
      <c r="TC142" s="64"/>
      <c r="TD142" s="64"/>
      <c r="TE142" s="64"/>
      <c r="TF142" s="64"/>
      <c r="TG142" s="64"/>
      <c r="TH142" s="64"/>
      <c r="TI142" s="64"/>
      <c r="TJ142" s="64"/>
      <c r="TK142" s="64"/>
      <c r="TL142" s="64"/>
      <c r="TM142" s="64"/>
      <c r="TN142" s="64"/>
      <c r="TO142" s="64"/>
      <c r="TP142" s="64"/>
      <c r="TQ142" s="64"/>
      <c r="TR142" s="64"/>
      <c r="TS142" s="64"/>
      <c r="TT142" s="64"/>
      <c r="TU142" s="64"/>
      <c r="TV142" s="64"/>
      <c r="TW142" s="64"/>
      <c r="TX142" s="64"/>
      <c r="TY142" s="64"/>
      <c r="TZ142" s="64"/>
      <c r="UA142" s="64"/>
      <c r="UB142" s="64"/>
      <c r="UC142" s="64"/>
      <c r="UD142" s="64"/>
      <c r="UE142" s="64"/>
      <c r="UF142" s="64"/>
      <c r="UG142" s="64"/>
      <c r="UH142" s="64"/>
      <c r="UI142" s="64"/>
      <c r="UJ142" s="64"/>
      <c r="UK142" s="64"/>
      <c r="UL142" s="64"/>
      <c r="UM142" s="64"/>
      <c r="UN142" s="64"/>
      <c r="UO142" s="64"/>
      <c r="UP142" s="64"/>
      <c r="UQ142" s="64"/>
      <c r="UR142" s="64"/>
      <c r="US142" s="64"/>
      <c r="UT142" s="64"/>
      <c r="UU142" s="64"/>
      <c r="UV142" s="64"/>
      <c r="UW142" s="64"/>
      <c r="UX142" s="64"/>
      <c r="UY142" s="64"/>
      <c r="UZ142" s="64"/>
      <c r="VA142" s="64"/>
      <c r="VB142" s="64"/>
      <c r="VC142" s="64"/>
      <c r="VD142" s="64"/>
      <c r="VE142" s="64"/>
      <c r="VF142" s="64"/>
      <c r="VG142" s="64"/>
      <c r="VH142" s="64"/>
      <c r="VI142" s="64"/>
      <c r="VJ142" s="64"/>
      <c r="VK142" s="64"/>
      <c r="VL142" s="64"/>
      <c r="VM142" s="64"/>
      <c r="VN142" s="64"/>
      <c r="VO142" s="64"/>
      <c r="VP142" s="64"/>
      <c r="VQ142" s="64"/>
      <c r="VR142" s="64"/>
      <c r="VS142" s="64"/>
      <c r="VT142" s="64"/>
      <c r="VU142" s="64"/>
      <c r="VV142" s="64"/>
      <c r="VW142" s="64"/>
      <c r="VX142" s="64"/>
      <c r="VY142" s="64"/>
      <c r="VZ142" s="64"/>
      <c r="WA142" s="64"/>
      <c r="WB142" s="64"/>
      <c r="WC142" s="64"/>
      <c r="WD142" s="64"/>
      <c r="WE142" s="64"/>
      <c r="WF142" s="64"/>
      <c r="WG142" s="64"/>
      <c r="WH142" s="64"/>
      <c r="WI142" s="64"/>
      <c r="WJ142" s="64"/>
      <c r="WK142" s="64"/>
      <c r="WL142" s="64"/>
      <c r="WM142" s="64"/>
      <c r="WN142" s="64"/>
      <c r="WO142" s="64"/>
      <c r="WP142" s="64"/>
      <c r="WQ142" s="64"/>
      <c r="WR142" s="64"/>
      <c r="WS142" s="64"/>
      <c r="WT142" s="64"/>
      <c r="WU142" s="64"/>
      <c r="WV142" s="64"/>
      <c r="WW142" s="64"/>
      <c r="WX142" s="64"/>
      <c r="WY142" s="64"/>
      <c r="WZ142" s="64"/>
      <c r="XA142" s="64"/>
      <c r="XB142" s="64"/>
      <c r="XC142" s="64"/>
      <c r="XD142" s="64"/>
      <c r="XE142" s="64"/>
      <c r="XF142" s="64"/>
      <c r="XG142" s="64"/>
      <c r="XH142" s="64"/>
      <c r="XI142" s="64"/>
      <c r="XJ142" s="64"/>
      <c r="XK142" s="64"/>
      <c r="XL142" s="64"/>
      <c r="XM142" s="64"/>
      <c r="XN142" s="64"/>
      <c r="XO142" s="64"/>
      <c r="XP142" s="64"/>
      <c r="XQ142" s="64"/>
      <c r="XR142" s="64"/>
      <c r="XS142" s="64"/>
      <c r="XT142" s="64"/>
      <c r="XU142" s="64"/>
      <c r="XV142" s="64"/>
      <c r="XW142" s="64"/>
      <c r="XX142" s="64"/>
      <c r="XY142" s="64"/>
      <c r="XZ142" s="64"/>
      <c r="YA142" s="64"/>
      <c r="YB142" s="64"/>
      <c r="YC142" s="64"/>
      <c r="YD142" s="64"/>
      <c r="YE142" s="64"/>
      <c r="YF142" s="64"/>
      <c r="YG142" s="64"/>
      <c r="YH142" s="64"/>
      <c r="YI142" s="64"/>
      <c r="YJ142" s="64"/>
      <c r="YK142" s="64"/>
      <c r="YL142" s="64"/>
      <c r="YM142" s="64"/>
      <c r="YN142" s="64"/>
      <c r="YO142" s="64"/>
      <c r="YP142" s="64"/>
      <c r="YQ142" s="64"/>
      <c r="YR142" s="64"/>
    </row>
    <row r="143" spans="1:668" s="19" customFormat="1" ht="15.75" x14ac:dyDescent="0.25">
      <c r="A143" s="154" t="s">
        <v>15</v>
      </c>
      <c r="B143" s="179">
        <v>1</v>
      </c>
      <c r="C143" s="95"/>
      <c r="D143" s="95"/>
      <c r="E143" s="87"/>
      <c r="F143" s="104">
        <f>F142</f>
        <v>133000</v>
      </c>
      <c r="G143" s="122">
        <f>G142</f>
        <v>3817.1</v>
      </c>
      <c r="H143" s="104">
        <f>H142</f>
        <v>19867.79</v>
      </c>
      <c r="I143" s="104">
        <f>I142</f>
        <v>4043.2</v>
      </c>
      <c r="J143" s="104">
        <f>J142</f>
        <v>16206.19</v>
      </c>
      <c r="K143" s="104">
        <v>42198.29</v>
      </c>
      <c r="L143" s="121">
        <f>L142</f>
        <v>89065.72</v>
      </c>
      <c r="O143" s="64"/>
      <c r="P143" s="64"/>
      <c r="Q143" s="64"/>
      <c r="R143" s="64"/>
      <c r="S143" s="64"/>
      <c r="T143" s="64"/>
      <c r="U143" s="64"/>
      <c r="V143" s="64"/>
      <c r="W143" s="64"/>
      <c r="X143" s="64"/>
      <c r="Y143" s="64"/>
      <c r="Z143" s="64"/>
      <c r="AA143" s="64"/>
      <c r="AB143" s="64"/>
      <c r="AC143" s="64"/>
      <c r="AD143" s="64"/>
      <c r="AE143" s="64"/>
      <c r="AF143" s="64"/>
      <c r="AG143" s="64"/>
      <c r="AH143" s="64"/>
      <c r="AI143" s="64"/>
      <c r="AJ143" s="64"/>
      <c r="AK143" s="64"/>
      <c r="AL143" s="64"/>
      <c r="AM143" s="64"/>
      <c r="AN143" s="64"/>
      <c r="AO143" s="64"/>
      <c r="AP143" s="64"/>
      <c r="AQ143" s="64"/>
      <c r="AR143" s="64"/>
      <c r="AS143" s="64"/>
      <c r="AT143" s="51"/>
      <c r="AU143" s="51"/>
      <c r="AV143" s="51"/>
      <c r="AW143" s="51"/>
      <c r="AX143" s="51"/>
      <c r="AY143" s="51"/>
      <c r="AZ143" s="51"/>
      <c r="BA143" s="51"/>
      <c r="BB143" s="51"/>
      <c r="BC143" s="51"/>
      <c r="BD143" s="51"/>
      <c r="BE143" s="51"/>
      <c r="BF143" s="51"/>
      <c r="BG143" s="51"/>
      <c r="BH143" s="51"/>
      <c r="BI143" s="51"/>
      <c r="BJ143" s="51"/>
      <c r="BK143" s="51"/>
      <c r="BL143" s="51"/>
      <c r="BM143" s="51"/>
      <c r="BN143" s="51"/>
      <c r="BO143" s="51"/>
      <c r="BP143" s="51"/>
      <c r="BQ143" s="51"/>
      <c r="BR143" s="51"/>
      <c r="BS143" s="51"/>
      <c r="BT143" s="51"/>
      <c r="BU143" s="51"/>
      <c r="BV143" s="51"/>
      <c r="BW143" s="51"/>
      <c r="BX143" s="51"/>
      <c r="BY143" s="51"/>
      <c r="BZ143" s="51"/>
      <c r="CA143" s="51"/>
      <c r="CB143" s="51"/>
      <c r="CC143" s="51"/>
      <c r="CD143" s="51"/>
      <c r="CE143" s="51"/>
      <c r="CF143" s="51"/>
      <c r="CG143" s="51"/>
      <c r="CH143" s="51"/>
      <c r="CI143" s="51"/>
      <c r="CJ143" s="51"/>
      <c r="CK143" s="51"/>
      <c r="CL143" s="51"/>
      <c r="CM143" s="51"/>
      <c r="CN143" s="51"/>
      <c r="CO143" s="51"/>
      <c r="CP143" s="51"/>
      <c r="CQ143" s="51"/>
      <c r="CR143" s="51"/>
      <c r="CS143" s="51"/>
      <c r="CT143" s="51"/>
      <c r="CU143" s="51"/>
      <c r="CV143" s="51"/>
      <c r="CW143" s="51"/>
      <c r="CX143" s="51"/>
      <c r="CY143" s="51"/>
      <c r="CZ143" s="51"/>
      <c r="DA143" s="51"/>
      <c r="DB143" s="51"/>
      <c r="DC143" s="51"/>
      <c r="DD143" s="51"/>
      <c r="DE143" s="51"/>
      <c r="DF143" s="51"/>
      <c r="DG143" s="51"/>
      <c r="DH143" s="51"/>
      <c r="DI143" s="51"/>
      <c r="DJ143" s="51"/>
      <c r="DK143" s="51"/>
      <c r="DL143" s="51"/>
      <c r="DM143" s="51"/>
      <c r="DN143" s="51"/>
      <c r="DO143" s="51"/>
      <c r="DP143" s="51"/>
      <c r="DQ143" s="51"/>
      <c r="DR143" s="51"/>
      <c r="DS143" s="51"/>
      <c r="DT143" s="51"/>
      <c r="DU143" s="51"/>
      <c r="DV143" s="51"/>
      <c r="DW143" s="51"/>
      <c r="DX143" s="51"/>
      <c r="DY143" s="51"/>
      <c r="DZ143" s="51"/>
      <c r="EA143" s="51"/>
      <c r="EB143" s="51"/>
      <c r="EC143" s="51"/>
      <c r="ED143" s="51"/>
      <c r="EE143" s="51"/>
      <c r="EF143" s="51"/>
      <c r="EG143" s="51"/>
      <c r="EH143" s="51"/>
      <c r="EI143" s="51"/>
      <c r="EJ143" s="51"/>
      <c r="EK143" s="51"/>
      <c r="EL143" s="51"/>
      <c r="EM143" s="51"/>
      <c r="EN143" s="51"/>
      <c r="EO143" s="51"/>
      <c r="EP143" s="51"/>
      <c r="EQ143" s="51"/>
      <c r="ER143" s="51"/>
      <c r="ES143" s="51"/>
      <c r="ET143" s="51"/>
      <c r="EU143" s="51"/>
      <c r="EV143" s="51"/>
      <c r="EW143" s="51"/>
      <c r="EX143" s="51"/>
      <c r="EY143" s="51"/>
      <c r="EZ143" s="51"/>
      <c r="FA143" s="51"/>
      <c r="FB143" s="51"/>
      <c r="FC143" s="51"/>
      <c r="FD143" s="51"/>
      <c r="FE143" s="51"/>
      <c r="FF143" s="51"/>
      <c r="FG143" s="51"/>
      <c r="FH143" s="51"/>
      <c r="FI143" s="51"/>
      <c r="FJ143" s="51"/>
      <c r="FK143" s="51"/>
      <c r="FL143" s="51"/>
      <c r="FM143" s="51"/>
      <c r="FN143" s="51"/>
      <c r="FO143" s="51"/>
      <c r="FP143" s="51"/>
      <c r="FQ143" s="51"/>
      <c r="FR143" s="51"/>
      <c r="FS143" s="51"/>
      <c r="FT143" s="51"/>
      <c r="FU143" s="51"/>
      <c r="FV143" s="51"/>
      <c r="FW143" s="51"/>
      <c r="FX143" s="51"/>
      <c r="FY143" s="51"/>
      <c r="FZ143" s="51"/>
      <c r="GA143" s="51"/>
      <c r="GB143" s="51"/>
      <c r="GC143" s="51"/>
      <c r="GD143" s="51"/>
      <c r="GE143" s="51"/>
      <c r="GF143" s="51"/>
      <c r="GG143" s="51"/>
      <c r="GH143" s="51"/>
      <c r="GI143" s="51"/>
      <c r="GJ143" s="51"/>
      <c r="GK143" s="51"/>
      <c r="GL143" s="51"/>
      <c r="GM143" s="51"/>
      <c r="GN143" s="51"/>
      <c r="GO143" s="51"/>
      <c r="GP143" s="51"/>
      <c r="GQ143" s="51"/>
      <c r="GR143" s="51"/>
      <c r="GS143" s="51"/>
      <c r="GT143" s="51"/>
      <c r="GU143" s="51"/>
      <c r="GV143" s="51"/>
      <c r="GW143" s="51"/>
      <c r="GX143" s="51"/>
      <c r="GY143" s="51"/>
      <c r="GZ143" s="51"/>
      <c r="HA143" s="51"/>
      <c r="HB143" s="51"/>
      <c r="HC143" s="51"/>
      <c r="HD143" s="51"/>
      <c r="HE143" s="51"/>
      <c r="HF143" s="51"/>
      <c r="HG143" s="51"/>
      <c r="HH143" s="51"/>
      <c r="HI143" s="51"/>
      <c r="HJ143" s="51"/>
      <c r="HK143" s="51"/>
      <c r="HL143" s="51"/>
      <c r="HM143" s="51"/>
      <c r="HN143" s="51"/>
      <c r="HO143" s="51"/>
      <c r="HP143" s="51"/>
      <c r="HQ143" s="51"/>
      <c r="HR143" s="51"/>
      <c r="HS143" s="51"/>
      <c r="HT143" s="51"/>
      <c r="HU143" s="51"/>
      <c r="HV143" s="51"/>
      <c r="HW143" s="51"/>
      <c r="HX143" s="51"/>
      <c r="HY143" s="51"/>
      <c r="HZ143" s="51"/>
      <c r="IA143" s="51"/>
      <c r="IB143" s="51"/>
      <c r="IC143" s="51"/>
      <c r="ID143" s="51"/>
      <c r="IE143" s="51"/>
      <c r="IF143" s="51"/>
      <c r="IG143" s="51"/>
      <c r="IH143" s="51"/>
      <c r="II143" s="51"/>
      <c r="IJ143" s="51"/>
      <c r="IK143" s="51"/>
      <c r="IL143" s="51"/>
      <c r="IM143" s="51"/>
      <c r="IN143" s="51"/>
      <c r="IO143" s="51"/>
      <c r="IP143" s="51"/>
      <c r="IQ143" s="51"/>
      <c r="IR143" s="51"/>
      <c r="IS143" s="51"/>
      <c r="IT143" s="51"/>
      <c r="IU143" s="51"/>
      <c r="IV143" s="51"/>
      <c r="IW143" s="51"/>
      <c r="IX143" s="51"/>
      <c r="IY143" s="51"/>
      <c r="IZ143" s="51"/>
      <c r="JA143" s="51"/>
      <c r="JB143" s="51"/>
      <c r="JC143" s="51"/>
      <c r="JD143" s="51"/>
      <c r="JE143" s="51"/>
      <c r="JF143" s="51"/>
      <c r="JG143" s="51"/>
      <c r="JH143" s="51"/>
      <c r="JI143" s="51"/>
      <c r="JJ143" s="51"/>
      <c r="JK143" s="51"/>
      <c r="JL143" s="51"/>
      <c r="JM143" s="51"/>
      <c r="JN143" s="51"/>
      <c r="JO143" s="51"/>
      <c r="JP143" s="51"/>
      <c r="JQ143" s="51"/>
      <c r="JR143" s="51"/>
      <c r="JS143" s="51"/>
      <c r="JT143" s="51"/>
      <c r="JU143" s="51"/>
      <c r="JV143" s="51"/>
      <c r="JW143" s="51"/>
      <c r="JX143" s="51"/>
      <c r="JY143" s="51"/>
      <c r="JZ143" s="51"/>
      <c r="KA143" s="51"/>
      <c r="KB143" s="51"/>
      <c r="KC143" s="51"/>
      <c r="KD143" s="51"/>
      <c r="KE143" s="51"/>
      <c r="KF143" s="51"/>
      <c r="KG143" s="51"/>
      <c r="KH143" s="51"/>
      <c r="KI143" s="51"/>
      <c r="KJ143" s="51"/>
      <c r="KK143" s="51"/>
      <c r="KL143" s="51"/>
      <c r="KM143" s="51"/>
      <c r="KN143" s="51"/>
      <c r="KO143" s="51"/>
      <c r="KP143" s="51"/>
      <c r="KQ143" s="51"/>
      <c r="KR143" s="51"/>
      <c r="KS143" s="51"/>
      <c r="KT143" s="51"/>
      <c r="KU143" s="51"/>
      <c r="KV143" s="51"/>
      <c r="KW143" s="51"/>
      <c r="KX143" s="51"/>
      <c r="KY143" s="51"/>
      <c r="KZ143" s="51"/>
      <c r="LA143" s="51"/>
      <c r="LB143" s="51"/>
      <c r="LC143" s="51"/>
      <c r="LD143" s="51"/>
      <c r="LE143" s="51"/>
      <c r="LF143" s="51"/>
      <c r="LG143" s="51"/>
      <c r="LH143" s="51"/>
      <c r="LI143" s="51"/>
      <c r="LJ143" s="51"/>
      <c r="LK143" s="51"/>
      <c r="LL143" s="51"/>
      <c r="LM143" s="51"/>
      <c r="LN143" s="51"/>
      <c r="LO143" s="51"/>
      <c r="LP143" s="51"/>
      <c r="LQ143" s="51"/>
      <c r="LR143" s="51"/>
      <c r="LS143" s="51"/>
      <c r="LT143" s="51"/>
      <c r="LU143" s="51"/>
      <c r="LV143" s="51"/>
      <c r="LW143" s="51"/>
      <c r="LX143" s="51"/>
      <c r="LY143" s="51"/>
      <c r="LZ143" s="51"/>
      <c r="MA143" s="51"/>
      <c r="MB143" s="51"/>
      <c r="MC143" s="51"/>
      <c r="MD143" s="51"/>
      <c r="ME143" s="51"/>
      <c r="MF143" s="51"/>
      <c r="MG143" s="51"/>
      <c r="MH143" s="51"/>
      <c r="MI143" s="51"/>
      <c r="MJ143" s="51"/>
      <c r="MK143" s="51"/>
      <c r="ML143" s="51"/>
      <c r="MM143" s="51"/>
      <c r="MN143" s="51"/>
      <c r="MO143" s="51"/>
      <c r="MP143" s="51"/>
      <c r="MQ143" s="51"/>
      <c r="MR143" s="51"/>
      <c r="MS143" s="51"/>
      <c r="MT143" s="51"/>
      <c r="MU143" s="51"/>
      <c r="MV143" s="51"/>
      <c r="MW143" s="51"/>
      <c r="MX143" s="51"/>
      <c r="MY143" s="51"/>
      <c r="MZ143" s="51"/>
      <c r="NA143" s="51"/>
      <c r="NB143" s="51"/>
      <c r="NC143" s="51"/>
      <c r="ND143" s="51"/>
      <c r="NE143" s="51"/>
      <c r="NF143" s="51"/>
      <c r="NG143" s="51"/>
      <c r="NH143" s="51"/>
      <c r="NI143" s="51"/>
      <c r="NJ143" s="51"/>
      <c r="NK143" s="51"/>
      <c r="NL143" s="51"/>
      <c r="NM143" s="51"/>
      <c r="NN143" s="51"/>
      <c r="NO143" s="51"/>
      <c r="NP143" s="51"/>
      <c r="NQ143" s="51"/>
      <c r="NR143" s="51"/>
      <c r="NS143" s="51"/>
      <c r="NT143" s="51"/>
      <c r="NU143" s="51"/>
      <c r="NV143" s="51"/>
      <c r="NW143" s="51"/>
      <c r="NX143" s="51"/>
      <c r="NY143" s="51"/>
      <c r="NZ143" s="51"/>
      <c r="OA143" s="51"/>
      <c r="OB143" s="51"/>
      <c r="OC143" s="51"/>
      <c r="OD143" s="51"/>
      <c r="OE143" s="51"/>
      <c r="OF143" s="51"/>
      <c r="OG143" s="51"/>
      <c r="OH143" s="51"/>
      <c r="OI143" s="51"/>
      <c r="OJ143" s="51"/>
      <c r="OK143" s="51"/>
      <c r="OL143" s="51"/>
      <c r="OM143" s="51"/>
      <c r="ON143" s="51"/>
      <c r="OO143" s="51"/>
      <c r="OP143" s="51"/>
      <c r="OQ143" s="51"/>
      <c r="OR143" s="51"/>
      <c r="OS143" s="51"/>
      <c r="OT143" s="51"/>
      <c r="OU143" s="51"/>
      <c r="OV143" s="51"/>
      <c r="OW143" s="51"/>
      <c r="OX143" s="51"/>
      <c r="OY143" s="51"/>
      <c r="OZ143" s="51"/>
      <c r="PA143" s="51"/>
      <c r="PB143" s="51"/>
      <c r="PC143" s="51"/>
      <c r="PD143" s="51"/>
      <c r="PE143" s="51"/>
      <c r="PF143" s="51"/>
      <c r="PG143" s="51"/>
      <c r="PH143" s="51"/>
      <c r="PI143" s="51"/>
      <c r="PJ143" s="51"/>
      <c r="PK143" s="51"/>
      <c r="PL143" s="51"/>
      <c r="PM143" s="51"/>
      <c r="PN143" s="51"/>
      <c r="PO143" s="51"/>
      <c r="PP143" s="51"/>
      <c r="PQ143" s="51"/>
      <c r="PR143" s="51"/>
      <c r="PS143" s="51"/>
      <c r="PT143" s="51"/>
      <c r="PU143" s="51"/>
      <c r="PV143" s="51"/>
      <c r="PW143" s="51"/>
      <c r="PX143" s="51"/>
      <c r="PY143" s="51"/>
      <c r="PZ143" s="51"/>
      <c r="QA143" s="51"/>
      <c r="QB143" s="51"/>
      <c r="QC143" s="51"/>
      <c r="QD143" s="51"/>
      <c r="QE143" s="51"/>
      <c r="QF143" s="51"/>
      <c r="QG143" s="51"/>
      <c r="QH143" s="51"/>
      <c r="QI143" s="51"/>
      <c r="QJ143" s="51"/>
      <c r="QK143" s="51"/>
      <c r="QL143" s="51"/>
      <c r="QM143" s="51"/>
      <c r="QN143" s="51"/>
      <c r="QO143" s="51"/>
      <c r="QP143" s="51"/>
      <c r="QQ143" s="51"/>
      <c r="QR143" s="51"/>
      <c r="QS143" s="51"/>
      <c r="QT143" s="51"/>
      <c r="QU143" s="51"/>
      <c r="QV143" s="51"/>
      <c r="QW143" s="51"/>
      <c r="QX143" s="51"/>
      <c r="QY143" s="51"/>
      <c r="QZ143" s="51"/>
      <c r="RA143" s="51"/>
      <c r="RB143" s="51"/>
      <c r="RC143" s="51"/>
      <c r="RD143" s="51"/>
      <c r="RE143" s="51"/>
      <c r="RF143" s="51"/>
      <c r="RG143" s="51"/>
      <c r="RH143" s="51"/>
      <c r="RI143" s="51"/>
      <c r="RJ143" s="51"/>
      <c r="RK143" s="51"/>
      <c r="RL143" s="51"/>
      <c r="RM143" s="51"/>
      <c r="RN143" s="51"/>
      <c r="RO143" s="51"/>
      <c r="RP143" s="51"/>
      <c r="RQ143" s="51"/>
      <c r="RR143" s="51"/>
      <c r="RS143" s="51"/>
      <c r="RT143" s="51"/>
      <c r="RU143" s="51"/>
      <c r="RV143" s="51"/>
      <c r="RW143" s="51"/>
      <c r="RX143" s="51"/>
      <c r="RY143" s="51"/>
      <c r="RZ143" s="51"/>
      <c r="SA143" s="51"/>
      <c r="SB143" s="51"/>
      <c r="SC143" s="51"/>
      <c r="SD143" s="51"/>
      <c r="SE143" s="51"/>
      <c r="SF143" s="51"/>
      <c r="SG143" s="51"/>
      <c r="SH143" s="51"/>
      <c r="SI143" s="51"/>
      <c r="SJ143" s="51"/>
      <c r="SK143" s="51"/>
      <c r="SL143" s="51"/>
      <c r="SM143" s="51"/>
      <c r="SN143" s="51"/>
      <c r="SO143" s="51"/>
      <c r="SP143" s="51"/>
      <c r="SQ143" s="51"/>
      <c r="SR143" s="51"/>
      <c r="SS143" s="51"/>
      <c r="ST143" s="51"/>
      <c r="SU143" s="51"/>
      <c r="SV143" s="51"/>
      <c r="SW143" s="51"/>
      <c r="SX143" s="51"/>
      <c r="SY143" s="51"/>
      <c r="SZ143" s="51"/>
      <c r="TA143" s="51"/>
      <c r="TB143" s="51"/>
      <c r="TC143" s="51"/>
      <c r="TD143" s="51"/>
      <c r="TE143" s="51"/>
      <c r="TF143" s="51"/>
      <c r="TG143" s="51"/>
      <c r="TH143" s="51"/>
      <c r="TI143" s="51"/>
      <c r="TJ143" s="51"/>
      <c r="TK143" s="51"/>
      <c r="TL143" s="51"/>
      <c r="TM143" s="51"/>
      <c r="TN143" s="51"/>
      <c r="TO143" s="51"/>
      <c r="TP143" s="51"/>
      <c r="TQ143" s="51"/>
      <c r="TR143" s="51"/>
      <c r="TS143" s="51"/>
      <c r="TT143" s="51"/>
      <c r="TU143" s="51"/>
      <c r="TV143" s="51"/>
      <c r="TW143" s="51"/>
      <c r="TX143" s="51"/>
      <c r="TY143" s="51"/>
      <c r="TZ143" s="51"/>
      <c r="UA143" s="51"/>
      <c r="UB143" s="51"/>
      <c r="UC143" s="51"/>
      <c r="UD143" s="51"/>
      <c r="UE143" s="51"/>
      <c r="UF143" s="51"/>
      <c r="UG143" s="51"/>
      <c r="UH143" s="51"/>
      <c r="UI143" s="51"/>
      <c r="UJ143" s="51"/>
      <c r="UK143" s="51"/>
      <c r="UL143" s="51"/>
      <c r="UM143" s="51"/>
      <c r="UN143" s="51"/>
      <c r="UO143" s="51"/>
      <c r="UP143" s="51"/>
      <c r="UQ143" s="51"/>
      <c r="UR143" s="51"/>
      <c r="US143" s="51"/>
      <c r="UT143" s="51"/>
      <c r="UU143" s="51"/>
      <c r="UV143" s="51"/>
      <c r="UW143" s="51"/>
      <c r="UX143" s="51"/>
      <c r="UY143" s="51"/>
      <c r="UZ143" s="51"/>
      <c r="VA143" s="51"/>
      <c r="VB143" s="51"/>
      <c r="VC143" s="51"/>
      <c r="VD143" s="51"/>
      <c r="VE143" s="51"/>
      <c r="VF143" s="51"/>
      <c r="VG143" s="51"/>
      <c r="VH143" s="51"/>
      <c r="VI143" s="51"/>
      <c r="VJ143" s="51"/>
      <c r="VK143" s="51"/>
      <c r="VL143" s="51"/>
      <c r="VM143" s="51"/>
      <c r="VN143" s="51"/>
      <c r="VO143" s="51"/>
      <c r="VP143" s="51"/>
      <c r="VQ143" s="51"/>
      <c r="VR143" s="51"/>
      <c r="VS143" s="51"/>
      <c r="VT143" s="51"/>
      <c r="VU143" s="51"/>
      <c r="VV143" s="51"/>
      <c r="VW143" s="51"/>
      <c r="VX143" s="51"/>
      <c r="VY143" s="51"/>
      <c r="VZ143" s="51"/>
      <c r="WA143" s="51"/>
      <c r="WB143" s="51"/>
      <c r="WC143" s="51"/>
      <c r="WD143" s="51"/>
      <c r="WE143" s="51"/>
      <c r="WF143" s="51"/>
      <c r="WG143" s="51"/>
      <c r="WH143" s="51"/>
      <c r="WI143" s="51"/>
      <c r="WJ143" s="51"/>
      <c r="WK143" s="51"/>
      <c r="WL143" s="51"/>
      <c r="WM143" s="51"/>
      <c r="WN143" s="51"/>
      <c r="WO143" s="51"/>
      <c r="WP143" s="51"/>
      <c r="WQ143" s="51"/>
      <c r="WR143" s="51"/>
      <c r="WS143" s="51"/>
      <c r="WT143" s="51"/>
      <c r="WU143" s="51"/>
      <c r="WV143" s="51"/>
      <c r="WW143" s="51"/>
      <c r="WX143" s="51"/>
      <c r="WY143" s="51"/>
      <c r="WZ143" s="51"/>
      <c r="XA143" s="51"/>
      <c r="XB143" s="51"/>
      <c r="XC143" s="51"/>
      <c r="XD143" s="51"/>
      <c r="XE143" s="51"/>
      <c r="XF143" s="51"/>
      <c r="XG143" s="51"/>
      <c r="XH143" s="51"/>
      <c r="XI143" s="51"/>
      <c r="XJ143" s="51"/>
      <c r="XK143" s="51"/>
      <c r="XL143" s="51"/>
      <c r="XM143" s="51"/>
      <c r="XN143" s="51"/>
      <c r="XO143" s="51"/>
      <c r="XP143" s="51"/>
      <c r="XQ143" s="51"/>
      <c r="XR143" s="51"/>
      <c r="XS143" s="51"/>
      <c r="XT143" s="51"/>
      <c r="XU143" s="51"/>
      <c r="XV143" s="51"/>
      <c r="XW143" s="51"/>
      <c r="XX143" s="51"/>
      <c r="XY143" s="51"/>
      <c r="XZ143" s="51"/>
      <c r="YA143" s="51"/>
      <c r="YB143" s="51"/>
      <c r="YC143" s="51"/>
      <c r="YD143" s="51"/>
      <c r="YE143" s="51"/>
      <c r="YF143" s="51"/>
      <c r="YG143" s="51"/>
      <c r="YH143" s="51"/>
      <c r="YI143" s="51"/>
      <c r="YJ143" s="51"/>
      <c r="YK143" s="51"/>
      <c r="YL143" s="51"/>
      <c r="YM143" s="51"/>
      <c r="YN143" s="51"/>
      <c r="YO143" s="51"/>
      <c r="YP143" s="51"/>
      <c r="YQ143" s="51"/>
      <c r="YR143" s="51"/>
    </row>
    <row r="144" spans="1:668" s="9" customFormat="1" ht="15.75" x14ac:dyDescent="0.25">
      <c r="A144" s="143" t="s">
        <v>141</v>
      </c>
      <c r="B144" s="137"/>
      <c r="C144" s="138"/>
      <c r="D144" s="138"/>
      <c r="E144" s="89"/>
      <c r="F144" s="139"/>
      <c r="G144" s="140"/>
      <c r="H144" s="139"/>
      <c r="I144" s="139"/>
      <c r="J144" s="139"/>
      <c r="K144" s="139"/>
      <c r="L144" s="141"/>
      <c r="O144" s="142"/>
      <c r="P144" s="142"/>
      <c r="Q144" s="142"/>
      <c r="R144" s="142"/>
      <c r="S144" s="142"/>
      <c r="T144" s="142"/>
      <c r="U144" s="142"/>
      <c r="V144" s="142"/>
      <c r="W144" s="142"/>
      <c r="X144" s="142"/>
      <c r="Y144" s="142"/>
      <c r="Z144" s="142"/>
      <c r="AA144" s="142"/>
      <c r="AB144" s="142"/>
      <c r="AC144" s="142"/>
      <c r="AD144" s="142"/>
      <c r="AE144" s="142"/>
      <c r="AF144" s="142"/>
      <c r="AG144" s="142"/>
      <c r="AH144" s="142"/>
      <c r="AI144" s="142"/>
      <c r="AJ144" s="142"/>
      <c r="AK144" s="142"/>
      <c r="AL144" s="142"/>
      <c r="AM144" s="142"/>
      <c r="AN144" s="142"/>
      <c r="AO144" s="142"/>
      <c r="AP144" s="142"/>
      <c r="AQ144" s="142"/>
      <c r="AR144" s="142"/>
      <c r="AS144" s="142"/>
      <c r="AT144" s="61"/>
      <c r="AU144" s="61"/>
      <c r="AV144" s="61"/>
      <c r="AW144" s="61"/>
      <c r="AX144" s="61"/>
      <c r="AY144" s="61"/>
      <c r="AZ144" s="61"/>
      <c r="BA144" s="61"/>
      <c r="BB144" s="61"/>
      <c r="BC144" s="61"/>
      <c r="BD144" s="61"/>
      <c r="BE144" s="61"/>
      <c r="BF144" s="61"/>
      <c r="BG144" s="61"/>
      <c r="BH144" s="61"/>
      <c r="BI144" s="61"/>
      <c r="BJ144" s="61"/>
      <c r="BK144" s="61"/>
      <c r="BL144" s="61"/>
      <c r="BM144" s="61"/>
      <c r="BN144" s="61"/>
      <c r="BO144" s="61"/>
      <c r="BP144" s="61"/>
      <c r="BQ144" s="61"/>
      <c r="BR144" s="61"/>
      <c r="BS144" s="61"/>
      <c r="BT144" s="61"/>
      <c r="BU144" s="61"/>
      <c r="BV144" s="61"/>
      <c r="BW144" s="61"/>
      <c r="BX144" s="61"/>
      <c r="BY144" s="61"/>
      <c r="BZ144" s="61"/>
      <c r="CA144" s="61"/>
      <c r="CB144" s="61"/>
      <c r="CC144" s="61"/>
      <c r="CD144" s="61"/>
      <c r="CE144" s="61"/>
      <c r="CF144" s="61"/>
      <c r="CG144" s="61"/>
      <c r="CH144" s="61"/>
      <c r="CI144" s="61"/>
      <c r="CJ144" s="61"/>
      <c r="CK144" s="61"/>
      <c r="CL144" s="61"/>
      <c r="CM144" s="61"/>
      <c r="CN144" s="61"/>
      <c r="CO144" s="61"/>
      <c r="CP144" s="61"/>
      <c r="CQ144" s="61"/>
      <c r="CR144" s="61"/>
      <c r="CS144" s="61"/>
      <c r="CT144" s="61"/>
      <c r="CU144" s="61"/>
      <c r="CV144" s="61"/>
      <c r="CW144" s="61"/>
      <c r="CX144" s="61"/>
      <c r="CY144" s="61"/>
      <c r="CZ144" s="61"/>
      <c r="DA144" s="61"/>
      <c r="DB144" s="61"/>
      <c r="DC144" s="61"/>
      <c r="DD144" s="61"/>
      <c r="DE144" s="61"/>
      <c r="DF144" s="61"/>
      <c r="DG144" s="61"/>
      <c r="DH144" s="61"/>
      <c r="DI144" s="61"/>
      <c r="DJ144" s="61"/>
      <c r="DK144" s="61"/>
      <c r="DL144" s="61"/>
      <c r="DM144" s="61"/>
      <c r="DN144" s="61"/>
      <c r="DO144" s="61"/>
      <c r="DP144" s="61"/>
      <c r="DQ144" s="61"/>
      <c r="DR144" s="61"/>
      <c r="DS144" s="61"/>
      <c r="DT144" s="61"/>
      <c r="DU144" s="61"/>
      <c r="DV144" s="61"/>
      <c r="DW144" s="61"/>
      <c r="DX144" s="61"/>
      <c r="DY144" s="61"/>
      <c r="DZ144" s="61"/>
      <c r="EA144" s="61"/>
      <c r="EB144" s="61"/>
      <c r="EC144" s="61"/>
      <c r="ED144" s="61"/>
      <c r="EE144" s="61"/>
      <c r="EF144" s="61"/>
      <c r="EG144" s="61"/>
      <c r="EH144" s="61"/>
      <c r="EI144" s="61"/>
      <c r="EJ144" s="61"/>
      <c r="EK144" s="61"/>
      <c r="EL144" s="61"/>
      <c r="EM144" s="61"/>
      <c r="EN144" s="61"/>
      <c r="EO144" s="61"/>
      <c r="EP144" s="61"/>
      <c r="EQ144" s="61"/>
      <c r="ER144" s="61"/>
      <c r="ES144" s="61"/>
      <c r="ET144" s="61"/>
      <c r="EU144" s="61"/>
      <c r="EV144" s="61"/>
      <c r="EW144" s="61"/>
      <c r="EX144" s="61"/>
      <c r="EY144" s="61"/>
      <c r="EZ144" s="61"/>
      <c r="FA144" s="61"/>
      <c r="FB144" s="61"/>
      <c r="FC144" s="61"/>
      <c r="FD144" s="61"/>
      <c r="FE144" s="61"/>
      <c r="FF144" s="61"/>
      <c r="FG144" s="61"/>
      <c r="FH144" s="61"/>
      <c r="FI144" s="61"/>
      <c r="FJ144" s="61"/>
      <c r="FK144" s="61"/>
      <c r="FL144" s="61"/>
      <c r="FM144" s="61"/>
      <c r="FN144" s="61"/>
      <c r="FO144" s="61"/>
      <c r="FP144" s="61"/>
      <c r="FQ144" s="61"/>
      <c r="FR144" s="61"/>
      <c r="FS144" s="61"/>
      <c r="FT144" s="61"/>
      <c r="FU144" s="61"/>
      <c r="FV144" s="61"/>
      <c r="FW144" s="61"/>
      <c r="FX144" s="61"/>
      <c r="FY144" s="61"/>
      <c r="FZ144" s="61"/>
      <c r="GA144" s="61"/>
      <c r="GB144" s="61"/>
      <c r="GC144" s="61"/>
      <c r="GD144" s="61"/>
      <c r="GE144" s="61"/>
      <c r="GF144" s="61"/>
      <c r="GG144" s="61"/>
      <c r="GH144" s="61"/>
      <c r="GI144" s="61"/>
      <c r="GJ144" s="61"/>
      <c r="GK144" s="61"/>
      <c r="GL144" s="61"/>
      <c r="GM144" s="61"/>
      <c r="GN144" s="61"/>
      <c r="GO144" s="61"/>
      <c r="GP144" s="61"/>
      <c r="GQ144" s="61"/>
      <c r="GR144" s="61"/>
      <c r="GS144" s="61"/>
      <c r="GT144" s="61"/>
      <c r="GU144" s="61"/>
      <c r="GV144" s="61"/>
      <c r="GW144" s="61"/>
      <c r="GX144" s="61"/>
      <c r="GY144" s="61"/>
      <c r="GZ144" s="61"/>
      <c r="HA144" s="61"/>
      <c r="HB144" s="61"/>
      <c r="HC144" s="61"/>
      <c r="HD144" s="61"/>
      <c r="HE144" s="61"/>
      <c r="HF144" s="61"/>
      <c r="HG144" s="61"/>
      <c r="HH144" s="61"/>
      <c r="HI144" s="61"/>
      <c r="HJ144" s="61"/>
      <c r="HK144" s="61"/>
      <c r="HL144" s="61"/>
      <c r="HM144" s="61"/>
      <c r="HN144" s="61"/>
      <c r="HO144" s="61"/>
      <c r="HP144" s="61"/>
      <c r="HQ144" s="61"/>
      <c r="HR144" s="61"/>
      <c r="HS144" s="61"/>
      <c r="HT144" s="61"/>
      <c r="HU144" s="61"/>
      <c r="HV144" s="61"/>
      <c r="HW144" s="61"/>
      <c r="HX144" s="61"/>
      <c r="HY144" s="61"/>
      <c r="HZ144" s="61"/>
      <c r="IA144" s="61"/>
      <c r="IB144" s="61"/>
      <c r="IC144" s="61"/>
      <c r="ID144" s="61"/>
      <c r="IE144" s="61"/>
      <c r="IF144" s="61"/>
      <c r="IG144" s="61"/>
      <c r="IH144" s="61"/>
      <c r="II144" s="61"/>
      <c r="IJ144" s="61"/>
      <c r="IK144" s="61"/>
      <c r="IL144" s="61"/>
      <c r="IM144" s="61"/>
      <c r="IN144" s="61"/>
      <c r="IO144" s="61"/>
      <c r="IP144" s="61"/>
      <c r="IQ144" s="61"/>
      <c r="IR144" s="61"/>
      <c r="IS144" s="61"/>
      <c r="IT144" s="61"/>
      <c r="IU144" s="61"/>
      <c r="IV144" s="61"/>
      <c r="IW144" s="61"/>
      <c r="IX144" s="61"/>
      <c r="IY144" s="61"/>
      <c r="IZ144" s="61"/>
      <c r="JA144" s="61"/>
      <c r="JB144" s="61"/>
      <c r="JC144" s="61"/>
      <c r="JD144" s="61"/>
      <c r="JE144" s="61"/>
      <c r="JF144" s="61"/>
      <c r="JG144" s="61"/>
      <c r="JH144" s="61"/>
      <c r="JI144" s="61"/>
      <c r="JJ144" s="61"/>
      <c r="JK144" s="61"/>
      <c r="JL144" s="61"/>
      <c r="JM144" s="61"/>
      <c r="JN144" s="61"/>
      <c r="JO144" s="61"/>
      <c r="JP144" s="61"/>
      <c r="JQ144" s="61"/>
      <c r="JR144" s="61"/>
      <c r="JS144" s="61"/>
      <c r="JT144" s="61"/>
      <c r="JU144" s="61"/>
      <c r="JV144" s="61"/>
      <c r="JW144" s="61"/>
      <c r="JX144" s="61"/>
      <c r="JY144" s="61"/>
      <c r="JZ144" s="61"/>
      <c r="KA144" s="61"/>
      <c r="KB144" s="61"/>
      <c r="KC144" s="61"/>
      <c r="KD144" s="61"/>
      <c r="KE144" s="61"/>
      <c r="KF144" s="61"/>
      <c r="KG144" s="61"/>
      <c r="KH144" s="61"/>
      <c r="KI144" s="61"/>
      <c r="KJ144" s="61"/>
      <c r="KK144" s="61"/>
      <c r="KL144" s="61"/>
      <c r="KM144" s="61"/>
      <c r="KN144" s="61"/>
      <c r="KO144" s="61"/>
      <c r="KP144" s="61"/>
      <c r="KQ144" s="61"/>
      <c r="KR144" s="61"/>
      <c r="KS144" s="61"/>
      <c r="KT144" s="61"/>
      <c r="KU144" s="61"/>
      <c r="KV144" s="61"/>
      <c r="KW144" s="61"/>
      <c r="KX144" s="61"/>
      <c r="KY144" s="61"/>
      <c r="KZ144" s="61"/>
      <c r="LA144" s="61"/>
      <c r="LB144" s="61"/>
      <c r="LC144" s="61"/>
      <c r="LD144" s="61"/>
      <c r="LE144" s="61"/>
      <c r="LF144" s="61"/>
      <c r="LG144" s="61"/>
      <c r="LH144" s="61"/>
      <c r="LI144" s="61"/>
      <c r="LJ144" s="61"/>
      <c r="LK144" s="61"/>
      <c r="LL144" s="61"/>
      <c r="LM144" s="61"/>
      <c r="LN144" s="61"/>
      <c r="LO144" s="61"/>
      <c r="LP144" s="61"/>
      <c r="LQ144" s="61"/>
      <c r="LR144" s="61"/>
      <c r="LS144" s="61"/>
      <c r="LT144" s="61"/>
      <c r="LU144" s="61"/>
      <c r="LV144" s="61"/>
      <c r="LW144" s="61"/>
      <c r="LX144" s="61"/>
      <c r="LY144" s="61"/>
      <c r="LZ144" s="61"/>
      <c r="MA144" s="61"/>
      <c r="MB144" s="61"/>
      <c r="MC144" s="61"/>
      <c r="MD144" s="61"/>
      <c r="ME144" s="61"/>
      <c r="MF144" s="61"/>
      <c r="MG144" s="61"/>
      <c r="MH144" s="61"/>
      <c r="MI144" s="61"/>
      <c r="MJ144" s="61"/>
      <c r="MK144" s="61"/>
      <c r="ML144" s="61"/>
      <c r="MM144" s="61"/>
      <c r="MN144" s="61"/>
      <c r="MO144" s="61"/>
      <c r="MP144" s="61"/>
      <c r="MQ144" s="61"/>
      <c r="MR144" s="61"/>
      <c r="MS144" s="61"/>
      <c r="MT144" s="61"/>
      <c r="MU144" s="61"/>
      <c r="MV144" s="61"/>
      <c r="MW144" s="61"/>
      <c r="MX144" s="61"/>
      <c r="MY144" s="61"/>
      <c r="MZ144" s="61"/>
      <c r="NA144" s="61"/>
      <c r="NB144" s="61"/>
      <c r="NC144" s="61"/>
      <c r="ND144" s="61"/>
      <c r="NE144" s="61"/>
      <c r="NF144" s="61"/>
      <c r="NG144" s="61"/>
      <c r="NH144" s="61"/>
      <c r="NI144" s="61"/>
      <c r="NJ144" s="61"/>
      <c r="NK144" s="61"/>
      <c r="NL144" s="61"/>
      <c r="NM144" s="61"/>
      <c r="NN144" s="61"/>
      <c r="NO144" s="61"/>
      <c r="NP144" s="61"/>
      <c r="NQ144" s="61"/>
      <c r="NR144" s="61"/>
      <c r="NS144" s="61"/>
      <c r="NT144" s="61"/>
      <c r="NU144" s="61"/>
      <c r="NV144" s="61"/>
      <c r="NW144" s="61"/>
      <c r="NX144" s="61"/>
      <c r="NY144" s="61"/>
      <c r="NZ144" s="61"/>
      <c r="OA144" s="61"/>
      <c r="OB144" s="61"/>
      <c r="OC144" s="61"/>
      <c r="OD144" s="61"/>
      <c r="OE144" s="61"/>
      <c r="OF144" s="61"/>
      <c r="OG144" s="61"/>
      <c r="OH144" s="61"/>
      <c r="OI144" s="61"/>
      <c r="OJ144" s="61"/>
      <c r="OK144" s="61"/>
      <c r="OL144" s="61"/>
      <c r="OM144" s="61"/>
      <c r="ON144" s="61"/>
      <c r="OO144" s="61"/>
      <c r="OP144" s="61"/>
      <c r="OQ144" s="61"/>
      <c r="OR144" s="61"/>
      <c r="OS144" s="61"/>
      <c r="OT144" s="61"/>
      <c r="OU144" s="61"/>
      <c r="OV144" s="61"/>
      <c r="OW144" s="61"/>
      <c r="OX144" s="61"/>
      <c r="OY144" s="61"/>
      <c r="OZ144" s="61"/>
      <c r="PA144" s="61"/>
      <c r="PB144" s="61"/>
      <c r="PC144" s="61"/>
      <c r="PD144" s="61"/>
      <c r="PE144" s="61"/>
      <c r="PF144" s="61"/>
      <c r="PG144" s="61"/>
      <c r="PH144" s="61"/>
      <c r="PI144" s="61"/>
      <c r="PJ144" s="61"/>
      <c r="PK144" s="61"/>
      <c r="PL144" s="61"/>
      <c r="PM144" s="61"/>
      <c r="PN144" s="61"/>
      <c r="PO144" s="61"/>
      <c r="PP144" s="61"/>
      <c r="PQ144" s="61"/>
      <c r="PR144" s="61"/>
      <c r="PS144" s="61"/>
      <c r="PT144" s="61"/>
      <c r="PU144" s="61"/>
      <c r="PV144" s="61"/>
      <c r="PW144" s="61"/>
      <c r="PX144" s="61"/>
      <c r="PY144" s="61"/>
      <c r="PZ144" s="61"/>
      <c r="QA144" s="61"/>
      <c r="QB144" s="61"/>
      <c r="QC144" s="61"/>
      <c r="QD144" s="61"/>
      <c r="QE144" s="61"/>
      <c r="QF144" s="61"/>
      <c r="QG144" s="61"/>
      <c r="QH144" s="61"/>
      <c r="QI144" s="61"/>
      <c r="QJ144" s="61"/>
      <c r="QK144" s="61"/>
      <c r="QL144" s="61"/>
      <c r="QM144" s="61"/>
      <c r="QN144" s="61"/>
      <c r="QO144" s="61"/>
      <c r="QP144" s="61"/>
      <c r="QQ144" s="61"/>
      <c r="QR144" s="61"/>
      <c r="QS144" s="61"/>
      <c r="QT144" s="61"/>
      <c r="QU144" s="61"/>
      <c r="QV144" s="61"/>
      <c r="QW144" s="61"/>
      <c r="QX144" s="61"/>
      <c r="QY144" s="61"/>
      <c r="QZ144" s="61"/>
      <c r="RA144" s="61"/>
      <c r="RB144" s="61"/>
      <c r="RC144" s="61"/>
      <c r="RD144" s="61"/>
      <c r="RE144" s="61"/>
      <c r="RF144" s="61"/>
      <c r="RG144" s="61"/>
      <c r="RH144" s="61"/>
      <c r="RI144" s="61"/>
      <c r="RJ144" s="61"/>
      <c r="RK144" s="61"/>
      <c r="RL144" s="61"/>
      <c r="RM144" s="61"/>
      <c r="RN144" s="61"/>
      <c r="RO144" s="61"/>
      <c r="RP144" s="61"/>
      <c r="RQ144" s="61"/>
      <c r="RR144" s="61"/>
      <c r="RS144" s="61"/>
      <c r="RT144" s="61"/>
      <c r="RU144" s="61"/>
      <c r="RV144" s="61"/>
      <c r="RW144" s="61"/>
      <c r="RX144" s="61"/>
      <c r="RY144" s="61"/>
      <c r="RZ144" s="61"/>
      <c r="SA144" s="61"/>
      <c r="SB144" s="61"/>
      <c r="SC144" s="61"/>
      <c r="SD144" s="61"/>
      <c r="SE144" s="61"/>
      <c r="SF144" s="61"/>
      <c r="SG144" s="61"/>
      <c r="SH144" s="61"/>
      <c r="SI144" s="61"/>
      <c r="SJ144" s="61"/>
      <c r="SK144" s="61"/>
      <c r="SL144" s="61"/>
      <c r="SM144" s="61"/>
      <c r="SN144" s="61"/>
      <c r="SO144" s="61"/>
      <c r="SP144" s="61"/>
      <c r="SQ144" s="61"/>
      <c r="SR144" s="61"/>
      <c r="SS144" s="61"/>
      <c r="ST144" s="61"/>
      <c r="SU144" s="61"/>
      <c r="SV144" s="61"/>
      <c r="SW144" s="61"/>
      <c r="SX144" s="61"/>
      <c r="SY144" s="61"/>
      <c r="SZ144" s="61"/>
      <c r="TA144" s="61"/>
      <c r="TB144" s="61"/>
      <c r="TC144" s="61"/>
      <c r="TD144" s="61"/>
      <c r="TE144" s="61"/>
      <c r="TF144" s="61"/>
      <c r="TG144" s="61"/>
      <c r="TH144" s="61"/>
      <c r="TI144" s="61"/>
      <c r="TJ144" s="61"/>
      <c r="TK144" s="61"/>
      <c r="TL144" s="61"/>
      <c r="TM144" s="61"/>
      <c r="TN144" s="61"/>
      <c r="TO144" s="61"/>
      <c r="TP144" s="61"/>
      <c r="TQ144" s="61"/>
      <c r="TR144" s="61"/>
      <c r="TS144" s="61"/>
      <c r="TT144" s="61"/>
      <c r="TU144" s="61"/>
      <c r="TV144" s="61"/>
      <c r="TW144" s="61"/>
      <c r="TX144" s="61"/>
      <c r="TY144" s="61"/>
      <c r="TZ144" s="61"/>
      <c r="UA144" s="61"/>
      <c r="UB144" s="61"/>
      <c r="UC144" s="61"/>
      <c r="UD144" s="61"/>
      <c r="UE144" s="61"/>
      <c r="UF144" s="61"/>
      <c r="UG144" s="61"/>
      <c r="UH144" s="61"/>
      <c r="UI144" s="61"/>
      <c r="UJ144" s="61"/>
      <c r="UK144" s="61"/>
      <c r="UL144" s="61"/>
      <c r="UM144" s="61"/>
      <c r="UN144" s="61"/>
      <c r="UO144" s="61"/>
      <c r="UP144" s="61"/>
      <c r="UQ144" s="61"/>
      <c r="UR144" s="61"/>
      <c r="US144" s="61"/>
      <c r="UT144" s="61"/>
      <c r="UU144" s="61"/>
      <c r="UV144" s="61"/>
      <c r="UW144" s="61"/>
      <c r="UX144" s="61"/>
      <c r="UY144" s="61"/>
      <c r="UZ144" s="61"/>
      <c r="VA144" s="61"/>
      <c r="VB144" s="61"/>
      <c r="VC144" s="61"/>
      <c r="VD144" s="61"/>
      <c r="VE144" s="61"/>
      <c r="VF144" s="61"/>
      <c r="VG144" s="61"/>
      <c r="VH144" s="61"/>
      <c r="VI144" s="61"/>
      <c r="VJ144" s="61"/>
      <c r="VK144" s="61"/>
      <c r="VL144" s="61"/>
      <c r="VM144" s="61"/>
      <c r="VN144" s="61"/>
      <c r="VO144" s="61"/>
      <c r="VP144" s="61"/>
      <c r="VQ144" s="61"/>
      <c r="VR144" s="61"/>
      <c r="VS144" s="61"/>
      <c r="VT144" s="61"/>
      <c r="VU144" s="61"/>
      <c r="VV144" s="61"/>
      <c r="VW144" s="61"/>
      <c r="VX144" s="61"/>
      <c r="VY144" s="61"/>
      <c r="VZ144" s="61"/>
      <c r="WA144" s="61"/>
      <c r="WB144" s="61"/>
      <c r="WC144" s="61"/>
      <c r="WD144" s="61"/>
      <c r="WE144" s="61"/>
      <c r="WF144" s="61"/>
      <c r="WG144" s="61"/>
      <c r="WH144" s="61"/>
      <c r="WI144" s="61"/>
      <c r="WJ144" s="61"/>
      <c r="WK144" s="61"/>
      <c r="WL144" s="61"/>
      <c r="WM144" s="61"/>
      <c r="WN144" s="61"/>
      <c r="WO144" s="61"/>
      <c r="WP144" s="61"/>
      <c r="WQ144" s="61"/>
      <c r="WR144" s="61"/>
      <c r="WS144" s="61"/>
      <c r="WT144" s="61"/>
      <c r="WU144" s="61"/>
      <c r="WV144" s="61"/>
      <c r="WW144" s="61"/>
      <c r="WX144" s="61"/>
      <c r="WY144" s="61"/>
      <c r="WZ144" s="61"/>
      <c r="XA144" s="61"/>
      <c r="XB144" s="61"/>
      <c r="XC144" s="61"/>
      <c r="XD144" s="61"/>
      <c r="XE144" s="61"/>
      <c r="XF144" s="61"/>
      <c r="XG144" s="61"/>
      <c r="XH144" s="61"/>
      <c r="XI144" s="61"/>
      <c r="XJ144" s="61"/>
      <c r="XK144" s="61"/>
      <c r="XL144" s="61"/>
      <c r="XM144" s="61"/>
      <c r="XN144" s="61"/>
      <c r="XO144" s="61"/>
      <c r="XP144" s="61"/>
      <c r="XQ144" s="61"/>
      <c r="XR144" s="61"/>
      <c r="XS144" s="61"/>
      <c r="XT144" s="61"/>
      <c r="XU144" s="61"/>
      <c r="XV144" s="61"/>
      <c r="XW144" s="61"/>
      <c r="XX144" s="61"/>
      <c r="XY144" s="61"/>
      <c r="XZ144" s="61"/>
      <c r="YA144" s="61"/>
      <c r="YB144" s="61"/>
      <c r="YC144" s="61"/>
      <c r="YD144" s="61"/>
      <c r="YE144" s="61"/>
      <c r="YF144" s="61"/>
      <c r="YG144" s="61"/>
      <c r="YH144" s="61"/>
      <c r="YI144" s="61"/>
      <c r="YJ144" s="61"/>
      <c r="YK144" s="61"/>
      <c r="YL144" s="61"/>
      <c r="YM144" s="61"/>
      <c r="YN144" s="61"/>
      <c r="YO144" s="61"/>
      <c r="YP144" s="61"/>
      <c r="YQ144" s="61"/>
      <c r="YR144" s="61"/>
    </row>
    <row r="145" spans="1:668" s="27" customFormat="1" ht="15.75" x14ac:dyDescent="0.25">
      <c r="A145" s="146" t="s">
        <v>142</v>
      </c>
      <c r="B145" s="147" t="s">
        <v>104</v>
      </c>
      <c r="C145" s="148" t="s">
        <v>81</v>
      </c>
      <c r="D145" s="149">
        <v>44470</v>
      </c>
      <c r="E145" s="11" t="s">
        <v>150</v>
      </c>
      <c r="F145" s="145">
        <v>65166.67</v>
      </c>
      <c r="G145" s="148">
        <v>1870.28</v>
      </c>
      <c r="H145" s="145">
        <v>4458.9399999999996</v>
      </c>
      <c r="I145" s="145">
        <v>1981.07</v>
      </c>
      <c r="J145" s="145">
        <v>0</v>
      </c>
      <c r="K145" s="145">
        <v>8310.2900000000009</v>
      </c>
      <c r="L145" s="150">
        <v>56856.38</v>
      </c>
      <c r="O145" s="142"/>
      <c r="P145" s="142"/>
      <c r="Q145" s="142"/>
      <c r="R145" s="142"/>
      <c r="S145" s="142"/>
      <c r="T145" s="142"/>
      <c r="U145" s="142"/>
      <c r="V145" s="142"/>
      <c r="W145" s="142"/>
      <c r="X145" s="142"/>
      <c r="Y145" s="142"/>
      <c r="Z145" s="142"/>
      <c r="AA145" s="142"/>
      <c r="AB145" s="142"/>
      <c r="AC145" s="142"/>
      <c r="AD145" s="142"/>
      <c r="AE145" s="142"/>
      <c r="AF145" s="142"/>
      <c r="AG145" s="142"/>
      <c r="AH145" s="142"/>
      <c r="AI145" s="142"/>
      <c r="AJ145" s="142"/>
      <c r="AK145" s="142"/>
      <c r="AL145" s="142"/>
      <c r="AM145" s="142"/>
      <c r="AN145" s="142"/>
      <c r="AO145" s="142"/>
      <c r="AP145" s="142"/>
      <c r="AQ145" s="142"/>
      <c r="AR145" s="142"/>
      <c r="AS145" s="142"/>
      <c r="AT145" s="58"/>
      <c r="AU145" s="58"/>
      <c r="AV145" s="58"/>
      <c r="AW145" s="58"/>
      <c r="AX145" s="58"/>
      <c r="AY145" s="58"/>
      <c r="AZ145" s="58"/>
      <c r="BA145" s="58"/>
      <c r="BB145" s="58"/>
      <c r="BC145" s="58"/>
      <c r="BD145" s="58"/>
      <c r="BE145" s="58"/>
      <c r="BF145" s="58"/>
      <c r="BG145" s="58"/>
      <c r="BH145" s="58"/>
      <c r="BI145" s="58"/>
      <c r="BJ145" s="58"/>
      <c r="BK145" s="58"/>
      <c r="BL145" s="58"/>
      <c r="BM145" s="58"/>
      <c r="BN145" s="58"/>
      <c r="BO145" s="58"/>
      <c r="BP145" s="58"/>
      <c r="BQ145" s="58"/>
      <c r="BR145" s="58"/>
      <c r="BS145" s="58"/>
      <c r="BT145" s="58"/>
      <c r="BU145" s="58"/>
      <c r="BV145" s="58"/>
      <c r="BW145" s="58"/>
      <c r="BX145" s="58"/>
      <c r="BY145" s="58"/>
      <c r="BZ145" s="58"/>
      <c r="CA145" s="58"/>
      <c r="CB145" s="58"/>
      <c r="CC145" s="58"/>
      <c r="CD145" s="58"/>
      <c r="CE145" s="58"/>
      <c r="CF145" s="58"/>
      <c r="CG145" s="58"/>
      <c r="CH145" s="58"/>
      <c r="CI145" s="58"/>
      <c r="CJ145" s="58"/>
      <c r="CK145" s="58"/>
      <c r="CL145" s="58"/>
      <c r="CM145" s="58"/>
      <c r="CN145" s="58"/>
      <c r="CO145" s="58"/>
      <c r="CP145" s="58"/>
      <c r="CQ145" s="58"/>
      <c r="CR145" s="58"/>
      <c r="CS145" s="58"/>
      <c r="CT145" s="58"/>
      <c r="CU145" s="58"/>
      <c r="CV145" s="58"/>
      <c r="CW145" s="58"/>
      <c r="CX145" s="58"/>
      <c r="CY145" s="58"/>
      <c r="CZ145" s="58"/>
      <c r="DA145" s="58"/>
      <c r="DB145" s="58"/>
      <c r="DC145" s="58"/>
      <c r="DD145" s="58"/>
      <c r="DE145" s="58"/>
      <c r="DF145" s="58"/>
      <c r="DG145" s="58"/>
      <c r="DH145" s="58"/>
      <c r="DI145" s="58"/>
      <c r="DJ145" s="58"/>
      <c r="DK145" s="58"/>
      <c r="DL145" s="58"/>
      <c r="DM145" s="58"/>
      <c r="DN145" s="58"/>
      <c r="DO145" s="58"/>
      <c r="DP145" s="58"/>
      <c r="DQ145" s="58"/>
      <c r="DR145" s="58"/>
      <c r="DS145" s="58"/>
      <c r="DT145" s="58"/>
      <c r="DU145" s="58"/>
      <c r="DV145" s="58"/>
      <c r="DW145" s="58"/>
      <c r="DX145" s="58"/>
      <c r="DY145" s="58"/>
      <c r="DZ145" s="58"/>
      <c r="EA145" s="58"/>
      <c r="EB145" s="58"/>
      <c r="EC145" s="58"/>
      <c r="ED145" s="58"/>
      <c r="EE145" s="58"/>
      <c r="EF145" s="58"/>
      <c r="EG145" s="58"/>
      <c r="EH145" s="58"/>
      <c r="EI145" s="58"/>
      <c r="EJ145" s="58"/>
      <c r="EK145" s="58"/>
      <c r="EL145" s="58"/>
      <c r="EM145" s="58"/>
      <c r="EN145" s="58"/>
      <c r="EO145" s="58"/>
      <c r="EP145" s="58"/>
      <c r="EQ145" s="58"/>
      <c r="ER145" s="58"/>
      <c r="ES145" s="58"/>
      <c r="ET145" s="58"/>
      <c r="EU145" s="58"/>
      <c r="EV145" s="58"/>
      <c r="EW145" s="58"/>
      <c r="EX145" s="58"/>
      <c r="EY145" s="58"/>
      <c r="EZ145" s="58"/>
      <c r="FA145" s="58"/>
      <c r="FB145" s="58"/>
      <c r="FC145" s="58"/>
      <c r="FD145" s="58"/>
      <c r="FE145" s="58"/>
      <c r="FF145" s="58"/>
      <c r="FG145" s="58"/>
      <c r="FH145" s="58"/>
      <c r="FI145" s="58"/>
      <c r="FJ145" s="58"/>
      <c r="FK145" s="58"/>
      <c r="FL145" s="58"/>
      <c r="FM145" s="58"/>
      <c r="FN145" s="58"/>
      <c r="FO145" s="58"/>
      <c r="FP145" s="58"/>
      <c r="FQ145" s="58"/>
      <c r="FR145" s="58"/>
      <c r="FS145" s="58"/>
      <c r="FT145" s="58"/>
      <c r="FU145" s="58"/>
      <c r="FV145" s="58"/>
      <c r="FW145" s="58"/>
      <c r="FX145" s="58"/>
      <c r="FY145" s="58"/>
      <c r="FZ145" s="58"/>
      <c r="GA145" s="58"/>
      <c r="GB145" s="58"/>
      <c r="GC145" s="58"/>
      <c r="GD145" s="58"/>
      <c r="GE145" s="58"/>
      <c r="GF145" s="58"/>
      <c r="GG145" s="58"/>
      <c r="GH145" s="58"/>
      <c r="GI145" s="58"/>
      <c r="GJ145" s="58"/>
      <c r="GK145" s="58"/>
      <c r="GL145" s="58"/>
      <c r="GM145" s="58"/>
      <c r="GN145" s="58"/>
      <c r="GO145" s="58"/>
      <c r="GP145" s="58"/>
      <c r="GQ145" s="58"/>
      <c r="GR145" s="58"/>
      <c r="GS145" s="58"/>
      <c r="GT145" s="58"/>
      <c r="GU145" s="58"/>
      <c r="GV145" s="58"/>
      <c r="GW145" s="58"/>
      <c r="GX145" s="58"/>
      <c r="GY145" s="58"/>
      <c r="GZ145" s="58"/>
      <c r="HA145" s="58"/>
      <c r="HB145" s="58"/>
      <c r="HC145" s="58"/>
      <c r="HD145" s="58"/>
      <c r="HE145" s="58"/>
      <c r="HF145" s="58"/>
      <c r="HG145" s="58"/>
      <c r="HH145" s="58"/>
      <c r="HI145" s="58"/>
      <c r="HJ145" s="58"/>
      <c r="HK145" s="58"/>
      <c r="HL145" s="58"/>
      <c r="HM145" s="58"/>
      <c r="HN145" s="58"/>
      <c r="HO145" s="58"/>
      <c r="HP145" s="58"/>
      <c r="HQ145" s="58"/>
      <c r="HR145" s="58"/>
      <c r="HS145" s="58"/>
      <c r="HT145" s="58"/>
      <c r="HU145" s="58"/>
      <c r="HV145" s="58"/>
      <c r="HW145" s="58"/>
      <c r="HX145" s="58"/>
      <c r="HY145" s="58"/>
      <c r="HZ145" s="58"/>
      <c r="IA145" s="58"/>
      <c r="IB145" s="58"/>
      <c r="IC145" s="58"/>
      <c r="ID145" s="58"/>
      <c r="IE145" s="58"/>
      <c r="IF145" s="58"/>
      <c r="IG145" s="58"/>
      <c r="IH145" s="58"/>
      <c r="II145" s="58"/>
      <c r="IJ145" s="58"/>
      <c r="IK145" s="58"/>
      <c r="IL145" s="58"/>
      <c r="IM145" s="58"/>
      <c r="IN145" s="58"/>
      <c r="IO145" s="58"/>
      <c r="IP145" s="58"/>
      <c r="IQ145" s="58"/>
      <c r="IR145" s="58"/>
      <c r="IS145" s="58"/>
      <c r="IT145" s="58"/>
      <c r="IU145" s="58"/>
      <c r="IV145" s="58"/>
      <c r="IW145" s="58"/>
      <c r="IX145" s="58"/>
      <c r="IY145" s="58"/>
      <c r="IZ145" s="58"/>
      <c r="JA145" s="58"/>
      <c r="JB145" s="58"/>
      <c r="JC145" s="58"/>
      <c r="JD145" s="58"/>
      <c r="JE145" s="58"/>
      <c r="JF145" s="58"/>
      <c r="JG145" s="58"/>
      <c r="JH145" s="58"/>
      <c r="JI145" s="58"/>
      <c r="JJ145" s="58"/>
      <c r="JK145" s="58"/>
      <c r="JL145" s="58"/>
      <c r="JM145" s="58"/>
      <c r="JN145" s="58"/>
      <c r="JO145" s="58"/>
      <c r="JP145" s="58"/>
      <c r="JQ145" s="58"/>
      <c r="JR145" s="58"/>
      <c r="JS145" s="58"/>
      <c r="JT145" s="58"/>
      <c r="JU145" s="58"/>
      <c r="JV145" s="58"/>
      <c r="JW145" s="58"/>
      <c r="JX145" s="58"/>
      <c r="JY145" s="58"/>
      <c r="JZ145" s="58"/>
      <c r="KA145" s="58"/>
      <c r="KB145" s="58"/>
      <c r="KC145" s="58"/>
      <c r="KD145" s="58"/>
      <c r="KE145" s="58"/>
      <c r="KF145" s="58"/>
      <c r="KG145" s="58"/>
      <c r="KH145" s="58"/>
      <c r="KI145" s="58"/>
      <c r="KJ145" s="58"/>
      <c r="KK145" s="58"/>
      <c r="KL145" s="58"/>
      <c r="KM145" s="58"/>
      <c r="KN145" s="58"/>
      <c r="KO145" s="58"/>
      <c r="KP145" s="58"/>
      <c r="KQ145" s="58"/>
      <c r="KR145" s="58"/>
      <c r="KS145" s="58"/>
      <c r="KT145" s="58"/>
      <c r="KU145" s="58"/>
      <c r="KV145" s="58"/>
      <c r="KW145" s="58"/>
      <c r="KX145" s="58"/>
      <c r="KY145" s="58"/>
      <c r="KZ145" s="58"/>
      <c r="LA145" s="58"/>
      <c r="LB145" s="58"/>
      <c r="LC145" s="58"/>
      <c r="LD145" s="58"/>
      <c r="LE145" s="58"/>
      <c r="LF145" s="58"/>
      <c r="LG145" s="58"/>
      <c r="LH145" s="58"/>
      <c r="LI145" s="58"/>
      <c r="LJ145" s="58"/>
      <c r="LK145" s="58"/>
      <c r="LL145" s="58"/>
      <c r="LM145" s="58"/>
      <c r="LN145" s="58"/>
      <c r="LO145" s="58"/>
      <c r="LP145" s="58"/>
      <c r="LQ145" s="58"/>
      <c r="LR145" s="58"/>
      <c r="LS145" s="58"/>
      <c r="LT145" s="58"/>
      <c r="LU145" s="58"/>
      <c r="LV145" s="58"/>
      <c r="LW145" s="58"/>
      <c r="LX145" s="58"/>
      <c r="LY145" s="58"/>
      <c r="LZ145" s="58"/>
      <c r="MA145" s="58"/>
      <c r="MB145" s="58"/>
      <c r="MC145" s="58"/>
      <c r="MD145" s="58"/>
      <c r="ME145" s="58"/>
      <c r="MF145" s="58"/>
      <c r="MG145" s="58"/>
      <c r="MH145" s="58"/>
      <c r="MI145" s="58"/>
      <c r="MJ145" s="58"/>
      <c r="MK145" s="58"/>
      <c r="ML145" s="58"/>
      <c r="MM145" s="58"/>
      <c r="MN145" s="58"/>
      <c r="MO145" s="58"/>
      <c r="MP145" s="58"/>
      <c r="MQ145" s="58"/>
      <c r="MR145" s="58"/>
      <c r="MS145" s="58"/>
      <c r="MT145" s="58"/>
      <c r="MU145" s="58"/>
      <c r="MV145" s="58"/>
      <c r="MW145" s="58"/>
      <c r="MX145" s="58"/>
      <c r="MY145" s="58"/>
      <c r="MZ145" s="58"/>
      <c r="NA145" s="58"/>
      <c r="NB145" s="58"/>
      <c r="NC145" s="58"/>
      <c r="ND145" s="58"/>
      <c r="NE145" s="58"/>
      <c r="NF145" s="58"/>
      <c r="NG145" s="58"/>
      <c r="NH145" s="58"/>
      <c r="NI145" s="58"/>
      <c r="NJ145" s="58"/>
      <c r="NK145" s="58"/>
      <c r="NL145" s="58"/>
      <c r="NM145" s="58"/>
      <c r="NN145" s="58"/>
      <c r="NO145" s="58"/>
      <c r="NP145" s="58"/>
      <c r="NQ145" s="58"/>
      <c r="NR145" s="58"/>
      <c r="NS145" s="58"/>
      <c r="NT145" s="58"/>
      <c r="NU145" s="58"/>
      <c r="NV145" s="58"/>
      <c r="NW145" s="58"/>
      <c r="NX145" s="58"/>
      <c r="NY145" s="58"/>
      <c r="NZ145" s="58"/>
      <c r="OA145" s="58"/>
      <c r="OB145" s="58"/>
      <c r="OC145" s="58"/>
      <c r="OD145" s="58"/>
      <c r="OE145" s="58"/>
      <c r="OF145" s="58"/>
      <c r="OG145" s="58"/>
      <c r="OH145" s="58"/>
      <c r="OI145" s="58"/>
      <c r="OJ145" s="58"/>
      <c r="OK145" s="58"/>
      <c r="OL145" s="58"/>
      <c r="OM145" s="58"/>
      <c r="ON145" s="58"/>
      <c r="OO145" s="58"/>
      <c r="OP145" s="58"/>
      <c r="OQ145" s="58"/>
      <c r="OR145" s="58"/>
      <c r="OS145" s="58"/>
      <c r="OT145" s="58"/>
      <c r="OU145" s="58"/>
      <c r="OV145" s="58"/>
      <c r="OW145" s="58"/>
      <c r="OX145" s="58"/>
      <c r="OY145" s="58"/>
      <c r="OZ145" s="58"/>
      <c r="PA145" s="58"/>
      <c r="PB145" s="58"/>
      <c r="PC145" s="58"/>
      <c r="PD145" s="58"/>
      <c r="PE145" s="58"/>
      <c r="PF145" s="58"/>
      <c r="PG145" s="58"/>
      <c r="PH145" s="58"/>
      <c r="PI145" s="58"/>
      <c r="PJ145" s="58"/>
      <c r="PK145" s="58"/>
      <c r="PL145" s="58"/>
      <c r="PM145" s="58"/>
      <c r="PN145" s="58"/>
      <c r="PO145" s="58"/>
      <c r="PP145" s="58"/>
      <c r="PQ145" s="58"/>
      <c r="PR145" s="58"/>
      <c r="PS145" s="58"/>
      <c r="PT145" s="58"/>
      <c r="PU145" s="58"/>
      <c r="PV145" s="58"/>
      <c r="PW145" s="58"/>
      <c r="PX145" s="58"/>
      <c r="PY145" s="58"/>
      <c r="PZ145" s="58"/>
      <c r="QA145" s="58"/>
      <c r="QB145" s="58"/>
      <c r="QC145" s="58"/>
      <c r="QD145" s="58"/>
      <c r="QE145" s="58"/>
      <c r="QF145" s="58"/>
      <c r="QG145" s="58"/>
      <c r="QH145" s="58"/>
      <c r="QI145" s="58"/>
      <c r="QJ145" s="58"/>
      <c r="QK145" s="58"/>
      <c r="QL145" s="58"/>
      <c r="QM145" s="58"/>
      <c r="QN145" s="58"/>
      <c r="QO145" s="58"/>
      <c r="QP145" s="58"/>
      <c r="QQ145" s="58"/>
      <c r="QR145" s="58"/>
      <c r="QS145" s="58"/>
      <c r="QT145" s="58"/>
      <c r="QU145" s="58"/>
      <c r="QV145" s="58"/>
      <c r="QW145" s="58"/>
      <c r="QX145" s="58"/>
      <c r="QY145" s="58"/>
      <c r="QZ145" s="58"/>
      <c r="RA145" s="58"/>
      <c r="RB145" s="58"/>
      <c r="RC145" s="58"/>
      <c r="RD145" s="58"/>
      <c r="RE145" s="58"/>
      <c r="RF145" s="58"/>
      <c r="RG145" s="58"/>
      <c r="RH145" s="58"/>
      <c r="RI145" s="58"/>
      <c r="RJ145" s="58"/>
      <c r="RK145" s="58"/>
      <c r="RL145" s="58"/>
      <c r="RM145" s="58"/>
      <c r="RN145" s="58"/>
      <c r="RO145" s="58"/>
      <c r="RP145" s="58"/>
      <c r="RQ145" s="58"/>
      <c r="RR145" s="58"/>
      <c r="RS145" s="58"/>
      <c r="RT145" s="58"/>
      <c r="RU145" s="58"/>
      <c r="RV145" s="58"/>
      <c r="RW145" s="58"/>
      <c r="RX145" s="58"/>
      <c r="RY145" s="58"/>
      <c r="RZ145" s="58"/>
      <c r="SA145" s="58"/>
      <c r="SB145" s="58"/>
      <c r="SC145" s="58"/>
      <c r="SD145" s="58"/>
      <c r="SE145" s="58"/>
      <c r="SF145" s="58"/>
      <c r="SG145" s="58"/>
      <c r="SH145" s="58"/>
      <c r="SI145" s="58"/>
      <c r="SJ145" s="58"/>
      <c r="SK145" s="58"/>
      <c r="SL145" s="58"/>
      <c r="SM145" s="58"/>
      <c r="SN145" s="58"/>
      <c r="SO145" s="58"/>
      <c r="SP145" s="58"/>
      <c r="SQ145" s="58"/>
      <c r="SR145" s="58"/>
      <c r="SS145" s="58"/>
      <c r="ST145" s="58"/>
      <c r="SU145" s="58"/>
      <c r="SV145" s="58"/>
      <c r="SW145" s="58"/>
      <c r="SX145" s="58"/>
      <c r="SY145" s="58"/>
      <c r="SZ145" s="58"/>
      <c r="TA145" s="58"/>
      <c r="TB145" s="58"/>
      <c r="TC145" s="58"/>
      <c r="TD145" s="58"/>
      <c r="TE145" s="58"/>
      <c r="TF145" s="58"/>
      <c r="TG145" s="58"/>
      <c r="TH145" s="58"/>
      <c r="TI145" s="58"/>
      <c r="TJ145" s="58"/>
      <c r="TK145" s="58"/>
      <c r="TL145" s="58"/>
      <c r="TM145" s="58"/>
      <c r="TN145" s="58"/>
      <c r="TO145" s="58"/>
      <c r="TP145" s="58"/>
      <c r="TQ145" s="58"/>
      <c r="TR145" s="58"/>
      <c r="TS145" s="58"/>
      <c r="TT145" s="58"/>
      <c r="TU145" s="58"/>
      <c r="TV145" s="58"/>
      <c r="TW145" s="58"/>
      <c r="TX145" s="58"/>
      <c r="TY145" s="58"/>
      <c r="TZ145" s="58"/>
      <c r="UA145" s="58"/>
      <c r="UB145" s="58"/>
      <c r="UC145" s="58"/>
      <c r="UD145" s="58"/>
      <c r="UE145" s="58"/>
      <c r="UF145" s="58"/>
      <c r="UG145" s="58"/>
      <c r="UH145" s="58"/>
      <c r="UI145" s="58"/>
      <c r="UJ145" s="58"/>
      <c r="UK145" s="58"/>
      <c r="UL145" s="58"/>
      <c r="UM145" s="58"/>
      <c r="UN145" s="58"/>
      <c r="UO145" s="58"/>
      <c r="UP145" s="58"/>
      <c r="UQ145" s="58"/>
      <c r="UR145" s="58"/>
      <c r="US145" s="58"/>
      <c r="UT145" s="58"/>
      <c r="UU145" s="58"/>
      <c r="UV145" s="58"/>
      <c r="UW145" s="58"/>
      <c r="UX145" s="58"/>
      <c r="UY145" s="58"/>
      <c r="UZ145" s="58"/>
      <c r="VA145" s="58"/>
      <c r="VB145" s="58"/>
      <c r="VC145" s="58"/>
      <c r="VD145" s="58"/>
      <c r="VE145" s="58"/>
      <c r="VF145" s="58"/>
      <c r="VG145" s="58"/>
      <c r="VH145" s="58"/>
      <c r="VI145" s="58"/>
      <c r="VJ145" s="58"/>
      <c r="VK145" s="58"/>
      <c r="VL145" s="58"/>
      <c r="VM145" s="58"/>
      <c r="VN145" s="58"/>
      <c r="VO145" s="58"/>
      <c r="VP145" s="58"/>
      <c r="VQ145" s="58"/>
      <c r="VR145" s="58"/>
      <c r="VS145" s="58"/>
      <c r="VT145" s="58"/>
      <c r="VU145" s="58"/>
      <c r="VV145" s="58"/>
      <c r="VW145" s="58"/>
      <c r="VX145" s="58"/>
      <c r="VY145" s="58"/>
      <c r="VZ145" s="58"/>
      <c r="WA145" s="58"/>
      <c r="WB145" s="58"/>
      <c r="WC145" s="58"/>
      <c r="WD145" s="58"/>
      <c r="WE145" s="58"/>
      <c r="WF145" s="58"/>
      <c r="WG145" s="58"/>
      <c r="WH145" s="58"/>
      <c r="WI145" s="58"/>
      <c r="WJ145" s="58"/>
      <c r="WK145" s="58"/>
      <c r="WL145" s="58"/>
      <c r="WM145" s="58"/>
      <c r="WN145" s="58"/>
      <c r="WO145" s="58"/>
      <c r="WP145" s="58"/>
      <c r="WQ145" s="58"/>
      <c r="WR145" s="58"/>
      <c r="WS145" s="58"/>
      <c r="WT145" s="58"/>
      <c r="WU145" s="58"/>
      <c r="WV145" s="58"/>
      <c r="WW145" s="58"/>
      <c r="WX145" s="58"/>
      <c r="WY145" s="58"/>
      <c r="WZ145" s="58"/>
      <c r="XA145" s="58"/>
      <c r="XB145" s="58"/>
      <c r="XC145" s="58"/>
      <c r="XD145" s="58"/>
      <c r="XE145" s="58"/>
      <c r="XF145" s="58"/>
      <c r="XG145" s="58"/>
      <c r="XH145" s="58"/>
      <c r="XI145" s="58"/>
      <c r="XJ145" s="58"/>
      <c r="XK145" s="58"/>
      <c r="XL145" s="58"/>
      <c r="XM145" s="58"/>
      <c r="XN145" s="58"/>
      <c r="XO145" s="58"/>
      <c r="XP145" s="58"/>
      <c r="XQ145" s="58"/>
      <c r="XR145" s="58"/>
      <c r="XS145" s="58"/>
      <c r="XT145" s="58"/>
      <c r="XU145" s="58"/>
      <c r="XV145" s="58"/>
      <c r="XW145" s="58"/>
      <c r="XX145" s="58"/>
      <c r="XY145" s="58"/>
      <c r="XZ145" s="58"/>
      <c r="YA145" s="58"/>
      <c r="YB145" s="58"/>
      <c r="YC145" s="58"/>
      <c r="YD145" s="58"/>
      <c r="YE145" s="58"/>
      <c r="YF145" s="58"/>
      <c r="YG145" s="58"/>
      <c r="YH145" s="58"/>
      <c r="YI145" s="58"/>
      <c r="YJ145" s="58"/>
      <c r="YK145" s="58"/>
      <c r="YL145" s="58"/>
      <c r="YM145" s="58"/>
      <c r="YN145" s="58"/>
      <c r="YO145" s="58"/>
      <c r="YP145" s="58"/>
      <c r="YQ145" s="58"/>
      <c r="YR145" s="58"/>
    </row>
    <row r="146" spans="1:668" s="152" customFormat="1" ht="15.75" x14ac:dyDescent="0.25">
      <c r="A146" s="151" t="s">
        <v>15</v>
      </c>
      <c r="B146" s="49">
        <v>1</v>
      </c>
      <c r="C146" s="97"/>
      <c r="D146" s="97"/>
      <c r="E146" s="97"/>
      <c r="F146" s="103">
        <f>F145</f>
        <v>65166.67</v>
      </c>
      <c r="G146" s="116">
        <f>G145</f>
        <v>1870.28</v>
      </c>
      <c r="H146" s="103">
        <f>H145</f>
        <v>4458.9399999999996</v>
      </c>
      <c r="I146" s="103">
        <f>I145</f>
        <v>1981.07</v>
      </c>
      <c r="J146" s="103"/>
      <c r="K146" s="103">
        <f>K145</f>
        <v>8310.2900000000009</v>
      </c>
      <c r="L146" s="115">
        <f>L145</f>
        <v>56856.38</v>
      </c>
      <c r="M146" s="9"/>
      <c r="N146" s="9"/>
      <c r="O146" s="142"/>
      <c r="P146" s="142"/>
      <c r="Q146" s="142"/>
      <c r="R146" s="142"/>
      <c r="S146" s="142"/>
      <c r="T146" s="142"/>
      <c r="U146" s="142"/>
      <c r="V146" s="142"/>
      <c r="W146" s="142"/>
      <c r="X146" s="142"/>
      <c r="Y146" s="142"/>
      <c r="Z146" s="142"/>
      <c r="AA146" s="142"/>
      <c r="AB146" s="142"/>
      <c r="AC146" s="142"/>
      <c r="AD146" s="142"/>
      <c r="AE146" s="142"/>
      <c r="AF146" s="142"/>
      <c r="AG146" s="142"/>
      <c r="AH146" s="142"/>
      <c r="AI146" s="142"/>
      <c r="AJ146" s="153"/>
      <c r="AK146" s="153"/>
      <c r="AL146" s="153"/>
      <c r="AM146" s="153"/>
      <c r="AN146" s="153"/>
      <c r="AO146" s="153"/>
      <c r="AP146" s="153"/>
      <c r="AQ146" s="153"/>
      <c r="AR146" s="153"/>
      <c r="AS146" s="153"/>
      <c r="AT146" s="134"/>
      <c r="AU146" s="134"/>
      <c r="AV146" s="134"/>
      <c r="AW146" s="134"/>
      <c r="AX146" s="134"/>
      <c r="AY146" s="134"/>
      <c r="AZ146" s="134"/>
      <c r="BA146" s="134"/>
      <c r="BB146" s="134"/>
      <c r="BC146" s="134"/>
      <c r="BD146" s="134"/>
      <c r="BE146" s="134"/>
      <c r="BF146" s="134"/>
      <c r="BG146" s="134"/>
      <c r="BH146" s="134"/>
      <c r="BI146" s="134"/>
      <c r="BJ146" s="134"/>
      <c r="BK146" s="134"/>
      <c r="BL146" s="134"/>
      <c r="BM146" s="134"/>
      <c r="BN146" s="134"/>
      <c r="BO146" s="134"/>
      <c r="BP146" s="134"/>
      <c r="BQ146" s="134"/>
      <c r="BR146" s="134"/>
      <c r="BS146" s="134"/>
      <c r="BT146" s="134"/>
      <c r="BU146" s="134"/>
      <c r="BV146" s="134"/>
      <c r="BW146" s="134"/>
      <c r="BX146" s="134"/>
      <c r="BY146" s="134"/>
      <c r="BZ146" s="134"/>
      <c r="CA146" s="134"/>
      <c r="CB146" s="134"/>
      <c r="CC146" s="134"/>
      <c r="CD146" s="134"/>
      <c r="CE146" s="134"/>
      <c r="CF146" s="134"/>
      <c r="CG146" s="134"/>
      <c r="CH146" s="134"/>
      <c r="CI146" s="134"/>
      <c r="CJ146" s="134"/>
      <c r="CK146" s="134"/>
      <c r="CL146" s="134"/>
      <c r="CM146" s="134"/>
      <c r="CN146" s="134"/>
      <c r="CO146" s="134"/>
      <c r="CP146" s="134"/>
      <c r="CQ146" s="134"/>
      <c r="CR146" s="134"/>
      <c r="CS146" s="134"/>
      <c r="CT146" s="134"/>
      <c r="CU146" s="134"/>
      <c r="CV146" s="134"/>
      <c r="CW146" s="134"/>
      <c r="CX146" s="134"/>
      <c r="CY146" s="134"/>
      <c r="CZ146" s="134"/>
      <c r="DA146" s="134"/>
      <c r="DB146" s="134"/>
      <c r="DC146" s="134"/>
      <c r="DD146" s="134"/>
      <c r="DE146" s="134"/>
      <c r="DF146" s="134"/>
      <c r="DG146" s="134"/>
      <c r="DH146" s="134"/>
      <c r="DI146" s="134"/>
      <c r="DJ146" s="134"/>
      <c r="DK146" s="134"/>
      <c r="DL146" s="134"/>
      <c r="DM146" s="134"/>
      <c r="DN146" s="134"/>
      <c r="DO146" s="134"/>
      <c r="DP146" s="134"/>
      <c r="DQ146" s="134"/>
      <c r="DR146" s="134"/>
      <c r="DS146" s="134"/>
      <c r="DT146" s="134"/>
      <c r="DU146" s="134"/>
      <c r="DV146" s="134"/>
      <c r="DW146" s="134"/>
      <c r="DX146" s="134"/>
      <c r="DY146" s="134"/>
      <c r="DZ146" s="134"/>
      <c r="EA146" s="134"/>
      <c r="EB146" s="134"/>
      <c r="EC146" s="134"/>
      <c r="ED146" s="134"/>
      <c r="EE146" s="134"/>
      <c r="EF146" s="134"/>
      <c r="EG146" s="134"/>
      <c r="EH146" s="134"/>
      <c r="EI146" s="134"/>
      <c r="EJ146" s="134"/>
      <c r="EK146" s="134"/>
      <c r="EL146" s="134"/>
      <c r="EM146" s="134"/>
      <c r="EN146" s="134"/>
      <c r="EO146" s="134"/>
      <c r="EP146" s="134"/>
      <c r="EQ146" s="134"/>
      <c r="ER146" s="134"/>
      <c r="ES146" s="134"/>
      <c r="ET146" s="134"/>
      <c r="EU146" s="134"/>
      <c r="EV146" s="134"/>
      <c r="EW146" s="134"/>
      <c r="EX146" s="134"/>
      <c r="EY146" s="134"/>
      <c r="EZ146" s="134"/>
      <c r="FA146" s="134"/>
      <c r="FB146" s="134"/>
      <c r="FC146" s="134"/>
      <c r="FD146" s="134"/>
      <c r="FE146" s="134"/>
      <c r="FF146" s="134"/>
      <c r="FG146" s="134"/>
      <c r="FH146" s="134"/>
      <c r="FI146" s="134"/>
      <c r="FJ146" s="134"/>
      <c r="FK146" s="134"/>
      <c r="FL146" s="134"/>
      <c r="FM146" s="134"/>
      <c r="FN146" s="134"/>
      <c r="FO146" s="134"/>
      <c r="FP146" s="134"/>
      <c r="FQ146" s="134"/>
      <c r="FR146" s="134"/>
      <c r="FS146" s="134"/>
      <c r="FT146" s="134"/>
      <c r="FU146" s="134"/>
      <c r="FV146" s="134"/>
      <c r="FW146" s="134"/>
      <c r="FX146" s="134"/>
      <c r="FY146" s="134"/>
      <c r="FZ146" s="134"/>
      <c r="GA146" s="134"/>
      <c r="GB146" s="134"/>
      <c r="GC146" s="134"/>
      <c r="GD146" s="134"/>
      <c r="GE146" s="134"/>
      <c r="GF146" s="134"/>
      <c r="GG146" s="134"/>
      <c r="GH146" s="134"/>
      <c r="GI146" s="134"/>
      <c r="GJ146" s="134"/>
      <c r="GK146" s="134"/>
      <c r="GL146" s="134"/>
      <c r="GM146" s="134"/>
      <c r="GN146" s="134"/>
      <c r="GO146" s="134"/>
      <c r="GP146" s="134"/>
      <c r="GQ146" s="134"/>
      <c r="GR146" s="134"/>
      <c r="GS146" s="134"/>
      <c r="GT146" s="134"/>
      <c r="GU146" s="134"/>
      <c r="GV146" s="134"/>
      <c r="GW146" s="134"/>
      <c r="GX146" s="134"/>
      <c r="GY146" s="134"/>
      <c r="GZ146" s="134"/>
      <c r="HA146" s="134"/>
      <c r="HB146" s="134"/>
      <c r="HC146" s="134"/>
      <c r="HD146" s="134"/>
      <c r="HE146" s="134"/>
      <c r="HF146" s="134"/>
      <c r="HG146" s="134"/>
      <c r="HH146" s="134"/>
      <c r="HI146" s="134"/>
      <c r="HJ146" s="134"/>
      <c r="HK146" s="134"/>
      <c r="HL146" s="134"/>
      <c r="HM146" s="134"/>
      <c r="HN146" s="134"/>
      <c r="HO146" s="134"/>
      <c r="HP146" s="134"/>
      <c r="HQ146" s="134"/>
      <c r="HR146" s="134"/>
      <c r="HS146" s="134"/>
      <c r="HT146" s="134"/>
      <c r="HU146" s="134"/>
      <c r="HV146" s="134"/>
      <c r="HW146" s="134"/>
      <c r="HX146" s="134"/>
      <c r="HY146" s="134"/>
      <c r="HZ146" s="134"/>
      <c r="IA146" s="134"/>
      <c r="IB146" s="134"/>
      <c r="IC146" s="134"/>
      <c r="ID146" s="134"/>
      <c r="IE146" s="134"/>
      <c r="IF146" s="134"/>
      <c r="IG146" s="134"/>
      <c r="IH146" s="134"/>
      <c r="II146" s="134"/>
      <c r="IJ146" s="134"/>
      <c r="IK146" s="134"/>
      <c r="IL146" s="134"/>
      <c r="IM146" s="134"/>
      <c r="IN146" s="134"/>
      <c r="IO146" s="134"/>
      <c r="IP146" s="134"/>
      <c r="IQ146" s="134"/>
      <c r="IR146" s="134"/>
      <c r="IS146" s="134"/>
      <c r="IT146" s="134"/>
      <c r="IU146" s="134"/>
      <c r="IV146" s="134"/>
      <c r="IW146" s="134"/>
      <c r="IX146" s="134"/>
      <c r="IY146" s="134"/>
      <c r="IZ146" s="134"/>
      <c r="JA146" s="134"/>
      <c r="JB146" s="134"/>
      <c r="JC146" s="134"/>
      <c r="JD146" s="134"/>
      <c r="JE146" s="134"/>
      <c r="JF146" s="134"/>
      <c r="JG146" s="134"/>
      <c r="JH146" s="134"/>
      <c r="JI146" s="134"/>
      <c r="JJ146" s="134"/>
      <c r="JK146" s="134"/>
      <c r="JL146" s="134"/>
      <c r="JM146" s="134"/>
      <c r="JN146" s="134"/>
      <c r="JO146" s="134"/>
      <c r="JP146" s="134"/>
      <c r="JQ146" s="134"/>
      <c r="JR146" s="134"/>
      <c r="JS146" s="134"/>
      <c r="JT146" s="134"/>
      <c r="JU146" s="134"/>
      <c r="JV146" s="134"/>
      <c r="JW146" s="134"/>
      <c r="JX146" s="134"/>
      <c r="JY146" s="134"/>
      <c r="JZ146" s="134"/>
      <c r="KA146" s="134"/>
      <c r="KB146" s="134"/>
      <c r="KC146" s="134"/>
      <c r="KD146" s="134"/>
      <c r="KE146" s="134"/>
      <c r="KF146" s="134"/>
      <c r="KG146" s="134"/>
      <c r="KH146" s="134"/>
      <c r="KI146" s="134"/>
      <c r="KJ146" s="134"/>
      <c r="KK146" s="134"/>
      <c r="KL146" s="134"/>
      <c r="KM146" s="134"/>
      <c r="KN146" s="134"/>
      <c r="KO146" s="134"/>
      <c r="KP146" s="134"/>
      <c r="KQ146" s="134"/>
      <c r="KR146" s="134"/>
      <c r="KS146" s="134"/>
      <c r="KT146" s="134"/>
      <c r="KU146" s="134"/>
      <c r="KV146" s="134"/>
      <c r="KW146" s="134"/>
      <c r="KX146" s="134"/>
      <c r="KY146" s="134"/>
      <c r="KZ146" s="134"/>
      <c r="LA146" s="134"/>
      <c r="LB146" s="134"/>
      <c r="LC146" s="134"/>
      <c r="LD146" s="134"/>
      <c r="LE146" s="134"/>
      <c r="LF146" s="134"/>
      <c r="LG146" s="134"/>
      <c r="LH146" s="134"/>
      <c r="LI146" s="134"/>
      <c r="LJ146" s="134"/>
      <c r="LK146" s="134"/>
      <c r="LL146" s="134"/>
      <c r="LM146" s="134"/>
      <c r="LN146" s="134"/>
      <c r="LO146" s="134"/>
      <c r="LP146" s="134"/>
      <c r="LQ146" s="134"/>
      <c r="LR146" s="134"/>
      <c r="LS146" s="134"/>
      <c r="LT146" s="134"/>
      <c r="LU146" s="134"/>
      <c r="LV146" s="134"/>
      <c r="LW146" s="134"/>
      <c r="LX146" s="134"/>
      <c r="LY146" s="134"/>
      <c r="LZ146" s="134"/>
      <c r="MA146" s="134"/>
      <c r="MB146" s="134"/>
      <c r="MC146" s="134"/>
      <c r="MD146" s="134"/>
      <c r="ME146" s="134"/>
      <c r="MF146" s="134"/>
      <c r="MG146" s="134"/>
      <c r="MH146" s="134"/>
      <c r="MI146" s="134"/>
      <c r="MJ146" s="134"/>
      <c r="MK146" s="134"/>
      <c r="ML146" s="134"/>
      <c r="MM146" s="134"/>
      <c r="MN146" s="134"/>
      <c r="MO146" s="134"/>
      <c r="MP146" s="134"/>
      <c r="MQ146" s="134"/>
      <c r="MR146" s="134"/>
      <c r="MS146" s="134"/>
      <c r="MT146" s="134"/>
      <c r="MU146" s="134"/>
      <c r="MV146" s="134"/>
      <c r="MW146" s="134"/>
      <c r="MX146" s="134"/>
      <c r="MY146" s="134"/>
      <c r="MZ146" s="134"/>
      <c r="NA146" s="134"/>
      <c r="NB146" s="134"/>
      <c r="NC146" s="134"/>
      <c r="ND146" s="134"/>
      <c r="NE146" s="134"/>
      <c r="NF146" s="134"/>
      <c r="NG146" s="134"/>
      <c r="NH146" s="134"/>
      <c r="NI146" s="134"/>
      <c r="NJ146" s="134"/>
      <c r="NK146" s="134"/>
      <c r="NL146" s="134"/>
      <c r="NM146" s="134"/>
      <c r="NN146" s="134"/>
      <c r="NO146" s="134"/>
      <c r="NP146" s="134"/>
      <c r="NQ146" s="134"/>
      <c r="NR146" s="134"/>
      <c r="NS146" s="134"/>
      <c r="NT146" s="134"/>
      <c r="NU146" s="134"/>
      <c r="NV146" s="134"/>
      <c r="NW146" s="134"/>
      <c r="NX146" s="134"/>
      <c r="NY146" s="134"/>
      <c r="NZ146" s="134"/>
      <c r="OA146" s="134"/>
      <c r="OB146" s="134"/>
      <c r="OC146" s="134"/>
      <c r="OD146" s="134"/>
      <c r="OE146" s="134"/>
      <c r="OF146" s="134"/>
      <c r="OG146" s="134"/>
      <c r="OH146" s="134"/>
      <c r="OI146" s="134"/>
      <c r="OJ146" s="134"/>
      <c r="OK146" s="134"/>
      <c r="OL146" s="134"/>
      <c r="OM146" s="134"/>
      <c r="ON146" s="134"/>
      <c r="OO146" s="134"/>
      <c r="OP146" s="134"/>
      <c r="OQ146" s="134"/>
      <c r="OR146" s="134"/>
      <c r="OS146" s="134"/>
      <c r="OT146" s="134"/>
      <c r="OU146" s="134"/>
      <c r="OV146" s="134"/>
      <c r="OW146" s="134"/>
      <c r="OX146" s="134"/>
      <c r="OY146" s="134"/>
      <c r="OZ146" s="134"/>
      <c r="PA146" s="134"/>
      <c r="PB146" s="134"/>
      <c r="PC146" s="134"/>
      <c r="PD146" s="134"/>
      <c r="PE146" s="134"/>
      <c r="PF146" s="134"/>
      <c r="PG146" s="134"/>
      <c r="PH146" s="134"/>
      <c r="PI146" s="134"/>
      <c r="PJ146" s="134"/>
      <c r="PK146" s="134"/>
      <c r="PL146" s="134"/>
      <c r="PM146" s="134"/>
      <c r="PN146" s="134"/>
      <c r="PO146" s="134"/>
      <c r="PP146" s="134"/>
      <c r="PQ146" s="134"/>
      <c r="PR146" s="134"/>
      <c r="PS146" s="134"/>
      <c r="PT146" s="134"/>
      <c r="PU146" s="134"/>
      <c r="PV146" s="134"/>
      <c r="PW146" s="134"/>
      <c r="PX146" s="134"/>
      <c r="PY146" s="134"/>
      <c r="PZ146" s="134"/>
      <c r="QA146" s="134"/>
      <c r="QB146" s="134"/>
      <c r="QC146" s="134"/>
      <c r="QD146" s="134"/>
      <c r="QE146" s="134"/>
      <c r="QF146" s="134"/>
      <c r="QG146" s="134"/>
      <c r="QH146" s="134"/>
      <c r="QI146" s="134"/>
      <c r="QJ146" s="134"/>
      <c r="QK146" s="134"/>
      <c r="QL146" s="134"/>
      <c r="QM146" s="134"/>
      <c r="QN146" s="134"/>
      <c r="QO146" s="134"/>
      <c r="QP146" s="134"/>
      <c r="QQ146" s="134"/>
      <c r="QR146" s="134"/>
      <c r="QS146" s="134"/>
      <c r="QT146" s="134"/>
      <c r="QU146" s="134"/>
      <c r="QV146" s="134"/>
      <c r="QW146" s="134"/>
      <c r="QX146" s="134"/>
      <c r="QY146" s="134"/>
      <c r="QZ146" s="134"/>
      <c r="RA146" s="134"/>
      <c r="RB146" s="134"/>
      <c r="RC146" s="134"/>
      <c r="RD146" s="134"/>
      <c r="RE146" s="134"/>
      <c r="RF146" s="134"/>
      <c r="RG146" s="134"/>
      <c r="RH146" s="134"/>
      <c r="RI146" s="134"/>
      <c r="RJ146" s="134"/>
      <c r="RK146" s="134"/>
      <c r="RL146" s="134"/>
      <c r="RM146" s="134"/>
      <c r="RN146" s="134"/>
      <c r="RO146" s="134"/>
      <c r="RP146" s="134"/>
      <c r="RQ146" s="134"/>
      <c r="RR146" s="134"/>
      <c r="RS146" s="134"/>
      <c r="RT146" s="134"/>
      <c r="RU146" s="134"/>
      <c r="RV146" s="134"/>
      <c r="RW146" s="134"/>
      <c r="RX146" s="134"/>
      <c r="RY146" s="134"/>
      <c r="RZ146" s="134"/>
      <c r="SA146" s="134"/>
      <c r="SB146" s="134"/>
      <c r="SC146" s="134"/>
      <c r="SD146" s="134"/>
      <c r="SE146" s="134"/>
      <c r="SF146" s="134"/>
      <c r="SG146" s="134"/>
      <c r="SH146" s="134"/>
      <c r="SI146" s="134"/>
      <c r="SJ146" s="134"/>
      <c r="SK146" s="134"/>
      <c r="SL146" s="134"/>
      <c r="SM146" s="134"/>
      <c r="SN146" s="134"/>
      <c r="SO146" s="134"/>
      <c r="SP146" s="134"/>
      <c r="SQ146" s="134"/>
      <c r="SR146" s="134"/>
      <c r="SS146" s="134"/>
      <c r="ST146" s="134"/>
      <c r="SU146" s="134"/>
      <c r="SV146" s="134"/>
      <c r="SW146" s="134"/>
      <c r="SX146" s="134"/>
      <c r="SY146" s="134"/>
      <c r="SZ146" s="134"/>
      <c r="TA146" s="134"/>
      <c r="TB146" s="134"/>
      <c r="TC146" s="134"/>
      <c r="TD146" s="134"/>
      <c r="TE146" s="134"/>
      <c r="TF146" s="134"/>
      <c r="TG146" s="134"/>
      <c r="TH146" s="134"/>
      <c r="TI146" s="134"/>
      <c r="TJ146" s="134"/>
      <c r="TK146" s="134"/>
      <c r="TL146" s="134"/>
      <c r="TM146" s="134"/>
      <c r="TN146" s="134"/>
      <c r="TO146" s="134"/>
      <c r="TP146" s="134"/>
      <c r="TQ146" s="134"/>
      <c r="TR146" s="134"/>
      <c r="TS146" s="134"/>
      <c r="TT146" s="134"/>
      <c r="TU146" s="134"/>
      <c r="TV146" s="134"/>
      <c r="TW146" s="134"/>
      <c r="TX146" s="134"/>
      <c r="TY146" s="134"/>
      <c r="TZ146" s="134"/>
      <c r="UA146" s="134"/>
      <c r="UB146" s="134"/>
      <c r="UC146" s="134"/>
      <c r="UD146" s="134"/>
      <c r="UE146" s="134"/>
      <c r="UF146" s="134"/>
      <c r="UG146" s="134"/>
      <c r="UH146" s="134"/>
      <c r="UI146" s="134"/>
      <c r="UJ146" s="134"/>
      <c r="UK146" s="134"/>
      <c r="UL146" s="134"/>
      <c r="UM146" s="134"/>
      <c r="UN146" s="134"/>
      <c r="UO146" s="134"/>
      <c r="UP146" s="134"/>
      <c r="UQ146" s="134"/>
      <c r="UR146" s="134"/>
      <c r="US146" s="134"/>
      <c r="UT146" s="134"/>
      <c r="UU146" s="134"/>
      <c r="UV146" s="134"/>
      <c r="UW146" s="134"/>
      <c r="UX146" s="134"/>
      <c r="UY146" s="134"/>
      <c r="UZ146" s="134"/>
      <c r="VA146" s="134"/>
      <c r="VB146" s="134"/>
      <c r="VC146" s="134"/>
      <c r="VD146" s="134"/>
      <c r="VE146" s="134"/>
      <c r="VF146" s="134"/>
      <c r="VG146" s="134"/>
      <c r="VH146" s="134"/>
      <c r="VI146" s="134"/>
      <c r="VJ146" s="134"/>
      <c r="VK146" s="134"/>
      <c r="VL146" s="134"/>
      <c r="VM146" s="134"/>
      <c r="VN146" s="134"/>
      <c r="VO146" s="134"/>
      <c r="VP146" s="134"/>
      <c r="VQ146" s="134"/>
      <c r="VR146" s="134"/>
      <c r="VS146" s="134"/>
      <c r="VT146" s="134"/>
      <c r="VU146" s="134"/>
      <c r="VV146" s="134"/>
      <c r="VW146" s="134"/>
      <c r="VX146" s="134"/>
      <c r="VY146" s="134"/>
      <c r="VZ146" s="134"/>
      <c r="WA146" s="134"/>
      <c r="WB146" s="134"/>
      <c r="WC146" s="134"/>
      <c r="WD146" s="134"/>
      <c r="WE146" s="134"/>
      <c r="WF146" s="134"/>
      <c r="WG146" s="134"/>
      <c r="WH146" s="134"/>
      <c r="WI146" s="134"/>
      <c r="WJ146" s="134"/>
      <c r="WK146" s="134"/>
      <c r="WL146" s="134"/>
      <c r="WM146" s="134"/>
      <c r="WN146" s="134"/>
      <c r="WO146" s="134"/>
      <c r="WP146" s="134"/>
      <c r="WQ146" s="134"/>
      <c r="WR146" s="134"/>
      <c r="WS146" s="134"/>
      <c r="WT146" s="134"/>
      <c r="WU146" s="134"/>
      <c r="WV146" s="134"/>
      <c r="WW146" s="134"/>
      <c r="WX146" s="134"/>
      <c r="WY146" s="134"/>
      <c r="WZ146" s="134"/>
      <c r="XA146" s="134"/>
      <c r="XB146" s="134"/>
      <c r="XC146" s="134"/>
      <c r="XD146" s="134"/>
      <c r="XE146" s="134"/>
      <c r="XF146" s="134"/>
      <c r="XG146" s="134"/>
      <c r="XH146" s="134"/>
      <c r="XI146" s="134"/>
      <c r="XJ146" s="134"/>
      <c r="XK146" s="134"/>
      <c r="XL146" s="134"/>
      <c r="XM146" s="134"/>
      <c r="XN146" s="134"/>
      <c r="XO146" s="134"/>
      <c r="XP146" s="134"/>
      <c r="XQ146" s="134"/>
      <c r="XR146" s="134"/>
      <c r="XS146" s="134"/>
      <c r="XT146" s="134"/>
      <c r="XU146" s="134"/>
      <c r="XV146" s="134"/>
      <c r="XW146" s="134"/>
      <c r="XX146" s="134"/>
      <c r="XY146" s="134"/>
      <c r="XZ146" s="134"/>
      <c r="YA146" s="134"/>
      <c r="YB146" s="134"/>
      <c r="YC146" s="134"/>
      <c r="YD146" s="134"/>
      <c r="YE146" s="134"/>
      <c r="YF146" s="134"/>
      <c r="YG146" s="134"/>
      <c r="YH146" s="134"/>
      <c r="YI146" s="134"/>
      <c r="YJ146" s="134"/>
      <c r="YK146" s="134"/>
      <c r="YL146" s="134"/>
      <c r="YM146" s="134"/>
      <c r="YN146" s="134"/>
      <c r="YO146" s="134"/>
      <c r="YP146" s="134"/>
      <c r="YQ146" s="134"/>
      <c r="YR146" s="134"/>
    </row>
    <row r="147" spans="1:668" s="9" customFormat="1" ht="15.75" x14ac:dyDescent="0.25">
      <c r="A147" s="143" t="s">
        <v>143</v>
      </c>
      <c r="B147" s="137"/>
      <c r="C147" s="138"/>
      <c r="D147" s="138"/>
      <c r="E147" s="89"/>
      <c r="F147" s="139"/>
      <c r="G147" s="140"/>
      <c r="H147" s="139"/>
      <c r="I147" s="139"/>
      <c r="J147" s="139"/>
      <c r="K147" s="139"/>
      <c r="L147" s="141"/>
      <c r="O147" s="142"/>
      <c r="P147" s="142"/>
      <c r="Q147" s="142"/>
      <c r="R147" s="142"/>
      <c r="S147" s="142"/>
      <c r="T147" s="142"/>
      <c r="U147" s="142"/>
      <c r="V147" s="142"/>
      <c r="W147" s="142"/>
      <c r="X147" s="142"/>
      <c r="Y147" s="142"/>
      <c r="Z147" s="142"/>
      <c r="AA147" s="142"/>
      <c r="AB147" s="142"/>
      <c r="AC147" s="142"/>
      <c r="AD147" s="142"/>
      <c r="AE147" s="142"/>
      <c r="AF147" s="142"/>
      <c r="AG147" s="142"/>
      <c r="AH147" s="142"/>
      <c r="AI147" s="142"/>
      <c r="AJ147" s="142"/>
      <c r="AK147" s="142"/>
      <c r="AL147" s="142"/>
      <c r="AM147" s="142"/>
      <c r="AN147" s="142"/>
      <c r="AO147" s="142"/>
      <c r="AP147" s="142"/>
      <c r="AQ147" s="142"/>
      <c r="AR147" s="142"/>
      <c r="AS147" s="142"/>
      <c r="AT147" s="61"/>
      <c r="AU147" s="61"/>
      <c r="AV147" s="61"/>
      <c r="AW147" s="61"/>
      <c r="AX147" s="61"/>
      <c r="AY147" s="61"/>
      <c r="AZ147" s="61"/>
      <c r="BA147" s="61"/>
      <c r="BB147" s="61"/>
      <c r="BC147" s="61"/>
      <c r="BD147" s="61"/>
      <c r="BE147" s="61"/>
      <c r="BF147" s="61"/>
      <c r="BG147" s="61"/>
      <c r="BH147" s="61"/>
      <c r="BI147" s="61"/>
      <c r="BJ147" s="61"/>
      <c r="BK147" s="61"/>
      <c r="BL147" s="61"/>
      <c r="BM147" s="61"/>
      <c r="BN147" s="61"/>
      <c r="BO147" s="61"/>
      <c r="BP147" s="61"/>
      <c r="BQ147" s="61"/>
      <c r="BR147" s="61"/>
      <c r="BS147" s="61"/>
      <c r="BT147" s="61"/>
      <c r="BU147" s="61"/>
      <c r="BV147" s="61"/>
      <c r="BW147" s="61"/>
      <c r="BX147" s="61"/>
      <c r="BY147" s="61"/>
      <c r="BZ147" s="61"/>
      <c r="CA147" s="61"/>
      <c r="CB147" s="61"/>
      <c r="CC147" s="61"/>
      <c r="CD147" s="61"/>
      <c r="CE147" s="61"/>
      <c r="CF147" s="61"/>
      <c r="CG147" s="61"/>
      <c r="CH147" s="61"/>
      <c r="CI147" s="61"/>
      <c r="CJ147" s="61"/>
      <c r="CK147" s="61"/>
      <c r="CL147" s="61"/>
      <c r="CM147" s="61"/>
      <c r="CN147" s="61"/>
      <c r="CO147" s="61"/>
      <c r="CP147" s="61"/>
      <c r="CQ147" s="61"/>
      <c r="CR147" s="61"/>
      <c r="CS147" s="61"/>
      <c r="CT147" s="61"/>
      <c r="CU147" s="61"/>
      <c r="CV147" s="61"/>
      <c r="CW147" s="61"/>
      <c r="CX147" s="61"/>
      <c r="CY147" s="61"/>
      <c r="CZ147" s="61"/>
      <c r="DA147" s="61"/>
      <c r="DB147" s="61"/>
      <c r="DC147" s="61"/>
      <c r="DD147" s="61"/>
      <c r="DE147" s="61"/>
      <c r="DF147" s="61"/>
      <c r="DG147" s="61"/>
      <c r="DH147" s="61"/>
      <c r="DI147" s="61"/>
      <c r="DJ147" s="61"/>
      <c r="DK147" s="61"/>
      <c r="DL147" s="61"/>
      <c r="DM147" s="61"/>
      <c r="DN147" s="61"/>
      <c r="DO147" s="61"/>
      <c r="DP147" s="61"/>
      <c r="DQ147" s="61"/>
      <c r="DR147" s="61"/>
      <c r="DS147" s="61"/>
      <c r="DT147" s="61"/>
      <c r="DU147" s="61"/>
      <c r="DV147" s="61"/>
      <c r="DW147" s="61"/>
      <c r="DX147" s="61"/>
      <c r="DY147" s="61"/>
      <c r="DZ147" s="61"/>
      <c r="EA147" s="61"/>
      <c r="EB147" s="61"/>
      <c r="EC147" s="61"/>
      <c r="ED147" s="61"/>
      <c r="EE147" s="61"/>
      <c r="EF147" s="61"/>
      <c r="EG147" s="61"/>
      <c r="EH147" s="61"/>
      <c r="EI147" s="61"/>
      <c r="EJ147" s="61"/>
      <c r="EK147" s="61"/>
      <c r="EL147" s="61"/>
      <c r="EM147" s="61"/>
      <c r="EN147" s="61"/>
      <c r="EO147" s="61"/>
      <c r="EP147" s="61"/>
      <c r="EQ147" s="61"/>
      <c r="ER147" s="61"/>
      <c r="ES147" s="61"/>
      <c r="ET147" s="61"/>
      <c r="EU147" s="61"/>
      <c r="EV147" s="61"/>
      <c r="EW147" s="61"/>
      <c r="EX147" s="61"/>
      <c r="EY147" s="61"/>
      <c r="EZ147" s="61"/>
      <c r="FA147" s="61"/>
      <c r="FB147" s="61"/>
      <c r="FC147" s="61"/>
      <c r="FD147" s="61"/>
      <c r="FE147" s="61"/>
      <c r="FF147" s="61"/>
      <c r="FG147" s="61"/>
      <c r="FH147" s="61"/>
      <c r="FI147" s="61"/>
      <c r="FJ147" s="61"/>
      <c r="FK147" s="61"/>
      <c r="FL147" s="61"/>
      <c r="FM147" s="61"/>
      <c r="FN147" s="61"/>
      <c r="FO147" s="61"/>
      <c r="FP147" s="61"/>
      <c r="FQ147" s="61"/>
      <c r="FR147" s="61"/>
      <c r="FS147" s="61"/>
      <c r="FT147" s="61"/>
      <c r="FU147" s="61"/>
      <c r="FV147" s="61"/>
      <c r="FW147" s="61"/>
      <c r="FX147" s="61"/>
      <c r="FY147" s="61"/>
      <c r="FZ147" s="61"/>
      <c r="GA147" s="61"/>
      <c r="GB147" s="61"/>
      <c r="GC147" s="61"/>
      <c r="GD147" s="61"/>
      <c r="GE147" s="61"/>
      <c r="GF147" s="61"/>
      <c r="GG147" s="61"/>
      <c r="GH147" s="61"/>
      <c r="GI147" s="61"/>
      <c r="GJ147" s="61"/>
      <c r="GK147" s="61"/>
      <c r="GL147" s="61"/>
      <c r="GM147" s="61"/>
      <c r="GN147" s="61"/>
      <c r="GO147" s="61"/>
      <c r="GP147" s="61"/>
      <c r="GQ147" s="61"/>
      <c r="GR147" s="61"/>
      <c r="GS147" s="61"/>
      <c r="GT147" s="61"/>
      <c r="GU147" s="61"/>
      <c r="GV147" s="61"/>
      <c r="GW147" s="61"/>
      <c r="GX147" s="61"/>
      <c r="GY147" s="61"/>
      <c r="GZ147" s="61"/>
      <c r="HA147" s="61"/>
      <c r="HB147" s="61"/>
      <c r="HC147" s="61"/>
      <c r="HD147" s="61"/>
      <c r="HE147" s="61"/>
      <c r="HF147" s="61"/>
      <c r="HG147" s="61"/>
      <c r="HH147" s="61"/>
      <c r="HI147" s="61"/>
      <c r="HJ147" s="61"/>
      <c r="HK147" s="61"/>
      <c r="HL147" s="61"/>
      <c r="HM147" s="61"/>
      <c r="HN147" s="61"/>
      <c r="HO147" s="61"/>
      <c r="HP147" s="61"/>
      <c r="HQ147" s="61"/>
      <c r="HR147" s="61"/>
      <c r="HS147" s="61"/>
      <c r="HT147" s="61"/>
      <c r="HU147" s="61"/>
      <c r="HV147" s="61"/>
      <c r="HW147" s="61"/>
      <c r="HX147" s="61"/>
      <c r="HY147" s="61"/>
      <c r="HZ147" s="61"/>
      <c r="IA147" s="61"/>
      <c r="IB147" s="61"/>
      <c r="IC147" s="61"/>
      <c r="ID147" s="61"/>
      <c r="IE147" s="61"/>
      <c r="IF147" s="61"/>
      <c r="IG147" s="61"/>
      <c r="IH147" s="61"/>
      <c r="II147" s="61"/>
      <c r="IJ147" s="61"/>
      <c r="IK147" s="61"/>
      <c r="IL147" s="61"/>
      <c r="IM147" s="61"/>
      <c r="IN147" s="61"/>
      <c r="IO147" s="61"/>
      <c r="IP147" s="61"/>
      <c r="IQ147" s="61"/>
      <c r="IR147" s="61"/>
      <c r="IS147" s="61"/>
      <c r="IT147" s="61"/>
      <c r="IU147" s="61"/>
      <c r="IV147" s="61"/>
      <c r="IW147" s="61"/>
      <c r="IX147" s="61"/>
      <c r="IY147" s="61"/>
      <c r="IZ147" s="61"/>
      <c r="JA147" s="61"/>
      <c r="JB147" s="61"/>
      <c r="JC147" s="61"/>
      <c r="JD147" s="61"/>
      <c r="JE147" s="61"/>
      <c r="JF147" s="61"/>
      <c r="JG147" s="61"/>
      <c r="JH147" s="61"/>
      <c r="JI147" s="61"/>
      <c r="JJ147" s="61"/>
      <c r="JK147" s="61"/>
      <c r="JL147" s="61"/>
      <c r="JM147" s="61"/>
      <c r="JN147" s="61"/>
      <c r="JO147" s="61"/>
      <c r="JP147" s="61"/>
      <c r="JQ147" s="61"/>
      <c r="JR147" s="61"/>
      <c r="JS147" s="61"/>
      <c r="JT147" s="61"/>
      <c r="JU147" s="61"/>
      <c r="JV147" s="61"/>
      <c r="JW147" s="61"/>
      <c r="JX147" s="61"/>
      <c r="JY147" s="61"/>
      <c r="JZ147" s="61"/>
      <c r="KA147" s="61"/>
      <c r="KB147" s="61"/>
      <c r="KC147" s="61"/>
      <c r="KD147" s="61"/>
      <c r="KE147" s="61"/>
      <c r="KF147" s="61"/>
      <c r="KG147" s="61"/>
      <c r="KH147" s="61"/>
      <c r="KI147" s="61"/>
      <c r="KJ147" s="61"/>
      <c r="KK147" s="61"/>
      <c r="KL147" s="61"/>
      <c r="KM147" s="61"/>
      <c r="KN147" s="61"/>
      <c r="KO147" s="61"/>
      <c r="KP147" s="61"/>
      <c r="KQ147" s="61"/>
      <c r="KR147" s="61"/>
      <c r="KS147" s="61"/>
      <c r="KT147" s="61"/>
      <c r="KU147" s="61"/>
      <c r="KV147" s="61"/>
      <c r="KW147" s="61"/>
      <c r="KX147" s="61"/>
      <c r="KY147" s="61"/>
      <c r="KZ147" s="61"/>
      <c r="LA147" s="61"/>
      <c r="LB147" s="61"/>
      <c r="LC147" s="61"/>
      <c r="LD147" s="61"/>
      <c r="LE147" s="61"/>
      <c r="LF147" s="61"/>
      <c r="LG147" s="61"/>
      <c r="LH147" s="61"/>
      <c r="LI147" s="61"/>
      <c r="LJ147" s="61"/>
      <c r="LK147" s="61"/>
      <c r="LL147" s="61"/>
      <c r="LM147" s="61"/>
      <c r="LN147" s="61"/>
      <c r="LO147" s="61"/>
      <c r="LP147" s="61"/>
      <c r="LQ147" s="61"/>
      <c r="LR147" s="61"/>
      <c r="LS147" s="61"/>
      <c r="LT147" s="61"/>
      <c r="LU147" s="61"/>
      <c r="LV147" s="61"/>
      <c r="LW147" s="61"/>
      <c r="LX147" s="61"/>
      <c r="LY147" s="61"/>
      <c r="LZ147" s="61"/>
      <c r="MA147" s="61"/>
      <c r="MB147" s="61"/>
      <c r="MC147" s="61"/>
      <c r="MD147" s="61"/>
      <c r="ME147" s="61"/>
      <c r="MF147" s="61"/>
      <c r="MG147" s="61"/>
      <c r="MH147" s="61"/>
      <c r="MI147" s="61"/>
      <c r="MJ147" s="61"/>
      <c r="MK147" s="61"/>
      <c r="ML147" s="61"/>
      <c r="MM147" s="61"/>
      <c r="MN147" s="61"/>
      <c r="MO147" s="61"/>
      <c r="MP147" s="61"/>
      <c r="MQ147" s="61"/>
      <c r="MR147" s="61"/>
      <c r="MS147" s="61"/>
      <c r="MT147" s="61"/>
      <c r="MU147" s="61"/>
      <c r="MV147" s="61"/>
      <c r="MW147" s="61"/>
      <c r="MX147" s="61"/>
      <c r="MY147" s="61"/>
      <c r="MZ147" s="61"/>
      <c r="NA147" s="61"/>
      <c r="NB147" s="61"/>
      <c r="NC147" s="61"/>
      <c r="ND147" s="61"/>
      <c r="NE147" s="61"/>
      <c r="NF147" s="61"/>
      <c r="NG147" s="61"/>
      <c r="NH147" s="61"/>
      <c r="NI147" s="61"/>
      <c r="NJ147" s="61"/>
      <c r="NK147" s="61"/>
      <c r="NL147" s="61"/>
      <c r="NM147" s="61"/>
      <c r="NN147" s="61"/>
      <c r="NO147" s="61"/>
      <c r="NP147" s="61"/>
      <c r="NQ147" s="61"/>
      <c r="NR147" s="61"/>
      <c r="NS147" s="61"/>
      <c r="NT147" s="61"/>
      <c r="NU147" s="61"/>
      <c r="NV147" s="61"/>
      <c r="NW147" s="61"/>
      <c r="NX147" s="61"/>
      <c r="NY147" s="61"/>
      <c r="NZ147" s="61"/>
      <c r="OA147" s="61"/>
      <c r="OB147" s="61"/>
      <c r="OC147" s="61"/>
      <c r="OD147" s="61"/>
      <c r="OE147" s="61"/>
      <c r="OF147" s="61"/>
      <c r="OG147" s="61"/>
      <c r="OH147" s="61"/>
      <c r="OI147" s="61"/>
      <c r="OJ147" s="61"/>
      <c r="OK147" s="61"/>
      <c r="OL147" s="61"/>
      <c r="OM147" s="61"/>
      <c r="ON147" s="61"/>
      <c r="OO147" s="61"/>
      <c r="OP147" s="61"/>
      <c r="OQ147" s="61"/>
      <c r="OR147" s="61"/>
      <c r="OS147" s="61"/>
      <c r="OT147" s="61"/>
      <c r="OU147" s="61"/>
      <c r="OV147" s="61"/>
      <c r="OW147" s="61"/>
      <c r="OX147" s="61"/>
      <c r="OY147" s="61"/>
      <c r="OZ147" s="61"/>
      <c r="PA147" s="61"/>
      <c r="PB147" s="61"/>
      <c r="PC147" s="61"/>
      <c r="PD147" s="61"/>
      <c r="PE147" s="61"/>
      <c r="PF147" s="61"/>
      <c r="PG147" s="61"/>
      <c r="PH147" s="61"/>
      <c r="PI147" s="61"/>
      <c r="PJ147" s="61"/>
      <c r="PK147" s="61"/>
      <c r="PL147" s="61"/>
      <c r="PM147" s="61"/>
      <c r="PN147" s="61"/>
      <c r="PO147" s="61"/>
      <c r="PP147" s="61"/>
      <c r="PQ147" s="61"/>
      <c r="PR147" s="61"/>
      <c r="PS147" s="61"/>
      <c r="PT147" s="61"/>
      <c r="PU147" s="61"/>
      <c r="PV147" s="61"/>
      <c r="PW147" s="61"/>
      <c r="PX147" s="61"/>
      <c r="PY147" s="61"/>
      <c r="PZ147" s="61"/>
      <c r="QA147" s="61"/>
      <c r="QB147" s="61"/>
      <c r="QC147" s="61"/>
      <c r="QD147" s="61"/>
      <c r="QE147" s="61"/>
      <c r="QF147" s="61"/>
      <c r="QG147" s="61"/>
      <c r="QH147" s="61"/>
      <c r="QI147" s="61"/>
      <c r="QJ147" s="61"/>
      <c r="QK147" s="61"/>
      <c r="QL147" s="61"/>
      <c r="QM147" s="61"/>
      <c r="QN147" s="61"/>
      <c r="QO147" s="61"/>
      <c r="QP147" s="61"/>
      <c r="QQ147" s="61"/>
      <c r="QR147" s="61"/>
      <c r="QS147" s="61"/>
      <c r="QT147" s="61"/>
      <c r="QU147" s="61"/>
      <c r="QV147" s="61"/>
      <c r="QW147" s="61"/>
      <c r="QX147" s="61"/>
      <c r="QY147" s="61"/>
      <c r="QZ147" s="61"/>
      <c r="RA147" s="61"/>
      <c r="RB147" s="61"/>
      <c r="RC147" s="61"/>
      <c r="RD147" s="61"/>
      <c r="RE147" s="61"/>
      <c r="RF147" s="61"/>
      <c r="RG147" s="61"/>
      <c r="RH147" s="61"/>
      <c r="RI147" s="61"/>
      <c r="RJ147" s="61"/>
      <c r="RK147" s="61"/>
      <c r="RL147" s="61"/>
      <c r="RM147" s="61"/>
      <c r="RN147" s="61"/>
      <c r="RO147" s="61"/>
      <c r="RP147" s="61"/>
      <c r="RQ147" s="61"/>
      <c r="RR147" s="61"/>
      <c r="RS147" s="61"/>
      <c r="RT147" s="61"/>
      <c r="RU147" s="61"/>
      <c r="RV147" s="61"/>
      <c r="RW147" s="61"/>
      <c r="RX147" s="61"/>
      <c r="RY147" s="61"/>
      <c r="RZ147" s="61"/>
      <c r="SA147" s="61"/>
      <c r="SB147" s="61"/>
      <c r="SC147" s="61"/>
      <c r="SD147" s="61"/>
      <c r="SE147" s="61"/>
      <c r="SF147" s="61"/>
      <c r="SG147" s="61"/>
      <c r="SH147" s="61"/>
      <c r="SI147" s="61"/>
      <c r="SJ147" s="61"/>
      <c r="SK147" s="61"/>
      <c r="SL147" s="61"/>
      <c r="SM147" s="61"/>
      <c r="SN147" s="61"/>
      <c r="SO147" s="61"/>
      <c r="SP147" s="61"/>
      <c r="SQ147" s="61"/>
      <c r="SR147" s="61"/>
      <c r="SS147" s="61"/>
      <c r="ST147" s="61"/>
      <c r="SU147" s="61"/>
      <c r="SV147" s="61"/>
      <c r="SW147" s="61"/>
      <c r="SX147" s="61"/>
      <c r="SY147" s="61"/>
      <c r="SZ147" s="61"/>
      <c r="TA147" s="61"/>
      <c r="TB147" s="61"/>
      <c r="TC147" s="61"/>
      <c r="TD147" s="61"/>
      <c r="TE147" s="61"/>
      <c r="TF147" s="61"/>
      <c r="TG147" s="61"/>
      <c r="TH147" s="61"/>
      <c r="TI147" s="61"/>
      <c r="TJ147" s="61"/>
      <c r="TK147" s="61"/>
      <c r="TL147" s="61"/>
      <c r="TM147" s="61"/>
      <c r="TN147" s="61"/>
      <c r="TO147" s="61"/>
      <c r="TP147" s="61"/>
      <c r="TQ147" s="61"/>
      <c r="TR147" s="61"/>
      <c r="TS147" s="61"/>
      <c r="TT147" s="61"/>
      <c r="TU147" s="61"/>
      <c r="TV147" s="61"/>
      <c r="TW147" s="61"/>
      <c r="TX147" s="61"/>
      <c r="TY147" s="61"/>
      <c r="TZ147" s="61"/>
      <c r="UA147" s="61"/>
      <c r="UB147" s="61"/>
      <c r="UC147" s="61"/>
      <c r="UD147" s="61"/>
      <c r="UE147" s="61"/>
      <c r="UF147" s="61"/>
      <c r="UG147" s="61"/>
      <c r="UH147" s="61"/>
      <c r="UI147" s="61"/>
      <c r="UJ147" s="61"/>
      <c r="UK147" s="61"/>
      <c r="UL147" s="61"/>
      <c r="UM147" s="61"/>
      <c r="UN147" s="61"/>
      <c r="UO147" s="61"/>
      <c r="UP147" s="61"/>
      <c r="UQ147" s="61"/>
      <c r="UR147" s="61"/>
      <c r="US147" s="61"/>
      <c r="UT147" s="61"/>
      <c r="UU147" s="61"/>
      <c r="UV147" s="61"/>
      <c r="UW147" s="61"/>
      <c r="UX147" s="61"/>
      <c r="UY147" s="61"/>
      <c r="UZ147" s="61"/>
      <c r="VA147" s="61"/>
      <c r="VB147" s="61"/>
      <c r="VC147" s="61"/>
      <c r="VD147" s="61"/>
      <c r="VE147" s="61"/>
      <c r="VF147" s="61"/>
      <c r="VG147" s="61"/>
      <c r="VH147" s="61"/>
      <c r="VI147" s="61"/>
      <c r="VJ147" s="61"/>
      <c r="VK147" s="61"/>
      <c r="VL147" s="61"/>
      <c r="VM147" s="61"/>
      <c r="VN147" s="61"/>
      <c r="VO147" s="61"/>
      <c r="VP147" s="61"/>
      <c r="VQ147" s="61"/>
      <c r="VR147" s="61"/>
      <c r="VS147" s="61"/>
      <c r="VT147" s="61"/>
      <c r="VU147" s="61"/>
      <c r="VV147" s="61"/>
      <c r="VW147" s="61"/>
      <c r="VX147" s="61"/>
      <c r="VY147" s="61"/>
      <c r="VZ147" s="61"/>
      <c r="WA147" s="61"/>
      <c r="WB147" s="61"/>
      <c r="WC147" s="61"/>
      <c r="WD147" s="61"/>
      <c r="WE147" s="61"/>
      <c r="WF147" s="61"/>
      <c r="WG147" s="61"/>
      <c r="WH147" s="61"/>
      <c r="WI147" s="61"/>
      <c r="WJ147" s="61"/>
      <c r="WK147" s="61"/>
      <c r="WL147" s="61"/>
      <c r="WM147" s="61"/>
      <c r="WN147" s="61"/>
      <c r="WO147" s="61"/>
      <c r="WP147" s="61"/>
      <c r="WQ147" s="61"/>
      <c r="WR147" s="61"/>
      <c r="WS147" s="61"/>
      <c r="WT147" s="61"/>
      <c r="WU147" s="61"/>
      <c r="WV147" s="61"/>
      <c r="WW147" s="61"/>
      <c r="WX147" s="61"/>
      <c r="WY147" s="61"/>
      <c r="WZ147" s="61"/>
      <c r="XA147" s="61"/>
      <c r="XB147" s="61"/>
      <c r="XC147" s="61"/>
      <c r="XD147" s="61"/>
      <c r="XE147" s="61"/>
      <c r="XF147" s="61"/>
      <c r="XG147" s="61"/>
      <c r="XH147" s="61"/>
      <c r="XI147" s="61"/>
      <c r="XJ147" s="61"/>
      <c r="XK147" s="61"/>
      <c r="XL147" s="61"/>
      <c r="XM147" s="61"/>
      <c r="XN147" s="61"/>
      <c r="XO147" s="61"/>
      <c r="XP147" s="61"/>
      <c r="XQ147" s="61"/>
      <c r="XR147" s="61"/>
      <c r="XS147" s="61"/>
      <c r="XT147" s="61"/>
      <c r="XU147" s="61"/>
      <c r="XV147" s="61"/>
      <c r="XW147" s="61"/>
      <c r="XX147" s="61"/>
      <c r="XY147" s="61"/>
      <c r="XZ147" s="61"/>
      <c r="YA147" s="61"/>
      <c r="YB147" s="61"/>
      <c r="YC147" s="61"/>
      <c r="YD147" s="61"/>
      <c r="YE147" s="61"/>
      <c r="YF147" s="61"/>
      <c r="YG147" s="61"/>
      <c r="YH147" s="61"/>
      <c r="YI147" s="61"/>
      <c r="YJ147" s="61"/>
      <c r="YK147" s="61"/>
      <c r="YL147" s="61"/>
      <c r="YM147" s="61"/>
      <c r="YN147" s="61"/>
      <c r="YO147" s="61"/>
      <c r="YP147" s="61"/>
      <c r="YQ147" s="61"/>
      <c r="YR147" s="61"/>
    </row>
    <row r="148" spans="1:668" s="9" customFormat="1" ht="15.75" x14ac:dyDescent="0.25">
      <c r="A148" s="38" t="s">
        <v>144</v>
      </c>
      <c r="B148" s="137" t="s">
        <v>104</v>
      </c>
      <c r="C148" s="138" t="s">
        <v>81</v>
      </c>
      <c r="D148" s="144">
        <v>44470</v>
      </c>
      <c r="E148" s="11" t="s">
        <v>150</v>
      </c>
      <c r="F148" s="145">
        <v>89000</v>
      </c>
      <c r="G148" s="148">
        <v>2568.65</v>
      </c>
      <c r="H148" s="145">
        <v>9635.51</v>
      </c>
      <c r="I148" s="145">
        <v>2720.8</v>
      </c>
      <c r="J148" s="145">
        <v>416.67</v>
      </c>
      <c r="K148" s="145">
        <v>15341.63</v>
      </c>
      <c r="L148" s="150">
        <v>74158.37</v>
      </c>
      <c r="O148" s="142"/>
      <c r="P148" s="142"/>
      <c r="Q148" s="142"/>
      <c r="R148" s="142"/>
      <c r="S148" s="142"/>
      <c r="T148" s="142"/>
      <c r="U148" s="142"/>
      <c r="V148" s="142"/>
      <c r="W148" s="142"/>
      <c r="X148" s="142"/>
      <c r="Y148" s="142"/>
      <c r="Z148" s="142"/>
      <c r="AA148" s="142"/>
      <c r="AB148" s="142"/>
      <c r="AC148" s="142"/>
      <c r="AD148" s="142"/>
      <c r="AE148" s="142"/>
      <c r="AF148" s="142"/>
      <c r="AG148" s="142"/>
      <c r="AH148" s="142"/>
      <c r="AI148" s="142"/>
      <c r="AJ148" s="142"/>
      <c r="AK148" s="142"/>
      <c r="AL148" s="142"/>
      <c r="AM148" s="142"/>
      <c r="AN148" s="142"/>
      <c r="AO148" s="142"/>
      <c r="AP148" s="142"/>
      <c r="AQ148" s="142"/>
      <c r="AR148" s="142"/>
      <c r="AS148" s="142"/>
      <c r="AT148" s="61"/>
      <c r="AU148" s="61"/>
      <c r="AV148" s="61"/>
      <c r="AW148" s="61"/>
      <c r="AX148" s="61"/>
      <c r="AY148" s="61"/>
      <c r="AZ148" s="61"/>
      <c r="BA148" s="61"/>
      <c r="BB148" s="61"/>
      <c r="BC148" s="61"/>
      <c r="BD148" s="61"/>
      <c r="BE148" s="61"/>
      <c r="BF148" s="61"/>
      <c r="BG148" s="61"/>
      <c r="BH148" s="61"/>
      <c r="BI148" s="61"/>
      <c r="BJ148" s="61"/>
      <c r="BK148" s="61"/>
      <c r="BL148" s="61"/>
      <c r="BM148" s="61"/>
      <c r="BN148" s="61"/>
      <c r="BO148" s="61"/>
      <c r="BP148" s="61"/>
      <c r="BQ148" s="61"/>
      <c r="BR148" s="61"/>
      <c r="BS148" s="61"/>
      <c r="BT148" s="61"/>
      <c r="BU148" s="61"/>
      <c r="BV148" s="61"/>
      <c r="BW148" s="61"/>
      <c r="BX148" s="61"/>
      <c r="BY148" s="61"/>
      <c r="BZ148" s="61"/>
      <c r="CA148" s="61"/>
      <c r="CB148" s="61"/>
      <c r="CC148" s="61"/>
      <c r="CD148" s="61"/>
      <c r="CE148" s="61"/>
      <c r="CF148" s="61"/>
      <c r="CG148" s="61"/>
      <c r="CH148" s="61"/>
      <c r="CI148" s="61"/>
      <c r="CJ148" s="61"/>
      <c r="CK148" s="61"/>
      <c r="CL148" s="61"/>
      <c r="CM148" s="61"/>
      <c r="CN148" s="61"/>
      <c r="CO148" s="61"/>
      <c r="CP148" s="61"/>
      <c r="CQ148" s="61"/>
      <c r="CR148" s="61"/>
      <c r="CS148" s="61"/>
      <c r="CT148" s="61"/>
      <c r="CU148" s="61"/>
      <c r="CV148" s="61"/>
      <c r="CW148" s="61"/>
      <c r="CX148" s="61"/>
      <c r="CY148" s="61"/>
      <c r="CZ148" s="61"/>
      <c r="DA148" s="61"/>
      <c r="DB148" s="61"/>
      <c r="DC148" s="61"/>
      <c r="DD148" s="61"/>
      <c r="DE148" s="61"/>
      <c r="DF148" s="61"/>
      <c r="DG148" s="61"/>
      <c r="DH148" s="61"/>
      <c r="DI148" s="61"/>
      <c r="DJ148" s="61"/>
      <c r="DK148" s="61"/>
      <c r="DL148" s="61"/>
      <c r="DM148" s="61"/>
      <c r="DN148" s="61"/>
      <c r="DO148" s="61"/>
      <c r="DP148" s="61"/>
      <c r="DQ148" s="61"/>
      <c r="DR148" s="61"/>
      <c r="DS148" s="61"/>
      <c r="DT148" s="61"/>
      <c r="DU148" s="61"/>
      <c r="DV148" s="61"/>
      <c r="DW148" s="61"/>
      <c r="DX148" s="61"/>
      <c r="DY148" s="61"/>
      <c r="DZ148" s="61"/>
      <c r="EA148" s="61"/>
      <c r="EB148" s="61"/>
      <c r="EC148" s="61"/>
      <c r="ED148" s="61"/>
      <c r="EE148" s="61"/>
      <c r="EF148" s="61"/>
      <c r="EG148" s="61"/>
      <c r="EH148" s="61"/>
      <c r="EI148" s="61"/>
      <c r="EJ148" s="61"/>
      <c r="EK148" s="61"/>
      <c r="EL148" s="61"/>
      <c r="EM148" s="61"/>
      <c r="EN148" s="61"/>
      <c r="EO148" s="61"/>
      <c r="EP148" s="61"/>
      <c r="EQ148" s="61"/>
      <c r="ER148" s="61"/>
      <c r="ES148" s="61"/>
      <c r="ET148" s="61"/>
      <c r="EU148" s="61"/>
      <c r="EV148" s="61"/>
      <c r="EW148" s="61"/>
      <c r="EX148" s="61"/>
      <c r="EY148" s="61"/>
      <c r="EZ148" s="61"/>
      <c r="FA148" s="61"/>
      <c r="FB148" s="61"/>
      <c r="FC148" s="61"/>
      <c r="FD148" s="61"/>
      <c r="FE148" s="61"/>
      <c r="FF148" s="61"/>
      <c r="FG148" s="61"/>
      <c r="FH148" s="61"/>
      <c r="FI148" s="61"/>
      <c r="FJ148" s="61"/>
      <c r="FK148" s="61"/>
      <c r="FL148" s="61"/>
      <c r="FM148" s="61"/>
      <c r="FN148" s="61"/>
      <c r="FO148" s="61"/>
      <c r="FP148" s="61"/>
      <c r="FQ148" s="61"/>
      <c r="FR148" s="61"/>
      <c r="FS148" s="61"/>
      <c r="FT148" s="61"/>
      <c r="FU148" s="61"/>
      <c r="FV148" s="61"/>
      <c r="FW148" s="61"/>
      <c r="FX148" s="61"/>
      <c r="FY148" s="61"/>
      <c r="FZ148" s="61"/>
      <c r="GA148" s="61"/>
      <c r="GB148" s="61"/>
      <c r="GC148" s="61"/>
      <c r="GD148" s="61"/>
      <c r="GE148" s="61"/>
      <c r="GF148" s="61"/>
      <c r="GG148" s="61"/>
      <c r="GH148" s="61"/>
      <c r="GI148" s="61"/>
      <c r="GJ148" s="61"/>
      <c r="GK148" s="61"/>
      <c r="GL148" s="61"/>
      <c r="GM148" s="61"/>
      <c r="GN148" s="61"/>
      <c r="GO148" s="61"/>
      <c r="GP148" s="61"/>
      <c r="GQ148" s="61"/>
      <c r="GR148" s="61"/>
      <c r="GS148" s="61"/>
      <c r="GT148" s="61"/>
      <c r="GU148" s="61"/>
      <c r="GV148" s="61"/>
      <c r="GW148" s="61"/>
      <c r="GX148" s="61"/>
      <c r="GY148" s="61"/>
      <c r="GZ148" s="61"/>
      <c r="HA148" s="61"/>
      <c r="HB148" s="61"/>
      <c r="HC148" s="61"/>
      <c r="HD148" s="61"/>
      <c r="HE148" s="61"/>
      <c r="HF148" s="61"/>
      <c r="HG148" s="61"/>
      <c r="HH148" s="61"/>
      <c r="HI148" s="61"/>
      <c r="HJ148" s="61"/>
      <c r="HK148" s="61"/>
      <c r="HL148" s="61"/>
      <c r="HM148" s="61"/>
      <c r="HN148" s="61"/>
      <c r="HO148" s="61"/>
      <c r="HP148" s="61"/>
      <c r="HQ148" s="61"/>
      <c r="HR148" s="61"/>
      <c r="HS148" s="61"/>
      <c r="HT148" s="61"/>
      <c r="HU148" s="61"/>
      <c r="HV148" s="61"/>
      <c r="HW148" s="61"/>
      <c r="HX148" s="61"/>
      <c r="HY148" s="61"/>
      <c r="HZ148" s="61"/>
      <c r="IA148" s="61"/>
      <c r="IB148" s="61"/>
      <c r="IC148" s="61"/>
      <c r="ID148" s="61"/>
      <c r="IE148" s="61"/>
      <c r="IF148" s="61"/>
      <c r="IG148" s="61"/>
      <c r="IH148" s="61"/>
      <c r="II148" s="61"/>
      <c r="IJ148" s="61"/>
      <c r="IK148" s="61"/>
      <c r="IL148" s="61"/>
      <c r="IM148" s="61"/>
      <c r="IN148" s="61"/>
      <c r="IO148" s="61"/>
      <c r="IP148" s="61"/>
      <c r="IQ148" s="61"/>
      <c r="IR148" s="61"/>
      <c r="IS148" s="61"/>
      <c r="IT148" s="61"/>
      <c r="IU148" s="61"/>
      <c r="IV148" s="61"/>
      <c r="IW148" s="61"/>
      <c r="IX148" s="61"/>
      <c r="IY148" s="61"/>
      <c r="IZ148" s="61"/>
      <c r="JA148" s="61"/>
      <c r="JB148" s="61"/>
      <c r="JC148" s="61"/>
      <c r="JD148" s="61"/>
      <c r="JE148" s="61"/>
      <c r="JF148" s="61"/>
      <c r="JG148" s="61"/>
      <c r="JH148" s="61"/>
      <c r="JI148" s="61"/>
      <c r="JJ148" s="61"/>
      <c r="JK148" s="61"/>
      <c r="JL148" s="61"/>
      <c r="JM148" s="61"/>
      <c r="JN148" s="61"/>
      <c r="JO148" s="61"/>
      <c r="JP148" s="61"/>
      <c r="JQ148" s="61"/>
      <c r="JR148" s="61"/>
      <c r="JS148" s="61"/>
      <c r="JT148" s="61"/>
      <c r="JU148" s="61"/>
      <c r="JV148" s="61"/>
      <c r="JW148" s="61"/>
      <c r="JX148" s="61"/>
      <c r="JY148" s="61"/>
      <c r="JZ148" s="61"/>
      <c r="KA148" s="61"/>
      <c r="KB148" s="61"/>
      <c r="KC148" s="61"/>
      <c r="KD148" s="61"/>
      <c r="KE148" s="61"/>
      <c r="KF148" s="61"/>
      <c r="KG148" s="61"/>
      <c r="KH148" s="61"/>
      <c r="KI148" s="61"/>
      <c r="KJ148" s="61"/>
      <c r="KK148" s="61"/>
      <c r="KL148" s="61"/>
      <c r="KM148" s="61"/>
      <c r="KN148" s="61"/>
      <c r="KO148" s="61"/>
      <c r="KP148" s="61"/>
      <c r="KQ148" s="61"/>
      <c r="KR148" s="61"/>
      <c r="KS148" s="61"/>
      <c r="KT148" s="61"/>
      <c r="KU148" s="61"/>
      <c r="KV148" s="61"/>
      <c r="KW148" s="61"/>
      <c r="KX148" s="61"/>
      <c r="KY148" s="61"/>
      <c r="KZ148" s="61"/>
      <c r="LA148" s="61"/>
      <c r="LB148" s="61"/>
      <c r="LC148" s="61"/>
      <c r="LD148" s="61"/>
      <c r="LE148" s="61"/>
      <c r="LF148" s="61"/>
      <c r="LG148" s="61"/>
      <c r="LH148" s="61"/>
      <c r="LI148" s="61"/>
      <c r="LJ148" s="61"/>
      <c r="LK148" s="61"/>
      <c r="LL148" s="61"/>
      <c r="LM148" s="61"/>
      <c r="LN148" s="61"/>
      <c r="LO148" s="61"/>
      <c r="LP148" s="61"/>
      <c r="LQ148" s="61"/>
      <c r="LR148" s="61"/>
      <c r="LS148" s="61"/>
      <c r="LT148" s="61"/>
      <c r="LU148" s="61"/>
      <c r="LV148" s="61"/>
      <c r="LW148" s="61"/>
      <c r="LX148" s="61"/>
      <c r="LY148" s="61"/>
      <c r="LZ148" s="61"/>
      <c r="MA148" s="61"/>
      <c r="MB148" s="61"/>
      <c r="MC148" s="61"/>
      <c r="MD148" s="61"/>
      <c r="ME148" s="61"/>
      <c r="MF148" s="61"/>
      <c r="MG148" s="61"/>
      <c r="MH148" s="61"/>
      <c r="MI148" s="61"/>
      <c r="MJ148" s="61"/>
      <c r="MK148" s="61"/>
      <c r="ML148" s="61"/>
      <c r="MM148" s="61"/>
      <c r="MN148" s="61"/>
      <c r="MO148" s="61"/>
      <c r="MP148" s="61"/>
      <c r="MQ148" s="61"/>
      <c r="MR148" s="61"/>
      <c r="MS148" s="61"/>
      <c r="MT148" s="61"/>
      <c r="MU148" s="61"/>
      <c r="MV148" s="61"/>
      <c r="MW148" s="61"/>
      <c r="MX148" s="61"/>
      <c r="MY148" s="61"/>
      <c r="MZ148" s="61"/>
      <c r="NA148" s="61"/>
      <c r="NB148" s="61"/>
      <c r="NC148" s="61"/>
      <c r="ND148" s="61"/>
      <c r="NE148" s="61"/>
      <c r="NF148" s="61"/>
      <c r="NG148" s="61"/>
      <c r="NH148" s="61"/>
      <c r="NI148" s="61"/>
      <c r="NJ148" s="61"/>
      <c r="NK148" s="61"/>
      <c r="NL148" s="61"/>
      <c r="NM148" s="61"/>
      <c r="NN148" s="61"/>
      <c r="NO148" s="61"/>
      <c r="NP148" s="61"/>
      <c r="NQ148" s="61"/>
      <c r="NR148" s="61"/>
      <c r="NS148" s="61"/>
      <c r="NT148" s="61"/>
      <c r="NU148" s="61"/>
      <c r="NV148" s="61"/>
      <c r="NW148" s="61"/>
      <c r="NX148" s="61"/>
      <c r="NY148" s="61"/>
      <c r="NZ148" s="61"/>
      <c r="OA148" s="61"/>
      <c r="OB148" s="61"/>
      <c r="OC148" s="61"/>
      <c r="OD148" s="61"/>
      <c r="OE148" s="61"/>
      <c r="OF148" s="61"/>
      <c r="OG148" s="61"/>
      <c r="OH148" s="61"/>
      <c r="OI148" s="61"/>
      <c r="OJ148" s="61"/>
      <c r="OK148" s="61"/>
      <c r="OL148" s="61"/>
      <c r="OM148" s="61"/>
      <c r="ON148" s="61"/>
      <c r="OO148" s="61"/>
      <c r="OP148" s="61"/>
      <c r="OQ148" s="61"/>
      <c r="OR148" s="61"/>
      <c r="OS148" s="61"/>
      <c r="OT148" s="61"/>
      <c r="OU148" s="61"/>
      <c r="OV148" s="61"/>
      <c r="OW148" s="61"/>
      <c r="OX148" s="61"/>
      <c r="OY148" s="61"/>
      <c r="OZ148" s="61"/>
      <c r="PA148" s="61"/>
      <c r="PB148" s="61"/>
      <c r="PC148" s="61"/>
      <c r="PD148" s="61"/>
      <c r="PE148" s="61"/>
      <c r="PF148" s="61"/>
      <c r="PG148" s="61"/>
      <c r="PH148" s="61"/>
      <c r="PI148" s="61"/>
      <c r="PJ148" s="61"/>
      <c r="PK148" s="61"/>
      <c r="PL148" s="61"/>
      <c r="PM148" s="61"/>
      <c r="PN148" s="61"/>
      <c r="PO148" s="61"/>
      <c r="PP148" s="61"/>
      <c r="PQ148" s="61"/>
      <c r="PR148" s="61"/>
      <c r="PS148" s="61"/>
      <c r="PT148" s="61"/>
      <c r="PU148" s="61"/>
      <c r="PV148" s="61"/>
      <c r="PW148" s="61"/>
      <c r="PX148" s="61"/>
      <c r="PY148" s="61"/>
      <c r="PZ148" s="61"/>
      <c r="QA148" s="61"/>
      <c r="QB148" s="61"/>
      <c r="QC148" s="61"/>
      <c r="QD148" s="61"/>
      <c r="QE148" s="61"/>
      <c r="QF148" s="61"/>
      <c r="QG148" s="61"/>
      <c r="QH148" s="61"/>
      <c r="QI148" s="61"/>
      <c r="QJ148" s="61"/>
      <c r="QK148" s="61"/>
      <c r="QL148" s="61"/>
      <c r="QM148" s="61"/>
      <c r="QN148" s="61"/>
      <c r="QO148" s="61"/>
      <c r="QP148" s="61"/>
      <c r="QQ148" s="61"/>
      <c r="QR148" s="61"/>
      <c r="QS148" s="61"/>
      <c r="QT148" s="61"/>
      <c r="QU148" s="61"/>
      <c r="QV148" s="61"/>
      <c r="QW148" s="61"/>
      <c r="QX148" s="61"/>
      <c r="QY148" s="61"/>
      <c r="QZ148" s="61"/>
      <c r="RA148" s="61"/>
      <c r="RB148" s="61"/>
      <c r="RC148" s="61"/>
      <c r="RD148" s="61"/>
      <c r="RE148" s="61"/>
      <c r="RF148" s="61"/>
      <c r="RG148" s="61"/>
      <c r="RH148" s="61"/>
      <c r="RI148" s="61"/>
      <c r="RJ148" s="61"/>
      <c r="RK148" s="61"/>
      <c r="RL148" s="61"/>
      <c r="RM148" s="61"/>
      <c r="RN148" s="61"/>
      <c r="RO148" s="61"/>
      <c r="RP148" s="61"/>
      <c r="RQ148" s="61"/>
      <c r="RR148" s="61"/>
      <c r="RS148" s="61"/>
      <c r="RT148" s="61"/>
      <c r="RU148" s="61"/>
      <c r="RV148" s="61"/>
      <c r="RW148" s="61"/>
      <c r="RX148" s="61"/>
      <c r="RY148" s="61"/>
      <c r="RZ148" s="61"/>
      <c r="SA148" s="61"/>
      <c r="SB148" s="61"/>
      <c r="SC148" s="61"/>
      <c r="SD148" s="61"/>
      <c r="SE148" s="61"/>
      <c r="SF148" s="61"/>
      <c r="SG148" s="61"/>
      <c r="SH148" s="61"/>
      <c r="SI148" s="61"/>
      <c r="SJ148" s="61"/>
      <c r="SK148" s="61"/>
      <c r="SL148" s="61"/>
      <c r="SM148" s="61"/>
      <c r="SN148" s="61"/>
      <c r="SO148" s="61"/>
      <c r="SP148" s="61"/>
      <c r="SQ148" s="61"/>
      <c r="SR148" s="61"/>
      <c r="SS148" s="61"/>
      <c r="ST148" s="61"/>
      <c r="SU148" s="61"/>
      <c r="SV148" s="61"/>
      <c r="SW148" s="61"/>
      <c r="SX148" s="61"/>
      <c r="SY148" s="61"/>
      <c r="SZ148" s="61"/>
      <c r="TA148" s="61"/>
      <c r="TB148" s="61"/>
      <c r="TC148" s="61"/>
      <c r="TD148" s="61"/>
      <c r="TE148" s="61"/>
      <c r="TF148" s="61"/>
      <c r="TG148" s="61"/>
      <c r="TH148" s="61"/>
      <c r="TI148" s="61"/>
      <c r="TJ148" s="61"/>
      <c r="TK148" s="61"/>
      <c r="TL148" s="61"/>
      <c r="TM148" s="61"/>
      <c r="TN148" s="61"/>
      <c r="TO148" s="61"/>
      <c r="TP148" s="61"/>
      <c r="TQ148" s="61"/>
      <c r="TR148" s="61"/>
      <c r="TS148" s="61"/>
      <c r="TT148" s="61"/>
      <c r="TU148" s="61"/>
      <c r="TV148" s="61"/>
      <c r="TW148" s="61"/>
      <c r="TX148" s="61"/>
      <c r="TY148" s="61"/>
      <c r="TZ148" s="61"/>
      <c r="UA148" s="61"/>
      <c r="UB148" s="61"/>
      <c r="UC148" s="61"/>
      <c r="UD148" s="61"/>
      <c r="UE148" s="61"/>
      <c r="UF148" s="61"/>
      <c r="UG148" s="61"/>
      <c r="UH148" s="61"/>
      <c r="UI148" s="61"/>
      <c r="UJ148" s="61"/>
      <c r="UK148" s="61"/>
      <c r="UL148" s="61"/>
      <c r="UM148" s="61"/>
      <c r="UN148" s="61"/>
      <c r="UO148" s="61"/>
      <c r="UP148" s="61"/>
      <c r="UQ148" s="61"/>
      <c r="UR148" s="61"/>
      <c r="US148" s="61"/>
      <c r="UT148" s="61"/>
      <c r="UU148" s="61"/>
      <c r="UV148" s="61"/>
      <c r="UW148" s="61"/>
      <c r="UX148" s="61"/>
      <c r="UY148" s="61"/>
      <c r="UZ148" s="61"/>
      <c r="VA148" s="61"/>
      <c r="VB148" s="61"/>
      <c r="VC148" s="61"/>
      <c r="VD148" s="61"/>
      <c r="VE148" s="61"/>
      <c r="VF148" s="61"/>
      <c r="VG148" s="61"/>
      <c r="VH148" s="61"/>
      <c r="VI148" s="61"/>
      <c r="VJ148" s="61"/>
      <c r="VK148" s="61"/>
      <c r="VL148" s="61"/>
      <c r="VM148" s="61"/>
      <c r="VN148" s="61"/>
      <c r="VO148" s="61"/>
      <c r="VP148" s="61"/>
      <c r="VQ148" s="61"/>
      <c r="VR148" s="61"/>
      <c r="VS148" s="61"/>
      <c r="VT148" s="61"/>
      <c r="VU148" s="61"/>
      <c r="VV148" s="61"/>
      <c r="VW148" s="61"/>
      <c r="VX148" s="61"/>
      <c r="VY148" s="61"/>
      <c r="VZ148" s="61"/>
      <c r="WA148" s="61"/>
      <c r="WB148" s="61"/>
      <c r="WC148" s="61"/>
      <c r="WD148" s="61"/>
      <c r="WE148" s="61"/>
      <c r="WF148" s="61"/>
      <c r="WG148" s="61"/>
      <c r="WH148" s="61"/>
      <c r="WI148" s="61"/>
      <c r="WJ148" s="61"/>
      <c r="WK148" s="61"/>
      <c r="WL148" s="61"/>
      <c r="WM148" s="61"/>
      <c r="WN148" s="61"/>
      <c r="WO148" s="61"/>
      <c r="WP148" s="61"/>
      <c r="WQ148" s="61"/>
      <c r="WR148" s="61"/>
      <c r="WS148" s="61"/>
      <c r="WT148" s="61"/>
      <c r="WU148" s="61"/>
      <c r="WV148" s="61"/>
      <c r="WW148" s="61"/>
      <c r="WX148" s="61"/>
      <c r="WY148" s="61"/>
      <c r="WZ148" s="61"/>
      <c r="XA148" s="61"/>
      <c r="XB148" s="61"/>
      <c r="XC148" s="61"/>
      <c r="XD148" s="61"/>
      <c r="XE148" s="61"/>
      <c r="XF148" s="61"/>
      <c r="XG148" s="61"/>
      <c r="XH148" s="61"/>
      <c r="XI148" s="61"/>
      <c r="XJ148" s="61"/>
      <c r="XK148" s="61"/>
      <c r="XL148" s="61"/>
      <c r="XM148" s="61"/>
      <c r="XN148" s="61"/>
      <c r="XO148" s="61"/>
      <c r="XP148" s="61"/>
      <c r="XQ148" s="61"/>
      <c r="XR148" s="61"/>
      <c r="XS148" s="61"/>
      <c r="XT148" s="61"/>
      <c r="XU148" s="61"/>
      <c r="XV148" s="61"/>
      <c r="XW148" s="61"/>
      <c r="XX148" s="61"/>
      <c r="XY148" s="61"/>
      <c r="XZ148" s="61"/>
      <c r="YA148" s="61"/>
      <c r="YB148" s="61"/>
      <c r="YC148" s="61"/>
      <c r="YD148" s="61"/>
      <c r="YE148" s="61"/>
      <c r="YF148" s="61"/>
      <c r="YG148" s="61"/>
      <c r="YH148" s="61"/>
      <c r="YI148" s="61"/>
      <c r="YJ148" s="61"/>
      <c r="YK148" s="61"/>
      <c r="YL148" s="61"/>
      <c r="YM148" s="61"/>
      <c r="YN148" s="61"/>
      <c r="YO148" s="61"/>
      <c r="YP148" s="61"/>
      <c r="YQ148" s="61"/>
      <c r="YR148" s="61"/>
    </row>
    <row r="149" spans="1:668" s="152" customFormat="1" ht="15.75" x14ac:dyDescent="0.25">
      <c r="A149" s="151" t="s">
        <v>15</v>
      </c>
      <c r="B149" s="49">
        <v>1</v>
      </c>
      <c r="C149" s="97"/>
      <c r="D149" s="155"/>
      <c r="E149" s="156"/>
      <c r="F149" s="103">
        <f t="shared" ref="F149:L149" si="33">F148</f>
        <v>89000</v>
      </c>
      <c r="G149" s="116">
        <f t="shared" si="33"/>
        <v>2568.65</v>
      </c>
      <c r="H149" s="103">
        <f t="shared" si="33"/>
        <v>9635.51</v>
      </c>
      <c r="I149" s="103">
        <f t="shared" si="33"/>
        <v>2720.8</v>
      </c>
      <c r="J149" s="103">
        <f>J148</f>
        <v>416.67</v>
      </c>
      <c r="K149" s="103">
        <f t="shared" si="33"/>
        <v>15341.63</v>
      </c>
      <c r="L149" s="115">
        <f t="shared" si="33"/>
        <v>74158.37</v>
      </c>
      <c r="M149" s="9"/>
      <c r="N149" s="9"/>
      <c r="O149" s="142"/>
      <c r="P149" s="142"/>
      <c r="Q149" s="142"/>
      <c r="R149" s="142"/>
      <c r="S149" s="142"/>
      <c r="T149" s="142"/>
      <c r="U149" s="142"/>
      <c r="V149" s="142"/>
      <c r="W149" s="142"/>
      <c r="X149" s="142"/>
      <c r="Y149" s="142"/>
      <c r="Z149" s="142"/>
      <c r="AA149" s="142"/>
      <c r="AB149" s="142"/>
      <c r="AC149" s="142"/>
      <c r="AD149" s="142"/>
      <c r="AE149" s="142"/>
      <c r="AF149" s="153"/>
      <c r="AG149" s="153"/>
      <c r="AH149" s="153"/>
      <c r="AI149" s="153"/>
      <c r="AJ149" s="153"/>
      <c r="AK149" s="153"/>
      <c r="AL149" s="153"/>
      <c r="AM149" s="153"/>
      <c r="AN149" s="153"/>
      <c r="AO149" s="153"/>
      <c r="AP149" s="153"/>
      <c r="AQ149" s="153"/>
      <c r="AR149" s="153"/>
      <c r="AS149" s="153"/>
      <c r="AT149" s="134"/>
      <c r="AU149" s="134"/>
      <c r="AV149" s="134"/>
      <c r="AW149" s="134"/>
      <c r="AX149" s="134"/>
      <c r="AY149" s="134"/>
      <c r="AZ149" s="134"/>
      <c r="BA149" s="134"/>
      <c r="BB149" s="134"/>
      <c r="BC149" s="134"/>
      <c r="BD149" s="134"/>
      <c r="BE149" s="134"/>
      <c r="BF149" s="134"/>
      <c r="BG149" s="134"/>
      <c r="BH149" s="134"/>
      <c r="BI149" s="134"/>
      <c r="BJ149" s="134"/>
      <c r="BK149" s="134"/>
      <c r="BL149" s="134"/>
      <c r="BM149" s="134"/>
      <c r="BN149" s="134"/>
      <c r="BO149" s="134"/>
      <c r="BP149" s="134"/>
      <c r="BQ149" s="134"/>
      <c r="BR149" s="134"/>
      <c r="BS149" s="134"/>
      <c r="BT149" s="134"/>
      <c r="BU149" s="134"/>
      <c r="BV149" s="134"/>
      <c r="BW149" s="134"/>
      <c r="BX149" s="134"/>
      <c r="BY149" s="134"/>
      <c r="BZ149" s="134"/>
      <c r="CA149" s="134"/>
      <c r="CB149" s="134"/>
      <c r="CC149" s="134"/>
      <c r="CD149" s="134"/>
      <c r="CE149" s="134"/>
      <c r="CF149" s="134"/>
      <c r="CG149" s="134"/>
      <c r="CH149" s="134"/>
      <c r="CI149" s="134"/>
      <c r="CJ149" s="134"/>
      <c r="CK149" s="134"/>
      <c r="CL149" s="134"/>
      <c r="CM149" s="134"/>
      <c r="CN149" s="134"/>
      <c r="CO149" s="134"/>
      <c r="CP149" s="134"/>
      <c r="CQ149" s="134"/>
      <c r="CR149" s="134"/>
      <c r="CS149" s="134"/>
      <c r="CT149" s="134"/>
      <c r="CU149" s="134"/>
      <c r="CV149" s="134"/>
      <c r="CW149" s="134"/>
      <c r="CX149" s="134"/>
      <c r="CY149" s="134"/>
      <c r="CZ149" s="134"/>
      <c r="DA149" s="134"/>
      <c r="DB149" s="134"/>
      <c r="DC149" s="134"/>
      <c r="DD149" s="134"/>
      <c r="DE149" s="134"/>
      <c r="DF149" s="134"/>
      <c r="DG149" s="134"/>
      <c r="DH149" s="134"/>
      <c r="DI149" s="134"/>
      <c r="DJ149" s="134"/>
      <c r="DK149" s="134"/>
      <c r="DL149" s="134"/>
      <c r="DM149" s="134"/>
      <c r="DN149" s="134"/>
      <c r="DO149" s="134"/>
      <c r="DP149" s="134"/>
      <c r="DQ149" s="134"/>
      <c r="DR149" s="134"/>
      <c r="DS149" s="134"/>
      <c r="DT149" s="134"/>
      <c r="DU149" s="134"/>
      <c r="DV149" s="134"/>
      <c r="DW149" s="134"/>
      <c r="DX149" s="134"/>
      <c r="DY149" s="134"/>
      <c r="DZ149" s="134"/>
      <c r="EA149" s="134"/>
      <c r="EB149" s="134"/>
      <c r="EC149" s="134"/>
      <c r="ED149" s="134"/>
      <c r="EE149" s="134"/>
      <c r="EF149" s="134"/>
      <c r="EG149" s="134"/>
      <c r="EH149" s="134"/>
      <c r="EI149" s="134"/>
      <c r="EJ149" s="134"/>
      <c r="EK149" s="134"/>
      <c r="EL149" s="134"/>
      <c r="EM149" s="134"/>
      <c r="EN149" s="134"/>
      <c r="EO149" s="134"/>
      <c r="EP149" s="134"/>
      <c r="EQ149" s="134"/>
      <c r="ER149" s="134"/>
      <c r="ES149" s="134"/>
      <c r="ET149" s="134"/>
      <c r="EU149" s="134"/>
      <c r="EV149" s="134"/>
      <c r="EW149" s="134"/>
      <c r="EX149" s="134"/>
      <c r="EY149" s="134"/>
      <c r="EZ149" s="134"/>
      <c r="FA149" s="134"/>
      <c r="FB149" s="134"/>
      <c r="FC149" s="134"/>
      <c r="FD149" s="134"/>
      <c r="FE149" s="134"/>
      <c r="FF149" s="134"/>
      <c r="FG149" s="134"/>
      <c r="FH149" s="134"/>
      <c r="FI149" s="134"/>
      <c r="FJ149" s="134"/>
      <c r="FK149" s="134"/>
      <c r="FL149" s="134"/>
      <c r="FM149" s="134"/>
      <c r="FN149" s="134"/>
      <c r="FO149" s="134"/>
      <c r="FP149" s="134"/>
      <c r="FQ149" s="134"/>
      <c r="FR149" s="134"/>
      <c r="FS149" s="134"/>
      <c r="FT149" s="134"/>
      <c r="FU149" s="134"/>
      <c r="FV149" s="134"/>
      <c r="FW149" s="134"/>
      <c r="FX149" s="134"/>
      <c r="FY149" s="134"/>
      <c r="FZ149" s="134"/>
      <c r="GA149" s="134"/>
      <c r="GB149" s="134"/>
      <c r="GC149" s="134"/>
      <c r="GD149" s="134"/>
      <c r="GE149" s="134"/>
      <c r="GF149" s="134"/>
      <c r="GG149" s="134"/>
      <c r="GH149" s="134"/>
      <c r="GI149" s="134"/>
      <c r="GJ149" s="134"/>
      <c r="GK149" s="134"/>
      <c r="GL149" s="134"/>
      <c r="GM149" s="134"/>
      <c r="GN149" s="134"/>
      <c r="GO149" s="134"/>
      <c r="GP149" s="134"/>
      <c r="GQ149" s="134"/>
      <c r="GR149" s="134"/>
      <c r="GS149" s="134"/>
      <c r="GT149" s="134"/>
      <c r="GU149" s="134"/>
      <c r="GV149" s="134"/>
      <c r="GW149" s="134"/>
      <c r="GX149" s="134"/>
      <c r="GY149" s="134"/>
      <c r="GZ149" s="134"/>
      <c r="HA149" s="134"/>
      <c r="HB149" s="134"/>
      <c r="HC149" s="134"/>
      <c r="HD149" s="134"/>
      <c r="HE149" s="134"/>
      <c r="HF149" s="134"/>
      <c r="HG149" s="134"/>
      <c r="HH149" s="134"/>
      <c r="HI149" s="134"/>
      <c r="HJ149" s="134"/>
      <c r="HK149" s="134"/>
      <c r="HL149" s="134"/>
      <c r="HM149" s="134"/>
      <c r="HN149" s="134"/>
      <c r="HO149" s="134"/>
      <c r="HP149" s="134"/>
      <c r="HQ149" s="134"/>
      <c r="HR149" s="134"/>
      <c r="HS149" s="134"/>
      <c r="HT149" s="134"/>
      <c r="HU149" s="134"/>
      <c r="HV149" s="134"/>
      <c r="HW149" s="134"/>
      <c r="HX149" s="134"/>
      <c r="HY149" s="134"/>
      <c r="HZ149" s="134"/>
      <c r="IA149" s="134"/>
      <c r="IB149" s="134"/>
      <c r="IC149" s="134"/>
      <c r="ID149" s="134"/>
      <c r="IE149" s="134"/>
      <c r="IF149" s="134"/>
      <c r="IG149" s="134"/>
      <c r="IH149" s="134"/>
      <c r="II149" s="134"/>
      <c r="IJ149" s="134"/>
      <c r="IK149" s="134"/>
      <c r="IL149" s="134"/>
      <c r="IM149" s="134"/>
      <c r="IN149" s="134"/>
      <c r="IO149" s="134"/>
      <c r="IP149" s="134"/>
      <c r="IQ149" s="134"/>
      <c r="IR149" s="134"/>
      <c r="IS149" s="134"/>
      <c r="IT149" s="134"/>
      <c r="IU149" s="134"/>
      <c r="IV149" s="134"/>
      <c r="IW149" s="134"/>
      <c r="IX149" s="134"/>
      <c r="IY149" s="134"/>
      <c r="IZ149" s="134"/>
      <c r="JA149" s="134"/>
      <c r="JB149" s="134"/>
      <c r="JC149" s="134"/>
      <c r="JD149" s="134"/>
      <c r="JE149" s="134"/>
      <c r="JF149" s="134"/>
      <c r="JG149" s="134"/>
      <c r="JH149" s="134"/>
      <c r="JI149" s="134"/>
      <c r="JJ149" s="134"/>
      <c r="JK149" s="134"/>
      <c r="JL149" s="134"/>
      <c r="JM149" s="134"/>
      <c r="JN149" s="134"/>
      <c r="JO149" s="134"/>
      <c r="JP149" s="134"/>
      <c r="JQ149" s="134"/>
      <c r="JR149" s="134"/>
      <c r="JS149" s="134"/>
      <c r="JT149" s="134"/>
      <c r="JU149" s="134"/>
      <c r="JV149" s="134"/>
      <c r="JW149" s="134"/>
      <c r="JX149" s="134"/>
      <c r="JY149" s="134"/>
      <c r="JZ149" s="134"/>
      <c r="KA149" s="134"/>
      <c r="KB149" s="134"/>
      <c r="KC149" s="134"/>
      <c r="KD149" s="134"/>
      <c r="KE149" s="134"/>
      <c r="KF149" s="134"/>
      <c r="KG149" s="134"/>
      <c r="KH149" s="134"/>
      <c r="KI149" s="134"/>
      <c r="KJ149" s="134"/>
      <c r="KK149" s="134"/>
      <c r="KL149" s="134"/>
      <c r="KM149" s="134"/>
      <c r="KN149" s="134"/>
      <c r="KO149" s="134"/>
      <c r="KP149" s="134"/>
      <c r="KQ149" s="134"/>
      <c r="KR149" s="134"/>
      <c r="KS149" s="134"/>
      <c r="KT149" s="134"/>
      <c r="KU149" s="134"/>
      <c r="KV149" s="134"/>
      <c r="KW149" s="134"/>
      <c r="KX149" s="134"/>
      <c r="KY149" s="134"/>
      <c r="KZ149" s="134"/>
      <c r="LA149" s="134"/>
      <c r="LB149" s="134"/>
      <c r="LC149" s="134"/>
      <c r="LD149" s="134"/>
      <c r="LE149" s="134"/>
      <c r="LF149" s="134"/>
      <c r="LG149" s="134"/>
      <c r="LH149" s="134"/>
      <c r="LI149" s="134"/>
      <c r="LJ149" s="134"/>
      <c r="LK149" s="134"/>
      <c r="LL149" s="134"/>
      <c r="LM149" s="134"/>
      <c r="LN149" s="134"/>
      <c r="LO149" s="134"/>
      <c r="LP149" s="134"/>
      <c r="LQ149" s="134"/>
      <c r="LR149" s="134"/>
      <c r="LS149" s="134"/>
      <c r="LT149" s="134"/>
      <c r="LU149" s="134"/>
      <c r="LV149" s="134"/>
      <c r="LW149" s="134"/>
      <c r="LX149" s="134"/>
      <c r="LY149" s="134"/>
      <c r="LZ149" s="134"/>
      <c r="MA149" s="134"/>
      <c r="MB149" s="134"/>
      <c r="MC149" s="134"/>
      <c r="MD149" s="134"/>
      <c r="ME149" s="134"/>
      <c r="MF149" s="134"/>
      <c r="MG149" s="134"/>
      <c r="MH149" s="134"/>
      <c r="MI149" s="134"/>
      <c r="MJ149" s="134"/>
      <c r="MK149" s="134"/>
      <c r="ML149" s="134"/>
      <c r="MM149" s="134"/>
      <c r="MN149" s="134"/>
      <c r="MO149" s="134"/>
      <c r="MP149" s="134"/>
      <c r="MQ149" s="134"/>
      <c r="MR149" s="134"/>
      <c r="MS149" s="134"/>
      <c r="MT149" s="134"/>
      <c r="MU149" s="134"/>
      <c r="MV149" s="134"/>
      <c r="MW149" s="134"/>
      <c r="MX149" s="134"/>
      <c r="MY149" s="134"/>
      <c r="MZ149" s="134"/>
      <c r="NA149" s="134"/>
      <c r="NB149" s="134"/>
      <c r="NC149" s="134"/>
      <c r="ND149" s="134"/>
      <c r="NE149" s="134"/>
      <c r="NF149" s="134"/>
      <c r="NG149" s="134"/>
      <c r="NH149" s="134"/>
      <c r="NI149" s="134"/>
      <c r="NJ149" s="134"/>
      <c r="NK149" s="134"/>
      <c r="NL149" s="134"/>
      <c r="NM149" s="134"/>
      <c r="NN149" s="134"/>
      <c r="NO149" s="134"/>
      <c r="NP149" s="134"/>
      <c r="NQ149" s="134"/>
      <c r="NR149" s="134"/>
      <c r="NS149" s="134"/>
      <c r="NT149" s="134"/>
      <c r="NU149" s="134"/>
      <c r="NV149" s="134"/>
      <c r="NW149" s="134"/>
      <c r="NX149" s="134"/>
      <c r="NY149" s="134"/>
      <c r="NZ149" s="134"/>
      <c r="OA149" s="134"/>
      <c r="OB149" s="134"/>
      <c r="OC149" s="134"/>
      <c r="OD149" s="134"/>
      <c r="OE149" s="134"/>
      <c r="OF149" s="134"/>
      <c r="OG149" s="134"/>
      <c r="OH149" s="134"/>
      <c r="OI149" s="134"/>
      <c r="OJ149" s="134"/>
      <c r="OK149" s="134"/>
      <c r="OL149" s="134"/>
      <c r="OM149" s="134"/>
      <c r="ON149" s="134"/>
      <c r="OO149" s="134"/>
      <c r="OP149" s="134"/>
      <c r="OQ149" s="134"/>
      <c r="OR149" s="134"/>
      <c r="OS149" s="134"/>
      <c r="OT149" s="134"/>
      <c r="OU149" s="134"/>
      <c r="OV149" s="134"/>
      <c r="OW149" s="134"/>
      <c r="OX149" s="134"/>
      <c r="OY149" s="134"/>
      <c r="OZ149" s="134"/>
      <c r="PA149" s="134"/>
      <c r="PB149" s="134"/>
      <c r="PC149" s="134"/>
      <c r="PD149" s="134"/>
      <c r="PE149" s="134"/>
      <c r="PF149" s="134"/>
      <c r="PG149" s="134"/>
      <c r="PH149" s="134"/>
      <c r="PI149" s="134"/>
      <c r="PJ149" s="134"/>
      <c r="PK149" s="134"/>
      <c r="PL149" s="134"/>
      <c r="PM149" s="134"/>
      <c r="PN149" s="134"/>
      <c r="PO149" s="134"/>
      <c r="PP149" s="134"/>
      <c r="PQ149" s="134"/>
      <c r="PR149" s="134"/>
      <c r="PS149" s="134"/>
      <c r="PT149" s="134"/>
      <c r="PU149" s="134"/>
      <c r="PV149" s="134"/>
      <c r="PW149" s="134"/>
      <c r="PX149" s="134"/>
      <c r="PY149" s="134"/>
      <c r="PZ149" s="134"/>
      <c r="QA149" s="134"/>
      <c r="QB149" s="134"/>
      <c r="QC149" s="134"/>
      <c r="QD149" s="134"/>
      <c r="QE149" s="134"/>
      <c r="QF149" s="134"/>
      <c r="QG149" s="134"/>
      <c r="QH149" s="134"/>
      <c r="QI149" s="134"/>
      <c r="QJ149" s="134"/>
      <c r="QK149" s="134"/>
      <c r="QL149" s="134"/>
      <c r="QM149" s="134"/>
      <c r="QN149" s="134"/>
      <c r="QO149" s="134"/>
      <c r="QP149" s="134"/>
      <c r="QQ149" s="134"/>
      <c r="QR149" s="134"/>
      <c r="QS149" s="134"/>
      <c r="QT149" s="134"/>
      <c r="QU149" s="134"/>
      <c r="QV149" s="134"/>
      <c r="QW149" s="134"/>
      <c r="QX149" s="134"/>
      <c r="QY149" s="134"/>
      <c r="QZ149" s="134"/>
      <c r="RA149" s="134"/>
      <c r="RB149" s="134"/>
      <c r="RC149" s="134"/>
      <c r="RD149" s="134"/>
      <c r="RE149" s="134"/>
      <c r="RF149" s="134"/>
      <c r="RG149" s="134"/>
      <c r="RH149" s="134"/>
      <c r="RI149" s="134"/>
      <c r="RJ149" s="134"/>
      <c r="RK149" s="134"/>
      <c r="RL149" s="134"/>
      <c r="RM149" s="134"/>
      <c r="RN149" s="134"/>
      <c r="RO149" s="134"/>
      <c r="RP149" s="134"/>
      <c r="RQ149" s="134"/>
      <c r="RR149" s="134"/>
      <c r="RS149" s="134"/>
      <c r="RT149" s="134"/>
      <c r="RU149" s="134"/>
      <c r="RV149" s="134"/>
      <c r="RW149" s="134"/>
      <c r="RX149" s="134"/>
      <c r="RY149" s="134"/>
      <c r="RZ149" s="134"/>
      <c r="SA149" s="134"/>
      <c r="SB149" s="134"/>
      <c r="SC149" s="134"/>
      <c r="SD149" s="134"/>
      <c r="SE149" s="134"/>
      <c r="SF149" s="134"/>
      <c r="SG149" s="134"/>
      <c r="SH149" s="134"/>
      <c r="SI149" s="134"/>
      <c r="SJ149" s="134"/>
      <c r="SK149" s="134"/>
      <c r="SL149" s="134"/>
      <c r="SM149" s="134"/>
      <c r="SN149" s="134"/>
      <c r="SO149" s="134"/>
      <c r="SP149" s="134"/>
      <c r="SQ149" s="134"/>
      <c r="SR149" s="134"/>
      <c r="SS149" s="134"/>
      <c r="ST149" s="134"/>
      <c r="SU149" s="134"/>
      <c r="SV149" s="134"/>
      <c r="SW149" s="134"/>
      <c r="SX149" s="134"/>
      <c r="SY149" s="134"/>
      <c r="SZ149" s="134"/>
      <c r="TA149" s="134"/>
      <c r="TB149" s="134"/>
      <c r="TC149" s="134"/>
      <c r="TD149" s="134"/>
      <c r="TE149" s="134"/>
      <c r="TF149" s="134"/>
      <c r="TG149" s="134"/>
      <c r="TH149" s="134"/>
      <c r="TI149" s="134"/>
      <c r="TJ149" s="134"/>
      <c r="TK149" s="134"/>
      <c r="TL149" s="134"/>
      <c r="TM149" s="134"/>
      <c r="TN149" s="134"/>
      <c r="TO149" s="134"/>
      <c r="TP149" s="134"/>
      <c r="TQ149" s="134"/>
      <c r="TR149" s="134"/>
      <c r="TS149" s="134"/>
      <c r="TT149" s="134"/>
      <c r="TU149" s="134"/>
      <c r="TV149" s="134"/>
      <c r="TW149" s="134"/>
      <c r="TX149" s="134"/>
      <c r="TY149" s="134"/>
      <c r="TZ149" s="134"/>
      <c r="UA149" s="134"/>
      <c r="UB149" s="134"/>
      <c r="UC149" s="134"/>
      <c r="UD149" s="134"/>
      <c r="UE149" s="134"/>
      <c r="UF149" s="134"/>
      <c r="UG149" s="134"/>
      <c r="UH149" s="134"/>
      <c r="UI149" s="134"/>
      <c r="UJ149" s="134"/>
      <c r="UK149" s="134"/>
      <c r="UL149" s="134"/>
      <c r="UM149" s="134"/>
      <c r="UN149" s="134"/>
      <c r="UO149" s="134"/>
      <c r="UP149" s="134"/>
      <c r="UQ149" s="134"/>
      <c r="UR149" s="134"/>
      <c r="US149" s="134"/>
      <c r="UT149" s="134"/>
      <c r="UU149" s="134"/>
      <c r="UV149" s="134"/>
      <c r="UW149" s="134"/>
      <c r="UX149" s="134"/>
      <c r="UY149" s="134"/>
      <c r="UZ149" s="134"/>
      <c r="VA149" s="134"/>
      <c r="VB149" s="134"/>
      <c r="VC149" s="134"/>
      <c r="VD149" s="134"/>
      <c r="VE149" s="134"/>
      <c r="VF149" s="134"/>
      <c r="VG149" s="134"/>
      <c r="VH149" s="134"/>
      <c r="VI149" s="134"/>
      <c r="VJ149" s="134"/>
      <c r="VK149" s="134"/>
      <c r="VL149" s="134"/>
      <c r="VM149" s="134"/>
      <c r="VN149" s="134"/>
      <c r="VO149" s="134"/>
      <c r="VP149" s="134"/>
      <c r="VQ149" s="134"/>
      <c r="VR149" s="134"/>
      <c r="VS149" s="134"/>
      <c r="VT149" s="134"/>
      <c r="VU149" s="134"/>
      <c r="VV149" s="134"/>
      <c r="VW149" s="134"/>
      <c r="VX149" s="134"/>
      <c r="VY149" s="134"/>
      <c r="VZ149" s="134"/>
      <c r="WA149" s="134"/>
      <c r="WB149" s="134"/>
      <c r="WC149" s="134"/>
      <c r="WD149" s="134"/>
      <c r="WE149" s="134"/>
      <c r="WF149" s="134"/>
      <c r="WG149" s="134"/>
      <c r="WH149" s="134"/>
      <c r="WI149" s="134"/>
      <c r="WJ149" s="134"/>
      <c r="WK149" s="134"/>
      <c r="WL149" s="134"/>
      <c r="WM149" s="134"/>
      <c r="WN149" s="134"/>
      <c r="WO149" s="134"/>
      <c r="WP149" s="134"/>
      <c r="WQ149" s="134"/>
      <c r="WR149" s="134"/>
      <c r="WS149" s="134"/>
      <c r="WT149" s="134"/>
      <c r="WU149" s="134"/>
      <c r="WV149" s="134"/>
      <c r="WW149" s="134"/>
      <c r="WX149" s="134"/>
      <c r="WY149" s="134"/>
      <c r="WZ149" s="134"/>
      <c r="XA149" s="134"/>
      <c r="XB149" s="134"/>
      <c r="XC149" s="134"/>
      <c r="XD149" s="134"/>
      <c r="XE149" s="134"/>
      <c r="XF149" s="134"/>
      <c r="XG149" s="134"/>
      <c r="XH149" s="134"/>
      <c r="XI149" s="134"/>
      <c r="XJ149" s="134"/>
      <c r="XK149" s="134"/>
      <c r="XL149" s="134"/>
      <c r="XM149" s="134"/>
      <c r="XN149" s="134"/>
      <c r="XO149" s="134"/>
      <c r="XP149" s="134"/>
      <c r="XQ149" s="134"/>
      <c r="XR149" s="134"/>
      <c r="XS149" s="134"/>
      <c r="XT149" s="134"/>
      <c r="XU149" s="134"/>
      <c r="XV149" s="134"/>
      <c r="XW149" s="134"/>
      <c r="XX149" s="134"/>
      <c r="XY149" s="134"/>
      <c r="XZ149" s="134"/>
      <c r="YA149" s="134"/>
      <c r="YB149" s="134"/>
      <c r="YC149" s="134"/>
      <c r="YD149" s="134"/>
      <c r="YE149" s="134"/>
      <c r="YF149" s="134"/>
      <c r="YG149" s="134"/>
      <c r="YH149" s="134"/>
      <c r="YI149" s="134"/>
      <c r="YJ149" s="134"/>
      <c r="YK149" s="134"/>
      <c r="YL149" s="134"/>
      <c r="YM149" s="134"/>
      <c r="YN149" s="134"/>
      <c r="YO149" s="134"/>
      <c r="YP149" s="134"/>
      <c r="YQ149" s="134"/>
      <c r="YR149" s="134"/>
    </row>
    <row r="150" spans="1:668" s="9" customFormat="1" ht="15.75" x14ac:dyDescent="0.25">
      <c r="A150" s="38"/>
      <c r="B150" s="137"/>
      <c r="C150" s="138"/>
      <c r="D150" s="138"/>
      <c r="E150" s="89"/>
      <c r="F150" s="139"/>
      <c r="G150" s="140"/>
      <c r="H150" s="139"/>
      <c r="I150" s="139"/>
      <c r="J150" s="139"/>
      <c r="K150" s="139"/>
      <c r="L150" s="141"/>
      <c r="O150" s="142"/>
      <c r="P150" s="142"/>
      <c r="Q150" s="142"/>
      <c r="R150" s="142"/>
      <c r="S150" s="142"/>
      <c r="T150" s="142"/>
      <c r="U150" s="142"/>
      <c r="V150" s="142"/>
      <c r="W150" s="142"/>
      <c r="X150" s="142"/>
      <c r="Y150" s="142"/>
      <c r="Z150" s="142"/>
      <c r="AA150" s="142"/>
      <c r="AB150" s="142"/>
      <c r="AC150" s="142"/>
      <c r="AD150" s="142"/>
      <c r="AE150" s="142"/>
      <c r="AF150" s="142"/>
      <c r="AG150" s="142"/>
      <c r="AH150" s="142"/>
      <c r="AI150" s="142"/>
      <c r="AJ150" s="142"/>
      <c r="AK150" s="142"/>
      <c r="AL150" s="142"/>
      <c r="AM150" s="142"/>
      <c r="AN150" s="142"/>
      <c r="AO150" s="142"/>
      <c r="AP150" s="142"/>
      <c r="AQ150" s="142"/>
      <c r="AR150" s="142"/>
      <c r="AS150" s="142"/>
      <c r="AT150" s="61"/>
      <c r="AU150" s="61"/>
      <c r="AV150" s="61"/>
      <c r="AW150" s="61"/>
      <c r="AX150" s="61"/>
      <c r="AY150" s="61"/>
      <c r="AZ150" s="61"/>
      <c r="BA150" s="61"/>
      <c r="BB150" s="61"/>
      <c r="BC150" s="61"/>
      <c r="BD150" s="61"/>
      <c r="BE150" s="61"/>
      <c r="BF150" s="61"/>
      <c r="BG150" s="61"/>
      <c r="BH150" s="61"/>
      <c r="BI150" s="61"/>
      <c r="BJ150" s="61"/>
      <c r="BK150" s="61"/>
      <c r="BL150" s="61"/>
      <c r="BM150" s="61"/>
      <c r="BN150" s="61"/>
      <c r="BO150" s="61"/>
      <c r="BP150" s="61"/>
      <c r="BQ150" s="61"/>
      <c r="BR150" s="61"/>
      <c r="BS150" s="61"/>
      <c r="BT150" s="61"/>
      <c r="BU150" s="61"/>
      <c r="BV150" s="61"/>
      <c r="BW150" s="61"/>
      <c r="BX150" s="61"/>
      <c r="BY150" s="61"/>
      <c r="BZ150" s="61"/>
      <c r="CA150" s="61"/>
      <c r="CB150" s="61"/>
      <c r="CC150" s="61"/>
      <c r="CD150" s="61"/>
      <c r="CE150" s="61"/>
      <c r="CF150" s="61"/>
      <c r="CG150" s="61"/>
      <c r="CH150" s="61"/>
      <c r="CI150" s="61"/>
      <c r="CJ150" s="61"/>
      <c r="CK150" s="61"/>
      <c r="CL150" s="61"/>
      <c r="CM150" s="61"/>
      <c r="CN150" s="61"/>
      <c r="CO150" s="61"/>
      <c r="CP150" s="61"/>
      <c r="CQ150" s="61"/>
      <c r="CR150" s="61"/>
      <c r="CS150" s="61"/>
      <c r="CT150" s="61"/>
      <c r="CU150" s="61"/>
      <c r="CV150" s="61"/>
      <c r="CW150" s="61"/>
      <c r="CX150" s="61"/>
      <c r="CY150" s="61"/>
      <c r="CZ150" s="61"/>
      <c r="DA150" s="61"/>
      <c r="DB150" s="61"/>
      <c r="DC150" s="61"/>
      <c r="DD150" s="61"/>
      <c r="DE150" s="61"/>
      <c r="DF150" s="61"/>
      <c r="DG150" s="61"/>
      <c r="DH150" s="61"/>
      <c r="DI150" s="61"/>
      <c r="DJ150" s="61"/>
      <c r="DK150" s="61"/>
      <c r="DL150" s="61"/>
      <c r="DM150" s="61"/>
      <c r="DN150" s="61"/>
      <c r="DO150" s="61"/>
      <c r="DP150" s="61"/>
      <c r="DQ150" s="61"/>
      <c r="DR150" s="61"/>
      <c r="DS150" s="61"/>
      <c r="DT150" s="61"/>
      <c r="DU150" s="61"/>
      <c r="DV150" s="61"/>
      <c r="DW150" s="61"/>
      <c r="DX150" s="61"/>
      <c r="DY150" s="61"/>
      <c r="DZ150" s="61"/>
      <c r="EA150" s="61"/>
      <c r="EB150" s="61"/>
      <c r="EC150" s="61"/>
      <c r="ED150" s="61"/>
      <c r="EE150" s="61"/>
      <c r="EF150" s="61"/>
      <c r="EG150" s="61"/>
      <c r="EH150" s="61"/>
      <c r="EI150" s="61"/>
      <c r="EJ150" s="61"/>
      <c r="EK150" s="61"/>
      <c r="EL150" s="61"/>
      <c r="EM150" s="61"/>
      <c r="EN150" s="61"/>
      <c r="EO150" s="61"/>
      <c r="EP150" s="61"/>
      <c r="EQ150" s="61"/>
      <c r="ER150" s="61"/>
      <c r="ES150" s="61"/>
      <c r="ET150" s="61"/>
      <c r="EU150" s="61"/>
      <c r="EV150" s="61"/>
      <c r="EW150" s="61"/>
      <c r="EX150" s="61"/>
      <c r="EY150" s="61"/>
      <c r="EZ150" s="61"/>
      <c r="FA150" s="61"/>
      <c r="FB150" s="61"/>
      <c r="FC150" s="61"/>
      <c r="FD150" s="61"/>
      <c r="FE150" s="61"/>
      <c r="FF150" s="61"/>
      <c r="FG150" s="61"/>
      <c r="FH150" s="61"/>
      <c r="FI150" s="61"/>
      <c r="FJ150" s="61"/>
      <c r="FK150" s="61"/>
      <c r="FL150" s="61"/>
      <c r="FM150" s="61"/>
      <c r="FN150" s="61"/>
      <c r="FO150" s="61"/>
      <c r="FP150" s="61"/>
      <c r="FQ150" s="61"/>
      <c r="FR150" s="61"/>
      <c r="FS150" s="61"/>
      <c r="FT150" s="61"/>
      <c r="FU150" s="61"/>
      <c r="FV150" s="61"/>
      <c r="FW150" s="61"/>
      <c r="FX150" s="61"/>
      <c r="FY150" s="61"/>
      <c r="FZ150" s="61"/>
      <c r="GA150" s="61"/>
      <c r="GB150" s="61"/>
      <c r="GC150" s="61"/>
      <c r="GD150" s="61"/>
      <c r="GE150" s="61"/>
      <c r="GF150" s="61"/>
      <c r="GG150" s="61"/>
      <c r="GH150" s="61"/>
      <c r="GI150" s="61"/>
      <c r="GJ150" s="61"/>
      <c r="GK150" s="61"/>
      <c r="GL150" s="61"/>
      <c r="GM150" s="61"/>
      <c r="GN150" s="61"/>
      <c r="GO150" s="61"/>
      <c r="GP150" s="61"/>
      <c r="GQ150" s="61"/>
      <c r="GR150" s="61"/>
      <c r="GS150" s="61"/>
      <c r="GT150" s="61"/>
      <c r="GU150" s="61"/>
      <c r="GV150" s="61"/>
      <c r="GW150" s="61"/>
      <c r="GX150" s="61"/>
      <c r="GY150" s="61"/>
      <c r="GZ150" s="61"/>
      <c r="HA150" s="61"/>
      <c r="HB150" s="61"/>
      <c r="HC150" s="61"/>
      <c r="HD150" s="61"/>
      <c r="HE150" s="61"/>
      <c r="HF150" s="61"/>
      <c r="HG150" s="61"/>
      <c r="HH150" s="61"/>
      <c r="HI150" s="61"/>
      <c r="HJ150" s="61"/>
      <c r="HK150" s="61"/>
      <c r="HL150" s="61"/>
      <c r="HM150" s="61"/>
      <c r="HN150" s="61"/>
      <c r="HO150" s="61"/>
      <c r="HP150" s="61"/>
      <c r="HQ150" s="61"/>
      <c r="HR150" s="61"/>
      <c r="HS150" s="61"/>
      <c r="HT150" s="61"/>
      <c r="HU150" s="61"/>
      <c r="HV150" s="61"/>
      <c r="HW150" s="61"/>
      <c r="HX150" s="61"/>
      <c r="HY150" s="61"/>
      <c r="HZ150" s="61"/>
      <c r="IA150" s="61"/>
      <c r="IB150" s="61"/>
      <c r="IC150" s="61"/>
      <c r="ID150" s="61"/>
      <c r="IE150" s="61"/>
      <c r="IF150" s="61"/>
      <c r="IG150" s="61"/>
      <c r="IH150" s="61"/>
      <c r="II150" s="61"/>
      <c r="IJ150" s="61"/>
      <c r="IK150" s="61"/>
      <c r="IL150" s="61"/>
      <c r="IM150" s="61"/>
      <c r="IN150" s="61"/>
      <c r="IO150" s="61"/>
      <c r="IP150" s="61"/>
      <c r="IQ150" s="61"/>
      <c r="IR150" s="61"/>
      <c r="IS150" s="61"/>
      <c r="IT150" s="61"/>
      <c r="IU150" s="61"/>
      <c r="IV150" s="61"/>
      <c r="IW150" s="61"/>
      <c r="IX150" s="61"/>
      <c r="IY150" s="61"/>
      <c r="IZ150" s="61"/>
      <c r="JA150" s="61"/>
      <c r="JB150" s="61"/>
      <c r="JC150" s="61"/>
      <c r="JD150" s="61"/>
      <c r="JE150" s="61"/>
      <c r="JF150" s="61"/>
      <c r="JG150" s="61"/>
      <c r="JH150" s="61"/>
      <c r="JI150" s="61"/>
      <c r="JJ150" s="61"/>
      <c r="JK150" s="61"/>
      <c r="JL150" s="61"/>
      <c r="JM150" s="61"/>
      <c r="JN150" s="61"/>
      <c r="JO150" s="61"/>
      <c r="JP150" s="61"/>
      <c r="JQ150" s="61"/>
      <c r="JR150" s="61"/>
      <c r="JS150" s="61"/>
      <c r="JT150" s="61"/>
      <c r="JU150" s="61"/>
      <c r="JV150" s="61"/>
      <c r="JW150" s="61"/>
      <c r="JX150" s="61"/>
      <c r="JY150" s="61"/>
      <c r="JZ150" s="61"/>
      <c r="KA150" s="61"/>
      <c r="KB150" s="61"/>
      <c r="KC150" s="61"/>
      <c r="KD150" s="61"/>
      <c r="KE150" s="61"/>
      <c r="KF150" s="61"/>
      <c r="KG150" s="61"/>
      <c r="KH150" s="61"/>
      <c r="KI150" s="61"/>
      <c r="KJ150" s="61"/>
      <c r="KK150" s="61"/>
      <c r="KL150" s="61"/>
      <c r="KM150" s="61"/>
      <c r="KN150" s="61"/>
      <c r="KO150" s="61"/>
      <c r="KP150" s="61"/>
      <c r="KQ150" s="61"/>
      <c r="KR150" s="61"/>
      <c r="KS150" s="61"/>
      <c r="KT150" s="61"/>
      <c r="KU150" s="61"/>
      <c r="KV150" s="61"/>
      <c r="KW150" s="61"/>
      <c r="KX150" s="61"/>
      <c r="KY150" s="61"/>
      <c r="KZ150" s="61"/>
      <c r="LA150" s="61"/>
      <c r="LB150" s="61"/>
      <c r="LC150" s="61"/>
      <c r="LD150" s="61"/>
      <c r="LE150" s="61"/>
      <c r="LF150" s="61"/>
      <c r="LG150" s="61"/>
      <c r="LH150" s="61"/>
      <c r="LI150" s="61"/>
      <c r="LJ150" s="61"/>
      <c r="LK150" s="61"/>
      <c r="LL150" s="61"/>
      <c r="LM150" s="61"/>
      <c r="LN150" s="61"/>
      <c r="LO150" s="61"/>
      <c r="LP150" s="61"/>
      <c r="LQ150" s="61"/>
      <c r="LR150" s="61"/>
      <c r="LS150" s="61"/>
      <c r="LT150" s="61"/>
      <c r="LU150" s="61"/>
      <c r="LV150" s="61"/>
      <c r="LW150" s="61"/>
      <c r="LX150" s="61"/>
      <c r="LY150" s="61"/>
      <c r="LZ150" s="61"/>
      <c r="MA150" s="61"/>
      <c r="MB150" s="61"/>
      <c r="MC150" s="61"/>
      <c r="MD150" s="61"/>
      <c r="ME150" s="61"/>
      <c r="MF150" s="61"/>
      <c r="MG150" s="61"/>
      <c r="MH150" s="61"/>
      <c r="MI150" s="61"/>
      <c r="MJ150" s="61"/>
      <c r="MK150" s="61"/>
      <c r="ML150" s="61"/>
      <c r="MM150" s="61"/>
      <c r="MN150" s="61"/>
      <c r="MO150" s="61"/>
      <c r="MP150" s="61"/>
      <c r="MQ150" s="61"/>
      <c r="MR150" s="61"/>
      <c r="MS150" s="61"/>
      <c r="MT150" s="61"/>
      <c r="MU150" s="61"/>
      <c r="MV150" s="61"/>
      <c r="MW150" s="61"/>
      <c r="MX150" s="61"/>
      <c r="MY150" s="61"/>
      <c r="MZ150" s="61"/>
      <c r="NA150" s="61"/>
      <c r="NB150" s="61"/>
      <c r="NC150" s="61"/>
      <c r="ND150" s="61"/>
      <c r="NE150" s="61"/>
      <c r="NF150" s="61"/>
      <c r="NG150" s="61"/>
      <c r="NH150" s="61"/>
      <c r="NI150" s="61"/>
      <c r="NJ150" s="61"/>
      <c r="NK150" s="61"/>
      <c r="NL150" s="61"/>
      <c r="NM150" s="61"/>
      <c r="NN150" s="61"/>
      <c r="NO150" s="61"/>
      <c r="NP150" s="61"/>
      <c r="NQ150" s="61"/>
      <c r="NR150" s="61"/>
      <c r="NS150" s="61"/>
      <c r="NT150" s="61"/>
      <c r="NU150" s="61"/>
      <c r="NV150" s="61"/>
      <c r="NW150" s="61"/>
      <c r="NX150" s="61"/>
      <c r="NY150" s="61"/>
      <c r="NZ150" s="61"/>
      <c r="OA150" s="61"/>
      <c r="OB150" s="61"/>
      <c r="OC150" s="61"/>
      <c r="OD150" s="61"/>
      <c r="OE150" s="61"/>
      <c r="OF150" s="61"/>
      <c r="OG150" s="61"/>
      <c r="OH150" s="61"/>
      <c r="OI150" s="61"/>
      <c r="OJ150" s="61"/>
      <c r="OK150" s="61"/>
      <c r="OL150" s="61"/>
      <c r="OM150" s="61"/>
      <c r="ON150" s="61"/>
      <c r="OO150" s="61"/>
      <c r="OP150" s="61"/>
      <c r="OQ150" s="61"/>
      <c r="OR150" s="61"/>
      <c r="OS150" s="61"/>
      <c r="OT150" s="61"/>
      <c r="OU150" s="61"/>
      <c r="OV150" s="61"/>
      <c r="OW150" s="61"/>
      <c r="OX150" s="61"/>
      <c r="OY150" s="61"/>
      <c r="OZ150" s="61"/>
      <c r="PA150" s="61"/>
      <c r="PB150" s="61"/>
      <c r="PC150" s="61"/>
      <c r="PD150" s="61"/>
      <c r="PE150" s="61"/>
      <c r="PF150" s="61"/>
      <c r="PG150" s="61"/>
      <c r="PH150" s="61"/>
      <c r="PI150" s="61"/>
      <c r="PJ150" s="61"/>
      <c r="PK150" s="61"/>
      <c r="PL150" s="61"/>
      <c r="PM150" s="61"/>
      <c r="PN150" s="61"/>
      <c r="PO150" s="61"/>
      <c r="PP150" s="61"/>
      <c r="PQ150" s="61"/>
      <c r="PR150" s="61"/>
      <c r="PS150" s="61"/>
      <c r="PT150" s="61"/>
      <c r="PU150" s="61"/>
      <c r="PV150" s="61"/>
      <c r="PW150" s="61"/>
      <c r="PX150" s="61"/>
      <c r="PY150" s="61"/>
      <c r="PZ150" s="61"/>
      <c r="QA150" s="61"/>
      <c r="QB150" s="61"/>
      <c r="QC150" s="61"/>
      <c r="QD150" s="61"/>
      <c r="QE150" s="61"/>
      <c r="QF150" s="61"/>
      <c r="QG150" s="61"/>
      <c r="QH150" s="61"/>
      <c r="QI150" s="61"/>
      <c r="QJ150" s="61"/>
      <c r="QK150" s="61"/>
      <c r="QL150" s="61"/>
      <c r="QM150" s="61"/>
      <c r="QN150" s="61"/>
      <c r="QO150" s="61"/>
      <c r="QP150" s="61"/>
      <c r="QQ150" s="61"/>
      <c r="QR150" s="61"/>
      <c r="QS150" s="61"/>
      <c r="QT150" s="61"/>
      <c r="QU150" s="61"/>
      <c r="QV150" s="61"/>
      <c r="QW150" s="61"/>
      <c r="QX150" s="61"/>
      <c r="QY150" s="61"/>
      <c r="QZ150" s="61"/>
      <c r="RA150" s="61"/>
      <c r="RB150" s="61"/>
      <c r="RC150" s="61"/>
      <c r="RD150" s="61"/>
      <c r="RE150" s="61"/>
      <c r="RF150" s="61"/>
      <c r="RG150" s="61"/>
      <c r="RH150" s="61"/>
      <c r="RI150" s="61"/>
      <c r="RJ150" s="61"/>
      <c r="RK150" s="61"/>
      <c r="RL150" s="61"/>
      <c r="RM150" s="61"/>
      <c r="RN150" s="61"/>
      <c r="RO150" s="61"/>
      <c r="RP150" s="61"/>
      <c r="RQ150" s="61"/>
      <c r="RR150" s="61"/>
      <c r="RS150" s="61"/>
      <c r="RT150" s="61"/>
      <c r="RU150" s="61"/>
      <c r="RV150" s="61"/>
      <c r="RW150" s="61"/>
      <c r="RX150" s="61"/>
      <c r="RY150" s="61"/>
      <c r="RZ150" s="61"/>
      <c r="SA150" s="61"/>
      <c r="SB150" s="61"/>
      <c r="SC150" s="61"/>
      <c r="SD150" s="61"/>
      <c r="SE150" s="61"/>
      <c r="SF150" s="61"/>
      <c r="SG150" s="61"/>
      <c r="SH150" s="61"/>
      <c r="SI150" s="61"/>
      <c r="SJ150" s="61"/>
      <c r="SK150" s="61"/>
      <c r="SL150" s="61"/>
      <c r="SM150" s="61"/>
      <c r="SN150" s="61"/>
      <c r="SO150" s="61"/>
      <c r="SP150" s="61"/>
      <c r="SQ150" s="61"/>
      <c r="SR150" s="61"/>
      <c r="SS150" s="61"/>
      <c r="ST150" s="61"/>
      <c r="SU150" s="61"/>
      <c r="SV150" s="61"/>
      <c r="SW150" s="61"/>
      <c r="SX150" s="61"/>
      <c r="SY150" s="61"/>
      <c r="SZ150" s="61"/>
      <c r="TA150" s="61"/>
      <c r="TB150" s="61"/>
      <c r="TC150" s="61"/>
      <c r="TD150" s="61"/>
      <c r="TE150" s="61"/>
      <c r="TF150" s="61"/>
      <c r="TG150" s="61"/>
      <c r="TH150" s="61"/>
      <c r="TI150" s="61"/>
      <c r="TJ150" s="61"/>
      <c r="TK150" s="61"/>
      <c r="TL150" s="61"/>
      <c r="TM150" s="61"/>
      <c r="TN150" s="61"/>
      <c r="TO150" s="61"/>
      <c r="TP150" s="61"/>
      <c r="TQ150" s="61"/>
      <c r="TR150" s="61"/>
      <c r="TS150" s="61"/>
      <c r="TT150" s="61"/>
      <c r="TU150" s="61"/>
      <c r="TV150" s="61"/>
      <c r="TW150" s="61"/>
      <c r="TX150" s="61"/>
      <c r="TY150" s="61"/>
      <c r="TZ150" s="61"/>
      <c r="UA150" s="61"/>
      <c r="UB150" s="61"/>
      <c r="UC150" s="61"/>
      <c r="UD150" s="61"/>
      <c r="UE150" s="61"/>
      <c r="UF150" s="61"/>
      <c r="UG150" s="61"/>
      <c r="UH150" s="61"/>
      <c r="UI150" s="61"/>
      <c r="UJ150" s="61"/>
      <c r="UK150" s="61"/>
      <c r="UL150" s="61"/>
      <c r="UM150" s="61"/>
      <c r="UN150" s="61"/>
      <c r="UO150" s="61"/>
      <c r="UP150" s="61"/>
      <c r="UQ150" s="61"/>
      <c r="UR150" s="61"/>
      <c r="US150" s="61"/>
      <c r="UT150" s="61"/>
      <c r="UU150" s="61"/>
      <c r="UV150" s="61"/>
      <c r="UW150" s="61"/>
      <c r="UX150" s="61"/>
      <c r="UY150" s="61"/>
      <c r="UZ150" s="61"/>
      <c r="VA150" s="61"/>
      <c r="VB150" s="61"/>
      <c r="VC150" s="61"/>
      <c r="VD150" s="61"/>
      <c r="VE150" s="61"/>
      <c r="VF150" s="61"/>
      <c r="VG150" s="61"/>
      <c r="VH150" s="61"/>
      <c r="VI150" s="61"/>
      <c r="VJ150" s="61"/>
      <c r="VK150" s="61"/>
      <c r="VL150" s="61"/>
      <c r="VM150" s="61"/>
      <c r="VN150" s="61"/>
      <c r="VO150" s="61"/>
      <c r="VP150" s="61"/>
      <c r="VQ150" s="61"/>
      <c r="VR150" s="61"/>
      <c r="VS150" s="61"/>
      <c r="VT150" s="61"/>
      <c r="VU150" s="61"/>
      <c r="VV150" s="61"/>
      <c r="VW150" s="61"/>
      <c r="VX150" s="61"/>
      <c r="VY150" s="61"/>
      <c r="VZ150" s="61"/>
      <c r="WA150" s="61"/>
      <c r="WB150" s="61"/>
      <c r="WC150" s="61"/>
      <c r="WD150" s="61"/>
      <c r="WE150" s="61"/>
      <c r="WF150" s="61"/>
      <c r="WG150" s="61"/>
      <c r="WH150" s="61"/>
      <c r="WI150" s="61"/>
      <c r="WJ150" s="61"/>
      <c r="WK150" s="61"/>
      <c r="WL150" s="61"/>
      <c r="WM150" s="61"/>
      <c r="WN150" s="61"/>
      <c r="WO150" s="61"/>
      <c r="WP150" s="61"/>
      <c r="WQ150" s="61"/>
      <c r="WR150" s="61"/>
      <c r="WS150" s="61"/>
      <c r="WT150" s="61"/>
      <c r="WU150" s="61"/>
      <c r="WV150" s="61"/>
      <c r="WW150" s="61"/>
      <c r="WX150" s="61"/>
      <c r="WY150" s="61"/>
      <c r="WZ150" s="61"/>
      <c r="XA150" s="61"/>
      <c r="XB150" s="61"/>
      <c r="XC150" s="61"/>
      <c r="XD150" s="61"/>
      <c r="XE150" s="61"/>
      <c r="XF150" s="61"/>
      <c r="XG150" s="61"/>
      <c r="XH150" s="61"/>
      <c r="XI150" s="61"/>
      <c r="XJ150" s="61"/>
      <c r="XK150" s="61"/>
      <c r="XL150" s="61"/>
      <c r="XM150" s="61"/>
      <c r="XN150" s="61"/>
      <c r="XO150" s="61"/>
      <c r="XP150" s="61"/>
      <c r="XQ150" s="61"/>
      <c r="XR150" s="61"/>
      <c r="XS150" s="61"/>
      <c r="XT150" s="61"/>
      <c r="XU150" s="61"/>
      <c r="XV150" s="61"/>
      <c r="XW150" s="61"/>
      <c r="XX150" s="61"/>
      <c r="XY150" s="61"/>
      <c r="XZ150" s="61"/>
      <c r="YA150" s="61"/>
      <c r="YB150" s="61"/>
      <c r="YC150" s="61"/>
      <c r="YD150" s="61"/>
      <c r="YE150" s="61"/>
      <c r="YF150" s="61"/>
      <c r="YG150" s="61"/>
      <c r="YH150" s="61"/>
      <c r="YI150" s="61"/>
      <c r="YJ150" s="61"/>
      <c r="YK150" s="61"/>
      <c r="YL150" s="61"/>
      <c r="YM150" s="61"/>
      <c r="YN150" s="61"/>
      <c r="YO150" s="61"/>
      <c r="YP150" s="61"/>
      <c r="YQ150" s="61"/>
      <c r="YR150" s="61"/>
    </row>
    <row r="151" spans="1:668" s="9" customFormat="1" ht="15.75" x14ac:dyDescent="0.25">
      <c r="A151" s="143" t="s">
        <v>145</v>
      </c>
      <c r="B151" s="137"/>
      <c r="C151" s="138"/>
      <c r="D151" s="138"/>
      <c r="E151" s="89"/>
      <c r="F151" s="139"/>
      <c r="G151" s="140"/>
      <c r="H151" s="139"/>
      <c r="I151" s="139"/>
      <c r="J151" s="139"/>
      <c r="K151" s="139"/>
      <c r="L151" s="141"/>
      <c r="O151" s="142"/>
      <c r="P151" s="142"/>
      <c r="Q151" s="142"/>
      <c r="R151" s="142"/>
      <c r="S151" s="142"/>
      <c r="T151" s="142"/>
      <c r="U151" s="142"/>
      <c r="V151" s="142"/>
      <c r="W151" s="142"/>
      <c r="X151" s="142"/>
      <c r="Y151" s="142"/>
      <c r="Z151" s="142"/>
      <c r="AA151" s="142"/>
      <c r="AB151" s="142"/>
      <c r="AC151" s="142"/>
      <c r="AD151" s="142"/>
      <c r="AE151" s="142"/>
      <c r="AF151" s="142"/>
      <c r="AG151" s="142"/>
      <c r="AH151" s="142"/>
      <c r="AI151" s="142"/>
      <c r="AJ151" s="142"/>
      <c r="AK151" s="142"/>
      <c r="AL151" s="142"/>
      <c r="AM151" s="142"/>
      <c r="AN151" s="142"/>
      <c r="AO151" s="142"/>
      <c r="AP151" s="142"/>
      <c r="AQ151" s="142"/>
      <c r="AR151" s="142"/>
      <c r="AS151" s="142"/>
      <c r="AT151" s="61"/>
      <c r="AU151" s="61"/>
      <c r="AV151" s="61"/>
      <c r="AW151" s="61"/>
      <c r="AX151" s="61"/>
      <c r="AY151" s="61"/>
      <c r="AZ151" s="61"/>
      <c r="BA151" s="61"/>
      <c r="BB151" s="61"/>
      <c r="BC151" s="61"/>
      <c r="BD151" s="61"/>
      <c r="BE151" s="61"/>
      <c r="BF151" s="61"/>
      <c r="BG151" s="61"/>
      <c r="BH151" s="61"/>
      <c r="BI151" s="61"/>
      <c r="BJ151" s="61"/>
      <c r="BK151" s="61"/>
      <c r="BL151" s="61"/>
      <c r="BM151" s="61"/>
      <c r="BN151" s="61"/>
      <c r="BO151" s="61"/>
      <c r="BP151" s="61"/>
      <c r="BQ151" s="61"/>
      <c r="BR151" s="61"/>
      <c r="BS151" s="61"/>
      <c r="BT151" s="61"/>
      <c r="BU151" s="61"/>
      <c r="BV151" s="61"/>
      <c r="BW151" s="61"/>
      <c r="BX151" s="61"/>
      <c r="BY151" s="61"/>
      <c r="BZ151" s="61"/>
      <c r="CA151" s="61"/>
      <c r="CB151" s="61"/>
      <c r="CC151" s="61"/>
      <c r="CD151" s="61"/>
      <c r="CE151" s="61"/>
      <c r="CF151" s="61"/>
      <c r="CG151" s="61"/>
      <c r="CH151" s="61"/>
      <c r="CI151" s="61"/>
      <c r="CJ151" s="61"/>
      <c r="CK151" s="61"/>
      <c r="CL151" s="61"/>
      <c r="CM151" s="61"/>
      <c r="CN151" s="61"/>
      <c r="CO151" s="61"/>
      <c r="CP151" s="61"/>
      <c r="CQ151" s="61"/>
      <c r="CR151" s="61"/>
      <c r="CS151" s="61"/>
      <c r="CT151" s="61"/>
      <c r="CU151" s="61"/>
      <c r="CV151" s="61"/>
      <c r="CW151" s="61"/>
      <c r="CX151" s="61"/>
      <c r="CY151" s="61"/>
      <c r="CZ151" s="61"/>
      <c r="DA151" s="61"/>
      <c r="DB151" s="61"/>
      <c r="DC151" s="61"/>
      <c r="DD151" s="61"/>
      <c r="DE151" s="61"/>
      <c r="DF151" s="61"/>
      <c r="DG151" s="61"/>
      <c r="DH151" s="61"/>
      <c r="DI151" s="61"/>
      <c r="DJ151" s="61"/>
      <c r="DK151" s="61"/>
      <c r="DL151" s="61"/>
      <c r="DM151" s="61"/>
      <c r="DN151" s="61"/>
      <c r="DO151" s="61"/>
      <c r="DP151" s="61"/>
      <c r="DQ151" s="61"/>
      <c r="DR151" s="61"/>
      <c r="DS151" s="61"/>
      <c r="DT151" s="61"/>
      <c r="DU151" s="61"/>
      <c r="DV151" s="61"/>
      <c r="DW151" s="61"/>
      <c r="DX151" s="61"/>
      <c r="DY151" s="61"/>
      <c r="DZ151" s="61"/>
      <c r="EA151" s="61"/>
      <c r="EB151" s="61"/>
      <c r="EC151" s="61"/>
      <c r="ED151" s="61"/>
      <c r="EE151" s="61"/>
      <c r="EF151" s="61"/>
      <c r="EG151" s="61"/>
      <c r="EH151" s="61"/>
      <c r="EI151" s="61"/>
      <c r="EJ151" s="61"/>
      <c r="EK151" s="61"/>
      <c r="EL151" s="61"/>
      <c r="EM151" s="61"/>
      <c r="EN151" s="61"/>
      <c r="EO151" s="61"/>
      <c r="EP151" s="61"/>
      <c r="EQ151" s="61"/>
      <c r="ER151" s="61"/>
      <c r="ES151" s="61"/>
      <c r="ET151" s="61"/>
      <c r="EU151" s="61"/>
      <c r="EV151" s="61"/>
      <c r="EW151" s="61"/>
      <c r="EX151" s="61"/>
      <c r="EY151" s="61"/>
      <c r="EZ151" s="61"/>
      <c r="FA151" s="61"/>
      <c r="FB151" s="61"/>
      <c r="FC151" s="61"/>
      <c r="FD151" s="61"/>
      <c r="FE151" s="61"/>
      <c r="FF151" s="61"/>
      <c r="FG151" s="61"/>
      <c r="FH151" s="61"/>
      <c r="FI151" s="61"/>
      <c r="FJ151" s="61"/>
      <c r="FK151" s="61"/>
      <c r="FL151" s="61"/>
      <c r="FM151" s="61"/>
      <c r="FN151" s="61"/>
      <c r="FO151" s="61"/>
      <c r="FP151" s="61"/>
      <c r="FQ151" s="61"/>
      <c r="FR151" s="61"/>
      <c r="FS151" s="61"/>
      <c r="FT151" s="61"/>
      <c r="FU151" s="61"/>
      <c r="FV151" s="61"/>
      <c r="FW151" s="61"/>
      <c r="FX151" s="61"/>
      <c r="FY151" s="61"/>
      <c r="FZ151" s="61"/>
      <c r="GA151" s="61"/>
      <c r="GB151" s="61"/>
      <c r="GC151" s="61"/>
      <c r="GD151" s="61"/>
      <c r="GE151" s="61"/>
      <c r="GF151" s="61"/>
      <c r="GG151" s="61"/>
      <c r="GH151" s="61"/>
      <c r="GI151" s="61"/>
      <c r="GJ151" s="61"/>
      <c r="GK151" s="61"/>
      <c r="GL151" s="61"/>
      <c r="GM151" s="61"/>
      <c r="GN151" s="61"/>
      <c r="GO151" s="61"/>
      <c r="GP151" s="61"/>
      <c r="GQ151" s="61"/>
      <c r="GR151" s="61"/>
      <c r="GS151" s="61"/>
      <c r="GT151" s="61"/>
      <c r="GU151" s="61"/>
      <c r="GV151" s="61"/>
      <c r="GW151" s="61"/>
      <c r="GX151" s="61"/>
      <c r="GY151" s="61"/>
      <c r="GZ151" s="61"/>
      <c r="HA151" s="61"/>
      <c r="HB151" s="61"/>
      <c r="HC151" s="61"/>
      <c r="HD151" s="61"/>
      <c r="HE151" s="61"/>
      <c r="HF151" s="61"/>
      <c r="HG151" s="61"/>
      <c r="HH151" s="61"/>
      <c r="HI151" s="61"/>
      <c r="HJ151" s="61"/>
      <c r="HK151" s="61"/>
      <c r="HL151" s="61"/>
      <c r="HM151" s="61"/>
      <c r="HN151" s="61"/>
      <c r="HO151" s="61"/>
      <c r="HP151" s="61"/>
      <c r="HQ151" s="61"/>
      <c r="HR151" s="61"/>
      <c r="HS151" s="61"/>
      <c r="HT151" s="61"/>
      <c r="HU151" s="61"/>
      <c r="HV151" s="61"/>
      <c r="HW151" s="61"/>
      <c r="HX151" s="61"/>
      <c r="HY151" s="61"/>
      <c r="HZ151" s="61"/>
      <c r="IA151" s="61"/>
      <c r="IB151" s="61"/>
      <c r="IC151" s="61"/>
      <c r="ID151" s="61"/>
      <c r="IE151" s="61"/>
      <c r="IF151" s="61"/>
      <c r="IG151" s="61"/>
      <c r="IH151" s="61"/>
      <c r="II151" s="61"/>
      <c r="IJ151" s="61"/>
      <c r="IK151" s="61"/>
      <c r="IL151" s="61"/>
      <c r="IM151" s="61"/>
      <c r="IN151" s="61"/>
      <c r="IO151" s="61"/>
      <c r="IP151" s="61"/>
      <c r="IQ151" s="61"/>
      <c r="IR151" s="61"/>
      <c r="IS151" s="61"/>
      <c r="IT151" s="61"/>
      <c r="IU151" s="61"/>
      <c r="IV151" s="61"/>
      <c r="IW151" s="61"/>
      <c r="IX151" s="61"/>
      <c r="IY151" s="61"/>
      <c r="IZ151" s="61"/>
      <c r="JA151" s="61"/>
      <c r="JB151" s="61"/>
      <c r="JC151" s="61"/>
      <c r="JD151" s="61"/>
      <c r="JE151" s="61"/>
      <c r="JF151" s="61"/>
      <c r="JG151" s="61"/>
      <c r="JH151" s="61"/>
      <c r="JI151" s="61"/>
      <c r="JJ151" s="61"/>
      <c r="JK151" s="61"/>
      <c r="JL151" s="61"/>
      <c r="JM151" s="61"/>
      <c r="JN151" s="61"/>
      <c r="JO151" s="61"/>
      <c r="JP151" s="61"/>
      <c r="JQ151" s="61"/>
      <c r="JR151" s="61"/>
      <c r="JS151" s="61"/>
      <c r="JT151" s="61"/>
      <c r="JU151" s="61"/>
      <c r="JV151" s="61"/>
      <c r="JW151" s="61"/>
      <c r="JX151" s="61"/>
      <c r="JY151" s="61"/>
      <c r="JZ151" s="61"/>
      <c r="KA151" s="61"/>
      <c r="KB151" s="61"/>
      <c r="KC151" s="61"/>
      <c r="KD151" s="61"/>
      <c r="KE151" s="61"/>
      <c r="KF151" s="61"/>
      <c r="KG151" s="61"/>
      <c r="KH151" s="61"/>
      <c r="KI151" s="61"/>
      <c r="KJ151" s="61"/>
      <c r="KK151" s="61"/>
      <c r="KL151" s="61"/>
      <c r="KM151" s="61"/>
      <c r="KN151" s="61"/>
      <c r="KO151" s="61"/>
      <c r="KP151" s="61"/>
      <c r="KQ151" s="61"/>
      <c r="KR151" s="61"/>
      <c r="KS151" s="61"/>
      <c r="KT151" s="61"/>
      <c r="KU151" s="61"/>
      <c r="KV151" s="61"/>
      <c r="KW151" s="61"/>
      <c r="KX151" s="61"/>
      <c r="KY151" s="61"/>
      <c r="KZ151" s="61"/>
      <c r="LA151" s="61"/>
      <c r="LB151" s="61"/>
      <c r="LC151" s="61"/>
      <c r="LD151" s="61"/>
      <c r="LE151" s="61"/>
      <c r="LF151" s="61"/>
      <c r="LG151" s="61"/>
      <c r="LH151" s="61"/>
      <c r="LI151" s="61"/>
      <c r="LJ151" s="61"/>
      <c r="LK151" s="61"/>
      <c r="LL151" s="61"/>
      <c r="LM151" s="61"/>
      <c r="LN151" s="61"/>
      <c r="LO151" s="61"/>
      <c r="LP151" s="61"/>
      <c r="LQ151" s="61"/>
      <c r="LR151" s="61"/>
      <c r="LS151" s="61"/>
      <c r="LT151" s="61"/>
      <c r="LU151" s="61"/>
      <c r="LV151" s="61"/>
      <c r="LW151" s="61"/>
      <c r="LX151" s="61"/>
      <c r="LY151" s="61"/>
      <c r="LZ151" s="61"/>
      <c r="MA151" s="61"/>
      <c r="MB151" s="61"/>
      <c r="MC151" s="61"/>
      <c r="MD151" s="61"/>
      <c r="ME151" s="61"/>
      <c r="MF151" s="61"/>
      <c r="MG151" s="61"/>
      <c r="MH151" s="61"/>
      <c r="MI151" s="61"/>
      <c r="MJ151" s="61"/>
      <c r="MK151" s="61"/>
      <c r="ML151" s="61"/>
      <c r="MM151" s="61"/>
      <c r="MN151" s="61"/>
      <c r="MO151" s="61"/>
      <c r="MP151" s="61"/>
      <c r="MQ151" s="61"/>
      <c r="MR151" s="61"/>
      <c r="MS151" s="61"/>
      <c r="MT151" s="61"/>
      <c r="MU151" s="61"/>
      <c r="MV151" s="61"/>
      <c r="MW151" s="61"/>
      <c r="MX151" s="61"/>
      <c r="MY151" s="61"/>
      <c r="MZ151" s="61"/>
      <c r="NA151" s="61"/>
      <c r="NB151" s="61"/>
      <c r="NC151" s="61"/>
      <c r="ND151" s="61"/>
      <c r="NE151" s="61"/>
      <c r="NF151" s="61"/>
      <c r="NG151" s="61"/>
      <c r="NH151" s="61"/>
      <c r="NI151" s="61"/>
      <c r="NJ151" s="61"/>
      <c r="NK151" s="61"/>
      <c r="NL151" s="61"/>
      <c r="NM151" s="61"/>
      <c r="NN151" s="61"/>
      <c r="NO151" s="61"/>
      <c r="NP151" s="61"/>
      <c r="NQ151" s="61"/>
      <c r="NR151" s="61"/>
      <c r="NS151" s="61"/>
      <c r="NT151" s="61"/>
      <c r="NU151" s="61"/>
      <c r="NV151" s="61"/>
      <c r="NW151" s="61"/>
      <c r="NX151" s="61"/>
      <c r="NY151" s="61"/>
      <c r="NZ151" s="61"/>
      <c r="OA151" s="61"/>
      <c r="OB151" s="61"/>
      <c r="OC151" s="61"/>
      <c r="OD151" s="61"/>
      <c r="OE151" s="61"/>
      <c r="OF151" s="61"/>
      <c r="OG151" s="61"/>
      <c r="OH151" s="61"/>
      <c r="OI151" s="61"/>
      <c r="OJ151" s="61"/>
      <c r="OK151" s="61"/>
      <c r="OL151" s="61"/>
      <c r="OM151" s="61"/>
      <c r="ON151" s="61"/>
      <c r="OO151" s="61"/>
      <c r="OP151" s="61"/>
      <c r="OQ151" s="61"/>
      <c r="OR151" s="61"/>
      <c r="OS151" s="61"/>
      <c r="OT151" s="61"/>
      <c r="OU151" s="61"/>
      <c r="OV151" s="61"/>
      <c r="OW151" s="61"/>
      <c r="OX151" s="61"/>
      <c r="OY151" s="61"/>
      <c r="OZ151" s="61"/>
      <c r="PA151" s="61"/>
      <c r="PB151" s="61"/>
      <c r="PC151" s="61"/>
      <c r="PD151" s="61"/>
      <c r="PE151" s="61"/>
      <c r="PF151" s="61"/>
      <c r="PG151" s="61"/>
      <c r="PH151" s="61"/>
      <c r="PI151" s="61"/>
      <c r="PJ151" s="61"/>
      <c r="PK151" s="61"/>
      <c r="PL151" s="61"/>
      <c r="PM151" s="61"/>
      <c r="PN151" s="61"/>
      <c r="PO151" s="61"/>
      <c r="PP151" s="61"/>
      <c r="PQ151" s="61"/>
      <c r="PR151" s="61"/>
      <c r="PS151" s="61"/>
      <c r="PT151" s="61"/>
      <c r="PU151" s="61"/>
      <c r="PV151" s="61"/>
      <c r="PW151" s="61"/>
      <c r="PX151" s="61"/>
      <c r="PY151" s="61"/>
      <c r="PZ151" s="61"/>
      <c r="QA151" s="61"/>
      <c r="QB151" s="61"/>
      <c r="QC151" s="61"/>
      <c r="QD151" s="61"/>
      <c r="QE151" s="61"/>
      <c r="QF151" s="61"/>
      <c r="QG151" s="61"/>
      <c r="QH151" s="61"/>
      <c r="QI151" s="61"/>
      <c r="QJ151" s="61"/>
      <c r="QK151" s="61"/>
      <c r="QL151" s="61"/>
      <c r="QM151" s="61"/>
      <c r="QN151" s="61"/>
      <c r="QO151" s="61"/>
      <c r="QP151" s="61"/>
      <c r="QQ151" s="61"/>
      <c r="QR151" s="61"/>
      <c r="QS151" s="61"/>
      <c r="QT151" s="61"/>
      <c r="QU151" s="61"/>
      <c r="QV151" s="61"/>
      <c r="QW151" s="61"/>
      <c r="QX151" s="61"/>
      <c r="QY151" s="61"/>
      <c r="QZ151" s="61"/>
      <c r="RA151" s="61"/>
      <c r="RB151" s="61"/>
      <c r="RC151" s="61"/>
      <c r="RD151" s="61"/>
      <c r="RE151" s="61"/>
      <c r="RF151" s="61"/>
      <c r="RG151" s="61"/>
      <c r="RH151" s="61"/>
      <c r="RI151" s="61"/>
      <c r="RJ151" s="61"/>
      <c r="RK151" s="61"/>
      <c r="RL151" s="61"/>
      <c r="RM151" s="61"/>
      <c r="RN151" s="61"/>
      <c r="RO151" s="61"/>
      <c r="RP151" s="61"/>
      <c r="RQ151" s="61"/>
      <c r="RR151" s="61"/>
      <c r="RS151" s="61"/>
      <c r="RT151" s="61"/>
      <c r="RU151" s="61"/>
      <c r="RV151" s="61"/>
      <c r="RW151" s="61"/>
      <c r="RX151" s="61"/>
      <c r="RY151" s="61"/>
      <c r="RZ151" s="61"/>
      <c r="SA151" s="61"/>
      <c r="SB151" s="61"/>
      <c r="SC151" s="61"/>
      <c r="SD151" s="61"/>
      <c r="SE151" s="61"/>
      <c r="SF151" s="61"/>
      <c r="SG151" s="61"/>
      <c r="SH151" s="61"/>
      <c r="SI151" s="61"/>
      <c r="SJ151" s="61"/>
      <c r="SK151" s="61"/>
      <c r="SL151" s="61"/>
      <c r="SM151" s="61"/>
      <c r="SN151" s="61"/>
      <c r="SO151" s="61"/>
      <c r="SP151" s="61"/>
      <c r="SQ151" s="61"/>
      <c r="SR151" s="61"/>
      <c r="SS151" s="61"/>
      <c r="ST151" s="61"/>
      <c r="SU151" s="61"/>
      <c r="SV151" s="61"/>
      <c r="SW151" s="61"/>
      <c r="SX151" s="61"/>
      <c r="SY151" s="61"/>
      <c r="SZ151" s="61"/>
      <c r="TA151" s="61"/>
      <c r="TB151" s="61"/>
      <c r="TC151" s="61"/>
      <c r="TD151" s="61"/>
      <c r="TE151" s="61"/>
      <c r="TF151" s="61"/>
      <c r="TG151" s="61"/>
      <c r="TH151" s="61"/>
      <c r="TI151" s="61"/>
      <c r="TJ151" s="61"/>
      <c r="TK151" s="61"/>
      <c r="TL151" s="61"/>
      <c r="TM151" s="61"/>
      <c r="TN151" s="61"/>
      <c r="TO151" s="61"/>
      <c r="TP151" s="61"/>
      <c r="TQ151" s="61"/>
      <c r="TR151" s="61"/>
      <c r="TS151" s="61"/>
      <c r="TT151" s="61"/>
      <c r="TU151" s="61"/>
      <c r="TV151" s="61"/>
      <c r="TW151" s="61"/>
      <c r="TX151" s="61"/>
      <c r="TY151" s="61"/>
      <c r="TZ151" s="61"/>
      <c r="UA151" s="61"/>
      <c r="UB151" s="61"/>
      <c r="UC151" s="61"/>
      <c r="UD151" s="61"/>
      <c r="UE151" s="61"/>
      <c r="UF151" s="61"/>
      <c r="UG151" s="61"/>
      <c r="UH151" s="61"/>
      <c r="UI151" s="61"/>
      <c r="UJ151" s="61"/>
      <c r="UK151" s="61"/>
      <c r="UL151" s="61"/>
      <c r="UM151" s="61"/>
      <c r="UN151" s="61"/>
      <c r="UO151" s="61"/>
      <c r="UP151" s="61"/>
      <c r="UQ151" s="61"/>
      <c r="UR151" s="61"/>
      <c r="US151" s="61"/>
      <c r="UT151" s="61"/>
      <c r="UU151" s="61"/>
      <c r="UV151" s="61"/>
      <c r="UW151" s="61"/>
      <c r="UX151" s="61"/>
      <c r="UY151" s="61"/>
      <c r="UZ151" s="61"/>
      <c r="VA151" s="61"/>
      <c r="VB151" s="61"/>
      <c r="VC151" s="61"/>
      <c r="VD151" s="61"/>
      <c r="VE151" s="61"/>
      <c r="VF151" s="61"/>
      <c r="VG151" s="61"/>
      <c r="VH151" s="61"/>
      <c r="VI151" s="61"/>
      <c r="VJ151" s="61"/>
      <c r="VK151" s="61"/>
      <c r="VL151" s="61"/>
      <c r="VM151" s="61"/>
      <c r="VN151" s="61"/>
      <c r="VO151" s="61"/>
      <c r="VP151" s="61"/>
      <c r="VQ151" s="61"/>
      <c r="VR151" s="61"/>
      <c r="VS151" s="61"/>
      <c r="VT151" s="61"/>
      <c r="VU151" s="61"/>
      <c r="VV151" s="61"/>
      <c r="VW151" s="61"/>
      <c r="VX151" s="61"/>
      <c r="VY151" s="61"/>
      <c r="VZ151" s="61"/>
      <c r="WA151" s="61"/>
      <c r="WB151" s="61"/>
      <c r="WC151" s="61"/>
      <c r="WD151" s="61"/>
      <c r="WE151" s="61"/>
      <c r="WF151" s="61"/>
      <c r="WG151" s="61"/>
      <c r="WH151" s="61"/>
      <c r="WI151" s="61"/>
      <c r="WJ151" s="61"/>
      <c r="WK151" s="61"/>
      <c r="WL151" s="61"/>
      <c r="WM151" s="61"/>
      <c r="WN151" s="61"/>
      <c r="WO151" s="61"/>
      <c r="WP151" s="61"/>
      <c r="WQ151" s="61"/>
      <c r="WR151" s="61"/>
      <c r="WS151" s="61"/>
      <c r="WT151" s="61"/>
      <c r="WU151" s="61"/>
      <c r="WV151" s="61"/>
      <c r="WW151" s="61"/>
      <c r="WX151" s="61"/>
      <c r="WY151" s="61"/>
      <c r="WZ151" s="61"/>
      <c r="XA151" s="61"/>
      <c r="XB151" s="61"/>
      <c r="XC151" s="61"/>
      <c r="XD151" s="61"/>
      <c r="XE151" s="61"/>
      <c r="XF151" s="61"/>
      <c r="XG151" s="61"/>
      <c r="XH151" s="61"/>
      <c r="XI151" s="61"/>
      <c r="XJ151" s="61"/>
      <c r="XK151" s="61"/>
      <c r="XL151" s="61"/>
      <c r="XM151" s="61"/>
      <c r="XN151" s="61"/>
      <c r="XO151" s="61"/>
      <c r="XP151" s="61"/>
      <c r="XQ151" s="61"/>
      <c r="XR151" s="61"/>
      <c r="XS151" s="61"/>
      <c r="XT151" s="61"/>
      <c r="XU151" s="61"/>
      <c r="XV151" s="61"/>
      <c r="XW151" s="61"/>
      <c r="XX151" s="61"/>
      <c r="XY151" s="61"/>
      <c r="XZ151" s="61"/>
      <c r="YA151" s="61"/>
      <c r="YB151" s="61"/>
      <c r="YC151" s="61"/>
      <c r="YD151" s="61"/>
      <c r="YE151" s="61"/>
      <c r="YF151" s="61"/>
      <c r="YG151" s="61"/>
      <c r="YH151" s="61"/>
      <c r="YI151" s="61"/>
      <c r="YJ151" s="61"/>
      <c r="YK151" s="61"/>
      <c r="YL151" s="61"/>
      <c r="YM151" s="61"/>
      <c r="YN151" s="61"/>
      <c r="YO151" s="61"/>
      <c r="YP151" s="61"/>
      <c r="YQ151" s="61"/>
      <c r="YR151" s="61"/>
    </row>
    <row r="152" spans="1:668" s="9" customFormat="1" ht="15.75" x14ac:dyDescent="0.25">
      <c r="A152" s="38" t="s">
        <v>146</v>
      </c>
      <c r="B152" s="137" t="s">
        <v>104</v>
      </c>
      <c r="C152" s="138" t="s">
        <v>80</v>
      </c>
      <c r="D152" s="144">
        <v>44470</v>
      </c>
      <c r="E152" s="11" t="s">
        <v>150</v>
      </c>
      <c r="F152" s="145">
        <v>89500</v>
      </c>
      <c r="G152" s="148">
        <v>2568.65</v>
      </c>
      <c r="H152" s="145">
        <v>9635.51</v>
      </c>
      <c r="I152" s="145">
        <v>2720.8</v>
      </c>
      <c r="J152" s="145"/>
      <c r="K152" s="145">
        <v>14924.96</v>
      </c>
      <c r="L152" s="150">
        <f>F152-K152</f>
        <v>74575.040000000008</v>
      </c>
      <c r="O152" s="142"/>
      <c r="P152" s="142"/>
      <c r="Q152" s="142"/>
      <c r="R152" s="142"/>
      <c r="S152" s="142"/>
      <c r="T152" s="142"/>
      <c r="U152" s="142"/>
      <c r="V152" s="142"/>
      <c r="W152" s="142"/>
      <c r="X152" s="142"/>
      <c r="Y152" s="142"/>
      <c r="Z152" s="142"/>
      <c r="AA152" s="142"/>
      <c r="AB152" s="142"/>
      <c r="AC152" s="142"/>
      <c r="AD152" s="142"/>
      <c r="AE152" s="142"/>
      <c r="AF152" s="142"/>
      <c r="AG152" s="142"/>
      <c r="AH152" s="142"/>
      <c r="AI152" s="142"/>
      <c r="AJ152" s="142"/>
      <c r="AK152" s="142"/>
      <c r="AL152" s="142"/>
      <c r="AM152" s="142"/>
      <c r="AN152" s="142"/>
      <c r="AO152" s="142"/>
      <c r="AP152" s="142"/>
      <c r="AQ152" s="142"/>
      <c r="AR152" s="142"/>
      <c r="AS152" s="142"/>
      <c r="AT152" s="61"/>
      <c r="AU152" s="61"/>
      <c r="AV152" s="61"/>
      <c r="AW152" s="61"/>
      <c r="AX152" s="61"/>
      <c r="AY152" s="61"/>
      <c r="AZ152" s="61"/>
      <c r="BA152" s="61"/>
      <c r="BB152" s="61"/>
      <c r="BC152" s="61"/>
      <c r="BD152" s="61"/>
      <c r="BE152" s="61"/>
      <c r="BF152" s="61"/>
      <c r="BG152" s="61"/>
      <c r="BH152" s="61"/>
      <c r="BI152" s="61"/>
      <c r="BJ152" s="61"/>
      <c r="BK152" s="61"/>
      <c r="BL152" s="61"/>
      <c r="BM152" s="61"/>
      <c r="BN152" s="61"/>
      <c r="BO152" s="61"/>
      <c r="BP152" s="61"/>
      <c r="BQ152" s="61"/>
      <c r="BR152" s="61"/>
      <c r="BS152" s="61"/>
      <c r="BT152" s="61"/>
      <c r="BU152" s="61"/>
      <c r="BV152" s="61"/>
      <c r="BW152" s="61"/>
      <c r="BX152" s="61"/>
      <c r="BY152" s="61"/>
      <c r="BZ152" s="61"/>
      <c r="CA152" s="61"/>
      <c r="CB152" s="61"/>
      <c r="CC152" s="61"/>
      <c r="CD152" s="61"/>
      <c r="CE152" s="61"/>
      <c r="CF152" s="61"/>
      <c r="CG152" s="61"/>
      <c r="CH152" s="61"/>
      <c r="CI152" s="61"/>
      <c r="CJ152" s="61"/>
      <c r="CK152" s="61"/>
      <c r="CL152" s="61"/>
      <c r="CM152" s="61"/>
      <c r="CN152" s="61"/>
      <c r="CO152" s="61"/>
      <c r="CP152" s="61"/>
      <c r="CQ152" s="61"/>
      <c r="CR152" s="61"/>
      <c r="CS152" s="61"/>
      <c r="CT152" s="61"/>
      <c r="CU152" s="61"/>
      <c r="CV152" s="61"/>
      <c r="CW152" s="61"/>
      <c r="CX152" s="61"/>
      <c r="CY152" s="61"/>
      <c r="CZ152" s="61"/>
      <c r="DA152" s="61"/>
      <c r="DB152" s="61"/>
      <c r="DC152" s="61"/>
      <c r="DD152" s="61"/>
      <c r="DE152" s="61"/>
      <c r="DF152" s="61"/>
      <c r="DG152" s="61"/>
      <c r="DH152" s="61"/>
      <c r="DI152" s="61"/>
      <c r="DJ152" s="61"/>
      <c r="DK152" s="61"/>
      <c r="DL152" s="61"/>
      <c r="DM152" s="61"/>
      <c r="DN152" s="61"/>
      <c r="DO152" s="61"/>
      <c r="DP152" s="61"/>
      <c r="DQ152" s="61"/>
      <c r="DR152" s="61"/>
      <c r="DS152" s="61"/>
      <c r="DT152" s="61"/>
      <c r="DU152" s="61"/>
      <c r="DV152" s="61"/>
      <c r="DW152" s="61"/>
      <c r="DX152" s="61"/>
      <c r="DY152" s="61"/>
      <c r="DZ152" s="61"/>
      <c r="EA152" s="61"/>
      <c r="EB152" s="61"/>
      <c r="EC152" s="61"/>
      <c r="ED152" s="61"/>
      <c r="EE152" s="61"/>
      <c r="EF152" s="61"/>
      <c r="EG152" s="61"/>
      <c r="EH152" s="61"/>
      <c r="EI152" s="61"/>
      <c r="EJ152" s="61"/>
      <c r="EK152" s="61"/>
      <c r="EL152" s="61"/>
      <c r="EM152" s="61"/>
      <c r="EN152" s="61"/>
      <c r="EO152" s="61"/>
      <c r="EP152" s="61"/>
      <c r="EQ152" s="61"/>
      <c r="ER152" s="61"/>
      <c r="ES152" s="61"/>
      <c r="ET152" s="61"/>
      <c r="EU152" s="61"/>
      <c r="EV152" s="61"/>
      <c r="EW152" s="61"/>
      <c r="EX152" s="61"/>
      <c r="EY152" s="61"/>
      <c r="EZ152" s="61"/>
      <c r="FA152" s="61"/>
      <c r="FB152" s="61"/>
      <c r="FC152" s="61"/>
      <c r="FD152" s="61"/>
      <c r="FE152" s="61"/>
      <c r="FF152" s="61"/>
      <c r="FG152" s="61"/>
      <c r="FH152" s="61"/>
      <c r="FI152" s="61"/>
      <c r="FJ152" s="61"/>
      <c r="FK152" s="61"/>
      <c r="FL152" s="61"/>
      <c r="FM152" s="61"/>
      <c r="FN152" s="61"/>
      <c r="FO152" s="61"/>
      <c r="FP152" s="61"/>
      <c r="FQ152" s="61"/>
      <c r="FR152" s="61"/>
      <c r="FS152" s="61"/>
      <c r="FT152" s="61"/>
      <c r="FU152" s="61"/>
      <c r="FV152" s="61"/>
      <c r="FW152" s="61"/>
      <c r="FX152" s="61"/>
      <c r="FY152" s="61"/>
      <c r="FZ152" s="61"/>
      <c r="GA152" s="61"/>
      <c r="GB152" s="61"/>
      <c r="GC152" s="61"/>
      <c r="GD152" s="61"/>
      <c r="GE152" s="61"/>
      <c r="GF152" s="61"/>
      <c r="GG152" s="61"/>
      <c r="GH152" s="61"/>
      <c r="GI152" s="61"/>
      <c r="GJ152" s="61"/>
      <c r="GK152" s="61"/>
      <c r="GL152" s="61"/>
      <c r="GM152" s="61"/>
      <c r="GN152" s="61"/>
      <c r="GO152" s="61"/>
      <c r="GP152" s="61"/>
      <c r="GQ152" s="61"/>
      <c r="GR152" s="61"/>
      <c r="GS152" s="61"/>
      <c r="GT152" s="61"/>
      <c r="GU152" s="61"/>
      <c r="GV152" s="61"/>
      <c r="GW152" s="61"/>
      <c r="GX152" s="61"/>
      <c r="GY152" s="61"/>
      <c r="GZ152" s="61"/>
      <c r="HA152" s="61"/>
      <c r="HB152" s="61"/>
      <c r="HC152" s="61"/>
      <c r="HD152" s="61"/>
      <c r="HE152" s="61"/>
      <c r="HF152" s="61"/>
      <c r="HG152" s="61"/>
      <c r="HH152" s="61"/>
      <c r="HI152" s="61"/>
      <c r="HJ152" s="61"/>
      <c r="HK152" s="61"/>
      <c r="HL152" s="61"/>
      <c r="HM152" s="61"/>
      <c r="HN152" s="61"/>
      <c r="HO152" s="61"/>
      <c r="HP152" s="61"/>
      <c r="HQ152" s="61"/>
      <c r="HR152" s="61"/>
      <c r="HS152" s="61"/>
      <c r="HT152" s="61"/>
      <c r="HU152" s="61"/>
      <c r="HV152" s="61"/>
      <c r="HW152" s="61"/>
      <c r="HX152" s="61"/>
      <c r="HY152" s="61"/>
      <c r="HZ152" s="61"/>
      <c r="IA152" s="61"/>
      <c r="IB152" s="61"/>
      <c r="IC152" s="61"/>
      <c r="ID152" s="61"/>
      <c r="IE152" s="61"/>
      <c r="IF152" s="61"/>
      <c r="IG152" s="61"/>
      <c r="IH152" s="61"/>
      <c r="II152" s="61"/>
      <c r="IJ152" s="61"/>
      <c r="IK152" s="61"/>
      <c r="IL152" s="61"/>
      <c r="IM152" s="61"/>
      <c r="IN152" s="61"/>
      <c r="IO152" s="61"/>
      <c r="IP152" s="61"/>
      <c r="IQ152" s="61"/>
      <c r="IR152" s="61"/>
      <c r="IS152" s="61"/>
      <c r="IT152" s="61"/>
      <c r="IU152" s="61"/>
      <c r="IV152" s="61"/>
      <c r="IW152" s="61"/>
      <c r="IX152" s="61"/>
      <c r="IY152" s="61"/>
      <c r="IZ152" s="61"/>
      <c r="JA152" s="61"/>
      <c r="JB152" s="61"/>
      <c r="JC152" s="61"/>
      <c r="JD152" s="61"/>
      <c r="JE152" s="61"/>
      <c r="JF152" s="61"/>
      <c r="JG152" s="61"/>
      <c r="JH152" s="61"/>
      <c r="JI152" s="61"/>
      <c r="JJ152" s="61"/>
      <c r="JK152" s="61"/>
      <c r="JL152" s="61"/>
      <c r="JM152" s="61"/>
      <c r="JN152" s="61"/>
      <c r="JO152" s="61"/>
      <c r="JP152" s="61"/>
      <c r="JQ152" s="61"/>
      <c r="JR152" s="61"/>
      <c r="JS152" s="61"/>
      <c r="JT152" s="61"/>
      <c r="JU152" s="61"/>
      <c r="JV152" s="61"/>
      <c r="JW152" s="61"/>
      <c r="JX152" s="61"/>
      <c r="JY152" s="61"/>
      <c r="JZ152" s="61"/>
      <c r="KA152" s="61"/>
      <c r="KB152" s="61"/>
      <c r="KC152" s="61"/>
      <c r="KD152" s="61"/>
      <c r="KE152" s="61"/>
      <c r="KF152" s="61"/>
      <c r="KG152" s="61"/>
      <c r="KH152" s="61"/>
      <c r="KI152" s="61"/>
      <c r="KJ152" s="61"/>
      <c r="KK152" s="61"/>
      <c r="KL152" s="61"/>
      <c r="KM152" s="61"/>
      <c r="KN152" s="61"/>
      <c r="KO152" s="61"/>
      <c r="KP152" s="61"/>
      <c r="KQ152" s="61"/>
      <c r="KR152" s="61"/>
      <c r="KS152" s="61"/>
      <c r="KT152" s="61"/>
      <c r="KU152" s="61"/>
      <c r="KV152" s="61"/>
      <c r="KW152" s="61"/>
      <c r="KX152" s="61"/>
      <c r="KY152" s="61"/>
      <c r="KZ152" s="61"/>
      <c r="LA152" s="61"/>
      <c r="LB152" s="61"/>
      <c r="LC152" s="61"/>
      <c r="LD152" s="61"/>
      <c r="LE152" s="61"/>
      <c r="LF152" s="61"/>
      <c r="LG152" s="61"/>
      <c r="LH152" s="61"/>
      <c r="LI152" s="61"/>
      <c r="LJ152" s="61"/>
      <c r="LK152" s="61"/>
      <c r="LL152" s="61"/>
      <c r="LM152" s="61"/>
      <c r="LN152" s="61"/>
      <c r="LO152" s="61"/>
      <c r="LP152" s="61"/>
      <c r="LQ152" s="61"/>
      <c r="LR152" s="61"/>
      <c r="LS152" s="61"/>
      <c r="LT152" s="61"/>
      <c r="LU152" s="61"/>
      <c r="LV152" s="61"/>
      <c r="LW152" s="61"/>
      <c r="LX152" s="61"/>
      <c r="LY152" s="61"/>
      <c r="LZ152" s="61"/>
      <c r="MA152" s="61"/>
      <c r="MB152" s="61"/>
      <c r="MC152" s="61"/>
      <c r="MD152" s="61"/>
      <c r="ME152" s="61"/>
      <c r="MF152" s="61"/>
      <c r="MG152" s="61"/>
      <c r="MH152" s="61"/>
      <c r="MI152" s="61"/>
      <c r="MJ152" s="61"/>
      <c r="MK152" s="61"/>
      <c r="ML152" s="61"/>
      <c r="MM152" s="61"/>
      <c r="MN152" s="61"/>
      <c r="MO152" s="61"/>
      <c r="MP152" s="61"/>
      <c r="MQ152" s="61"/>
      <c r="MR152" s="61"/>
      <c r="MS152" s="61"/>
      <c r="MT152" s="61"/>
      <c r="MU152" s="61"/>
      <c r="MV152" s="61"/>
      <c r="MW152" s="61"/>
      <c r="MX152" s="61"/>
      <c r="MY152" s="61"/>
      <c r="MZ152" s="61"/>
      <c r="NA152" s="61"/>
      <c r="NB152" s="61"/>
      <c r="NC152" s="61"/>
      <c r="ND152" s="61"/>
      <c r="NE152" s="61"/>
      <c r="NF152" s="61"/>
      <c r="NG152" s="61"/>
      <c r="NH152" s="61"/>
      <c r="NI152" s="61"/>
      <c r="NJ152" s="61"/>
      <c r="NK152" s="61"/>
      <c r="NL152" s="61"/>
      <c r="NM152" s="61"/>
      <c r="NN152" s="61"/>
      <c r="NO152" s="61"/>
      <c r="NP152" s="61"/>
      <c r="NQ152" s="61"/>
      <c r="NR152" s="61"/>
      <c r="NS152" s="61"/>
      <c r="NT152" s="61"/>
      <c r="NU152" s="61"/>
      <c r="NV152" s="61"/>
      <c r="NW152" s="61"/>
      <c r="NX152" s="61"/>
      <c r="NY152" s="61"/>
      <c r="NZ152" s="61"/>
      <c r="OA152" s="61"/>
      <c r="OB152" s="61"/>
      <c r="OC152" s="61"/>
      <c r="OD152" s="61"/>
      <c r="OE152" s="61"/>
      <c r="OF152" s="61"/>
      <c r="OG152" s="61"/>
      <c r="OH152" s="61"/>
      <c r="OI152" s="61"/>
      <c r="OJ152" s="61"/>
      <c r="OK152" s="61"/>
      <c r="OL152" s="61"/>
      <c r="OM152" s="61"/>
      <c r="ON152" s="61"/>
      <c r="OO152" s="61"/>
      <c r="OP152" s="61"/>
      <c r="OQ152" s="61"/>
      <c r="OR152" s="61"/>
      <c r="OS152" s="61"/>
      <c r="OT152" s="61"/>
      <c r="OU152" s="61"/>
      <c r="OV152" s="61"/>
      <c r="OW152" s="61"/>
      <c r="OX152" s="61"/>
      <c r="OY152" s="61"/>
      <c r="OZ152" s="61"/>
      <c r="PA152" s="61"/>
      <c r="PB152" s="61"/>
      <c r="PC152" s="61"/>
      <c r="PD152" s="61"/>
      <c r="PE152" s="61"/>
      <c r="PF152" s="61"/>
      <c r="PG152" s="61"/>
      <c r="PH152" s="61"/>
      <c r="PI152" s="61"/>
      <c r="PJ152" s="61"/>
      <c r="PK152" s="61"/>
      <c r="PL152" s="61"/>
      <c r="PM152" s="61"/>
      <c r="PN152" s="61"/>
      <c r="PO152" s="61"/>
      <c r="PP152" s="61"/>
      <c r="PQ152" s="61"/>
      <c r="PR152" s="61"/>
      <c r="PS152" s="61"/>
      <c r="PT152" s="61"/>
      <c r="PU152" s="61"/>
      <c r="PV152" s="61"/>
      <c r="PW152" s="61"/>
      <c r="PX152" s="61"/>
      <c r="PY152" s="61"/>
      <c r="PZ152" s="61"/>
      <c r="QA152" s="61"/>
      <c r="QB152" s="61"/>
      <c r="QC152" s="61"/>
      <c r="QD152" s="61"/>
      <c r="QE152" s="61"/>
      <c r="QF152" s="61"/>
      <c r="QG152" s="61"/>
      <c r="QH152" s="61"/>
      <c r="QI152" s="61"/>
      <c r="QJ152" s="61"/>
      <c r="QK152" s="61"/>
      <c r="QL152" s="61"/>
      <c r="QM152" s="61"/>
      <c r="QN152" s="61"/>
      <c r="QO152" s="61"/>
      <c r="QP152" s="61"/>
      <c r="QQ152" s="61"/>
      <c r="QR152" s="61"/>
      <c r="QS152" s="61"/>
      <c r="QT152" s="61"/>
      <c r="QU152" s="61"/>
      <c r="QV152" s="61"/>
      <c r="QW152" s="61"/>
      <c r="QX152" s="61"/>
      <c r="QY152" s="61"/>
      <c r="QZ152" s="61"/>
      <c r="RA152" s="61"/>
      <c r="RB152" s="61"/>
      <c r="RC152" s="61"/>
      <c r="RD152" s="61"/>
      <c r="RE152" s="61"/>
      <c r="RF152" s="61"/>
      <c r="RG152" s="61"/>
      <c r="RH152" s="61"/>
      <c r="RI152" s="61"/>
      <c r="RJ152" s="61"/>
      <c r="RK152" s="61"/>
      <c r="RL152" s="61"/>
      <c r="RM152" s="61"/>
      <c r="RN152" s="61"/>
      <c r="RO152" s="61"/>
      <c r="RP152" s="61"/>
      <c r="RQ152" s="61"/>
      <c r="RR152" s="61"/>
      <c r="RS152" s="61"/>
      <c r="RT152" s="61"/>
      <c r="RU152" s="61"/>
      <c r="RV152" s="61"/>
      <c r="RW152" s="61"/>
      <c r="RX152" s="61"/>
      <c r="RY152" s="61"/>
      <c r="RZ152" s="61"/>
      <c r="SA152" s="61"/>
      <c r="SB152" s="61"/>
      <c r="SC152" s="61"/>
      <c r="SD152" s="61"/>
      <c r="SE152" s="61"/>
      <c r="SF152" s="61"/>
      <c r="SG152" s="61"/>
      <c r="SH152" s="61"/>
      <c r="SI152" s="61"/>
      <c r="SJ152" s="61"/>
      <c r="SK152" s="61"/>
      <c r="SL152" s="61"/>
      <c r="SM152" s="61"/>
      <c r="SN152" s="61"/>
      <c r="SO152" s="61"/>
      <c r="SP152" s="61"/>
      <c r="SQ152" s="61"/>
      <c r="SR152" s="61"/>
      <c r="SS152" s="61"/>
      <c r="ST152" s="61"/>
      <c r="SU152" s="61"/>
      <c r="SV152" s="61"/>
      <c r="SW152" s="61"/>
      <c r="SX152" s="61"/>
      <c r="SY152" s="61"/>
      <c r="SZ152" s="61"/>
      <c r="TA152" s="61"/>
      <c r="TB152" s="61"/>
      <c r="TC152" s="61"/>
      <c r="TD152" s="61"/>
      <c r="TE152" s="61"/>
      <c r="TF152" s="61"/>
      <c r="TG152" s="61"/>
      <c r="TH152" s="61"/>
      <c r="TI152" s="61"/>
      <c r="TJ152" s="61"/>
      <c r="TK152" s="61"/>
      <c r="TL152" s="61"/>
      <c r="TM152" s="61"/>
      <c r="TN152" s="61"/>
      <c r="TO152" s="61"/>
      <c r="TP152" s="61"/>
      <c r="TQ152" s="61"/>
      <c r="TR152" s="61"/>
      <c r="TS152" s="61"/>
      <c r="TT152" s="61"/>
      <c r="TU152" s="61"/>
      <c r="TV152" s="61"/>
      <c r="TW152" s="61"/>
      <c r="TX152" s="61"/>
      <c r="TY152" s="61"/>
      <c r="TZ152" s="61"/>
      <c r="UA152" s="61"/>
      <c r="UB152" s="61"/>
      <c r="UC152" s="61"/>
      <c r="UD152" s="61"/>
      <c r="UE152" s="61"/>
      <c r="UF152" s="61"/>
      <c r="UG152" s="61"/>
      <c r="UH152" s="61"/>
      <c r="UI152" s="61"/>
      <c r="UJ152" s="61"/>
      <c r="UK152" s="61"/>
      <c r="UL152" s="61"/>
      <c r="UM152" s="61"/>
      <c r="UN152" s="61"/>
      <c r="UO152" s="61"/>
      <c r="UP152" s="61"/>
      <c r="UQ152" s="61"/>
      <c r="UR152" s="61"/>
      <c r="US152" s="61"/>
      <c r="UT152" s="61"/>
      <c r="UU152" s="61"/>
      <c r="UV152" s="61"/>
      <c r="UW152" s="61"/>
      <c r="UX152" s="61"/>
      <c r="UY152" s="61"/>
      <c r="UZ152" s="61"/>
      <c r="VA152" s="61"/>
      <c r="VB152" s="61"/>
      <c r="VC152" s="61"/>
      <c r="VD152" s="61"/>
      <c r="VE152" s="61"/>
      <c r="VF152" s="61"/>
      <c r="VG152" s="61"/>
      <c r="VH152" s="61"/>
      <c r="VI152" s="61"/>
      <c r="VJ152" s="61"/>
      <c r="VK152" s="61"/>
      <c r="VL152" s="61"/>
      <c r="VM152" s="61"/>
      <c r="VN152" s="61"/>
      <c r="VO152" s="61"/>
      <c r="VP152" s="61"/>
      <c r="VQ152" s="61"/>
      <c r="VR152" s="61"/>
      <c r="VS152" s="61"/>
      <c r="VT152" s="61"/>
      <c r="VU152" s="61"/>
      <c r="VV152" s="61"/>
      <c r="VW152" s="61"/>
      <c r="VX152" s="61"/>
      <c r="VY152" s="61"/>
      <c r="VZ152" s="61"/>
      <c r="WA152" s="61"/>
      <c r="WB152" s="61"/>
      <c r="WC152" s="61"/>
      <c r="WD152" s="61"/>
      <c r="WE152" s="61"/>
      <c r="WF152" s="61"/>
      <c r="WG152" s="61"/>
      <c r="WH152" s="61"/>
      <c r="WI152" s="61"/>
      <c r="WJ152" s="61"/>
      <c r="WK152" s="61"/>
      <c r="WL152" s="61"/>
      <c r="WM152" s="61"/>
      <c r="WN152" s="61"/>
      <c r="WO152" s="61"/>
      <c r="WP152" s="61"/>
      <c r="WQ152" s="61"/>
      <c r="WR152" s="61"/>
      <c r="WS152" s="61"/>
      <c r="WT152" s="61"/>
      <c r="WU152" s="61"/>
      <c r="WV152" s="61"/>
      <c r="WW152" s="61"/>
      <c r="WX152" s="61"/>
      <c r="WY152" s="61"/>
      <c r="WZ152" s="61"/>
      <c r="XA152" s="61"/>
      <c r="XB152" s="61"/>
      <c r="XC152" s="61"/>
      <c r="XD152" s="61"/>
      <c r="XE152" s="61"/>
      <c r="XF152" s="61"/>
      <c r="XG152" s="61"/>
      <c r="XH152" s="61"/>
      <c r="XI152" s="61"/>
      <c r="XJ152" s="61"/>
      <c r="XK152" s="61"/>
      <c r="XL152" s="61"/>
      <c r="XM152" s="61"/>
      <c r="XN152" s="61"/>
      <c r="XO152" s="61"/>
      <c r="XP152" s="61"/>
      <c r="XQ152" s="61"/>
      <c r="XR152" s="61"/>
      <c r="XS152" s="61"/>
      <c r="XT152" s="61"/>
      <c r="XU152" s="61"/>
      <c r="XV152" s="61"/>
      <c r="XW152" s="61"/>
      <c r="XX152" s="61"/>
      <c r="XY152" s="61"/>
      <c r="XZ152" s="61"/>
      <c r="YA152" s="61"/>
      <c r="YB152" s="61"/>
      <c r="YC152" s="61"/>
      <c r="YD152" s="61"/>
      <c r="YE152" s="61"/>
      <c r="YF152" s="61"/>
      <c r="YG152" s="61"/>
      <c r="YH152" s="61"/>
      <c r="YI152" s="61"/>
      <c r="YJ152" s="61"/>
      <c r="YK152" s="61"/>
      <c r="YL152" s="61"/>
      <c r="YM152" s="61"/>
      <c r="YN152" s="61"/>
      <c r="YO152" s="61"/>
      <c r="YP152" s="61"/>
      <c r="YQ152" s="61"/>
      <c r="YR152" s="61"/>
    </row>
    <row r="153" spans="1:668" s="9" customFormat="1" ht="15.75" x14ac:dyDescent="0.25">
      <c r="A153" s="154" t="s">
        <v>15</v>
      </c>
      <c r="B153" s="179">
        <v>1</v>
      </c>
      <c r="C153" s="95"/>
      <c r="D153" s="95"/>
      <c r="E153" s="87"/>
      <c r="F153" s="104">
        <v>89000</v>
      </c>
      <c r="G153" s="122">
        <v>2568.65</v>
      </c>
      <c r="H153" s="104">
        <v>9635.51</v>
      </c>
      <c r="I153" s="104">
        <v>2720.8</v>
      </c>
      <c r="J153" s="104">
        <v>0</v>
      </c>
      <c r="K153" s="104">
        <v>14924.96</v>
      </c>
      <c r="L153" s="121">
        <f>F153-K153</f>
        <v>74075.040000000008</v>
      </c>
      <c r="O153" s="142"/>
      <c r="P153" s="142"/>
      <c r="Q153" s="142"/>
      <c r="R153" s="142"/>
      <c r="S153" s="142"/>
      <c r="T153" s="142"/>
      <c r="U153" s="142"/>
      <c r="V153" s="142"/>
      <c r="W153" s="142"/>
      <c r="X153" s="142"/>
      <c r="Y153" s="142"/>
      <c r="Z153" s="142"/>
      <c r="AA153" s="142"/>
      <c r="AB153" s="142"/>
      <c r="AC153" s="142"/>
      <c r="AD153" s="142"/>
      <c r="AE153" s="142"/>
      <c r="AF153" s="142"/>
      <c r="AG153" s="142"/>
      <c r="AH153" s="142"/>
      <c r="AI153" s="142"/>
      <c r="AJ153" s="142"/>
      <c r="AK153" s="142"/>
      <c r="AL153" s="142"/>
      <c r="AM153" s="142"/>
      <c r="AN153" s="142"/>
      <c r="AO153" s="142"/>
      <c r="AP153" s="142"/>
      <c r="AQ153" s="142"/>
      <c r="AR153" s="142"/>
      <c r="AS153" s="142"/>
      <c r="AT153" s="61"/>
      <c r="AU153" s="61"/>
      <c r="AV153" s="61"/>
      <c r="AW153" s="61"/>
      <c r="AX153" s="61"/>
      <c r="AY153" s="61"/>
      <c r="AZ153" s="61"/>
      <c r="BA153" s="61"/>
      <c r="BB153" s="61"/>
      <c r="BC153" s="61"/>
      <c r="BD153" s="61"/>
      <c r="BE153" s="61"/>
      <c r="BF153" s="61"/>
      <c r="BG153" s="61"/>
      <c r="BH153" s="61"/>
      <c r="BI153" s="61"/>
      <c r="BJ153" s="61"/>
      <c r="BK153" s="61"/>
      <c r="BL153" s="61"/>
      <c r="BM153" s="61"/>
      <c r="BN153" s="61"/>
      <c r="BO153" s="61"/>
      <c r="BP153" s="61"/>
      <c r="BQ153" s="61"/>
      <c r="BR153" s="61"/>
      <c r="BS153" s="61"/>
      <c r="BT153" s="61"/>
      <c r="BU153" s="61"/>
      <c r="BV153" s="61"/>
      <c r="BW153" s="61"/>
      <c r="BX153" s="61"/>
      <c r="BY153" s="61"/>
      <c r="BZ153" s="61"/>
      <c r="CA153" s="61"/>
      <c r="CB153" s="61"/>
      <c r="CC153" s="61"/>
      <c r="CD153" s="61"/>
      <c r="CE153" s="61"/>
      <c r="CF153" s="61"/>
      <c r="CG153" s="61"/>
      <c r="CH153" s="61"/>
      <c r="CI153" s="61"/>
      <c r="CJ153" s="61"/>
      <c r="CK153" s="61"/>
      <c r="CL153" s="61"/>
      <c r="CM153" s="61"/>
      <c r="CN153" s="61"/>
      <c r="CO153" s="61"/>
      <c r="CP153" s="61"/>
      <c r="CQ153" s="61"/>
      <c r="CR153" s="61"/>
      <c r="CS153" s="61"/>
      <c r="CT153" s="61"/>
      <c r="CU153" s="61"/>
      <c r="CV153" s="61"/>
      <c r="CW153" s="61"/>
      <c r="CX153" s="61"/>
      <c r="CY153" s="61"/>
      <c r="CZ153" s="61"/>
      <c r="DA153" s="61"/>
      <c r="DB153" s="61"/>
      <c r="DC153" s="61"/>
      <c r="DD153" s="61"/>
      <c r="DE153" s="61"/>
      <c r="DF153" s="61"/>
      <c r="DG153" s="61"/>
      <c r="DH153" s="61"/>
      <c r="DI153" s="61"/>
      <c r="DJ153" s="61"/>
      <c r="DK153" s="61"/>
      <c r="DL153" s="61"/>
      <c r="DM153" s="61"/>
      <c r="DN153" s="61"/>
      <c r="DO153" s="61"/>
      <c r="DP153" s="61"/>
      <c r="DQ153" s="61"/>
      <c r="DR153" s="61"/>
      <c r="DS153" s="61"/>
      <c r="DT153" s="61"/>
      <c r="DU153" s="61"/>
      <c r="DV153" s="61"/>
      <c r="DW153" s="61"/>
      <c r="DX153" s="61"/>
      <c r="DY153" s="61"/>
      <c r="DZ153" s="61"/>
      <c r="EA153" s="61"/>
      <c r="EB153" s="61"/>
      <c r="EC153" s="61"/>
      <c r="ED153" s="61"/>
      <c r="EE153" s="61"/>
      <c r="EF153" s="61"/>
      <c r="EG153" s="61"/>
      <c r="EH153" s="61"/>
      <c r="EI153" s="61"/>
      <c r="EJ153" s="61"/>
      <c r="EK153" s="61"/>
      <c r="EL153" s="61"/>
      <c r="EM153" s="61"/>
      <c r="EN153" s="61"/>
      <c r="EO153" s="61"/>
      <c r="EP153" s="61"/>
      <c r="EQ153" s="61"/>
      <c r="ER153" s="61"/>
      <c r="ES153" s="61"/>
      <c r="ET153" s="61"/>
      <c r="EU153" s="61"/>
      <c r="EV153" s="61"/>
      <c r="EW153" s="61"/>
      <c r="EX153" s="61"/>
      <c r="EY153" s="61"/>
      <c r="EZ153" s="61"/>
      <c r="FA153" s="61"/>
      <c r="FB153" s="61"/>
      <c r="FC153" s="61"/>
      <c r="FD153" s="61"/>
      <c r="FE153" s="61"/>
      <c r="FF153" s="61"/>
      <c r="FG153" s="61"/>
      <c r="FH153" s="61"/>
      <c r="FI153" s="61"/>
      <c r="FJ153" s="61"/>
      <c r="FK153" s="61"/>
      <c r="FL153" s="61"/>
      <c r="FM153" s="61"/>
      <c r="FN153" s="61"/>
      <c r="FO153" s="61"/>
      <c r="FP153" s="61"/>
      <c r="FQ153" s="61"/>
      <c r="FR153" s="61"/>
      <c r="FS153" s="61"/>
      <c r="FT153" s="61"/>
      <c r="FU153" s="61"/>
      <c r="FV153" s="61"/>
      <c r="FW153" s="61"/>
      <c r="FX153" s="61"/>
      <c r="FY153" s="61"/>
      <c r="FZ153" s="61"/>
      <c r="GA153" s="61"/>
      <c r="GB153" s="61"/>
      <c r="GC153" s="61"/>
      <c r="GD153" s="61"/>
      <c r="GE153" s="61"/>
      <c r="GF153" s="61"/>
      <c r="GG153" s="61"/>
      <c r="GH153" s="61"/>
      <c r="GI153" s="61"/>
      <c r="GJ153" s="61"/>
      <c r="GK153" s="61"/>
      <c r="GL153" s="61"/>
      <c r="GM153" s="61"/>
      <c r="GN153" s="61"/>
      <c r="GO153" s="61"/>
      <c r="GP153" s="61"/>
      <c r="GQ153" s="61"/>
      <c r="GR153" s="61"/>
      <c r="GS153" s="61"/>
      <c r="GT153" s="61"/>
      <c r="GU153" s="61"/>
      <c r="GV153" s="61"/>
      <c r="GW153" s="61"/>
      <c r="GX153" s="61"/>
      <c r="GY153" s="61"/>
      <c r="GZ153" s="61"/>
      <c r="HA153" s="61"/>
      <c r="HB153" s="61"/>
      <c r="HC153" s="61"/>
      <c r="HD153" s="61"/>
      <c r="HE153" s="61"/>
      <c r="HF153" s="61"/>
      <c r="HG153" s="61"/>
      <c r="HH153" s="61"/>
      <c r="HI153" s="61"/>
      <c r="HJ153" s="61"/>
      <c r="HK153" s="61"/>
      <c r="HL153" s="61"/>
      <c r="HM153" s="61"/>
      <c r="HN153" s="61"/>
      <c r="HO153" s="61"/>
      <c r="HP153" s="61"/>
      <c r="HQ153" s="61"/>
      <c r="HR153" s="61"/>
      <c r="HS153" s="61"/>
      <c r="HT153" s="61"/>
      <c r="HU153" s="61"/>
      <c r="HV153" s="61"/>
      <c r="HW153" s="61"/>
      <c r="HX153" s="61"/>
      <c r="HY153" s="61"/>
      <c r="HZ153" s="61"/>
      <c r="IA153" s="61"/>
      <c r="IB153" s="61"/>
      <c r="IC153" s="61"/>
      <c r="ID153" s="61"/>
      <c r="IE153" s="61"/>
      <c r="IF153" s="61"/>
      <c r="IG153" s="61"/>
      <c r="IH153" s="61"/>
      <c r="II153" s="61"/>
      <c r="IJ153" s="61"/>
      <c r="IK153" s="61"/>
      <c r="IL153" s="61"/>
      <c r="IM153" s="61"/>
      <c r="IN153" s="61"/>
      <c r="IO153" s="61"/>
      <c r="IP153" s="61"/>
      <c r="IQ153" s="61"/>
      <c r="IR153" s="61"/>
      <c r="IS153" s="61"/>
      <c r="IT153" s="61"/>
      <c r="IU153" s="61"/>
      <c r="IV153" s="61"/>
      <c r="IW153" s="61"/>
      <c r="IX153" s="61"/>
      <c r="IY153" s="61"/>
      <c r="IZ153" s="61"/>
      <c r="JA153" s="61"/>
      <c r="JB153" s="61"/>
      <c r="JC153" s="61"/>
      <c r="JD153" s="61"/>
      <c r="JE153" s="61"/>
      <c r="JF153" s="61"/>
      <c r="JG153" s="61"/>
      <c r="JH153" s="61"/>
      <c r="JI153" s="61"/>
      <c r="JJ153" s="61"/>
      <c r="JK153" s="61"/>
      <c r="JL153" s="61"/>
      <c r="JM153" s="61"/>
      <c r="JN153" s="61"/>
      <c r="JO153" s="61"/>
      <c r="JP153" s="61"/>
      <c r="JQ153" s="61"/>
      <c r="JR153" s="61"/>
      <c r="JS153" s="61"/>
      <c r="JT153" s="61"/>
      <c r="JU153" s="61"/>
      <c r="JV153" s="61"/>
      <c r="JW153" s="61"/>
      <c r="JX153" s="61"/>
      <c r="JY153" s="61"/>
      <c r="JZ153" s="61"/>
      <c r="KA153" s="61"/>
      <c r="KB153" s="61"/>
      <c r="KC153" s="61"/>
      <c r="KD153" s="61"/>
      <c r="KE153" s="61"/>
      <c r="KF153" s="61"/>
      <c r="KG153" s="61"/>
      <c r="KH153" s="61"/>
      <c r="KI153" s="61"/>
      <c r="KJ153" s="61"/>
      <c r="KK153" s="61"/>
      <c r="KL153" s="61"/>
      <c r="KM153" s="61"/>
      <c r="KN153" s="61"/>
      <c r="KO153" s="61"/>
      <c r="KP153" s="61"/>
      <c r="KQ153" s="61"/>
      <c r="KR153" s="61"/>
      <c r="KS153" s="61"/>
      <c r="KT153" s="61"/>
      <c r="KU153" s="61"/>
      <c r="KV153" s="61"/>
      <c r="KW153" s="61"/>
      <c r="KX153" s="61"/>
      <c r="KY153" s="61"/>
      <c r="KZ153" s="61"/>
      <c r="LA153" s="61"/>
      <c r="LB153" s="61"/>
      <c r="LC153" s="61"/>
      <c r="LD153" s="61"/>
      <c r="LE153" s="61"/>
      <c r="LF153" s="61"/>
      <c r="LG153" s="61"/>
      <c r="LH153" s="61"/>
      <c r="LI153" s="61"/>
      <c r="LJ153" s="61"/>
      <c r="LK153" s="61"/>
      <c r="LL153" s="61"/>
      <c r="LM153" s="61"/>
      <c r="LN153" s="61"/>
      <c r="LO153" s="61"/>
      <c r="LP153" s="61"/>
      <c r="LQ153" s="61"/>
      <c r="LR153" s="61"/>
      <c r="LS153" s="61"/>
      <c r="LT153" s="61"/>
      <c r="LU153" s="61"/>
      <c r="LV153" s="61"/>
      <c r="LW153" s="61"/>
      <c r="LX153" s="61"/>
      <c r="LY153" s="61"/>
      <c r="LZ153" s="61"/>
      <c r="MA153" s="61"/>
      <c r="MB153" s="61"/>
      <c r="MC153" s="61"/>
      <c r="MD153" s="61"/>
      <c r="ME153" s="61"/>
      <c r="MF153" s="61"/>
      <c r="MG153" s="61"/>
      <c r="MH153" s="61"/>
      <c r="MI153" s="61"/>
      <c r="MJ153" s="61"/>
      <c r="MK153" s="61"/>
      <c r="ML153" s="61"/>
      <c r="MM153" s="61"/>
      <c r="MN153" s="61"/>
      <c r="MO153" s="61"/>
      <c r="MP153" s="61"/>
      <c r="MQ153" s="61"/>
      <c r="MR153" s="61"/>
      <c r="MS153" s="61"/>
      <c r="MT153" s="61"/>
      <c r="MU153" s="61"/>
      <c r="MV153" s="61"/>
      <c r="MW153" s="61"/>
      <c r="MX153" s="61"/>
      <c r="MY153" s="61"/>
      <c r="MZ153" s="61"/>
      <c r="NA153" s="61"/>
      <c r="NB153" s="61"/>
      <c r="NC153" s="61"/>
      <c r="ND153" s="61"/>
      <c r="NE153" s="61"/>
      <c r="NF153" s="61"/>
      <c r="NG153" s="61"/>
      <c r="NH153" s="61"/>
      <c r="NI153" s="61"/>
      <c r="NJ153" s="61"/>
      <c r="NK153" s="61"/>
      <c r="NL153" s="61"/>
      <c r="NM153" s="61"/>
      <c r="NN153" s="61"/>
      <c r="NO153" s="61"/>
      <c r="NP153" s="61"/>
      <c r="NQ153" s="61"/>
      <c r="NR153" s="61"/>
      <c r="NS153" s="61"/>
      <c r="NT153" s="61"/>
      <c r="NU153" s="61"/>
      <c r="NV153" s="61"/>
      <c r="NW153" s="61"/>
      <c r="NX153" s="61"/>
      <c r="NY153" s="61"/>
      <c r="NZ153" s="61"/>
      <c r="OA153" s="61"/>
      <c r="OB153" s="61"/>
      <c r="OC153" s="61"/>
      <c r="OD153" s="61"/>
      <c r="OE153" s="61"/>
      <c r="OF153" s="61"/>
      <c r="OG153" s="61"/>
      <c r="OH153" s="61"/>
      <c r="OI153" s="61"/>
      <c r="OJ153" s="61"/>
      <c r="OK153" s="61"/>
      <c r="OL153" s="61"/>
      <c r="OM153" s="61"/>
      <c r="ON153" s="61"/>
      <c r="OO153" s="61"/>
      <c r="OP153" s="61"/>
      <c r="OQ153" s="61"/>
      <c r="OR153" s="61"/>
      <c r="OS153" s="61"/>
      <c r="OT153" s="61"/>
      <c r="OU153" s="61"/>
      <c r="OV153" s="61"/>
      <c r="OW153" s="61"/>
      <c r="OX153" s="61"/>
      <c r="OY153" s="61"/>
      <c r="OZ153" s="61"/>
      <c r="PA153" s="61"/>
      <c r="PB153" s="61"/>
      <c r="PC153" s="61"/>
      <c r="PD153" s="61"/>
      <c r="PE153" s="61"/>
      <c r="PF153" s="61"/>
      <c r="PG153" s="61"/>
      <c r="PH153" s="61"/>
      <c r="PI153" s="61"/>
      <c r="PJ153" s="61"/>
      <c r="PK153" s="61"/>
      <c r="PL153" s="61"/>
      <c r="PM153" s="61"/>
      <c r="PN153" s="61"/>
      <c r="PO153" s="61"/>
      <c r="PP153" s="61"/>
      <c r="PQ153" s="61"/>
      <c r="PR153" s="61"/>
      <c r="PS153" s="61"/>
      <c r="PT153" s="61"/>
      <c r="PU153" s="61"/>
      <c r="PV153" s="61"/>
      <c r="PW153" s="61"/>
      <c r="PX153" s="61"/>
      <c r="PY153" s="61"/>
      <c r="PZ153" s="61"/>
      <c r="QA153" s="61"/>
      <c r="QB153" s="61"/>
      <c r="QC153" s="61"/>
      <c r="QD153" s="61"/>
      <c r="QE153" s="61"/>
      <c r="QF153" s="61"/>
      <c r="QG153" s="61"/>
      <c r="QH153" s="61"/>
      <c r="QI153" s="61"/>
      <c r="QJ153" s="61"/>
      <c r="QK153" s="61"/>
      <c r="QL153" s="61"/>
      <c r="QM153" s="61"/>
      <c r="QN153" s="61"/>
      <c r="QO153" s="61"/>
      <c r="QP153" s="61"/>
      <c r="QQ153" s="61"/>
      <c r="QR153" s="61"/>
      <c r="QS153" s="61"/>
      <c r="QT153" s="61"/>
      <c r="QU153" s="61"/>
      <c r="QV153" s="61"/>
      <c r="QW153" s="61"/>
      <c r="QX153" s="61"/>
      <c r="QY153" s="61"/>
      <c r="QZ153" s="61"/>
      <c r="RA153" s="61"/>
      <c r="RB153" s="61"/>
      <c r="RC153" s="61"/>
      <c r="RD153" s="61"/>
      <c r="RE153" s="61"/>
      <c r="RF153" s="61"/>
      <c r="RG153" s="61"/>
      <c r="RH153" s="61"/>
      <c r="RI153" s="61"/>
      <c r="RJ153" s="61"/>
      <c r="RK153" s="61"/>
      <c r="RL153" s="61"/>
      <c r="RM153" s="61"/>
      <c r="RN153" s="61"/>
      <c r="RO153" s="61"/>
      <c r="RP153" s="61"/>
      <c r="RQ153" s="61"/>
      <c r="RR153" s="61"/>
      <c r="RS153" s="61"/>
      <c r="RT153" s="61"/>
      <c r="RU153" s="61"/>
      <c r="RV153" s="61"/>
      <c r="RW153" s="61"/>
      <c r="RX153" s="61"/>
      <c r="RY153" s="61"/>
      <c r="RZ153" s="61"/>
      <c r="SA153" s="61"/>
      <c r="SB153" s="61"/>
      <c r="SC153" s="61"/>
      <c r="SD153" s="61"/>
      <c r="SE153" s="61"/>
      <c r="SF153" s="61"/>
      <c r="SG153" s="61"/>
      <c r="SH153" s="61"/>
      <c r="SI153" s="61"/>
      <c r="SJ153" s="61"/>
      <c r="SK153" s="61"/>
      <c r="SL153" s="61"/>
      <c r="SM153" s="61"/>
      <c r="SN153" s="61"/>
      <c r="SO153" s="61"/>
      <c r="SP153" s="61"/>
      <c r="SQ153" s="61"/>
      <c r="SR153" s="61"/>
      <c r="SS153" s="61"/>
      <c r="ST153" s="61"/>
      <c r="SU153" s="61"/>
      <c r="SV153" s="61"/>
      <c r="SW153" s="61"/>
      <c r="SX153" s="61"/>
      <c r="SY153" s="61"/>
      <c r="SZ153" s="61"/>
      <c r="TA153" s="61"/>
      <c r="TB153" s="61"/>
      <c r="TC153" s="61"/>
      <c r="TD153" s="61"/>
      <c r="TE153" s="61"/>
      <c r="TF153" s="61"/>
      <c r="TG153" s="61"/>
      <c r="TH153" s="61"/>
      <c r="TI153" s="61"/>
      <c r="TJ153" s="61"/>
      <c r="TK153" s="61"/>
      <c r="TL153" s="61"/>
      <c r="TM153" s="61"/>
      <c r="TN153" s="61"/>
      <c r="TO153" s="61"/>
      <c r="TP153" s="61"/>
      <c r="TQ153" s="61"/>
      <c r="TR153" s="61"/>
      <c r="TS153" s="61"/>
      <c r="TT153" s="61"/>
      <c r="TU153" s="61"/>
      <c r="TV153" s="61"/>
      <c r="TW153" s="61"/>
      <c r="TX153" s="61"/>
      <c r="TY153" s="61"/>
      <c r="TZ153" s="61"/>
      <c r="UA153" s="61"/>
      <c r="UB153" s="61"/>
      <c r="UC153" s="61"/>
      <c r="UD153" s="61"/>
      <c r="UE153" s="61"/>
      <c r="UF153" s="61"/>
      <c r="UG153" s="61"/>
      <c r="UH153" s="61"/>
      <c r="UI153" s="61"/>
      <c r="UJ153" s="61"/>
      <c r="UK153" s="61"/>
      <c r="UL153" s="61"/>
      <c r="UM153" s="61"/>
      <c r="UN153" s="61"/>
      <c r="UO153" s="61"/>
      <c r="UP153" s="61"/>
      <c r="UQ153" s="61"/>
      <c r="UR153" s="61"/>
      <c r="US153" s="61"/>
      <c r="UT153" s="61"/>
      <c r="UU153" s="61"/>
      <c r="UV153" s="61"/>
      <c r="UW153" s="61"/>
      <c r="UX153" s="61"/>
      <c r="UY153" s="61"/>
      <c r="UZ153" s="61"/>
      <c r="VA153" s="61"/>
      <c r="VB153" s="61"/>
      <c r="VC153" s="61"/>
      <c r="VD153" s="61"/>
      <c r="VE153" s="61"/>
      <c r="VF153" s="61"/>
      <c r="VG153" s="61"/>
      <c r="VH153" s="61"/>
      <c r="VI153" s="61"/>
      <c r="VJ153" s="61"/>
      <c r="VK153" s="61"/>
      <c r="VL153" s="61"/>
      <c r="VM153" s="61"/>
      <c r="VN153" s="61"/>
      <c r="VO153" s="61"/>
      <c r="VP153" s="61"/>
      <c r="VQ153" s="61"/>
      <c r="VR153" s="61"/>
      <c r="VS153" s="61"/>
      <c r="VT153" s="61"/>
      <c r="VU153" s="61"/>
      <c r="VV153" s="61"/>
      <c r="VW153" s="61"/>
      <c r="VX153" s="61"/>
      <c r="VY153" s="61"/>
      <c r="VZ153" s="61"/>
      <c r="WA153" s="61"/>
      <c r="WB153" s="61"/>
      <c r="WC153" s="61"/>
      <c r="WD153" s="61"/>
      <c r="WE153" s="61"/>
      <c r="WF153" s="61"/>
      <c r="WG153" s="61"/>
      <c r="WH153" s="61"/>
      <c r="WI153" s="61"/>
      <c r="WJ153" s="61"/>
      <c r="WK153" s="61"/>
      <c r="WL153" s="61"/>
      <c r="WM153" s="61"/>
      <c r="WN153" s="61"/>
      <c r="WO153" s="61"/>
      <c r="WP153" s="61"/>
      <c r="WQ153" s="61"/>
      <c r="WR153" s="61"/>
      <c r="WS153" s="61"/>
      <c r="WT153" s="61"/>
      <c r="WU153" s="61"/>
      <c r="WV153" s="61"/>
      <c r="WW153" s="61"/>
      <c r="WX153" s="61"/>
      <c r="WY153" s="61"/>
      <c r="WZ153" s="61"/>
      <c r="XA153" s="61"/>
      <c r="XB153" s="61"/>
      <c r="XC153" s="61"/>
      <c r="XD153" s="61"/>
      <c r="XE153" s="61"/>
      <c r="XF153" s="61"/>
      <c r="XG153" s="61"/>
      <c r="XH153" s="61"/>
      <c r="XI153" s="61"/>
      <c r="XJ153" s="61"/>
      <c r="XK153" s="61"/>
      <c r="XL153" s="61"/>
      <c r="XM153" s="61"/>
      <c r="XN153" s="61"/>
      <c r="XO153" s="61"/>
      <c r="XP153" s="61"/>
      <c r="XQ153" s="61"/>
      <c r="XR153" s="61"/>
      <c r="XS153" s="61"/>
      <c r="XT153" s="61"/>
      <c r="XU153" s="61"/>
      <c r="XV153" s="61"/>
      <c r="XW153" s="61"/>
      <c r="XX153" s="61"/>
      <c r="XY153" s="61"/>
      <c r="XZ153" s="61"/>
      <c r="YA153" s="61"/>
      <c r="YB153" s="61"/>
      <c r="YC153" s="61"/>
      <c r="YD153" s="61"/>
      <c r="YE153" s="61"/>
      <c r="YF153" s="61"/>
      <c r="YG153" s="61"/>
      <c r="YH153" s="61"/>
      <c r="YI153" s="61"/>
      <c r="YJ153" s="61"/>
      <c r="YK153" s="61"/>
      <c r="YL153" s="61"/>
      <c r="YM153" s="61"/>
      <c r="YN153" s="61"/>
      <c r="YO153" s="61"/>
      <c r="YP153" s="61"/>
      <c r="YQ153" s="61"/>
      <c r="YR153" s="61"/>
    </row>
    <row r="154" spans="1:668" s="9" customFormat="1" ht="15.75" x14ac:dyDescent="0.25">
      <c r="A154" s="143" t="s">
        <v>147</v>
      </c>
      <c r="B154" s="137"/>
      <c r="C154" s="138"/>
      <c r="D154" s="138"/>
      <c r="E154" s="89"/>
      <c r="F154" s="139"/>
      <c r="G154" s="140"/>
      <c r="H154" s="139"/>
      <c r="I154" s="139"/>
      <c r="J154" s="139"/>
      <c r="K154" s="139"/>
      <c r="L154" s="141"/>
      <c r="M154" s="19"/>
      <c r="N154" s="19"/>
      <c r="O154" s="169"/>
      <c r="P154" s="169"/>
      <c r="Q154" s="169"/>
      <c r="R154" s="169"/>
      <c r="S154" s="169"/>
      <c r="T154" s="169"/>
      <c r="U154" s="169"/>
      <c r="V154" s="169"/>
      <c r="W154" s="169"/>
      <c r="X154" s="169"/>
      <c r="Y154" s="169"/>
      <c r="Z154" s="169"/>
      <c r="AA154" s="169"/>
      <c r="AB154" s="169"/>
      <c r="AC154" s="169"/>
      <c r="AD154" s="169"/>
      <c r="AE154" s="169"/>
      <c r="AF154" s="169"/>
      <c r="AG154" s="169"/>
      <c r="AH154" s="169"/>
      <c r="AI154" s="169"/>
      <c r="AJ154" s="169"/>
      <c r="AK154" s="169"/>
      <c r="AL154" s="169"/>
      <c r="AM154" s="169"/>
      <c r="AN154" s="169"/>
      <c r="AO154" s="169"/>
      <c r="AP154" s="169"/>
      <c r="AQ154" s="142"/>
      <c r="AR154" s="142"/>
      <c r="AS154" s="142"/>
      <c r="AT154" s="61"/>
      <c r="AU154" s="61"/>
      <c r="AV154" s="61"/>
      <c r="AW154" s="61"/>
      <c r="AX154" s="61"/>
      <c r="AY154" s="61"/>
      <c r="AZ154" s="61"/>
      <c r="BA154" s="61"/>
      <c r="BB154" s="61"/>
      <c r="BC154" s="61"/>
      <c r="BD154" s="61"/>
      <c r="BE154" s="61"/>
      <c r="BF154" s="61"/>
      <c r="BG154" s="61"/>
      <c r="BH154" s="61"/>
      <c r="BI154" s="61"/>
      <c r="BJ154" s="61"/>
      <c r="BK154" s="61"/>
      <c r="BL154" s="61"/>
      <c r="BM154" s="61"/>
      <c r="BN154" s="61"/>
      <c r="BO154" s="61"/>
      <c r="BP154" s="61"/>
      <c r="BQ154" s="61"/>
      <c r="BR154" s="61"/>
      <c r="BS154" s="61"/>
      <c r="BT154" s="61"/>
      <c r="BU154" s="61"/>
      <c r="BV154" s="61"/>
      <c r="BW154" s="61"/>
      <c r="BX154" s="61"/>
      <c r="BY154" s="61"/>
      <c r="BZ154" s="61"/>
      <c r="CA154" s="61"/>
      <c r="CB154" s="61"/>
      <c r="CC154" s="61"/>
      <c r="CD154" s="61"/>
      <c r="CE154" s="61"/>
      <c r="CF154" s="61"/>
      <c r="CG154" s="61"/>
      <c r="CH154" s="61"/>
      <c r="CI154" s="61"/>
      <c r="CJ154" s="61"/>
      <c r="CK154" s="61"/>
      <c r="CL154" s="61"/>
      <c r="CM154" s="61"/>
      <c r="CN154" s="61"/>
      <c r="CO154" s="61"/>
      <c r="CP154" s="61"/>
      <c r="CQ154" s="61"/>
      <c r="CR154" s="61"/>
      <c r="CS154" s="61"/>
      <c r="CT154" s="61"/>
      <c r="CU154" s="61"/>
      <c r="CV154" s="61"/>
      <c r="CW154" s="61"/>
      <c r="CX154" s="61"/>
      <c r="CY154" s="61"/>
      <c r="CZ154" s="61"/>
      <c r="DA154" s="61"/>
      <c r="DB154" s="61"/>
      <c r="DC154" s="61"/>
      <c r="DD154" s="61"/>
      <c r="DE154" s="61"/>
      <c r="DF154" s="61"/>
      <c r="DG154" s="61"/>
      <c r="DH154" s="61"/>
      <c r="DI154" s="61"/>
      <c r="DJ154" s="61"/>
      <c r="DK154" s="61"/>
      <c r="DL154" s="61"/>
      <c r="DM154" s="61"/>
      <c r="DN154" s="61"/>
      <c r="DO154" s="61"/>
      <c r="DP154" s="61"/>
      <c r="DQ154" s="61"/>
      <c r="DR154" s="61"/>
      <c r="DS154" s="61"/>
      <c r="DT154" s="61"/>
      <c r="DU154" s="61"/>
      <c r="DV154" s="61"/>
      <c r="DW154" s="61"/>
      <c r="DX154" s="61"/>
      <c r="DY154" s="61"/>
      <c r="DZ154" s="61"/>
      <c r="EA154" s="61"/>
      <c r="EB154" s="61"/>
      <c r="EC154" s="61"/>
      <c r="ED154" s="61"/>
      <c r="EE154" s="61"/>
      <c r="EF154" s="61"/>
      <c r="EG154" s="61"/>
      <c r="EH154" s="61"/>
      <c r="EI154" s="61"/>
      <c r="EJ154" s="61"/>
      <c r="EK154" s="61"/>
      <c r="EL154" s="61"/>
      <c r="EM154" s="61"/>
      <c r="EN154" s="61"/>
      <c r="EO154" s="61"/>
      <c r="EP154" s="61"/>
      <c r="EQ154" s="61"/>
      <c r="ER154" s="61"/>
      <c r="ES154" s="61"/>
      <c r="ET154" s="61"/>
      <c r="EU154" s="61"/>
      <c r="EV154" s="61"/>
      <c r="EW154" s="61"/>
      <c r="EX154" s="61"/>
      <c r="EY154" s="61"/>
      <c r="EZ154" s="61"/>
      <c r="FA154" s="61"/>
      <c r="FB154" s="61"/>
      <c r="FC154" s="61"/>
      <c r="FD154" s="61"/>
      <c r="FE154" s="61"/>
      <c r="FF154" s="61"/>
      <c r="FG154" s="61"/>
      <c r="FH154" s="61"/>
      <c r="FI154" s="61"/>
      <c r="FJ154" s="61"/>
      <c r="FK154" s="61"/>
      <c r="FL154" s="61"/>
      <c r="FM154" s="61"/>
      <c r="FN154" s="61"/>
      <c r="FO154" s="61"/>
      <c r="FP154" s="61"/>
      <c r="FQ154" s="61"/>
      <c r="FR154" s="61"/>
      <c r="FS154" s="61"/>
      <c r="FT154" s="61"/>
      <c r="FU154" s="61"/>
      <c r="FV154" s="61"/>
      <c r="FW154" s="61"/>
      <c r="FX154" s="61"/>
      <c r="FY154" s="61"/>
      <c r="FZ154" s="61"/>
      <c r="GA154" s="61"/>
      <c r="GB154" s="61"/>
      <c r="GC154" s="61"/>
      <c r="GD154" s="61"/>
      <c r="GE154" s="61"/>
      <c r="GF154" s="61"/>
      <c r="GG154" s="61"/>
      <c r="GH154" s="61"/>
      <c r="GI154" s="61"/>
      <c r="GJ154" s="61"/>
      <c r="GK154" s="61"/>
      <c r="GL154" s="61"/>
      <c r="GM154" s="61"/>
      <c r="GN154" s="61"/>
      <c r="GO154" s="61"/>
      <c r="GP154" s="61"/>
      <c r="GQ154" s="61"/>
      <c r="GR154" s="61"/>
      <c r="GS154" s="61"/>
      <c r="GT154" s="61"/>
      <c r="GU154" s="61"/>
      <c r="GV154" s="61"/>
      <c r="GW154" s="61"/>
      <c r="GX154" s="61"/>
      <c r="GY154" s="61"/>
      <c r="GZ154" s="61"/>
      <c r="HA154" s="61"/>
      <c r="HB154" s="61"/>
      <c r="HC154" s="61"/>
      <c r="HD154" s="61"/>
      <c r="HE154" s="61"/>
      <c r="HF154" s="61"/>
      <c r="HG154" s="61"/>
      <c r="HH154" s="61"/>
      <c r="HI154" s="61"/>
      <c r="HJ154" s="61"/>
      <c r="HK154" s="61"/>
      <c r="HL154" s="61"/>
      <c r="HM154" s="61"/>
      <c r="HN154" s="61"/>
      <c r="HO154" s="61"/>
      <c r="HP154" s="61"/>
      <c r="HQ154" s="61"/>
      <c r="HR154" s="61"/>
      <c r="HS154" s="61"/>
      <c r="HT154" s="61"/>
      <c r="HU154" s="61"/>
      <c r="HV154" s="61"/>
      <c r="HW154" s="61"/>
      <c r="HX154" s="61"/>
      <c r="HY154" s="61"/>
      <c r="HZ154" s="61"/>
      <c r="IA154" s="61"/>
      <c r="IB154" s="61"/>
      <c r="IC154" s="61"/>
      <c r="ID154" s="61"/>
      <c r="IE154" s="61"/>
      <c r="IF154" s="61"/>
      <c r="IG154" s="61"/>
      <c r="IH154" s="61"/>
      <c r="II154" s="61"/>
      <c r="IJ154" s="61"/>
      <c r="IK154" s="61"/>
      <c r="IL154" s="61"/>
      <c r="IM154" s="61"/>
      <c r="IN154" s="61"/>
      <c r="IO154" s="61"/>
      <c r="IP154" s="61"/>
      <c r="IQ154" s="61"/>
      <c r="IR154" s="61"/>
      <c r="IS154" s="61"/>
      <c r="IT154" s="61"/>
      <c r="IU154" s="61"/>
      <c r="IV154" s="61"/>
      <c r="IW154" s="61"/>
      <c r="IX154" s="61"/>
      <c r="IY154" s="61"/>
      <c r="IZ154" s="61"/>
      <c r="JA154" s="61"/>
      <c r="JB154" s="61"/>
      <c r="JC154" s="61"/>
      <c r="JD154" s="61"/>
      <c r="JE154" s="61"/>
      <c r="JF154" s="61"/>
      <c r="JG154" s="61"/>
      <c r="JH154" s="61"/>
      <c r="JI154" s="61"/>
      <c r="JJ154" s="61"/>
      <c r="JK154" s="61"/>
      <c r="JL154" s="61"/>
      <c r="JM154" s="61"/>
      <c r="JN154" s="61"/>
      <c r="JO154" s="61"/>
      <c r="JP154" s="61"/>
      <c r="JQ154" s="61"/>
      <c r="JR154" s="61"/>
      <c r="JS154" s="61"/>
      <c r="JT154" s="61"/>
      <c r="JU154" s="61"/>
      <c r="JV154" s="61"/>
      <c r="JW154" s="61"/>
      <c r="JX154" s="61"/>
      <c r="JY154" s="61"/>
      <c r="JZ154" s="61"/>
      <c r="KA154" s="61"/>
      <c r="KB154" s="61"/>
      <c r="KC154" s="61"/>
      <c r="KD154" s="61"/>
      <c r="KE154" s="61"/>
      <c r="KF154" s="61"/>
      <c r="KG154" s="61"/>
      <c r="KH154" s="61"/>
      <c r="KI154" s="61"/>
      <c r="KJ154" s="61"/>
      <c r="KK154" s="61"/>
      <c r="KL154" s="61"/>
      <c r="KM154" s="61"/>
      <c r="KN154" s="61"/>
      <c r="KO154" s="61"/>
      <c r="KP154" s="61"/>
      <c r="KQ154" s="61"/>
      <c r="KR154" s="61"/>
      <c r="KS154" s="61"/>
      <c r="KT154" s="61"/>
      <c r="KU154" s="61"/>
      <c r="KV154" s="61"/>
      <c r="KW154" s="61"/>
      <c r="KX154" s="61"/>
      <c r="KY154" s="61"/>
      <c r="KZ154" s="61"/>
      <c r="LA154" s="61"/>
      <c r="LB154" s="61"/>
      <c r="LC154" s="61"/>
      <c r="LD154" s="61"/>
      <c r="LE154" s="61"/>
      <c r="LF154" s="61"/>
      <c r="LG154" s="61"/>
      <c r="LH154" s="61"/>
      <c r="LI154" s="61"/>
      <c r="LJ154" s="61"/>
      <c r="LK154" s="61"/>
      <c r="LL154" s="61"/>
      <c r="LM154" s="61"/>
      <c r="LN154" s="61"/>
      <c r="LO154" s="61"/>
      <c r="LP154" s="61"/>
      <c r="LQ154" s="61"/>
      <c r="LR154" s="61"/>
      <c r="LS154" s="61"/>
      <c r="LT154" s="61"/>
      <c r="LU154" s="61"/>
      <c r="LV154" s="61"/>
      <c r="LW154" s="61"/>
      <c r="LX154" s="61"/>
      <c r="LY154" s="61"/>
      <c r="LZ154" s="61"/>
      <c r="MA154" s="61"/>
      <c r="MB154" s="61"/>
      <c r="MC154" s="61"/>
      <c r="MD154" s="61"/>
      <c r="ME154" s="61"/>
      <c r="MF154" s="61"/>
      <c r="MG154" s="61"/>
      <c r="MH154" s="61"/>
      <c r="MI154" s="61"/>
      <c r="MJ154" s="61"/>
      <c r="MK154" s="61"/>
      <c r="ML154" s="61"/>
      <c r="MM154" s="61"/>
      <c r="MN154" s="61"/>
      <c r="MO154" s="61"/>
      <c r="MP154" s="61"/>
      <c r="MQ154" s="61"/>
      <c r="MR154" s="61"/>
      <c r="MS154" s="61"/>
      <c r="MT154" s="61"/>
      <c r="MU154" s="61"/>
      <c r="MV154" s="61"/>
      <c r="MW154" s="61"/>
      <c r="MX154" s="61"/>
      <c r="MY154" s="61"/>
      <c r="MZ154" s="61"/>
      <c r="NA154" s="61"/>
      <c r="NB154" s="61"/>
      <c r="NC154" s="61"/>
      <c r="ND154" s="61"/>
      <c r="NE154" s="61"/>
      <c r="NF154" s="61"/>
      <c r="NG154" s="61"/>
      <c r="NH154" s="61"/>
      <c r="NI154" s="61"/>
      <c r="NJ154" s="61"/>
      <c r="NK154" s="61"/>
      <c r="NL154" s="61"/>
      <c r="NM154" s="61"/>
      <c r="NN154" s="61"/>
      <c r="NO154" s="61"/>
      <c r="NP154" s="61"/>
      <c r="NQ154" s="61"/>
      <c r="NR154" s="61"/>
      <c r="NS154" s="61"/>
      <c r="NT154" s="61"/>
      <c r="NU154" s="61"/>
      <c r="NV154" s="61"/>
      <c r="NW154" s="61"/>
      <c r="NX154" s="61"/>
      <c r="NY154" s="61"/>
      <c r="NZ154" s="61"/>
      <c r="OA154" s="61"/>
      <c r="OB154" s="61"/>
      <c r="OC154" s="61"/>
      <c r="OD154" s="61"/>
      <c r="OE154" s="61"/>
      <c r="OF154" s="61"/>
      <c r="OG154" s="61"/>
      <c r="OH154" s="61"/>
      <c r="OI154" s="61"/>
      <c r="OJ154" s="61"/>
      <c r="OK154" s="61"/>
      <c r="OL154" s="61"/>
      <c r="OM154" s="61"/>
      <c r="ON154" s="61"/>
      <c r="OO154" s="61"/>
      <c r="OP154" s="61"/>
      <c r="OQ154" s="61"/>
      <c r="OR154" s="61"/>
      <c r="OS154" s="61"/>
      <c r="OT154" s="61"/>
      <c r="OU154" s="61"/>
      <c r="OV154" s="61"/>
      <c r="OW154" s="61"/>
      <c r="OX154" s="61"/>
      <c r="OY154" s="61"/>
      <c r="OZ154" s="61"/>
      <c r="PA154" s="61"/>
      <c r="PB154" s="61"/>
      <c r="PC154" s="61"/>
      <c r="PD154" s="61"/>
      <c r="PE154" s="61"/>
      <c r="PF154" s="61"/>
      <c r="PG154" s="61"/>
      <c r="PH154" s="61"/>
      <c r="PI154" s="61"/>
      <c r="PJ154" s="61"/>
      <c r="PK154" s="61"/>
      <c r="PL154" s="61"/>
      <c r="PM154" s="61"/>
      <c r="PN154" s="61"/>
      <c r="PO154" s="61"/>
      <c r="PP154" s="61"/>
      <c r="PQ154" s="61"/>
      <c r="PR154" s="61"/>
      <c r="PS154" s="61"/>
      <c r="PT154" s="61"/>
      <c r="PU154" s="61"/>
      <c r="PV154" s="61"/>
      <c r="PW154" s="61"/>
      <c r="PX154" s="61"/>
      <c r="PY154" s="61"/>
      <c r="PZ154" s="61"/>
      <c r="QA154" s="61"/>
      <c r="QB154" s="61"/>
      <c r="QC154" s="61"/>
      <c r="QD154" s="61"/>
      <c r="QE154" s="61"/>
      <c r="QF154" s="61"/>
      <c r="QG154" s="61"/>
      <c r="QH154" s="61"/>
      <c r="QI154" s="61"/>
      <c r="QJ154" s="61"/>
      <c r="QK154" s="61"/>
      <c r="QL154" s="61"/>
      <c r="QM154" s="61"/>
      <c r="QN154" s="61"/>
      <c r="QO154" s="61"/>
      <c r="QP154" s="61"/>
      <c r="QQ154" s="61"/>
      <c r="QR154" s="61"/>
      <c r="QS154" s="61"/>
      <c r="QT154" s="61"/>
      <c r="QU154" s="61"/>
      <c r="QV154" s="61"/>
      <c r="QW154" s="61"/>
      <c r="QX154" s="61"/>
      <c r="QY154" s="61"/>
      <c r="QZ154" s="61"/>
      <c r="RA154" s="61"/>
      <c r="RB154" s="61"/>
      <c r="RC154" s="61"/>
      <c r="RD154" s="61"/>
      <c r="RE154" s="61"/>
      <c r="RF154" s="61"/>
      <c r="RG154" s="61"/>
      <c r="RH154" s="61"/>
      <c r="RI154" s="61"/>
      <c r="RJ154" s="61"/>
      <c r="RK154" s="61"/>
      <c r="RL154" s="61"/>
      <c r="RM154" s="61"/>
      <c r="RN154" s="61"/>
      <c r="RO154" s="61"/>
      <c r="RP154" s="61"/>
      <c r="RQ154" s="61"/>
      <c r="RR154" s="61"/>
      <c r="RS154" s="61"/>
      <c r="RT154" s="61"/>
      <c r="RU154" s="61"/>
      <c r="RV154" s="61"/>
      <c r="RW154" s="61"/>
      <c r="RX154" s="61"/>
      <c r="RY154" s="61"/>
      <c r="RZ154" s="61"/>
      <c r="SA154" s="61"/>
      <c r="SB154" s="61"/>
      <c r="SC154" s="61"/>
      <c r="SD154" s="61"/>
      <c r="SE154" s="61"/>
      <c r="SF154" s="61"/>
      <c r="SG154" s="61"/>
      <c r="SH154" s="61"/>
      <c r="SI154" s="61"/>
      <c r="SJ154" s="61"/>
      <c r="SK154" s="61"/>
      <c r="SL154" s="61"/>
      <c r="SM154" s="61"/>
      <c r="SN154" s="61"/>
      <c r="SO154" s="61"/>
      <c r="SP154" s="61"/>
      <c r="SQ154" s="61"/>
      <c r="SR154" s="61"/>
      <c r="SS154" s="61"/>
      <c r="ST154" s="61"/>
      <c r="SU154" s="61"/>
      <c r="SV154" s="61"/>
      <c r="SW154" s="61"/>
      <c r="SX154" s="61"/>
      <c r="SY154" s="61"/>
      <c r="SZ154" s="61"/>
      <c r="TA154" s="61"/>
      <c r="TB154" s="61"/>
      <c r="TC154" s="61"/>
      <c r="TD154" s="61"/>
      <c r="TE154" s="61"/>
      <c r="TF154" s="61"/>
      <c r="TG154" s="61"/>
      <c r="TH154" s="61"/>
      <c r="TI154" s="61"/>
      <c r="TJ154" s="61"/>
      <c r="TK154" s="61"/>
      <c r="TL154" s="61"/>
      <c r="TM154" s="61"/>
      <c r="TN154" s="61"/>
      <c r="TO154" s="61"/>
      <c r="TP154" s="61"/>
      <c r="TQ154" s="61"/>
      <c r="TR154" s="61"/>
      <c r="TS154" s="61"/>
      <c r="TT154" s="61"/>
      <c r="TU154" s="61"/>
      <c r="TV154" s="61"/>
      <c r="TW154" s="61"/>
      <c r="TX154" s="61"/>
      <c r="TY154" s="61"/>
      <c r="TZ154" s="61"/>
      <c r="UA154" s="61"/>
      <c r="UB154" s="61"/>
      <c r="UC154" s="61"/>
      <c r="UD154" s="61"/>
      <c r="UE154" s="61"/>
      <c r="UF154" s="61"/>
      <c r="UG154" s="61"/>
      <c r="UH154" s="61"/>
      <c r="UI154" s="61"/>
      <c r="UJ154" s="61"/>
      <c r="UK154" s="61"/>
      <c r="UL154" s="61"/>
      <c r="UM154" s="61"/>
      <c r="UN154" s="61"/>
      <c r="UO154" s="61"/>
      <c r="UP154" s="61"/>
      <c r="UQ154" s="61"/>
      <c r="UR154" s="61"/>
      <c r="US154" s="61"/>
      <c r="UT154" s="61"/>
      <c r="UU154" s="61"/>
      <c r="UV154" s="61"/>
      <c r="UW154" s="61"/>
      <c r="UX154" s="61"/>
      <c r="UY154" s="61"/>
      <c r="UZ154" s="61"/>
      <c r="VA154" s="61"/>
      <c r="VB154" s="61"/>
      <c r="VC154" s="61"/>
      <c r="VD154" s="61"/>
      <c r="VE154" s="61"/>
      <c r="VF154" s="61"/>
      <c r="VG154" s="61"/>
      <c r="VH154" s="61"/>
      <c r="VI154" s="61"/>
      <c r="VJ154" s="61"/>
      <c r="VK154" s="61"/>
      <c r="VL154" s="61"/>
      <c r="VM154" s="61"/>
      <c r="VN154" s="61"/>
      <c r="VO154" s="61"/>
      <c r="VP154" s="61"/>
      <c r="VQ154" s="61"/>
      <c r="VR154" s="61"/>
      <c r="VS154" s="61"/>
      <c r="VT154" s="61"/>
      <c r="VU154" s="61"/>
      <c r="VV154" s="61"/>
      <c r="VW154" s="61"/>
      <c r="VX154" s="61"/>
      <c r="VY154" s="61"/>
      <c r="VZ154" s="61"/>
      <c r="WA154" s="61"/>
      <c r="WB154" s="61"/>
      <c r="WC154" s="61"/>
      <c r="WD154" s="61"/>
      <c r="WE154" s="61"/>
      <c r="WF154" s="61"/>
      <c r="WG154" s="61"/>
      <c r="WH154" s="61"/>
      <c r="WI154" s="61"/>
      <c r="WJ154" s="61"/>
      <c r="WK154" s="61"/>
      <c r="WL154" s="61"/>
      <c r="WM154" s="61"/>
      <c r="WN154" s="61"/>
      <c r="WO154" s="61"/>
      <c r="WP154" s="61"/>
      <c r="WQ154" s="61"/>
      <c r="WR154" s="61"/>
      <c r="WS154" s="61"/>
      <c r="WT154" s="61"/>
      <c r="WU154" s="61"/>
      <c r="WV154" s="61"/>
      <c r="WW154" s="61"/>
      <c r="WX154" s="61"/>
      <c r="WY154" s="61"/>
      <c r="WZ154" s="61"/>
      <c r="XA154" s="61"/>
      <c r="XB154" s="61"/>
      <c r="XC154" s="61"/>
      <c r="XD154" s="61"/>
      <c r="XE154" s="61"/>
      <c r="XF154" s="61"/>
      <c r="XG154" s="61"/>
      <c r="XH154" s="61"/>
      <c r="XI154" s="61"/>
      <c r="XJ154" s="61"/>
      <c r="XK154" s="61"/>
      <c r="XL154" s="61"/>
      <c r="XM154" s="61"/>
      <c r="XN154" s="61"/>
      <c r="XO154" s="61"/>
      <c r="XP154" s="61"/>
      <c r="XQ154" s="61"/>
      <c r="XR154" s="61"/>
      <c r="XS154" s="61"/>
      <c r="XT154" s="61"/>
      <c r="XU154" s="61"/>
      <c r="XV154" s="61"/>
      <c r="XW154" s="61"/>
      <c r="XX154" s="61"/>
      <c r="XY154" s="61"/>
      <c r="XZ154" s="61"/>
      <c r="YA154" s="61"/>
      <c r="YB154" s="61"/>
      <c r="YC154" s="61"/>
      <c r="YD154" s="61"/>
      <c r="YE154" s="61"/>
      <c r="YF154" s="61"/>
      <c r="YG154" s="61"/>
      <c r="YH154" s="61"/>
      <c r="YI154" s="61"/>
      <c r="YJ154" s="61"/>
      <c r="YK154" s="61"/>
      <c r="YL154" s="61"/>
      <c r="YM154" s="61"/>
      <c r="YN154" s="61"/>
      <c r="YO154" s="61"/>
      <c r="YP154" s="61"/>
      <c r="YQ154" s="61"/>
      <c r="YR154" s="61"/>
    </row>
    <row r="155" spans="1:668" s="19" customFormat="1" ht="15.75" x14ac:dyDescent="0.25">
      <c r="A155" s="182" t="s">
        <v>148</v>
      </c>
      <c r="B155" s="183" t="s">
        <v>104</v>
      </c>
      <c r="C155" s="184" t="s">
        <v>81</v>
      </c>
      <c r="D155" s="185">
        <v>44470</v>
      </c>
      <c r="E155" s="186" t="s">
        <v>150</v>
      </c>
      <c r="F155" s="187">
        <v>89500</v>
      </c>
      <c r="G155" s="188">
        <v>2568.65</v>
      </c>
      <c r="H155" s="187">
        <v>9635.51</v>
      </c>
      <c r="I155" s="187">
        <v>2720.8</v>
      </c>
      <c r="J155" s="187"/>
      <c r="K155" s="187">
        <v>14924.96</v>
      </c>
      <c r="L155" s="189">
        <f>F155-K155</f>
        <v>74575.040000000008</v>
      </c>
      <c r="O155" s="169"/>
      <c r="P155" s="169"/>
      <c r="Q155" s="169"/>
      <c r="R155" s="169"/>
      <c r="S155" s="169"/>
      <c r="T155" s="169"/>
      <c r="U155" s="169"/>
      <c r="V155" s="169"/>
      <c r="W155" s="169"/>
      <c r="X155" s="169"/>
      <c r="Y155" s="169"/>
      <c r="Z155" s="169"/>
      <c r="AA155" s="169"/>
      <c r="AB155" s="169"/>
      <c r="AC155" s="169"/>
      <c r="AD155" s="169"/>
      <c r="AE155" s="169"/>
      <c r="AF155" s="169"/>
      <c r="AG155" s="169"/>
      <c r="AH155" s="169"/>
      <c r="AI155" s="169"/>
      <c r="AJ155" s="169"/>
      <c r="AK155" s="169"/>
      <c r="AL155" s="169"/>
      <c r="AM155" s="169"/>
      <c r="AN155" s="169"/>
      <c r="AO155" s="169"/>
      <c r="AP155" s="169"/>
      <c r="AQ155" s="169"/>
      <c r="AR155" s="169"/>
      <c r="AS155" s="169"/>
      <c r="AT155" s="59"/>
      <c r="AU155" s="59"/>
      <c r="AV155" s="59"/>
      <c r="AW155" s="59"/>
      <c r="AX155" s="59"/>
      <c r="AY155" s="59"/>
      <c r="AZ155" s="59"/>
      <c r="BA155" s="59"/>
      <c r="BB155" s="59"/>
      <c r="BC155" s="59"/>
      <c r="BD155" s="59"/>
      <c r="BE155" s="59"/>
      <c r="BF155" s="59"/>
      <c r="BG155" s="59"/>
      <c r="BH155" s="59"/>
      <c r="BI155" s="59"/>
      <c r="BJ155" s="59"/>
      <c r="BK155" s="59"/>
      <c r="BL155" s="59"/>
      <c r="BM155" s="59"/>
      <c r="BN155" s="59"/>
      <c r="BO155" s="59"/>
      <c r="BP155" s="59"/>
      <c r="BQ155" s="59"/>
      <c r="BR155" s="59"/>
      <c r="BS155" s="59"/>
      <c r="BT155" s="59"/>
      <c r="BU155" s="59"/>
      <c r="BV155" s="59"/>
      <c r="BW155" s="59"/>
      <c r="BX155" s="59"/>
      <c r="BY155" s="59"/>
      <c r="BZ155" s="59"/>
      <c r="CA155" s="59"/>
      <c r="CB155" s="59"/>
      <c r="CC155" s="59"/>
      <c r="CD155" s="59"/>
      <c r="CE155" s="59"/>
      <c r="CF155" s="59"/>
      <c r="CG155" s="59"/>
      <c r="CH155" s="59"/>
      <c r="CI155" s="59"/>
      <c r="CJ155" s="59"/>
      <c r="CK155" s="59"/>
      <c r="CL155" s="59"/>
      <c r="CM155" s="59"/>
      <c r="CN155" s="59"/>
      <c r="CO155" s="59"/>
      <c r="CP155" s="59"/>
      <c r="CQ155" s="59"/>
      <c r="CR155" s="59"/>
      <c r="CS155" s="59"/>
      <c r="CT155" s="59"/>
      <c r="CU155" s="59"/>
      <c r="CV155" s="59"/>
      <c r="CW155" s="59"/>
      <c r="CX155" s="59"/>
      <c r="CY155" s="59"/>
      <c r="CZ155" s="59"/>
      <c r="DA155" s="59"/>
      <c r="DB155" s="59"/>
      <c r="DC155" s="59"/>
      <c r="DD155" s="59"/>
      <c r="DE155" s="59"/>
      <c r="DF155" s="59"/>
      <c r="DG155" s="59"/>
      <c r="DH155" s="59"/>
      <c r="DI155" s="59"/>
      <c r="DJ155" s="59"/>
      <c r="DK155" s="59"/>
      <c r="DL155" s="59"/>
      <c r="DM155" s="59"/>
      <c r="DN155" s="59"/>
      <c r="DO155" s="59"/>
      <c r="DP155" s="59"/>
      <c r="DQ155" s="59"/>
      <c r="DR155" s="59"/>
      <c r="DS155" s="59"/>
      <c r="DT155" s="59"/>
      <c r="DU155" s="59"/>
      <c r="DV155" s="59"/>
      <c r="DW155" s="59"/>
      <c r="DX155" s="59"/>
      <c r="DY155" s="59"/>
      <c r="DZ155" s="59"/>
      <c r="EA155" s="59"/>
      <c r="EB155" s="59"/>
      <c r="EC155" s="59"/>
      <c r="ED155" s="59"/>
      <c r="EE155" s="59"/>
      <c r="EF155" s="59"/>
      <c r="EG155" s="59"/>
      <c r="EH155" s="59"/>
      <c r="EI155" s="59"/>
      <c r="EJ155" s="59"/>
      <c r="EK155" s="59"/>
      <c r="EL155" s="59"/>
      <c r="EM155" s="59"/>
      <c r="EN155" s="59"/>
      <c r="EO155" s="59"/>
      <c r="EP155" s="59"/>
      <c r="EQ155" s="59"/>
      <c r="ER155" s="59"/>
      <c r="ES155" s="59"/>
      <c r="ET155" s="59"/>
      <c r="EU155" s="59"/>
      <c r="EV155" s="59"/>
      <c r="EW155" s="59"/>
      <c r="EX155" s="59"/>
      <c r="EY155" s="59"/>
      <c r="EZ155" s="59"/>
      <c r="FA155" s="59"/>
      <c r="FB155" s="59"/>
      <c r="FC155" s="59"/>
      <c r="FD155" s="59"/>
      <c r="FE155" s="59"/>
      <c r="FF155" s="59"/>
      <c r="FG155" s="59"/>
      <c r="FH155" s="59"/>
      <c r="FI155" s="59"/>
      <c r="FJ155" s="59"/>
      <c r="FK155" s="59"/>
      <c r="FL155" s="59"/>
      <c r="FM155" s="59"/>
      <c r="FN155" s="59"/>
      <c r="FO155" s="59"/>
      <c r="FP155" s="59"/>
      <c r="FQ155" s="59"/>
      <c r="FR155" s="59"/>
      <c r="FS155" s="59"/>
      <c r="FT155" s="59"/>
      <c r="FU155" s="59"/>
      <c r="FV155" s="59"/>
      <c r="FW155" s="59"/>
      <c r="FX155" s="59"/>
      <c r="FY155" s="59"/>
      <c r="FZ155" s="59"/>
      <c r="GA155" s="59"/>
      <c r="GB155" s="59"/>
      <c r="GC155" s="59"/>
      <c r="GD155" s="59"/>
      <c r="GE155" s="59"/>
      <c r="GF155" s="59"/>
      <c r="GG155" s="59"/>
      <c r="GH155" s="59"/>
      <c r="GI155" s="59"/>
      <c r="GJ155" s="59"/>
      <c r="GK155" s="59"/>
      <c r="GL155" s="59"/>
      <c r="GM155" s="59"/>
      <c r="GN155" s="59"/>
      <c r="GO155" s="59"/>
      <c r="GP155" s="59"/>
      <c r="GQ155" s="59"/>
      <c r="GR155" s="59"/>
      <c r="GS155" s="59"/>
      <c r="GT155" s="59"/>
      <c r="GU155" s="59"/>
      <c r="GV155" s="59"/>
      <c r="GW155" s="59"/>
      <c r="GX155" s="59"/>
      <c r="GY155" s="59"/>
      <c r="GZ155" s="59"/>
      <c r="HA155" s="59"/>
      <c r="HB155" s="59"/>
      <c r="HC155" s="59"/>
      <c r="HD155" s="59"/>
      <c r="HE155" s="59"/>
      <c r="HF155" s="59"/>
      <c r="HG155" s="59"/>
      <c r="HH155" s="59"/>
      <c r="HI155" s="59"/>
      <c r="HJ155" s="59"/>
      <c r="HK155" s="59"/>
      <c r="HL155" s="59"/>
      <c r="HM155" s="59"/>
      <c r="HN155" s="59"/>
      <c r="HO155" s="59"/>
      <c r="HP155" s="59"/>
      <c r="HQ155" s="59"/>
      <c r="HR155" s="59"/>
      <c r="HS155" s="59"/>
      <c r="HT155" s="59"/>
      <c r="HU155" s="59"/>
      <c r="HV155" s="59"/>
      <c r="HW155" s="59"/>
      <c r="HX155" s="59"/>
      <c r="HY155" s="59"/>
      <c r="HZ155" s="59"/>
      <c r="IA155" s="59"/>
      <c r="IB155" s="59"/>
      <c r="IC155" s="59"/>
      <c r="ID155" s="59"/>
      <c r="IE155" s="59"/>
      <c r="IF155" s="59"/>
      <c r="IG155" s="59"/>
      <c r="IH155" s="59"/>
      <c r="II155" s="59"/>
      <c r="IJ155" s="59"/>
      <c r="IK155" s="59"/>
      <c r="IL155" s="59"/>
      <c r="IM155" s="59"/>
      <c r="IN155" s="59"/>
      <c r="IO155" s="59"/>
      <c r="IP155" s="59"/>
      <c r="IQ155" s="59"/>
      <c r="IR155" s="59"/>
      <c r="IS155" s="59"/>
      <c r="IT155" s="59"/>
      <c r="IU155" s="59"/>
      <c r="IV155" s="59"/>
      <c r="IW155" s="59"/>
      <c r="IX155" s="59"/>
      <c r="IY155" s="59"/>
      <c r="IZ155" s="59"/>
      <c r="JA155" s="59"/>
      <c r="JB155" s="59"/>
      <c r="JC155" s="59"/>
      <c r="JD155" s="59"/>
      <c r="JE155" s="59"/>
      <c r="JF155" s="59"/>
      <c r="JG155" s="59"/>
      <c r="JH155" s="59"/>
      <c r="JI155" s="59"/>
      <c r="JJ155" s="59"/>
      <c r="JK155" s="59"/>
      <c r="JL155" s="59"/>
      <c r="JM155" s="59"/>
      <c r="JN155" s="59"/>
      <c r="JO155" s="59"/>
      <c r="JP155" s="59"/>
      <c r="JQ155" s="59"/>
      <c r="JR155" s="59"/>
      <c r="JS155" s="59"/>
      <c r="JT155" s="59"/>
      <c r="JU155" s="59"/>
      <c r="JV155" s="59"/>
      <c r="JW155" s="59"/>
      <c r="JX155" s="59"/>
      <c r="JY155" s="59"/>
      <c r="JZ155" s="59"/>
      <c r="KA155" s="59"/>
      <c r="KB155" s="59"/>
      <c r="KC155" s="59"/>
      <c r="KD155" s="59"/>
      <c r="KE155" s="59"/>
      <c r="KF155" s="59"/>
      <c r="KG155" s="59"/>
      <c r="KH155" s="59"/>
      <c r="KI155" s="59"/>
      <c r="KJ155" s="59"/>
      <c r="KK155" s="59"/>
      <c r="KL155" s="59"/>
      <c r="KM155" s="59"/>
      <c r="KN155" s="59"/>
      <c r="KO155" s="59"/>
      <c r="KP155" s="59"/>
      <c r="KQ155" s="59"/>
      <c r="KR155" s="59"/>
      <c r="KS155" s="59"/>
      <c r="KT155" s="59"/>
      <c r="KU155" s="59"/>
      <c r="KV155" s="59"/>
      <c r="KW155" s="59"/>
      <c r="KX155" s="59"/>
      <c r="KY155" s="59"/>
      <c r="KZ155" s="59"/>
      <c r="LA155" s="59"/>
      <c r="LB155" s="59"/>
      <c r="LC155" s="59"/>
      <c r="LD155" s="59"/>
      <c r="LE155" s="59"/>
      <c r="LF155" s="59"/>
      <c r="LG155" s="59"/>
      <c r="LH155" s="59"/>
      <c r="LI155" s="59"/>
      <c r="LJ155" s="59"/>
      <c r="LK155" s="59"/>
      <c r="LL155" s="59"/>
      <c r="LM155" s="59"/>
      <c r="LN155" s="59"/>
      <c r="LO155" s="59"/>
      <c r="LP155" s="59"/>
      <c r="LQ155" s="59"/>
      <c r="LR155" s="59"/>
      <c r="LS155" s="59"/>
      <c r="LT155" s="59"/>
      <c r="LU155" s="59"/>
      <c r="LV155" s="59"/>
      <c r="LW155" s="59"/>
      <c r="LX155" s="59"/>
      <c r="LY155" s="59"/>
      <c r="LZ155" s="59"/>
      <c r="MA155" s="59"/>
      <c r="MB155" s="59"/>
      <c r="MC155" s="59"/>
      <c r="MD155" s="59"/>
      <c r="ME155" s="59"/>
      <c r="MF155" s="59"/>
      <c r="MG155" s="59"/>
      <c r="MH155" s="59"/>
      <c r="MI155" s="59"/>
      <c r="MJ155" s="59"/>
      <c r="MK155" s="59"/>
      <c r="ML155" s="59"/>
      <c r="MM155" s="59"/>
      <c r="MN155" s="59"/>
      <c r="MO155" s="59"/>
      <c r="MP155" s="59"/>
      <c r="MQ155" s="59"/>
      <c r="MR155" s="59"/>
      <c r="MS155" s="59"/>
      <c r="MT155" s="59"/>
      <c r="MU155" s="59"/>
      <c r="MV155" s="59"/>
      <c r="MW155" s="59"/>
      <c r="MX155" s="59"/>
      <c r="MY155" s="59"/>
      <c r="MZ155" s="59"/>
      <c r="NA155" s="59"/>
      <c r="NB155" s="59"/>
      <c r="NC155" s="59"/>
      <c r="ND155" s="59"/>
      <c r="NE155" s="59"/>
      <c r="NF155" s="59"/>
      <c r="NG155" s="59"/>
      <c r="NH155" s="59"/>
      <c r="NI155" s="59"/>
      <c r="NJ155" s="59"/>
      <c r="NK155" s="59"/>
      <c r="NL155" s="59"/>
      <c r="NM155" s="59"/>
      <c r="NN155" s="59"/>
      <c r="NO155" s="59"/>
      <c r="NP155" s="59"/>
      <c r="NQ155" s="59"/>
      <c r="NR155" s="59"/>
      <c r="NS155" s="59"/>
      <c r="NT155" s="59"/>
      <c r="NU155" s="59"/>
      <c r="NV155" s="59"/>
      <c r="NW155" s="59"/>
      <c r="NX155" s="59"/>
      <c r="NY155" s="59"/>
      <c r="NZ155" s="59"/>
      <c r="OA155" s="59"/>
      <c r="OB155" s="59"/>
      <c r="OC155" s="59"/>
      <c r="OD155" s="59"/>
      <c r="OE155" s="59"/>
      <c r="OF155" s="59"/>
      <c r="OG155" s="59"/>
      <c r="OH155" s="59"/>
      <c r="OI155" s="59"/>
      <c r="OJ155" s="59"/>
      <c r="OK155" s="59"/>
      <c r="OL155" s="59"/>
      <c r="OM155" s="59"/>
      <c r="ON155" s="59"/>
      <c r="OO155" s="59"/>
      <c r="OP155" s="59"/>
      <c r="OQ155" s="59"/>
      <c r="OR155" s="59"/>
      <c r="OS155" s="59"/>
      <c r="OT155" s="59"/>
      <c r="OU155" s="59"/>
      <c r="OV155" s="59"/>
      <c r="OW155" s="59"/>
      <c r="OX155" s="59"/>
      <c r="OY155" s="59"/>
      <c r="OZ155" s="59"/>
      <c r="PA155" s="59"/>
      <c r="PB155" s="59"/>
      <c r="PC155" s="59"/>
      <c r="PD155" s="59"/>
      <c r="PE155" s="59"/>
      <c r="PF155" s="59"/>
      <c r="PG155" s="59"/>
      <c r="PH155" s="59"/>
      <c r="PI155" s="59"/>
      <c r="PJ155" s="59"/>
      <c r="PK155" s="59"/>
      <c r="PL155" s="59"/>
      <c r="PM155" s="59"/>
      <c r="PN155" s="59"/>
      <c r="PO155" s="59"/>
      <c r="PP155" s="59"/>
      <c r="PQ155" s="59"/>
      <c r="PR155" s="59"/>
      <c r="PS155" s="59"/>
      <c r="PT155" s="59"/>
      <c r="PU155" s="59"/>
      <c r="PV155" s="59"/>
      <c r="PW155" s="59"/>
      <c r="PX155" s="59"/>
      <c r="PY155" s="59"/>
      <c r="PZ155" s="59"/>
      <c r="QA155" s="59"/>
      <c r="QB155" s="59"/>
      <c r="QC155" s="59"/>
      <c r="QD155" s="59"/>
      <c r="QE155" s="59"/>
      <c r="QF155" s="59"/>
      <c r="QG155" s="59"/>
      <c r="QH155" s="59"/>
      <c r="QI155" s="59"/>
      <c r="QJ155" s="59"/>
      <c r="QK155" s="59"/>
      <c r="QL155" s="59"/>
      <c r="QM155" s="59"/>
      <c r="QN155" s="59"/>
      <c r="QO155" s="59"/>
      <c r="QP155" s="59"/>
      <c r="QQ155" s="59"/>
      <c r="QR155" s="59"/>
      <c r="QS155" s="59"/>
      <c r="QT155" s="59"/>
      <c r="QU155" s="59"/>
      <c r="QV155" s="59"/>
      <c r="QW155" s="59"/>
      <c r="QX155" s="59"/>
      <c r="QY155" s="59"/>
      <c r="QZ155" s="59"/>
      <c r="RA155" s="59"/>
      <c r="RB155" s="59"/>
      <c r="RC155" s="59"/>
      <c r="RD155" s="59"/>
      <c r="RE155" s="59"/>
      <c r="RF155" s="59"/>
      <c r="RG155" s="59"/>
      <c r="RH155" s="59"/>
      <c r="RI155" s="59"/>
      <c r="RJ155" s="59"/>
      <c r="RK155" s="59"/>
      <c r="RL155" s="59"/>
      <c r="RM155" s="59"/>
      <c r="RN155" s="59"/>
      <c r="RO155" s="59"/>
      <c r="RP155" s="59"/>
      <c r="RQ155" s="59"/>
      <c r="RR155" s="59"/>
      <c r="RS155" s="59"/>
      <c r="RT155" s="59"/>
      <c r="RU155" s="59"/>
      <c r="RV155" s="59"/>
      <c r="RW155" s="59"/>
      <c r="RX155" s="59"/>
      <c r="RY155" s="59"/>
      <c r="RZ155" s="59"/>
      <c r="SA155" s="59"/>
      <c r="SB155" s="59"/>
      <c r="SC155" s="59"/>
      <c r="SD155" s="59"/>
      <c r="SE155" s="59"/>
      <c r="SF155" s="59"/>
      <c r="SG155" s="59"/>
      <c r="SH155" s="59"/>
      <c r="SI155" s="59"/>
      <c r="SJ155" s="59"/>
      <c r="SK155" s="59"/>
      <c r="SL155" s="59"/>
      <c r="SM155" s="59"/>
      <c r="SN155" s="59"/>
      <c r="SO155" s="59"/>
      <c r="SP155" s="59"/>
      <c r="SQ155" s="59"/>
      <c r="SR155" s="59"/>
      <c r="SS155" s="59"/>
      <c r="ST155" s="59"/>
      <c r="SU155" s="59"/>
      <c r="SV155" s="59"/>
      <c r="SW155" s="59"/>
      <c r="SX155" s="59"/>
      <c r="SY155" s="59"/>
      <c r="SZ155" s="59"/>
      <c r="TA155" s="59"/>
      <c r="TB155" s="59"/>
      <c r="TC155" s="59"/>
      <c r="TD155" s="59"/>
      <c r="TE155" s="59"/>
      <c r="TF155" s="59"/>
      <c r="TG155" s="59"/>
      <c r="TH155" s="59"/>
      <c r="TI155" s="59"/>
      <c r="TJ155" s="59"/>
      <c r="TK155" s="59"/>
      <c r="TL155" s="59"/>
      <c r="TM155" s="59"/>
      <c r="TN155" s="59"/>
      <c r="TO155" s="59"/>
      <c r="TP155" s="59"/>
      <c r="TQ155" s="59"/>
      <c r="TR155" s="59"/>
      <c r="TS155" s="59"/>
      <c r="TT155" s="59"/>
      <c r="TU155" s="59"/>
      <c r="TV155" s="59"/>
      <c r="TW155" s="59"/>
      <c r="TX155" s="59"/>
      <c r="TY155" s="59"/>
      <c r="TZ155" s="59"/>
      <c r="UA155" s="59"/>
      <c r="UB155" s="59"/>
      <c r="UC155" s="59"/>
      <c r="UD155" s="59"/>
      <c r="UE155" s="59"/>
      <c r="UF155" s="59"/>
      <c r="UG155" s="59"/>
      <c r="UH155" s="59"/>
      <c r="UI155" s="59"/>
      <c r="UJ155" s="59"/>
      <c r="UK155" s="59"/>
      <c r="UL155" s="59"/>
      <c r="UM155" s="59"/>
      <c r="UN155" s="59"/>
      <c r="UO155" s="59"/>
      <c r="UP155" s="59"/>
      <c r="UQ155" s="59"/>
      <c r="UR155" s="59"/>
      <c r="US155" s="59"/>
      <c r="UT155" s="59"/>
      <c r="UU155" s="59"/>
      <c r="UV155" s="59"/>
      <c r="UW155" s="59"/>
      <c r="UX155" s="59"/>
      <c r="UY155" s="59"/>
      <c r="UZ155" s="59"/>
      <c r="VA155" s="59"/>
      <c r="VB155" s="59"/>
      <c r="VC155" s="59"/>
      <c r="VD155" s="59"/>
      <c r="VE155" s="59"/>
      <c r="VF155" s="59"/>
      <c r="VG155" s="59"/>
      <c r="VH155" s="59"/>
      <c r="VI155" s="59"/>
      <c r="VJ155" s="59"/>
      <c r="VK155" s="59"/>
      <c r="VL155" s="59"/>
      <c r="VM155" s="59"/>
      <c r="VN155" s="59"/>
      <c r="VO155" s="59"/>
      <c r="VP155" s="59"/>
      <c r="VQ155" s="59"/>
      <c r="VR155" s="59"/>
      <c r="VS155" s="59"/>
      <c r="VT155" s="59"/>
      <c r="VU155" s="59"/>
      <c r="VV155" s="59"/>
      <c r="VW155" s="59"/>
      <c r="VX155" s="59"/>
      <c r="VY155" s="59"/>
      <c r="VZ155" s="59"/>
      <c r="WA155" s="59"/>
      <c r="WB155" s="59"/>
      <c r="WC155" s="59"/>
      <c r="WD155" s="59"/>
      <c r="WE155" s="59"/>
      <c r="WF155" s="59"/>
      <c r="WG155" s="59"/>
      <c r="WH155" s="59"/>
      <c r="WI155" s="59"/>
      <c r="WJ155" s="59"/>
      <c r="WK155" s="59"/>
      <c r="WL155" s="59"/>
      <c r="WM155" s="59"/>
      <c r="WN155" s="59"/>
      <c r="WO155" s="59"/>
      <c r="WP155" s="59"/>
      <c r="WQ155" s="59"/>
      <c r="WR155" s="59"/>
      <c r="WS155" s="59"/>
      <c r="WT155" s="59"/>
      <c r="WU155" s="59"/>
      <c r="WV155" s="59"/>
      <c r="WW155" s="59"/>
      <c r="WX155" s="59"/>
      <c r="WY155" s="59"/>
      <c r="WZ155" s="59"/>
      <c r="XA155" s="59"/>
      <c r="XB155" s="59"/>
      <c r="XC155" s="59"/>
      <c r="XD155" s="59"/>
      <c r="XE155" s="59"/>
      <c r="XF155" s="59"/>
      <c r="XG155" s="59"/>
      <c r="XH155" s="59"/>
      <c r="XI155" s="59"/>
      <c r="XJ155" s="59"/>
      <c r="XK155" s="59"/>
      <c r="XL155" s="59"/>
      <c r="XM155" s="59"/>
      <c r="XN155" s="59"/>
      <c r="XO155" s="59"/>
      <c r="XP155" s="59"/>
      <c r="XQ155" s="59"/>
      <c r="XR155" s="59"/>
      <c r="XS155" s="59"/>
      <c r="XT155" s="59"/>
      <c r="XU155" s="59"/>
      <c r="XV155" s="59"/>
      <c r="XW155" s="59"/>
      <c r="XX155" s="59"/>
      <c r="XY155" s="59"/>
      <c r="XZ155" s="59"/>
      <c r="YA155" s="59"/>
      <c r="YB155" s="59"/>
      <c r="YC155" s="59"/>
      <c r="YD155" s="59"/>
      <c r="YE155" s="59"/>
      <c r="YF155" s="59"/>
      <c r="YG155" s="59"/>
      <c r="YH155" s="59"/>
      <c r="YI155" s="59"/>
      <c r="YJ155" s="59"/>
      <c r="YK155" s="59"/>
      <c r="YL155" s="59"/>
      <c r="YM155" s="59"/>
      <c r="YN155" s="59"/>
      <c r="YO155" s="59"/>
      <c r="YP155" s="59"/>
      <c r="YQ155" s="59"/>
      <c r="YR155" s="59"/>
    </row>
    <row r="156" spans="1:668" s="152" customFormat="1" ht="15.75" x14ac:dyDescent="0.25">
      <c r="A156" s="180" t="s">
        <v>15</v>
      </c>
      <c r="B156" s="49">
        <v>1</v>
      </c>
      <c r="C156" s="116"/>
      <c r="D156" s="116"/>
      <c r="E156" s="181"/>
      <c r="F156" s="103">
        <v>89000</v>
      </c>
      <c r="G156" s="116">
        <v>2568.65</v>
      </c>
      <c r="H156" s="103">
        <v>9635.51</v>
      </c>
      <c r="I156" s="103">
        <v>2720.8</v>
      </c>
      <c r="J156" s="103">
        <v>0</v>
      </c>
      <c r="K156" s="103">
        <v>14924.96</v>
      </c>
      <c r="L156" s="115">
        <f>F156-K156</f>
        <v>74075.040000000008</v>
      </c>
      <c r="M156" s="19"/>
      <c r="N156" s="19"/>
      <c r="O156" s="169"/>
      <c r="P156" s="169"/>
      <c r="Q156" s="169"/>
      <c r="R156" s="169"/>
      <c r="S156" s="169"/>
      <c r="T156" s="169"/>
      <c r="U156" s="169"/>
      <c r="V156" s="169"/>
      <c r="W156" s="169"/>
      <c r="X156" s="169"/>
      <c r="Y156" s="169"/>
      <c r="Z156" s="169"/>
      <c r="AA156" s="169"/>
      <c r="AB156" s="169"/>
      <c r="AC156" s="169"/>
      <c r="AD156" s="169"/>
      <c r="AE156" s="169"/>
      <c r="AF156" s="169"/>
      <c r="AG156" s="169"/>
      <c r="AH156" s="169"/>
      <c r="AI156" s="169"/>
      <c r="AJ156" s="169"/>
      <c r="AK156" s="169"/>
      <c r="AL156" s="169"/>
      <c r="AM156" s="169"/>
      <c r="AN156" s="169"/>
      <c r="AO156" s="169"/>
      <c r="AP156" s="169"/>
      <c r="AQ156" s="153"/>
      <c r="AR156" s="153"/>
      <c r="AS156" s="153"/>
      <c r="AT156" s="134"/>
      <c r="AU156" s="134"/>
      <c r="AV156" s="134"/>
      <c r="AW156" s="134"/>
      <c r="AX156" s="134"/>
      <c r="AY156" s="134"/>
      <c r="AZ156" s="134"/>
      <c r="BA156" s="134"/>
      <c r="BB156" s="134"/>
      <c r="BC156" s="134"/>
      <c r="BD156" s="134"/>
      <c r="BE156" s="134"/>
      <c r="BF156" s="134"/>
      <c r="BG156" s="134"/>
      <c r="BH156" s="134"/>
      <c r="BI156" s="134"/>
      <c r="BJ156" s="134"/>
      <c r="BK156" s="134"/>
      <c r="BL156" s="134"/>
      <c r="BM156" s="134"/>
      <c r="BN156" s="134"/>
      <c r="BO156" s="134"/>
      <c r="BP156" s="134"/>
      <c r="BQ156" s="134"/>
      <c r="BR156" s="134"/>
      <c r="BS156" s="134"/>
      <c r="BT156" s="134"/>
      <c r="BU156" s="134"/>
      <c r="BV156" s="134"/>
      <c r="BW156" s="134"/>
      <c r="BX156" s="134"/>
      <c r="BY156" s="134"/>
      <c r="BZ156" s="134"/>
      <c r="CA156" s="134"/>
      <c r="CB156" s="134"/>
      <c r="CC156" s="134"/>
      <c r="CD156" s="134"/>
      <c r="CE156" s="134"/>
      <c r="CF156" s="134"/>
      <c r="CG156" s="134"/>
      <c r="CH156" s="134"/>
      <c r="CI156" s="134"/>
      <c r="CJ156" s="134"/>
      <c r="CK156" s="134"/>
      <c r="CL156" s="134"/>
      <c r="CM156" s="134"/>
      <c r="CN156" s="134"/>
      <c r="CO156" s="134"/>
      <c r="CP156" s="134"/>
      <c r="CQ156" s="134"/>
      <c r="CR156" s="134"/>
      <c r="CS156" s="134"/>
      <c r="CT156" s="134"/>
      <c r="CU156" s="134"/>
      <c r="CV156" s="134"/>
      <c r="CW156" s="134"/>
      <c r="CX156" s="134"/>
      <c r="CY156" s="134"/>
      <c r="CZ156" s="134"/>
      <c r="DA156" s="134"/>
      <c r="DB156" s="134"/>
      <c r="DC156" s="134"/>
      <c r="DD156" s="134"/>
      <c r="DE156" s="134"/>
      <c r="DF156" s="134"/>
      <c r="DG156" s="134"/>
      <c r="DH156" s="134"/>
      <c r="DI156" s="134"/>
      <c r="DJ156" s="134"/>
      <c r="DK156" s="134"/>
      <c r="DL156" s="134"/>
      <c r="DM156" s="134"/>
      <c r="DN156" s="134"/>
      <c r="DO156" s="134"/>
      <c r="DP156" s="134"/>
      <c r="DQ156" s="134"/>
      <c r="DR156" s="134"/>
      <c r="DS156" s="134"/>
      <c r="DT156" s="134"/>
      <c r="DU156" s="134"/>
      <c r="DV156" s="134"/>
      <c r="DW156" s="134"/>
      <c r="DX156" s="134"/>
      <c r="DY156" s="134"/>
      <c r="DZ156" s="134"/>
      <c r="EA156" s="134"/>
      <c r="EB156" s="134"/>
      <c r="EC156" s="134"/>
      <c r="ED156" s="134"/>
      <c r="EE156" s="134"/>
      <c r="EF156" s="134"/>
      <c r="EG156" s="134"/>
      <c r="EH156" s="134"/>
      <c r="EI156" s="134"/>
      <c r="EJ156" s="134"/>
      <c r="EK156" s="134"/>
      <c r="EL156" s="134"/>
      <c r="EM156" s="134"/>
      <c r="EN156" s="134"/>
      <c r="EO156" s="134"/>
      <c r="EP156" s="134"/>
      <c r="EQ156" s="134"/>
      <c r="ER156" s="134"/>
      <c r="ES156" s="134"/>
      <c r="ET156" s="134"/>
      <c r="EU156" s="134"/>
      <c r="EV156" s="134"/>
      <c r="EW156" s="134"/>
      <c r="EX156" s="134"/>
      <c r="EY156" s="134"/>
      <c r="EZ156" s="134"/>
      <c r="FA156" s="134"/>
      <c r="FB156" s="134"/>
      <c r="FC156" s="134"/>
      <c r="FD156" s="134"/>
      <c r="FE156" s="134"/>
      <c r="FF156" s="134"/>
      <c r="FG156" s="134"/>
      <c r="FH156" s="134"/>
      <c r="FI156" s="134"/>
      <c r="FJ156" s="134"/>
      <c r="FK156" s="134"/>
      <c r="FL156" s="134"/>
      <c r="FM156" s="134"/>
      <c r="FN156" s="134"/>
      <c r="FO156" s="134"/>
      <c r="FP156" s="134"/>
      <c r="FQ156" s="134"/>
      <c r="FR156" s="134"/>
      <c r="FS156" s="134"/>
      <c r="FT156" s="134"/>
      <c r="FU156" s="134"/>
      <c r="FV156" s="134"/>
      <c r="FW156" s="134"/>
      <c r="FX156" s="134"/>
      <c r="FY156" s="134"/>
      <c r="FZ156" s="134"/>
      <c r="GA156" s="134"/>
      <c r="GB156" s="134"/>
      <c r="GC156" s="134"/>
      <c r="GD156" s="134"/>
      <c r="GE156" s="134"/>
      <c r="GF156" s="134"/>
      <c r="GG156" s="134"/>
      <c r="GH156" s="134"/>
      <c r="GI156" s="134"/>
      <c r="GJ156" s="134"/>
      <c r="GK156" s="134"/>
      <c r="GL156" s="134"/>
      <c r="GM156" s="134"/>
      <c r="GN156" s="134"/>
      <c r="GO156" s="134"/>
      <c r="GP156" s="134"/>
      <c r="GQ156" s="134"/>
      <c r="GR156" s="134"/>
      <c r="GS156" s="134"/>
      <c r="GT156" s="134"/>
      <c r="GU156" s="134"/>
      <c r="GV156" s="134"/>
      <c r="GW156" s="134"/>
      <c r="GX156" s="134"/>
      <c r="GY156" s="134"/>
      <c r="GZ156" s="134"/>
      <c r="HA156" s="134"/>
      <c r="HB156" s="134"/>
      <c r="HC156" s="134"/>
      <c r="HD156" s="134"/>
      <c r="HE156" s="134"/>
      <c r="HF156" s="134"/>
      <c r="HG156" s="134"/>
      <c r="HH156" s="134"/>
      <c r="HI156" s="134"/>
      <c r="HJ156" s="134"/>
      <c r="HK156" s="134"/>
      <c r="HL156" s="134"/>
      <c r="HM156" s="134"/>
      <c r="HN156" s="134"/>
      <c r="HO156" s="134"/>
      <c r="HP156" s="134"/>
      <c r="HQ156" s="134"/>
      <c r="HR156" s="134"/>
      <c r="HS156" s="134"/>
      <c r="HT156" s="134"/>
      <c r="HU156" s="134"/>
      <c r="HV156" s="134"/>
      <c r="HW156" s="134"/>
      <c r="HX156" s="134"/>
      <c r="HY156" s="134"/>
      <c r="HZ156" s="134"/>
      <c r="IA156" s="134"/>
      <c r="IB156" s="134"/>
      <c r="IC156" s="134"/>
      <c r="ID156" s="134"/>
      <c r="IE156" s="134"/>
      <c r="IF156" s="134"/>
      <c r="IG156" s="134"/>
      <c r="IH156" s="134"/>
      <c r="II156" s="134"/>
      <c r="IJ156" s="134"/>
      <c r="IK156" s="134"/>
      <c r="IL156" s="134"/>
      <c r="IM156" s="134"/>
      <c r="IN156" s="134"/>
      <c r="IO156" s="134"/>
      <c r="IP156" s="134"/>
      <c r="IQ156" s="134"/>
      <c r="IR156" s="134"/>
      <c r="IS156" s="134"/>
      <c r="IT156" s="134"/>
      <c r="IU156" s="134"/>
      <c r="IV156" s="134"/>
      <c r="IW156" s="134"/>
      <c r="IX156" s="134"/>
      <c r="IY156" s="134"/>
      <c r="IZ156" s="134"/>
      <c r="JA156" s="134"/>
      <c r="JB156" s="134"/>
      <c r="JC156" s="134"/>
      <c r="JD156" s="134"/>
      <c r="JE156" s="134"/>
      <c r="JF156" s="134"/>
      <c r="JG156" s="134"/>
      <c r="JH156" s="134"/>
      <c r="JI156" s="134"/>
      <c r="JJ156" s="134"/>
      <c r="JK156" s="134"/>
      <c r="JL156" s="134"/>
      <c r="JM156" s="134"/>
      <c r="JN156" s="134"/>
      <c r="JO156" s="134"/>
      <c r="JP156" s="134"/>
      <c r="JQ156" s="134"/>
      <c r="JR156" s="134"/>
      <c r="JS156" s="134"/>
      <c r="JT156" s="134"/>
      <c r="JU156" s="134"/>
      <c r="JV156" s="134"/>
      <c r="JW156" s="134"/>
      <c r="JX156" s="134"/>
      <c r="JY156" s="134"/>
      <c r="JZ156" s="134"/>
      <c r="KA156" s="134"/>
      <c r="KB156" s="134"/>
      <c r="KC156" s="134"/>
      <c r="KD156" s="134"/>
      <c r="KE156" s="134"/>
      <c r="KF156" s="134"/>
      <c r="KG156" s="134"/>
      <c r="KH156" s="134"/>
      <c r="KI156" s="134"/>
      <c r="KJ156" s="134"/>
      <c r="KK156" s="134"/>
      <c r="KL156" s="134"/>
      <c r="KM156" s="134"/>
      <c r="KN156" s="134"/>
      <c r="KO156" s="134"/>
      <c r="KP156" s="134"/>
      <c r="KQ156" s="134"/>
      <c r="KR156" s="134"/>
      <c r="KS156" s="134"/>
      <c r="KT156" s="134"/>
      <c r="KU156" s="134"/>
      <c r="KV156" s="134"/>
      <c r="KW156" s="134"/>
      <c r="KX156" s="134"/>
      <c r="KY156" s="134"/>
      <c r="KZ156" s="134"/>
      <c r="LA156" s="134"/>
      <c r="LB156" s="134"/>
      <c r="LC156" s="134"/>
      <c r="LD156" s="134"/>
      <c r="LE156" s="134"/>
      <c r="LF156" s="134"/>
      <c r="LG156" s="134"/>
      <c r="LH156" s="134"/>
      <c r="LI156" s="134"/>
      <c r="LJ156" s="134"/>
      <c r="LK156" s="134"/>
      <c r="LL156" s="134"/>
      <c r="LM156" s="134"/>
      <c r="LN156" s="134"/>
      <c r="LO156" s="134"/>
      <c r="LP156" s="134"/>
      <c r="LQ156" s="134"/>
      <c r="LR156" s="134"/>
      <c r="LS156" s="134"/>
      <c r="LT156" s="134"/>
      <c r="LU156" s="134"/>
      <c r="LV156" s="134"/>
      <c r="LW156" s="134"/>
      <c r="LX156" s="134"/>
      <c r="LY156" s="134"/>
      <c r="LZ156" s="134"/>
      <c r="MA156" s="134"/>
      <c r="MB156" s="134"/>
      <c r="MC156" s="134"/>
      <c r="MD156" s="134"/>
      <c r="ME156" s="134"/>
      <c r="MF156" s="134"/>
      <c r="MG156" s="134"/>
      <c r="MH156" s="134"/>
      <c r="MI156" s="134"/>
      <c r="MJ156" s="134"/>
      <c r="MK156" s="134"/>
      <c r="ML156" s="134"/>
      <c r="MM156" s="134"/>
      <c r="MN156" s="134"/>
      <c r="MO156" s="134"/>
      <c r="MP156" s="134"/>
      <c r="MQ156" s="134"/>
      <c r="MR156" s="134"/>
      <c r="MS156" s="134"/>
      <c r="MT156" s="134"/>
      <c r="MU156" s="134"/>
      <c r="MV156" s="134"/>
      <c r="MW156" s="134"/>
      <c r="MX156" s="134"/>
      <c r="MY156" s="134"/>
      <c r="MZ156" s="134"/>
      <c r="NA156" s="134"/>
      <c r="NB156" s="134"/>
      <c r="NC156" s="134"/>
      <c r="ND156" s="134"/>
      <c r="NE156" s="134"/>
      <c r="NF156" s="134"/>
      <c r="NG156" s="134"/>
      <c r="NH156" s="134"/>
      <c r="NI156" s="134"/>
      <c r="NJ156" s="134"/>
      <c r="NK156" s="134"/>
      <c r="NL156" s="134"/>
      <c r="NM156" s="134"/>
      <c r="NN156" s="134"/>
      <c r="NO156" s="134"/>
      <c r="NP156" s="134"/>
      <c r="NQ156" s="134"/>
      <c r="NR156" s="134"/>
      <c r="NS156" s="134"/>
      <c r="NT156" s="134"/>
      <c r="NU156" s="134"/>
      <c r="NV156" s="134"/>
      <c r="NW156" s="134"/>
      <c r="NX156" s="134"/>
      <c r="NY156" s="134"/>
      <c r="NZ156" s="134"/>
      <c r="OA156" s="134"/>
      <c r="OB156" s="134"/>
      <c r="OC156" s="134"/>
      <c r="OD156" s="134"/>
      <c r="OE156" s="134"/>
      <c r="OF156" s="134"/>
      <c r="OG156" s="134"/>
      <c r="OH156" s="134"/>
      <c r="OI156" s="134"/>
      <c r="OJ156" s="134"/>
      <c r="OK156" s="134"/>
      <c r="OL156" s="134"/>
      <c r="OM156" s="134"/>
      <c r="ON156" s="134"/>
      <c r="OO156" s="134"/>
      <c r="OP156" s="134"/>
      <c r="OQ156" s="134"/>
      <c r="OR156" s="134"/>
      <c r="OS156" s="134"/>
      <c r="OT156" s="134"/>
      <c r="OU156" s="134"/>
      <c r="OV156" s="134"/>
      <c r="OW156" s="134"/>
      <c r="OX156" s="134"/>
      <c r="OY156" s="134"/>
      <c r="OZ156" s="134"/>
      <c r="PA156" s="134"/>
      <c r="PB156" s="134"/>
      <c r="PC156" s="134"/>
      <c r="PD156" s="134"/>
      <c r="PE156" s="134"/>
      <c r="PF156" s="134"/>
      <c r="PG156" s="134"/>
      <c r="PH156" s="134"/>
      <c r="PI156" s="134"/>
      <c r="PJ156" s="134"/>
      <c r="PK156" s="134"/>
      <c r="PL156" s="134"/>
      <c r="PM156" s="134"/>
      <c r="PN156" s="134"/>
      <c r="PO156" s="134"/>
      <c r="PP156" s="134"/>
      <c r="PQ156" s="134"/>
      <c r="PR156" s="134"/>
      <c r="PS156" s="134"/>
      <c r="PT156" s="134"/>
      <c r="PU156" s="134"/>
      <c r="PV156" s="134"/>
      <c r="PW156" s="134"/>
      <c r="PX156" s="134"/>
      <c r="PY156" s="134"/>
      <c r="PZ156" s="134"/>
      <c r="QA156" s="134"/>
      <c r="QB156" s="134"/>
      <c r="QC156" s="134"/>
      <c r="QD156" s="134"/>
      <c r="QE156" s="134"/>
      <c r="QF156" s="134"/>
      <c r="QG156" s="134"/>
      <c r="QH156" s="134"/>
      <c r="QI156" s="134"/>
      <c r="QJ156" s="134"/>
      <c r="QK156" s="134"/>
      <c r="QL156" s="134"/>
      <c r="QM156" s="134"/>
      <c r="QN156" s="134"/>
      <c r="QO156" s="134"/>
      <c r="QP156" s="134"/>
      <c r="QQ156" s="134"/>
      <c r="QR156" s="134"/>
      <c r="QS156" s="134"/>
      <c r="QT156" s="134"/>
      <c r="QU156" s="134"/>
      <c r="QV156" s="134"/>
      <c r="QW156" s="134"/>
      <c r="QX156" s="134"/>
      <c r="QY156" s="134"/>
      <c r="QZ156" s="134"/>
      <c r="RA156" s="134"/>
      <c r="RB156" s="134"/>
      <c r="RC156" s="134"/>
      <c r="RD156" s="134"/>
      <c r="RE156" s="134"/>
      <c r="RF156" s="134"/>
      <c r="RG156" s="134"/>
      <c r="RH156" s="134"/>
      <c r="RI156" s="134"/>
      <c r="RJ156" s="134"/>
      <c r="RK156" s="134"/>
      <c r="RL156" s="134"/>
      <c r="RM156" s="134"/>
      <c r="RN156" s="134"/>
      <c r="RO156" s="134"/>
      <c r="RP156" s="134"/>
      <c r="RQ156" s="134"/>
      <c r="RR156" s="134"/>
      <c r="RS156" s="134"/>
      <c r="RT156" s="134"/>
      <c r="RU156" s="134"/>
      <c r="RV156" s="134"/>
      <c r="RW156" s="134"/>
      <c r="RX156" s="134"/>
      <c r="RY156" s="134"/>
      <c r="RZ156" s="134"/>
      <c r="SA156" s="134"/>
      <c r="SB156" s="134"/>
      <c r="SC156" s="134"/>
      <c r="SD156" s="134"/>
      <c r="SE156" s="134"/>
      <c r="SF156" s="134"/>
      <c r="SG156" s="134"/>
      <c r="SH156" s="134"/>
      <c r="SI156" s="134"/>
      <c r="SJ156" s="134"/>
      <c r="SK156" s="134"/>
      <c r="SL156" s="134"/>
      <c r="SM156" s="134"/>
      <c r="SN156" s="134"/>
      <c r="SO156" s="134"/>
      <c r="SP156" s="134"/>
      <c r="SQ156" s="134"/>
      <c r="SR156" s="134"/>
      <c r="SS156" s="134"/>
      <c r="ST156" s="134"/>
      <c r="SU156" s="134"/>
      <c r="SV156" s="134"/>
      <c r="SW156" s="134"/>
      <c r="SX156" s="134"/>
      <c r="SY156" s="134"/>
      <c r="SZ156" s="134"/>
      <c r="TA156" s="134"/>
      <c r="TB156" s="134"/>
      <c r="TC156" s="134"/>
      <c r="TD156" s="134"/>
      <c r="TE156" s="134"/>
      <c r="TF156" s="134"/>
      <c r="TG156" s="134"/>
      <c r="TH156" s="134"/>
      <c r="TI156" s="134"/>
      <c r="TJ156" s="134"/>
      <c r="TK156" s="134"/>
      <c r="TL156" s="134"/>
      <c r="TM156" s="134"/>
      <c r="TN156" s="134"/>
      <c r="TO156" s="134"/>
      <c r="TP156" s="134"/>
      <c r="TQ156" s="134"/>
      <c r="TR156" s="134"/>
      <c r="TS156" s="134"/>
      <c r="TT156" s="134"/>
      <c r="TU156" s="134"/>
      <c r="TV156" s="134"/>
      <c r="TW156" s="134"/>
      <c r="TX156" s="134"/>
      <c r="TY156" s="134"/>
      <c r="TZ156" s="134"/>
      <c r="UA156" s="134"/>
      <c r="UB156" s="134"/>
      <c r="UC156" s="134"/>
      <c r="UD156" s="134"/>
      <c r="UE156" s="134"/>
      <c r="UF156" s="134"/>
      <c r="UG156" s="134"/>
      <c r="UH156" s="134"/>
      <c r="UI156" s="134"/>
      <c r="UJ156" s="134"/>
      <c r="UK156" s="134"/>
      <c r="UL156" s="134"/>
      <c r="UM156" s="134"/>
      <c r="UN156" s="134"/>
      <c r="UO156" s="134"/>
      <c r="UP156" s="134"/>
      <c r="UQ156" s="134"/>
      <c r="UR156" s="134"/>
      <c r="US156" s="134"/>
      <c r="UT156" s="134"/>
      <c r="UU156" s="134"/>
      <c r="UV156" s="134"/>
      <c r="UW156" s="134"/>
      <c r="UX156" s="134"/>
      <c r="UY156" s="134"/>
      <c r="UZ156" s="134"/>
      <c r="VA156" s="134"/>
      <c r="VB156" s="134"/>
      <c r="VC156" s="134"/>
      <c r="VD156" s="134"/>
      <c r="VE156" s="134"/>
      <c r="VF156" s="134"/>
      <c r="VG156" s="134"/>
      <c r="VH156" s="134"/>
      <c r="VI156" s="134"/>
      <c r="VJ156" s="134"/>
      <c r="VK156" s="134"/>
      <c r="VL156" s="134"/>
      <c r="VM156" s="134"/>
      <c r="VN156" s="134"/>
      <c r="VO156" s="134"/>
      <c r="VP156" s="134"/>
      <c r="VQ156" s="134"/>
      <c r="VR156" s="134"/>
      <c r="VS156" s="134"/>
      <c r="VT156" s="134"/>
      <c r="VU156" s="134"/>
      <c r="VV156" s="134"/>
      <c r="VW156" s="134"/>
      <c r="VX156" s="134"/>
      <c r="VY156" s="134"/>
      <c r="VZ156" s="134"/>
      <c r="WA156" s="134"/>
      <c r="WB156" s="134"/>
      <c r="WC156" s="134"/>
      <c r="WD156" s="134"/>
      <c r="WE156" s="134"/>
      <c r="WF156" s="134"/>
      <c r="WG156" s="134"/>
      <c r="WH156" s="134"/>
      <c r="WI156" s="134"/>
      <c r="WJ156" s="134"/>
      <c r="WK156" s="134"/>
      <c r="WL156" s="134"/>
      <c r="WM156" s="134"/>
      <c r="WN156" s="134"/>
      <c r="WO156" s="134"/>
      <c r="WP156" s="134"/>
      <c r="WQ156" s="134"/>
      <c r="WR156" s="134"/>
      <c r="WS156" s="134"/>
      <c r="WT156" s="134"/>
      <c r="WU156" s="134"/>
      <c r="WV156" s="134"/>
      <c r="WW156" s="134"/>
      <c r="WX156" s="134"/>
      <c r="WY156" s="134"/>
      <c r="WZ156" s="134"/>
      <c r="XA156" s="134"/>
      <c r="XB156" s="134"/>
      <c r="XC156" s="134"/>
      <c r="XD156" s="134"/>
      <c r="XE156" s="134"/>
      <c r="XF156" s="134"/>
      <c r="XG156" s="134"/>
      <c r="XH156" s="134"/>
      <c r="XI156" s="134"/>
      <c r="XJ156" s="134"/>
      <c r="XK156" s="134"/>
      <c r="XL156" s="134"/>
      <c r="XM156" s="134"/>
      <c r="XN156" s="134"/>
      <c r="XO156" s="134"/>
      <c r="XP156" s="134"/>
      <c r="XQ156" s="134"/>
      <c r="XR156" s="134"/>
      <c r="XS156" s="134"/>
      <c r="XT156" s="134"/>
      <c r="XU156" s="134"/>
      <c r="XV156" s="134"/>
      <c r="XW156" s="134"/>
      <c r="XX156" s="134"/>
      <c r="XY156" s="134"/>
      <c r="XZ156" s="134"/>
      <c r="YA156" s="134"/>
      <c r="YB156" s="134"/>
      <c r="YC156" s="134"/>
      <c r="YD156" s="134"/>
      <c r="YE156" s="134"/>
      <c r="YF156" s="134"/>
      <c r="YG156" s="134"/>
      <c r="YH156" s="134"/>
      <c r="YI156" s="134"/>
      <c r="YJ156" s="134"/>
      <c r="YK156" s="134"/>
      <c r="YL156" s="134"/>
      <c r="YM156" s="134"/>
      <c r="YN156" s="134"/>
      <c r="YO156" s="134"/>
      <c r="YP156" s="134"/>
      <c r="YQ156" s="134"/>
      <c r="YR156" s="134"/>
    </row>
    <row r="157" spans="1:668" s="3" customFormat="1" ht="15.75" x14ac:dyDescent="0.25">
      <c r="B157" s="35"/>
      <c r="C157" s="35"/>
      <c r="D157" s="35"/>
      <c r="E157" s="35"/>
      <c r="F157" s="102"/>
      <c r="G157" s="123"/>
      <c r="H157" s="124"/>
      <c r="I157" s="124"/>
      <c r="J157" s="124"/>
      <c r="K157" s="125"/>
      <c r="L157" s="102"/>
      <c r="O157" s="64"/>
      <c r="P157" s="64"/>
      <c r="Q157" s="64"/>
      <c r="R157" s="64"/>
      <c r="S157" s="64"/>
      <c r="T157" s="64"/>
      <c r="U157" s="64"/>
      <c r="V157" s="64"/>
      <c r="W157" s="64"/>
      <c r="X157" s="64"/>
      <c r="Y157" s="64"/>
      <c r="Z157" s="64"/>
      <c r="AA157" s="64"/>
      <c r="AB157" s="64"/>
      <c r="AC157" s="64"/>
      <c r="AD157" s="64"/>
      <c r="AE157" s="64"/>
      <c r="AF157" s="64"/>
      <c r="AG157" s="64"/>
      <c r="AH157" s="64"/>
      <c r="AI157" s="64"/>
      <c r="AJ157" s="64"/>
      <c r="AK157" s="64"/>
      <c r="AL157" s="64"/>
      <c r="AM157" s="64"/>
      <c r="AN157" s="64"/>
      <c r="AO157" s="64"/>
      <c r="AP157" s="64"/>
      <c r="AQ157" s="64"/>
      <c r="AR157" s="64"/>
      <c r="AS157" s="64"/>
      <c r="AT157" s="51"/>
      <c r="AU157" s="51"/>
      <c r="AV157" s="51"/>
      <c r="AW157" s="51"/>
      <c r="AX157" s="51"/>
      <c r="AY157" s="51"/>
      <c r="AZ157" s="51"/>
      <c r="BA157" s="51"/>
      <c r="BB157" s="51"/>
      <c r="BC157" s="51"/>
      <c r="BD157" s="51"/>
      <c r="BE157" s="51"/>
      <c r="BF157" s="51"/>
      <c r="BG157" s="51"/>
      <c r="BH157" s="51"/>
      <c r="BI157" s="51"/>
      <c r="BJ157" s="51"/>
      <c r="BK157" s="51"/>
      <c r="BL157" s="51"/>
      <c r="BM157" s="51"/>
      <c r="BN157" s="51"/>
      <c r="BO157" s="51"/>
      <c r="BP157" s="51"/>
      <c r="BQ157" s="51"/>
      <c r="BR157" s="51"/>
      <c r="BS157" s="51"/>
      <c r="BT157" s="51"/>
      <c r="BU157" s="51"/>
      <c r="BV157" s="51"/>
      <c r="BW157" s="51"/>
      <c r="BX157" s="51"/>
      <c r="BY157" s="51"/>
      <c r="BZ157" s="51"/>
      <c r="CA157" s="51"/>
      <c r="CB157" s="51"/>
      <c r="CC157" s="51"/>
      <c r="CD157" s="51"/>
      <c r="CE157" s="51"/>
      <c r="CF157" s="51"/>
      <c r="CG157" s="51"/>
      <c r="CH157" s="51"/>
      <c r="CI157" s="51"/>
      <c r="CJ157" s="51"/>
      <c r="CK157" s="51"/>
      <c r="CL157" s="51"/>
      <c r="CM157" s="51"/>
      <c r="CN157" s="51"/>
      <c r="CO157" s="51"/>
      <c r="CP157" s="51"/>
      <c r="CQ157" s="51"/>
      <c r="CR157" s="51"/>
      <c r="CS157" s="51"/>
      <c r="CT157" s="51"/>
      <c r="CU157" s="51"/>
      <c r="CV157" s="51"/>
      <c r="CW157" s="51"/>
      <c r="CX157" s="51"/>
      <c r="CY157" s="51"/>
      <c r="CZ157" s="51"/>
      <c r="DA157" s="51"/>
      <c r="DB157" s="51"/>
      <c r="DC157" s="51"/>
      <c r="DD157" s="51"/>
      <c r="DE157" s="51"/>
      <c r="DF157" s="51"/>
      <c r="DG157" s="51"/>
      <c r="DH157" s="51"/>
      <c r="DI157" s="51"/>
      <c r="DJ157" s="51"/>
      <c r="DK157" s="51"/>
      <c r="DL157" s="51"/>
      <c r="DM157" s="51"/>
      <c r="DN157" s="51"/>
      <c r="DO157" s="51"/>
      <c r="DP157" s="51"/>
      <c r="DQ157" s="51"/>
      <c r="DR157" s="51"/>
      <c r="DS157" s="51"/>
      <c r="DT157" s="51"/>
      <c r="DU157" s="51"/>
      <c r="DV157" s="51"/>
      <c r="DW157" s="51"/>
      <c r="DX157" s="51"/>
      <c r="DY157" s="51"/>
      <c r="DZ157" s="51"/>
      <c r="EA157" s="51"/>
      <c r="EB157" s="51"/>
      <c r="EC157" s="51"/>
      <c r="ED157" s="51"/>
      <c r="EE157" s="51"/>
      <c r="EF157" s="51"/>
      <c r="EG157" s="51"/>
      <c r="EH157" s="51"/>
      <c r="EI157" s="51"/>
      <c r="EJ157" s="51"/>
      <c r="EK157" s="51"/>
      <c r="EL157" s="51"/>
      <c r="EM157" s="51"/>
      <c r="EN157" s="51"/>
      <c r="EO157" s="51"/>
      <c r="EP157" s="51"/>
      <c r="EQ157" s="51"/>
      <c r="ER157" s="51"/>
      <c r="ES157" s="51"/>
      <c r="ET157" s="51"/>
      <c r="EU157" s="51"/>
      <c r="EV157" s="51"/>
      <c r="EW157" s="51"/>
      <c r="EX157" s="51"/>
      <c r="EY157" s="51"/>
      <c r="EZ157" s="51"/>
      <c r="FA157" s="51"/>
      <c r="FB157" s="51"/>
      <c r="FC157" s="51"/>
      <c r="FD157" s="51"/>
      <c r="FE157" s="51"/>
      <c r="FF157" s="51"/>
      <c r="FG157" s="51"/>
      <c r="FH157" s="51"/>
      <c r="FI157" s="51"/>
      <c r="FJ157" s="51"/>
      <c r="FK157" s="51"/>
      <c r="FL157" s="51"/>
      <c r="FM157" s="51"/>
      <c r="FN157" s="51"/>
      <c r="FO157" s="51"/>
      <c r="FP157" s="51"/>
      <c r="FQ157" s="51"/>
      <c r="FR157" s="51"/>
      <c r="FS157" s="51"/>
      <c r="FT157" s="51"/>
      <c r="FU157" s="51"/>
      <c r="FV157" s="51"/>
      <c r="FW157" s="51"/>
      <c r="FX157" s="51"/>
      <c r="FY157" s="51"/>
      <c r="FZ157" s="51"/>
      <c r="GA157" s="51"/>
      <c r="GB157" s="51"/>
      <c r="GC157" s="51"/>
      <c r="GD157" s="51"/>
      <c r="GE157" s="51"/>
      <c r="GF157" s="51"/>
      <c r="GG157" s="51"/>
      <c r="GH157" s="51"/>
      <c r="GI157" s="51"/>
      <c r="GJ157" s="51"/>
      <c r="GK157" s="51"/>
      <c r="GL157" s="51"/>
      <c r="GM157" s="51"/>
      <c r="GN157" s="51"/>
      <c r="GO157" s="51"/>
      <c r="GP157" s="51"/>
      <c r="GQ157" s="51"/>
      <c r="GR157" s="51"/>
      <c r="GS157" s="51"/>
      <c r="GT157" s="51"/>
      <c r="GU157" s="51"/>
      <c r="GV157" s="51"/>
      <c r="GW157" s="51"/>
      <c r="GX157" s="51"/>
      <c r="GY157" s="51"/>
      <c r="GZ157" s="51"/>
      <c r="HA157" s="51"/>
      <c r="HB157" s="51"/>
      <c r="HC157" s="51"/>
      <c r="HD157" s="51"/>
      <c r="HE157" s="51"/>
      <c r="HF157" s="51"/>
      <c r="HG157" s="51"/>
      <c r="HH157" s="51"/>
      <c r="HI157" s="51"/>
      <c r="HJ157" s="51"/>
      <c r="HK157" s="51"/>
      <c r="HL157" s="51"/>
      <c r="HM157" s="51"/>
      <c r="HN157" s="51"/>
      <c r="HO157" s="51"/>
      <c r="HP157" s="51"/>
      <c r="HQ157" s="51"/>
      <c r="HR157" s="51"/>
      <c r="HS157" s="51"/>
      <c r="HT157" s="51"/>
      <c r="HU157" s="51"/>
      <c r="HV157" s="51"/>
      <c r="HW157" s="51"/>
      <c r="HX157" s="51"/>
      <c r="HY157" s="51"/>
      <c r="HZ157" s="51"/>
      <c r="IA157" s="51"/>
      <c r="IB157" s="51"/>
      <c r="IC157" s="51"/>
      <c r="ID157" s="51"/>
      <c r="IE157" s="51"/>
      <c r="IF157" s="51"/>
      <c r="IG157" s="51"/>
      <c r="IH157" s="51"/>
      <c r="II157" s="51"/>
      <c r="IJ157" s="51"/>
      <c r="IK157" s="51"/>
      <c r="IL157" s="51"/>
      <c r="IM157" s="51"/>
      <c r="IN157" s="51"/>
      <c r="IO157" s="51"/>
      <c r="IP157" s="51"/>
      <c r="IQ157" s="51"/>
      <c r="IR157" s="51"/>
      <c r="IS157" s="51"/>
      <c r="IT157" s="51"/>
      <c r="IU157" s="51"/>
      <c r="IV157" s="51"/>
      <c r="IW157" s="51"/>
      <c r="IX157" s="51"/>
      <c r="IY157" s="51"/>
      <c r="IZ157" s="51"/>
      <c r="JA157" s="51"/>
      <c r="JB157" s="51"/>
      <c r="JC157" s="51"/>
      <c r="JD157" s="51"/>
      <c r="JE157" s="51"/>
      <c r="JF157" s="51"/>
      <c r="JG157" s="51"/>
      <c r="JH157" s="51"/>
      <c r="JI157" s="51"/>
      <c r="JJ157" s="51"/>
      <c r="JK157" s="51"/>
      <c r="JL157" s="51"/>
      <c r="JM157" s="51"/>
      <c r="JN157" s="51"/>
      <c r="JO157" s="51"/>
      <c r="JP157" s="51"/>
      <c r="JQ157" s="51"/>
      <c r="JR157" s="51"/>
      <c r="JS157" s="51"/>
      <c r="JT157" s="51"/>
      <c r="JU157" s="51"/>
      <c r="JV157" s="51"/>
      <c r="JW157" s="51"/>
      <c r="JX157" s="51"/>
      <c r="JY157" s="51"/>
      <c r="JZ157" s="51"/>
      <c r="KA157" s="51"/>
      <c r="KB157" s="51"/>
      <c r="KC157" s="51"/>
      <c r="KD157" s="51"/>
      <c r="KE157" s="51"/>
      <c r="KF157" s="51"/>
      <c r="KG157" s="51"/>
      <c r="KH157" s="51"/>
      <c r="KI157" s="51"/>
      <c r="KJ157" s="51"/>
      <c r="KK157" s="51"/>
      <c r="KL157" s="51"/>
      <c r="KM157" s="51"/>
      <c r="KN157" s="51"/>
      <c r="KO157" s="51"/>
      <c r="KP157" s="51"/>
      <c r="KQ157" s="51"/>
      <c r="KR157" s="51"/>
      <c r="KS157" s="51"/>
      <c r="KT157" s="51"/>
      <c r="KU157" s="51"/>
      <c r="KV157" s="51"/>
      <c r="KW157" s="51"/>
      <c r="KX157" s="51"/>
      <c r="KY157" s="51"/>
      <c r="KZ157" s="51"/>
      <c r="LA157" s="51"/>
      <c r="LB157" s="51"/>
      <c r="LC157" s="51"/>
      <c r="LD157" s="51"/>
      <c r="LE157" s="51"/>
      <c r="LF157" s="51"/>
      <c r="LG157" s="51"/>
      <c r="LH157" s="51"/>
      <c r="LI157" s="51"/>
      <c r="LJ157" s="51"/>
      <c r="LK157" s="51"/>
      <c r="LL157" s="51"/>
      <c r="LM157" s="51"/>
      <c r="LN157" s="51"/>
      <c r="LO157" s="51"/>
      <c r="LP157" s="51"/>
      <c r="LQ157" s="51"/>
      <c r="LR157" s="51"/>
      <c r="LS157" s="51"/>
      <c r="LT157" s="51"/>
      <c r="LU157" s="51"/>
      <c r="LV157" s="51"/>
      <c r="LW157" s="51"/>
      <c r="LX157" s="51"/>
      <c r="LY157" s="51"/>
      <c r="LZ157" s="51"/>
      <c r="MA157" s="51"/>
      <c r="MB157" s="51"/>
      <c r="MC157" s="51"/>
      <c r="MD157" s="51"/>
      <c r="ME157" s="51"/>
      <c r="MF157" s="51"/>
      <c r="MG157" s="51"/>
      <c r="MH157" s="51"/>
      <c r="MI157" s="51"/>
      <c r="MJ157" s="51"/>
      <c r="MK157" s="51"/>
      <c r="ML157" s="51"/>
      <c r="MM157" s="51"/>
      <c r="MN157" s="51"/>
      <c r="MO157" s="51"/>
      <c r="MP157" s="51"/>
      <c r="MQ157" s="51"/>
      <c r="MR157" s="51"/>
      <c r="MS157" s="51"/>
      <c r="MT157" s="51"/>
      <c r="MU157" s="51"/>
      <c r="MV157" s="51"/>
      <c r="MW157" s="51"/>
      <c r="MX157" s="51"/>
      <c r="MY157" s="51"/>
      <c r="MZ157" s="51"/>
      <c r="NA157" s="51"/>
      <c r="NB157" s="51"/>
      <c r="NC157" s="51"/>
      <c r="ND157" s="51"/>
      <c r="NE157" s="51"/>
      <c r="NF157" s="51"/>
      <c r="NG157" s="51"/>
      <c r="NH157" s="51"/>
      <c r="NI157" s="51"/>
      <c r="NJ157" s="51"/>
      <c r="NK157" s="51"/>
      <c r="NL157" s="51"/>
      <c r="NM157" s="51"/>
      <c r="NN157" s="51"/>
      <c r="NO157" s="51"/>
      <c r="NP157" s="51"/>
      <c r="NQ157" s="51"/>
      <c r="NR157" s="51"/>
      <c r="NS157" s="51"/>
      <c r="NT157" s="51"/>
      <c r="NU157" s="51"/>
      <c r="NV157" s="51"/>
      <c r="NW157" s="51"/>
      <c r="NX157" s="51"/>
      <c r="NY157" s="51"/>
      <c r="NZ157" s="51"/>
      <c r="OA157" s="51"/>
      <c r="OB157" s="51"/>
      <c r="OC157" s="51"/>
      <c r="OD157" s="51"/>
      <c r="OE157" s="51"/>
      <c r="OF157" s="51"/>
      <c r="OG157" s="51"/>
      <c r="OH157" s="51"/>
      <c r="OI157" s="51"/>
      <c r="OJ157" s="51"/>
      <c r="OK157" s="51"/>
      <c r="OL157" s="51"/>
      <c r="OM157" s="51"/>
      <c r="ON157" s="51"/>
      <c r="OO157" s="51"/>
      <c r="OP157" s="51"/>
      <c r="OQ157" s="51"/>
      <c r="OR157" s="51"/>
      <c r="OS157" s="51"/>
      <c r="OT157" s="51"/>
      <c r="OU157" s="51"/>
      <c r="OV157" s="51"/>
      <c r="OW157" s="51"/>
      <c r="OX157" s="51"/>
      <c r="OY157" s="51"/>
      <c r="OZ157" s="51"/>
      <c r="PA157" s="51"/>
      <c r="PB157" s="51"/>
      <c r="PC157" s="51"/>
      <c r="PD157" s="51"/>
      <c r="PE157" s="51"/>
      <c r="PF157" s="51"/>
      <c r="PG157" s="51"/>
      <c r="PH157" s="51"/>
      <c r="PI157" s="51"/>
      <c r="PJ157" s="51"/>
      <c r="PK157" s="51"/>
      <c r="PL157" s="51"/>
      <c r="PM157" s="51"/>
      <c r="PN157" s="51"/>
      <c r="PO157" s="51"/>
      <c r="PP157" s="51"/>
      <c r="PQ157" s="51"/>
      <c r="PR157" s="51"/>
      <c r="PS157" s="51"/>
      <c r="PT157" s="51"/>
      <c r="PU157" s="51"/>
      <c r="PV157" s="51"/>
      <c r="PW157" s="51"/>
      <c r="PX157" s="51"/>
      <c r="PY157" s="51"/>
      <c r="PZ157" s="51"/>
      <c r="QA157" s="51"/>
      <c r="QB157" s="51"/>
      <c r="QC157" s="51"/>
      <c r="QD157" s="51"/>
      <c r="QE157" s="51"/>
      <c r="QF157" s="51"/>
      <c r="QG157" s="51"/>
      <c r="QH157" s="51"/>
      <c r="QI157" s="51"/>
      <c r="QJ157" s="51"/>
      <c r="QK157" s="51"/>
      <c r="QL157" s="51"/>
      <c r="QM157" s="51"/>
      <c r="QN157" s="51"/>
      <c r="QO157" s="51"/>
      <c r="QP157" s="51"/>
      <c r="QQ157" s="51"/>
      <c r="QR157" s="51"/>
      <c r="QS157" s="51"/>
      <c r="QT157" s="51"/>
      <c r="QU157" s="51"/>
      <c r="QV157" s="51"/>
      <c r="QW157" s="51"/>
      <c r="QX157" s="51"/>
      <c r="QY157" s="51"/>
      <c r="QZ157" s="51"/>
      <c r="RA157" s="51"/>
      <c r="RB157" s="51"/>
      <c r="RC157" s="51"/>
      <c r="RD157" s="51"/>
      <c r="RE157" s="51"/>
      <c r="RF157" s="51"/>
      <c r="RG157" s="51"/>
      <c r="RH157" s="51"/>
      <c r="RI157" s="51"/>
      <c r="RJ157" s="51"/>
      <c r="RK157" s="51"/>
      <c r="RL157" s="51"/>
      <c r="RM157" s="51"/>
      <c r="RN157" s="51"/>
      <c r="RO157" s="51"/>
      <c r="RP157" s="51"/>
      <c r="RQ157" s="51"/>
      <c r="RR157" s="51"/>
      <c r="RS157" s="51"/>
      <c r="RT157" s="51"/>
      <c r="RU157" s="51"/>
      <c r="RV157" s="51"/>
      <c r="RW157" s="51"/>
      <c r="RX157" s="51"/>
      <c r="RY157" s="51"/>
      <c r="RZ157" s="51"/>
      <c r="SA157" s="51"/>
      <c r="SB157" s="51"/>
      <c r="SC157" s="51"/>
      <c r="SD157" s="51"/>
      <c r="SE157" s="51"/>
      <c r="SF157" s="51"/>
      <c r="SG157" s="51"/>
      <c r="SH157" s="51"/>
      <c r="SI157" s="51"/>
      <c r="SJ157" s="51"/>
      <c r="SK157" s="51"/>
      <c r="SL157" s="51"/>
      <c r="SM157" s="51"/>
      <c r="SN157" s="51"/>
      <c r="SO157" s="51"/>
      <c r="SP157" s="51"/>
      <c r="SQ157" s="51"/>
      <c r="SR157" s="51"/>
      <c r="SS157" s="51"/>
      <c r="ST157" s="51"/>
      <c r="SU157" s="51"/>
      <c r="SV157" s="51"/>
      <c r="SW157" s="51"/>
      <c r="SX157" s="51"/>
      <c r="SY157" s="51"/>
      <c r="SZ157" s="51"/>
      <c r="TA157" s="51"/>
      <c r="TB157" s="51"/>
      <c r="TC157" s="51"/>
      <c r="TD157" s="51"/>
      <c r="TE157" s="51"/>
      <c r="TF157" s="51"/>
      <c r="TG157" s="51"/>
      <c r="TH157" s="51"/>
      <c r="TI157" s="51"/>
      <c r="TJ157" s="51"/>
      <c r="TK157" s="51"/>
      <c r="TL157" s="51"/>
      <c r="TM157" s="51"/>
      <c r="TN157" s="51"/>
      <c r="TO157" s="51"/>
      <c r="TP157" s="51"/>
      <c r="TQ157" s="51"/>
      <c r="TR157" s="51"/>
      <c r="TS157" s="51"/>
      <c r="TT157" s="51"/>
      <c r="TU157" s="51"/>
      <c r="TV157" s="51"/>
      <c r="TW157" s="51"/>
      <c r="TX157" s="51"/>
      <c r="TY157" s="51"/>
      <c r="TZ157" s="51"/>
      <c r="UA157" s="51"/>
      <c r="UB157" s="51"/>
      <c r="UC157" s="51"/>
      <c r="UD157" s="51"/>
      <c r="UE157" s="51"/>
      <c r="UF157" s="51"/>
      <c r="UG157" s="51"/>
      <c r="UH157" s="51"/>
      <c r="UI157" s="51"/>
      <c r="UJ157" s="51"/>
      <c r="UK157" s="51"/>
      <c r="UL157" s="51"/>
      <c r="UM157" s="51"/>
      <c r="UN157" s="51"/>
      <c r="UO157" s="51"/>
      <c r="UP157" s="51"/>
      <c r="UQ157" s="51"/>
      <c r="UR157" s="51"/>
      <c r="US157" s="51"/>
      <c r="UT157" s="51"/>
      <c r="UU157" s="51"/>
      <c r="UV157" s="51"/>
      <c r="UW157" s="51"/>
      <c r="UX157" s="51"/>
      <c r="UY157" s="51"/>
      <c r="UZ157" s="51"/>
      <c r="VA157" s="51"/>
      <c r="VB157" s="51"/>
      <c r="VC157" s="51"/>
      <c r="VD157" s="51"/>
      <c r="VE157" s="51"/>
      <c r="VF157" s="51"/>
      <c r="VG157" s="51"/>
      <c r="VH157" s="51"/>
      <c r="VI157" s="51"/>
      <c r="VJ157" s="51"/>
      <c r="VK157" s="51"/>
      <c r="VL157" s="51"/>
      <c r="VM157" s="51"/>
      <c r="VN157" s="51"/>
      <c r="VO157" s="51"/>
      <c r="VP157" s="51"/>
      <c r="VQ157" s="51"/>
      <c r="VR157" s="51"/>
      <c r="VS157" s="51"/>
      <c r="VT157" s="51"/>
      <c r="VU157" s="51"/>
      <c r="VV157" s="51"/>
      <c r="VW157" s="51"/>
      <c r="VX157" s="51"/>
      <c r="VY157" s="51"/>
      <c r="VZ157" s="51"/>
      <c r="WA157" s="51"/>
      <c r="WB157" s="51"/>
      <c r="WC157" s="51"/>
      <c r="WD157" s="51"/>
      <c r="WE157" s="51"/>
      <c r="WF157" s="51"/>
      <c r="WG157" s="51"/>
      <c r="WH157" s="51"/>
      <c r="WI157" s="51"/>
      <c r="WJ157" s="51"/>
      <c r="WK157" s="51"/>
      <c r="WL157" s="51"/>
      <c r="WM157" s="51"/>
      <c r="WN157" s="51"/>
      <c r="WO157" s="51"/>
      <c r="WP157" s="51"/>
      <c r="WQ157" s="51"/>
      <c r="WR157" s="51"/>
      <c r="WS157" s="51"/>
      <c r="WT157" s="51"/>
      <c r="WU157" s="51"/>
      <c r="WV157" s="51"/>
      <c r="WW157" s="51"/>
      <c r="WX157" s="51"/>
      <c r="WY157" s="51"/>
      <c r="WZ157" s="51"/>
      <c r="XA157" s="51"/>
      <c r="XB157" s="51"/>
      <c r="XC157" s="51"/>
      <c r="XD157" s="51"/>
      <c r="XE157" s="51"/>
      <c r="XF157" s="51"/>
      <c r="XG157" s="51"/>
      <c r="XH157" s="51"/>
      <c r="XI157" s="51"/>
      <c r="XJ157" s="51"/>
      <c r="XK157" s="51"/>
      <c r="XL157" s="51"/>
      <c r="XM157" s="51"/>
      <c r="XN157" s="51"/>
      <c r="XO157" s="51"/>
      <c r="XP157" s="51"/>
      <c r="XQ157" s="51"/>
      <c r="XR157" s="51"/>
      <c r="XS157" s="51"/>
      <c r="XT157" s="51"/>
      <c r="XU157" s="51"/>
      <c r="XV157" s="51"/>
      <c r="XW157" s="51"/>
      <c r="XX157" s="51"/>
      <c r="XY157" s="51"/>
      <c r="XZ157" s="51"/>
      <c r="YA157" s="51"/>
      <c r="YB157" s="51"/>
      <c r="YC157" s="51"/>
      <c r="YD157" s="51"/>
      <c r="YE157" s="51"/>
      <c r="YF157" s="51"/>
      <c r="YG157" s="51"/>
      <c r="YH157" s="51"/>
      <c r="YI157" s="51"/>
      <c r="YJ157" s="51"/>
      <c r="YK157" s="51"/>
      <c r="YL157" s="51"/>
      <c r="YM157" s="51"/>
      <c r="YN157" s="51"/>
      <c r="YO157" s="51"/>
      <c r="YP157" s="51"/>
      <c r="YQ157" s="51"/>
      <c r="YR157" s="51"/>
    </row>
    <row r="158" spans="1:668" ht="15.75" x14ac:dyDescent="0.25">
      <c r="A158" s="36" t="s">
        <v>16</v>
      </c>
      <c r="B158" s="101">
        <f>B11+B18+B23+B26+B30+B33+B36+B39+B44+B53+B57+B61+B64+B67+B70+B74+B77+B80+B84+B88+B96+B102+B109+B113+B117+B123+B129+B126+B132+B135+B140+B143+B146+B149+B153+B156+B49</f>
        <v>66</v>
      </c>
      <c r="C158" s="36"/>
      <c r="D158" s="36"/>
      <c r="E158" s="36"/>
      <c r="F158" s="105">
        <f>+F140+F132+F123++F117+F113+F109+F102++F96+F84+F80+F77+F74+F70+F67+F57+F53+F49+F44+F26+F18+F11+F143+F156+F153+F149+F146+F135+F129+F126+F88+F64+F61+F39+F36+F30+F23+F33</f>
        <v>4113166.67</v>
      </c>
      <c r="G158" s="100">
        <f>+G140+G132+G123+G117+G113+G109+G102+G96+G84+G80+G77+G74+G70+G67+G57+G53+G49+G44+G26+G18+G11+G143+G135+G129+G126+G146+G149+G153+G88+G64+G61++G39+G36+G33+G30+G23+G156</f>
        <v>118090.93</v>
      </c>
      <c r="H158" s="105">
        <f>+H140+H132+H123+H117+H113+H109+H102+H96+H84+H80+H77+H74+H70+H67+H57+H53+H49+H44+H26+H18+H11+H143+H156+H153+H149+H146+H135+H129+H126+H88+H64+H61+H39+H36+H33+H30+H23</f>
        <v>352385.29000000004</v>
      </c>
      <c r="I158" s="105">
        <f>+I140+I132+I123+I117+I113+I109+I102+I96+I84+I80+I77+I74+I70+I67+I57+I53+I49+I44+I26+I18+I11+I143+I156+I153+I149+I146+I135+I129+I126+I88+I64+I61+I39+I36+I33+I30+I23</f>
        <v>124538.67000000003</v>
      </c>
      <c r="J158" s="105">
        <f>+J140+J132+J123+J117+J113+J109+J102+J96+J84+J80+J77+J74+J70+J67+J57+J53+J49+J44+J26+J18+J11+J143+J156+J153+J149+J146+J135+J129+J126+J88+J64+J61+J39+J36+J33+J30+J23</f>
        <v>100433.49</v>
      </c>
      <c r="K158" s="36">
        <f>+K140+K1+K15232+K123+K96+K84+K80+K77+K74+K70+K67+K57+K53+K49+K44+K26+K18+K11+K143+K156+K153+K146+K129+K117+K135+K113+K109+K102+K88+K64+K39+K36+K33+K30+K23+K149+K132+K126</f>
        <v>721842.32000000007</v>
      </c>
      <c r="L158" s="105">
        <f>+L140+L132+L123+L117+L113+L109+L102++L96+L84+L80+L77+L74+L70+L67+L57+L53+L49+L44+L26+L18+L11+L143+L156+L153+L149+L146+L135+L129+L126+L88+L64+L61+L39+L36+L33+L23+L30</f>
        <v>3686318.67</v>
      </c>
      <c r="O158" s="64"/>
      <c r="P158" s="64"/>
      <c r="Q158" s="64"/>
      <c r="R158" s="64"/>
      <c r="S158" s="64"/>
      <c r="T158" s="64"/>
      <c r="U158" s="64"/>
      <c r="V158" s="64"/>
      <c r="W158" s="64"/>
      <c r="X158" s="64"/>
      <c r="Y158" s="64"/>
      <c r="Z158" s="64"/>
      <c r="AA158" s="64"/>
      <c r="AB158" s="64"/>
      <c r="AC158" s="64"/>
      <c r="AD158" s="64"/>
      <c r="AE158" s="64"/>
      <c r="AF158" s="64"/>
      <c r="AG158" s="64"/>
      <c r="AH158" s="64"/>
      <c r="AI158" s="64"/>
      <c r="AJ158" s="64"/>
      <c r="AK158" s="64"/>
      <c r="AL158" s="64"/>
      <c r="AM158" s="64"/>
      <c r="AN158" s="64"/>
      <c r="AO158" s="64"/>
      <c r="AP158" s="64"/>
      <c r="AQ158" s="64"/>
      <c r="AR158" s="64"/>
      <c r="AS158" s="64"/>
    </row>
    <row r="159" spans="1:668" ht="33.75" x14ac:dyDescent="0.5">
      <c r="A159" s="38"/>
      <c r="B159" s="37"/>
      <c r="C159" s="37"/>
      <c r="D159" s="37"/>
      <c r="E159" s="37"/>
      <c r="F159" s="37"/>
      <c r="G159" s="37"/>
      <c r="H159" s="37"/>
      <c r="I159" s="37"/>
      <c r="J159" s="37"/>
      <c r="K159" s="37"/>
      <c r="L159" s="88"/>
      <c r="O159" s="64"/>
      <c r="P159" s="64"/>
      <c r="Q159" s="64"/>
      <c r="R159" s="64"/>
      <c r="S159" s="64"/>
      <c r="T159" s="64"/>
      <c r="U159" s="64"/>
      <c r="V159" s="64"/>
      <c r="W159" s="64"/>
      <c r="X159" s="64"/>
      <c r="Y159" s="64"/>
      <c r="Z159" s="64"/>
      <c r="AA159" s="64"/>
      <c r="AB159" s="64"/>
      <c r="AC159" s="64"/>
      <c r="AD159" s="64"/>
      <c r="AE159" s="64"/>
      <c r="AF159" s="64"/>
      <c r="AG159" s="64"/>
      <c r="AH159" s="64"/>
      <c r="AI159" s="64"/>
      <c r="AJ159" s="64"/>
      <c r="AK159" s="64"/>
      <c r="AL159" s="64"/>
      <c r="AM159" s="64"/>
      <c r="AN159" s="64"/>
      <c r="AO159" s="64"/>
      <c r="AP159" s="64"/>
      <c r="AQ159" s="64"/>
      <c r="AR159" s="64"/>
      <c r="AS159" s="64"/>
    </row>
    <row r="160" spans="1:668" ht="15.75" x14ac:dyDescent="0.25">
      <c r="A160" s="61"/>
      <c r="B160" s="38"/>
      <c r="C160" s="38"/>
      <c r="D160" s="38"/>
      <c r="E160" s="38"/>
      <c r="F160" s="38"/>
      <c r="G160" s="38"/>
      <c r="H160" s="38"/>
      <c r="I160" s="38"/>
      <c r="J160" s="38"/>
      <c r="K160" s="38"/>
      <c r="L160" s="89"/>
      <c r="O160" s="64"/>
      <c r="P160" s="64"/>
      <c r="Q160" s="64"/>
      <c r="R160" s="64"/>
      <c r="S160" s="64"/>
      <c r="T160" s="64"/>
      <c r="U160" s="64"/>
      <c r="V160" s="64"/>
      <c r="W160" s="64"/>
      <c r="X160" s="64"/>
      <c r="Y160" s="64"/>
      <c r="Z160" s="64"/>
      <c r="AA160" s="64"/>
      <c r="AB160" s="64"/>
      <c r="AC160" s="64"/>
      <c r="AD160" s="64"/>
      <c r="AE160" s="64"/>
      <c r="AF160" s="64"/>
      <c r="AG160" s="64"/>
      <c r="AH160" s="64"/>
      <c r="AI160" s="64"/>
      <c r="AJ160" s="64"/>
      <c r="AK160" s="64"/>
      <c r="AL160" s="64"/>
      <c r="AM160" s="64"/>
      <c r="AN160" s="64"/>
      <c r="AO160" s="64"/>
      <c r="AP160" s="64"/>
      <c r="AQ160" s="64"/>
      <c r="AR160" s="64"/>
      <c r="AS160" s="64"/>
    </row>
    <row r="161" spans="1:12" x14ac:dyDescent="0.25">
      <c r="A161" s="61"/>
      <c r="B161" s="9"/>
      <c r="C161" s="9"/>
      <c r="D161" s="61"/>
      <c r="E161" s="61"/>
      <c r="F161" s="66"/>
      <c r="G161" s="66"/>
      <c r="H161" s="66"/>
      <c r="I161" s="66"/>
      <c r="J161" s="66"/>
      <c r="K161" s="66"/>
      <c r="L161" s="90"/>
    </row>
    <row r="162" spans="1:12" x14ac:dyDescent="0.25">
      <c r="A162" s="113"/>
      <c r="B162" s="9"/>
      <c r="C162" s="9"/>
      <c r="D162" s="61"/>
      <c r="E162" s="61"/>
      <c r="F162" s="66"/>
      <c r="G162" s="66"/>
      <c r="H162" s="66"/>
      <c r="I162" s="66"/>
      <c r="J162" s="66"/>
      <c r="K162" s="66"/>
      <c r="L162" s="90"/>
    </row>
    <row r="163" spans="1:12" x14ac:dyDescent="0.25">
      <c r="A163" s="61"/>
      <c r="B163" s="113"/>
      <c r="C163" s="113"/>
      <c r="D163" s="113"/>
      <c r="E163" s="113"/>
      <c r="F163" s="113"/>
      <c r="G163" s="113"/>
      <c r="H163" s="113"/>
      <c r="I163" s="113"/>
      <c r="J163" s="113"/>
      <c r="K163" s="113"/>
      <c r="L163" s="113"/>
    </row>
    <row r="164" spans="1:12" x14ac:dyDescent="0.25">
      <c r="A164" s="52"/>
      <c r="B164" s="9"/>
      <c r="C164" s="9"/>
      <c r="D164" s="67"/>
      <c r="E164" s="67"/>
      <c r="F164" s="66"/>
      <c r="G164" s="66"/>
      <c r="H164" s="66"/>
      <c r="I164" s="66"/>
      <c r="J164" s="66"/>
      <c r="K164" s="66"/>
      <c r="L164" s="90"/>
    </row>
    <row r="165" spans="1:12" x14ac:dyDescent="0.25">
      <c r="A165" s="61"/>
      <c r="B165" s="14"/>
      <c r="C165" s="14"/>
      <c r="D165" s="52"/>
      <c r="E165" s="52"/>
      <c r="F165" s="68"/>
      <c r="G165" s="68"/>
      <c r="H165" s="68"/>
      <c r="I165" s="68"/>
      <c r="J165" s="68"/>
      <c r="K165" s="68"/>
      <c r="L165" s="91"/>
    </row>
    <row r="166" spans="1:12" x14ac:dyDescent="0.25">
      <c r="A166" s="113"/>
      <c r="B166" s="9"/>
      <c r="C166" s="9"/>
      <c r="D166" s="61"/>
      <c r="E166" s="61"/>
      <c r="F166" s="66"/>
      <c r="G166" s="66"/>
      <c r="H166" s="66"/>
      <c r="I166" s="66"/>
      <c r="J166" s="66"/>
      <c r="K166" s="66"/>
      <c r="L166" s="90"/>
    </row>
    <row r="167" spans="1:12" x14ac:dyDescent="0.25">
      <c r="A167" s="61"/>
      <c r="B167" s="113"/>
      <c r="C167" s="113"/>
      <c r="D167" s="113"/>
      <c r="E167" s="113"/>
      <c r="F167" s="113"/>
      <c r="G167" s="113"/>
      <c r="H167" s="113"/>
      <c r="I167" s="113"/>
      <c r="J167" s="113"/>
      <c r="K167" s="113"/>
      <c r="L167" s="113"/>
    </row>
    <row r="168" spans="1:12" x14ac:dyDescent="0.25">
      <c r="A168" s="52"/>
      <c r="B168" s="9"/>
      <c r="C168" s="9"/>
      <c r="D168" s="67"/>
      <c r="E168" s="67"/>
      <c r="F168" s="66"/>
      <c r="G168" s="66"/>
      <c r="H168" s="66"/>
      <c r="I168" s="66"/>
      <c r="J168" s="66"/>
      <c r="K168" s="66"/>
      <c r="L168" s="90"/>
    </row>
    <row r="169" spans="1:12" x14ac:dyDescent="0.25">
      <c r="A169" s="61"/>
      <c r="B169" s="14"/>
      <c r="C169" s="14"/>
      <c r="D169" s="52"/>
      <c r="E169" s="52"/>
      <c r="F169" s="68"/>
      <c r="G169" s="68"/>
      <c r="H169" s="68"/>
      <c r="I169" s="68"/>
      <c r="J169" s="68"/>
      <c r="K169" s="68"/>
      <c r="L169" s="91"/>
    </row>
    <row r="170" spans="1:12" x14ac:dyDescent="0.25">
      <c r="A170" s="113"/>
      <c r="B170" s="9"/>
      <c r="C170" s="9"/>
      <c r="D170" s="61"/>
      <c r="E170" s="61"/>
      <c r="F170" s="66"/>
      <c r="G170" s="66"/>
      <c r="H170" s="66"/>
      <c r="I170" s="66"/>
      <c r="J170" s="66"/>
      <c r="K170" s="66"/>
      <c r="L170" s="90"/>
    </row>
    <row r="171" spans="1:12" x14ac:dyDescent="0.25">
      <c r="A171" s="61"/>
      <c r="B171" s="113"/>
      <c r="C171" s="113"/>
      <c r="D171" s="113"/>
      <c r="E171" s="113"/>
      <c r="F171" s="113"/>
      <c r="G171" s="113"/>
      <c r="H171" s="113"/>
      <c r="I171" s="113"/>
      <c r="J171" s="113"/>
      <c r="K171" s="113"/>
      <c r="L171" s="113"/>
    </row>
    <row r="172" spans="1:12" x14ac:dyDescent="0.25">
      <c r="A172" s="52"/>
      <c r="B172" s="9"/>
      <c r="C172" s="9"/>
      <c r="D172" s="67"/>
      <c r="E172" s="67"/>
      <c r="F172" s="66"/>
      <c r="G172" s="66"/>
      <c r="H172" s="66"/>
      <c r="I172" s="66"/>
      <c r="J172" s="66"/>
      <c r="K172" s="66"/>
      <c r="L172" s="90"/>
    </row>
    <row r="173" spans="1:12" x14ac:dyDescent="0.25">
      <c r="A173" s="61"/>
      <c r="B173" s="14"/>
      <c r="C173" s="14"/>
      <c r="D173" s="52"/>
      <c r="E173" s="52"/>
      <c r="F173" s="68"/>
      <c r="G173" s="68"/>
      <c r="H173" s="68"/>
      <c r="I173" s="68"/>
      <c r="J173" s="68"/>
      <c r="K173" s="68"/>
      <c r="L173" s="91"/>
    </row>
    <row r="174" spans="1:12" x14ac:dyDescent="0.25">
      <c r="A174" s="113"/>
      <c r="B174" s="9"/>
      <c r="C174" s="9"/>
      <c r="D174" s="61"/>
      <c r="E174" s="61"/>
      <c r="F174" s="66"/>
      <c r="G174" s="66"/>
      <c r="H174" s="66"/>
      <c r="I174" s="66"/>
      <c r="J174" s="66"/>
      <c r="K174" s="66"/>
      <c r="L174" s="90"/>
    </row>
    <row r="175" spans="1:12" x14ac:dyDescent="0.25">
      <c r="A175" s="61"/>
      <c r="B175" s="113"/>
      <c r="C175" s="113"/>
      <c r="D175" s="113"/>
      <c r="E175" s="113"/>
      <c r="F175" s="113"/>
      <c r="G175" s="113"/>
      <c r="H175" s="113"/>
      <c r="I175" s="113"/>
      <c r="J175" s="113"/>
      <c r="K175" s="113"/>
      <c r="L175" s="113"/>
    </row>
    <row r="176" spans="1:12" x14ac:dyDescent="0.25">
      <c r="A176" s="52"/>
      <c r="B176" s="9"/>
      <c r="C176" s="9"/>
      <c r="D176" s="67"/>
      <c r="E176" s="67"/>
      <c r="F176" s="66"/>
      <c r="G176" s="66"/>
      <c r="H176" s="66"/>
      <c r="I176" s="66"/>
      <c r="J176" s="66"/>
      <c r="K176" s="66"/>
      <c r="L176" s="90"/>
    </row>
    <row r="177" spans="1:668" x14ac:dyDescent="0.25">
      <c r="A177" s="61"/>
      <c r="B177" s="14"/>
      <c r="C177" s="14"/>
      <c r="D177" s="52"/>
      <c r="E177" s="52"/>
      <c r="F177" s="68"/>
      <c r="G177" s="68"/>
      <c r="H177" s="68"/>
      <c r="I177" s="68"/>
      <c r="J177" s="68"/>
      <c r="K177" s="68"/>
      <c r="L177" s="91"/>
    </row>
    <row r="178" spans="1:668" x14ac:dyDescent="0.25">
      <c r="A178" s="61"/>
      <c r="B178" s="9"/>
      <c r="C178" s="9"/>
      <c r="D178" s="61"/>
      <c r="E178" s="61"/>
      <c r="F178" s="66"/>
      <c r="G178" s="66"/>
      <c r="H178" s="66"/>
      <c r="I178" s="66"/>
      <c r="J178" s="66"/>
      <c r="K178" s="66"/>
      <c r="L178" s="90"/>
    </row>
    <row r="179" spans="1:668" s="64" customFormat="1" ht="24.95" customHeight="1" x14ac:dyDescent="0.25">
      <c r="A179" s="51"/>
      <c r="B179" s="9"/>
      <c r="C179" s="9"/>
      <c r="D179" s="61"/>
      <c r="E179" s="61"/>
      <c r="F179" s="66"/>
      <c r="G179" s="66"/>
      <c r="H179" s="66"/>
      <c r="I179" s="66"/>
      <c r="J179" s="66"/>
      <c r="K179" s="66"/>
      <c r="L179" s="90"/>
      <c r="O179" s="51"/>
      <c r="P179" s="51"/>
      <c r="Q179" s="51"/>
      <c r="R179" s="51"/>
      <c r="S179" s="51"/>
      <c r="T179" s="51"/>
      <c r="U179" s="51"/>
      <c r="V179" s="51"/>
      <c r="W179" s="51"/>
      <c r="X179" s="51"/>
      <c r="Y179" s="51"/>
      <c r="Z179" s="51"/>
      <c r="AA179" s="51"/>
      <c r="AB179" s="51"/>
      <c r="AC179" s="51"/>
      <c r="AD179" s="51"/>
      <c r="AE179" s="51"/>
      <c r="AF179" s="51"/>
      <c r="AG179" s="51"/>
      <c r="AH179" s="51"/>
      <c r="AI179" s="51"/>
      <c r="AJ179" s="51"/>
      <c r="AK179" s="51"/>
      <c r="AL179" s="51"/>
      <c r="AM179" s="51"/>
      <c r="AN179" s="51"/>
      <c r="AO179" s="51"/>
      <c r="AP179" s="51"/>
      <c r="AQ179" s="51"/>
      <c r="AR179" s="51"/>
      <c r="AS179" s="51"/>
      <c r="AT179" s="51"/>
      <c r="AU179" s="51"/>
      <c r="AV179" s="51"/>
      <c r="AW179" s="51"/>
      <c r="AX179" s="51"/>
      <c r="AY179" s="51"/>
      <c r="AZ179" s="51"/>
      <c r="BA179" s="51"/>
      <c r="BB179" s="51"/>
      <c r="BC179" s="51"/>
      <c r="BD179" s="51"/>
      <c r="BE179" s="51"/>
      <c r="BF179" s="51"/>
      <c r="BG179" s="51"/>
      <c r="BH179" s="51"/>
      <c r="BI179" s="51"/>
      <c r="BJ179" s="51"/>
      <c r="BK179" s="51"/>
      <c r="BL179" s="51"/>
      <c r="BM179" s="51"/>
      <c r="BN179" s="51"/>
      <c r="BO179" s="51"/>
      <c r="BP179" s="51"/>
      <c r="BQ179" s="51"/>
      <c r="BR179" s="51"/>
      <c r="BS179" s="51"/>
      <c r="BT179" s="51"/>
      <c r="BU179" s="51"/>
      <c r="BV179" s="51"/>
      <c r="BW179" s="51"/>
      <c r="BX179" s="51"/>
      <c r="BY179" s="51"/>
      <c r="BZ179" s="51"/>
      <c r="CA179" s="51"/>
      <c r="CB179" s="51"/>
      <c r="CC179" s="51"/>
      <c r="CD179" s="51"/>
      <c r="CE179" s="51"/>
      <c r="CF179" s="51"/>
      <c r="CG179" s="51"/>
      <c r="CH179" s="51"/>
      <c r="CI179" s="51"/>
      <c r="CJ179" s="51"/>
      <c r="CK179" s="51"/>
      <c r="CL179" s="51"/>
      <c r="CM179" s="51"/>
      <c r="CN179" s="51"/>
      <c r="CO179" s="51"/>
      <c r="CP179" s="51"/>
      <c r="CQ179" s="51"/>
      <c r="CR179" s="51"/>
      <c r="CS179" s="51"/>
      <c r="CT179" s="51"/>
      <c r="CU179" s="51"/>
      <c r="CV179" s="51"/>
      <c r="CW179" s="51"/>
      <c r="CX179" s="51"/>
      <c r="CY179" s="51"/>
      <c r="CZ179" s="51"/>
      <c r="DA179" s="51"/>
      <c r="DB179" s="51"/>
      <c r="DC179" s="51"/>
      <c r="DD179" s="51"/>
      <c r="DE179" s="51"/>
      <c r="DF179" s="51"/>
      <c r="DG179" s="51"/>
      <c r="DH179" s="51"/>
      <c r="DI179" s="51"/>
      <c r="DJ179" s="51"/>
      <c r="DK179" s="51"/>
      <c r="DL179" s="51"/>
      <c r="DM179" s="51"/>
      <c r="DN179" s="51"/>
      <c r="DO179" s="51"/>
      <c r="DP179" s="51"/>
      <c r="DQ179" s="51"/>
      <c r="DR179" s="51"/>
      <c r="DS179" s="51"/>
      <c r="DT179" s="51"/>
      <c r="DU179" s="51"/>
      <c r="DV179" s="51"/>
      <c r="DW179" s="51"/>
      <c r="DX179" s="51"/>
      <c r="DY179" s="51"/>
      <c r="DZ179" s="51"/>
      <c r="EA179" s="51"/>
      <c r="EB179" s="51"/>
      <c r="EC179" s="51"/>
      <c r="ED179" s="51"/>
      <c r="EE179" s="51"/>
      <c r="EF179" s="51"/>
      <c r="EG179" s="51"/>
      <c r="EH179" s="51"/>
      <c r="EI179" s="51"/>
      <c r="EJ179" s="51"/>
      <c r="EK179" s="51"/>
      <c r="EL179" s="51"/>
      <c r="EM179" s="51"/>
      <c r="EN179" s="51"/>
      <c r="EO179" s="51"/>
      <c r="EP179" s="51"/>
      <c r="EQ179" s="51"/>
      <c r="ER179" s="51"/>
      <c r="ES179" s="51"/>
      <c r="ET179" s="51"/>
      <c r="EU179" s="51"/>
      <c r="EV179" s="51"/>
      <c r="EW179" s="51"/>
      <c r="EX179" s="51"/>
      <c r="EY179" s="51"/>
      <c r="EZ179" s="51"/>
      <c r="FA179" s="51"/>
      <c r="FB179" s="51"/>
      <c r="FC179" s="51"/>
      <c r="FD179" s="51"/>
      <c r="FE179" s="51"/>
      <c r="FF179" s="51"/>
      <c r="FG179" s="51"/>
      <c r="FH179" s="51"/>
      <c r="FI179" s="51"/>
      <c r="FJ179" s="51"/>
      <c r="FK179" s="51"/>
      <c r="FL179" s="51"/>
      <c r="FM179" s="51"/>
      <c r="FN179" s="51"/>
      <c r="FO179" s="51"/>
      <c r="FP179" s="51"/>
      <c r="FQ179" s="51"/>
      <c r="FR179" s="51"/>
      <c r="FS179" s="51"/>
      <c r="FT179" s="51"/>
      <c r="FU179" s="51"/>
      <c r="FV179" s="51"/>
      <c r="FW179" s="51"/>
      <c r="FX179" s="51"/>
      <c r="FY179" s="51"/>
      <c r="FZ179" s="51"/>
      <c r="GA179" s="51"/>
      <c r="GB179" s="51"/>
      <c r="GC179" s="51"/>
      <c r="GD179" s="51"/>
      <c r="GE179" s="51"/>
      <c r="GF179" s="51"/>
      <c r="GG179" s="51"/>
      <c r="GH179" s="51"/>
      <c r="GI179" s="51"/>
      <c r="GJ179" s="51"/>
      <c r="GK179" s="51"/>
      <c r="GL179" s="51"/>
      <c r="GM179" s="51"/>
      <c r="GN179" s="51"/>
      <c r="GO179" s="51"/>
      <c r="GP179" s="51"/>
      <c r="GQ179" s="51"/>
      <c r="GR179" s="51"/>
      <c r="GS179" s="51"/>
      <c r="GT179" s="51"/>
      <c r="GU179" s="51"/>
      <c r="GV179" s="51"/>
      <c r="GW179" s="51"/>
      <c r="GX179" s="51"/>
      <c r="GY179" s="51"/>
      <c r="GZ179" s="51"/>
      <c r="HA179" s="51"/>
      <c r="HB179" s="51"/>
      <c r="HC179" s="51"/>
      <c r="HD179" s="51"/>
      <c r="HE179" s="51"/>
      <c r="HF179" s="51"/>
      <c r="HG179" s="51"/>
      <c r="HH179" s="51"/>
      <c r="HI179" s="51"/>
      <c r="HJ179" s="51"/>
      <c r="HK179" s="51"/>
      <c r="HL179" s="51"/>
      <c r="HM179" s="51"/>
      <c r="HN179" s="51"/>
      <c r="HO179" s="51"/>
      <c r="HP179" s="51"/>
      <c r="HQ179" s="51"/>
      <c r="HR179" s="51"/>
      <c r="HS179" s="51"/>
      <c r="HT179" s="51"/>
      <c r="HU179" s="51"/>
      <c r="HV179" s="51"/>
      <c r="HW179" s="51"/>
      <c r="HX179" s="51"/>
      <c r="HY179" s="51"/>
      <c r="HZ179" s="51"/>
      <c r="IA179" s="51"/>
      <c r="IB179" s="51"/>
      <c r="IC179" s="51"/>
      <c r="ID179" s="51"/>
      <c r="IE179" s="51"/>
      <c r="IF179" s="51"/>
      <c r="IG179" s="51"/>
      <c r="IH179" s="51"/>
      <c r="II179" s="51"/>
      <c r="IJ179" s="51"/>
      <c r="IK179" s="51"/>
      <c r="IL179" s="51"/>
      <c r="IM179" s="51"/>
      <c r="IN179" s="51"/>
      <c r="IO179" s="51"/>
      <c r="IP179" s="51"/>
      <c r="IQ179" s="51"/>
      <c r="IR179" s="51"/>
      <c r="IS179" s="51"/>
      <c r="IT179" s="51"/>
      <c r="IU179" s="51"/>
      <c r="IV179" s="51"/>
      <c r="IW179" s="51"/>
      <c r="IX179" s="51"/>
      <c r="IY179" s="51"/>
      <c r="IZ179" s="51"/>
      <c r="JA179" s="51"/>
      <c r="JB179" s="51"/>
      <c r="JC179" s="51"/>
      <c r="JD179" s="51"/>
      <c r="JE179" s="51"/>
      <c r="JF179" s="51"/>
      <c r="JG179" s="51"/>
      <c r="JH179" s="51"/>
      <c r="JI179" s="51"/>
      <c r="JJ179" s="51"/>
      <c r="JK179" s="51"/>
      <c r="JL179" s="51"/>
      <c r="JM179" s="51"/>
      <c r="JN179" s="51"/>
      <c r="JO179" s="51"/>
      <c r="JP179" s="51"/>
      <c r="JQ179" s="51"/>
      <c r="JR179" s="51"/>
      <c r="JS179" s="51"/>
      <c r="JT179" s="51"/>
      <c r="JU179" s="51"/>
      <c r="JV179" s="51"/>
      <c r="JW179" s="51"/>
      <c r="JX179" s="51"/>
      <c r="JY179" s="51"/>
      <c r="JZ179" s="51"/>
      <c r="KA179" s="51"/>
      <c r="KB179" s="51"/>
      <c r="KC179" s="51"/>
      <c r="KD179" s="51"/>
      <c r="KE179" s="51"/>
      <c r="KF179" s="51"/>
      <c r="KG179" s="51"/>
      <c r="KH179" s="51"/>
      <c r="KI179" s="51"/>
      <c r="KJ179" s="51"/>
      <c r="KK179" s="51"/>
      <c r="KL179" s="51"/>
      <c r="KM179" s="51"/>
      <c r="KN179" s="51"/>
      <c r="KO179" s="51"/>
      <c r="KP179" s="51"/>
      <c r="KQ179" s="51"/>
      <c r="KR179" s="51"/>
      <c r="KS179" s="51"/>
      <c r="KT179" s="51"/>
      <c r="KU179" s="51"/>
      <c r="KV179" s="51"/>
      <c r="KW179" s="51"/>
      <c r="KX179" s="51"/>
      <c r="KY179" s="51"/>
      <c r="KZ179" s="51"/>
      <c r="LA179" s="51"/>
      <c r="LB179" s="51"/>
      <c r="LC179" s="51"/>
      <c r="LD179" s="51"/>
      <c r="LE179" s="51"/>
      <c r="LF179" s="51"/>
      <c r="LG179" s="51"/>
      <c r="LH179" s="51"/>
      <c r="LI179" s="51"/>
      <c r="LJ179" s="51"/>
      <c r="LK179" s="51"/>
      <c r="LL179" s="51"/>
      <c r="LM179" s="51"/>
      <c r="LN179" s="51"/>
      <c r="LO179" s="51"/>
      <c r="LP179" s="51"/>
      <c r="LQ179" s="51"/>
      <c r="LR179" s="51"/>
      <c r="LS179" s="51"/>
      <c r="LT179" s="51"/>
      <c r="LU179" s="51"/>
      <c r="LV179" s="51"/>
      <c r="LW179" s="51"/>
      <c r="LX179" s="51"/>
      <c r="LY179" s="51"/>
      <c r="LZ179" s="51"/>
      <c r="MA179" s="51"/>
      <c r="MB179" s="51"/>
      <c r="MC179" s="51"/>
      <c r="MD179" s="51"/>
      <c r="ME179" s="51"/>
      <c r="MF179" s="51"/>
      <c r="MG179" s="51"/>
      <c r="MH179" s="51"/>
      <c r="MI179" s="51"/>
      <c r="MJ179" s="51"/>
      <c r="MK179" s="51"/>
      <c r="ML179" s="51"/>
      <c r="MM179" s="51"/>
      <c r="MN179" s="51"/>
      <c r="MO179" s="51"/>
      <c r="MP179" s="51"/>
      <c r="MQ179" s="51"/>
      <c r="MR179" s="51"/>
      <c r="MS179" s="51"/>
      <c r="MT179" s="51"/>
      <c r="MU179" s="51"/>
      <c r="MV179" s="51"/>
      <c r="MW179" s="51"/>
      <c r="MX179" s="51"/>
      <c r="MY179" s="51"/>
      <c r="MZ179" s="51"/>
      <c r="NA179" s="51"/>
      <c r="NB179" s="51"/>
      <c r="NC179" s="51"/>
      <c r="ND179" s="51"/>
      <c r="NE179" s="51"/>
      <c r="NF179" s="51"/>
      <c r="NG179" s="51"/>
      <c r="NH179" s="51"/>
      <c r="NI179" s="51"/>
      <c r="NJ179" s="51"/>
      <c r="NK179" s="51"/>
      <c r="NL179" s="51"/>
      <c r="NM179" s="51"/>
      <c r="NN179" s="51"/>
      <c r="NO179" s="51"/>
      <c r="NP179" s="51"/>
      <c r="NQ179" s="51"/>
      <c r="NR179" s="51"/>
      <c r="NS179" s="51"/>
      <c r="NT179" s="51"/>
      <c r="NU179" s="51"/>
      <c r="NV179" s="51"/>
      <c r="NW179" s="51"/>
      <c r="NX179" s="51"/>
      <c r="NY179" s="51"/>
      <c r="NZ179" s="51"/>
      <c r="OA179" s="51"/>
      <c r="OB179" s="51"/>
      <c r="OC179" s="51"/>
      <c r="OD179" s="51"/>
      <c r="OE179" s="51"/>
      <c r="OF179" s="51"/>
      <c r="OG179" s="51"/>
      <c r="OH179" s="51"/>
      <c r="OI179" s="51"/>
      <c r="OJ179" s="51"/>
      <c r="OK179" s="51"/>
      <c r="OL179" s="51"/>
      <c r="OM179" s="51"/>
      <c r="ON179" s="51"/>
      <c r="OO179" s="51"/>
      <c r="OP179" s="51"/>
      <c r="OQ179" s="51"/>
      <c r="OR179" s="51"/>
      <c r="OS179" s="51"/>
      <c r="OT179" s="51"/>
      <c r="OU179" s="51"/>
      <c r="OV179" s="51"/>
      <c r="OW179" s="51"/>
      <c r="OX179" s="51"/>
      <c r="OY179" s="51"/>
      <c r="OZ179" s="51"/>
      <c r="PA179" s="51"/>
      <c r="PB179" s="51"/>
      <c r="PC179" s="51"/>
      <c r="PD179" s="51"/>
      <c r="PE179" s="51"/>
      <c r="PF179" s="51"/>
      <c r="PG179" s="51"/>
      <c r="PH179" s="51"/>
      <c r="PI179" s="51"/>
      <c r="PJ179" s="51"/>
      <c r="PK179" s="51"/>
      <c r="PL179" s="51"/>
      <c r="PM179" s="51"/>
      <c r="PN179" s="51"/>
      <c r="PO179" s="51"/>
      <c r="PP179" s="51"/>
      <c r="PQ179" s="51"/>
      <c r="PR179" s="51"/>
      <c r="PS179" s="51"/>
      <c r="PT179" s="51"/>
      <c r="PU179" s="51"/>
      <c r="PV179" s="51"/>
      <c r="PW179" s="51"/>
      <c r="PX179" s="51"/>
      <c r="PY179" s="51"/>
      <c r="PZ179" s="51"/>
      <c r="QA179" s="51"/>
      <c r="QB179" s="51"/>
      <c r="QC179" s="51"/>
      <c r="QD179" s="51"/>
      <c r="QE179" s="51"/>
      <c r="QF179" s="51"/>
      <c r="QG179" s="51"/>
      <c r="QH179" s="51"/>
      <c r="QI179" s="51"/>
      <c r="QJ179" s="51"/>
      <c r="QK179" s="51"/>
      <c r="QL179" s="51"/>
      <c r="QM179" s="51"/>
      <c r="QN179" s="51"/>
      <c r="QO179" s="51"/>
      <c r="QP179" s="51"/>
      <c r="QQ179" s="51"/>
      <c r="QR179" s="51"/>
      <c r="QS179" s="51"/>
      <c r="QT179" s="51"/>
      <c r="QU179" s="51"/>
      <c r="QV179" s="51"/>
      <c r="QW179" s="51"/>
      <c r="QX179" s="51"/>
      <c r="QY179" s="51"/>
      <c r="QZ179" s="51"/>
      <c r="RA179" s="51"/>
      <c r="RB179" s="51"/>
      <c r="RC179" s="51"/>
      <c r="RD179" s="51"/>
      <c r="RE179" s="51"/>
      <c r="RF179" s="51"/>
      <c r="RG179" s="51"/>
      <c r="RH179" s="51"/>
      <c r="RI179" s="51"/>
      <c r="RJ179" s="51"/>
      <c r="RK179" s="51"/>
      <c r="RL179" s="51"/>
      <c r="RM179" s="51"/>
      <c r="RN179" s="51"/>
      <c r="RO179" s="51"/>
      <c r="RP179" s="51"/>
      <c r="RQ179" s="51"/>
      <c r="RR179" s="51"/>
      <c r="RS179" s="51"/>
      <c r="RT179" s="51"/>
      <c r="RU179" s="51"/>
      <c r="RV179" s="51"/>
      <c r="RW179" s="51"/>
      <c r="RX179" s="51"/>
      <c r="RY179" s="51"/>
      <c r="RZ179" s="51"/>
      <c r="SA179" s="51"/>
      <c r="SB179" s="51"/>
      <c r="SC179" s="51"/>
      <c r="SD179" s="51"/>
      <c r="SE179" s="51"/>
      <c r="SF179" s="51"/>
      <c r="SG179" s="51"/>
      <c r="SH179" s="51"/>
      <c r="SI179" s="51"/>
      <c r="SJ179" s="51"/>
      <c r="SK179" s="51"/>
      <c r="SL179" s="51"/>
      <c r="SM179" s="51"/>
      <c r="SN179" s="51"/>
      <c r="SO179" s="51"/>
      <c r="SP179" s="51"/>
      <c r="SQ179" s="51"/>
      <c r="SR179" s="51"/>
      <c r="SS179" s="51"/>
      <c r="ST179" s="51"/>
      <c r="SU179" s="51"/>
      <c r="SV179" s="51"/>
      <c r="SW179" s="51"/>
      <c r="SX179" s="51"/>
      <c r="SY179" s="51"/>
      <c r="SZ179" s="51"/>
      <c r="TA179" s="51"/>
      <c r="TB179" s="51"/>
      <c r="TC179" s="51"/>
      <c r="TD179" s="51"/>
      <c r="TE179" s="51"/>
      <c r="TF179" s="51"/>
      <c r="TG179" s="51"/>
      <c r="TH179" s="51"/>
      <c r="TI179" s="51"/>
      <c r="TJ179" s="51"/>
      <c r="TK179" s="51"/>
      <c r="TL179" s="51"/>
      <c r="TM179" s="51"/>
      <c r="TN179" s="51"/>
      <c r="TO179" s="51"/>
      <c r="TP179" s="51"/>
      <c r="TQ179" s="51"/>
      <c r="TR179" s="51"/>
      <c r="TS179" s="51"/>
      <c r="TT179" s="51"/>
      <c r="TU179" s="51"/>
      <c r="TV179" s="51"/>
      <c r="TW179" s="51"/>
      <c r="TX179" s="51"/>
      <c r="TY179" s="51"/>
      <c r="TZ179" s="51"/>
      <c r="UA179" s="51"/>
      <c r="UB179" s="51"/>
      <c r="UC179" s="51"/>
      <c r="UD179" s="51"/>
      <c r="UE179" s="51"/>
      <c r="UF179" s="51"/>
      <c r="UG179" s="51"/>
      <c r="UH179" s="51"/>
      <c r="UI179" s="51"/>
      <c r="UJ179" s="51"/>
      <c r="UK179" s="51"/>
      <c r="UL179" s="51"/>
      <c r="UM179" s="51"/>
      <c r="UN179" s="51"/>
      <c r="UO179" s="51"/>
      <c r="UP179" s="51"/>
      <c r="UQ179" s="51"/>
      <c r="UR179" s="51"/>
      <c r="US179" s="51"/>
      <c r="UT179" s="51"/>
      <c r="UU179" s="51"/>
      <c r="UV179" s="51"/>
      <c r="UW179" s="51"/>
      <c r="UX179" s="51"/>
      <c r="UY179" s="51"/>
      <c r="UZ179" s="51"/>
      <c r="VA179" s="51"/>
      <c r="VB179" s="51"/>
      <c r="VC179" s="51"/>
      <c r="VD179" s="51"/>
      <c r="VE179" s="51"/>
      <c r="VF179" s="51"/>
      <c r="VG179" s="51"/>
      <c r="VH179" s="51"/>
      <c r="VI179" s="51"/>
      <c r="VJ179" s="51"/>
      <c r="VK179" s="51"/>
      <c r="VL179" s="51"/>
      <c r="VM179" s="51"/>
      <c r="VN179" s="51"/>
      <c r="VO179" s="51"/>
      <c r="VP179" s="51"/>
      <c r="VQ179" s="51"/>
      <c r="VR179" s="51"/>
      <c r="VS179" s="51"/>
      <c r="VT179" s="51"/>
      <c r="VU179" s="51"/>
      <c r="VV179" s="51"/>
      <c r="VW179" s="51"/>
      <c r="VX179" s="51"/>
      <c r="VY179" s="51"/>
      <c r="VZ179" s="51"/>
      <c r="WA179" s="51"/>
      <c r="WB179" s="51"/>
      <c r="WC179" s="51"/>
      <c r="WD179" s="51"/>
      <c r="WE179" s="51"/>
      <c r="WF179" s="51"/>
      <c r="WG179" s="51"/>
      <c r="WH179" s="51"/>
      <c r="WI179" s="51"/>
      <c r="WJ179" s="51"/>
      <c r="WK179" s="51"/>
      <c r="WL179" s="51"/>
      <c r="WM179" s="51"/>
      <c r="WN179" s="51"/>
      <c r="WO179" s="51"/>
      <c r="WP179" s="51"/>
      <c r="WQ179" s="51"/>
      <c r="WR179" s="51"/>
      <c r="WS179" s="51"/>
      <c r="WT179" s="51"/>
      <c r="WU179" s="51"/>
      <c r="WV179" s="51"/>
      <c r="WW179" s="51"/>
      <c r="WX179" s="51"/>
      <c r="WY179" s="51"/>
      <c r="WZ179" s="51"/>
      <c r="XA179" s="51"/>
      <c r="XB179" s="51"/>
      <c r="XC179" s="51"/>
      <c r="XD179" s="51"/>
      <c r="XE179" s="51"/>
      <c r="XF179" s="51"/>
      <c r="XG179" s="51"/>
      <c r="XH179" s="51"/>
      <c r="XI179" s="51"/>
      <c r="XJ179" s="51"/>
      <c r="XK179" s="51"/>
      <c r="XL179" s="51"/>
      <c r="XM179" s="51"/>
      <c r="XN179" s="51"/>
      <c r="XO179" s="51"/>
      <c r="XP179" s="51"/>
      <c r="XQ179" s="51"/>
      <c r="XR179" s="51"/>
      <c r="XS179" s="51"/>
      <c r="XT179" s="51"/>
      <c r="XU179" s="51"/>
      <c r="XV179" s="51"/>
      <c r="XW179" s="51"/>
      <c r="XX179" s="51"/>
      <c r="XY179" s="51"/>
      <c r="XZ179" s="51"/>
      <c r="YA179" s="51"/>
      <c r="YB179" s="51"/>
      <c r="YC179" s="51"/>
      <c r="YD179" s="51"/>
      <c r="YE179" s="51"/>
      <c r="YF179" s="51"/>
      <c r="YG179" s="51"/>
      <c r="YH179" s="51"/>
      <c r="YI179" s="51"/>
      <c r="YJ179" s="51"/>
      <c r="YK179" s="51"/>
      <c r="YL179" s="51"/>
      <c r="YM179" s="51"/>
      <c r="YN179" s="51"/>
      <c r="YO179" s="51"/>
      <c r="YP179" s="51"/>
      <c r="YQ179" s="51"/>
      <c r="YR179" s="51"/>
    </row>
    <row r="180" spans="1:668" s="64" customFormat="1" ht="15.75" x14ac:dyDescent="0.25">
      <c r="A180" s="51"/>
      <c r="B180" s="3"/>
      <c r="C180" s="3"/>
      <c r="D180" s="51"/>
      <c r="E180" s="51"/>
      <c r="F180" s="55"/>
      <c r="G180" s="55"/>
      <c r="H180" s="55"/>
      <c r="I180" s="55"/>
      <c r="J180" s="55"/>
      <c r="K180" s="55"/>
      <c r="L180" s="73"/>
      <c r="O180" s="51"/>
      <c r="P180" s="51"/>
      <c r="Q180" s="51"/>
      <c r="R180" s="51"/>
      <c r="S180" s="51"/>
      <c r="T180" s="51"/>
      <c r="U180" s="51"/>
      <c r="V180" s="51"/>
      <c r="W180" s="51"/>
      <c r="X180" s="51"/>
      <c r="Y180" s="51"/>
      <c r="Z180" s="51"/>
      <c r="AA180" s="51"/>
      <c r="AB180" s="51"/>
      <c r="AC180" s="51"/>
      <c r="AD180" s="51"/>
      <c r="AE180" s="51"/>
      <c r="AF180" s="51"/>
      <c r="AG180" s="51"/>
      <c r="AH180" s="51"/>
      <c r="AI180" s="51"/>
      <c r="AJ180" s="51"/>
      <c r="AK180" s="51"/>
      <c r="AL180" s="51"/>
      <c r="AM180" s="51"/>
      <c r="AN180" s="51"/>
      <c r="AO180" s="51"/>
      <c r="AP180" s="51"/>
      <c r="AQ180" s="51"/>
      <c r="AR180" s="51"/>
      <c r="AS180" s="51"/>
      <c r="AT180" s="51"/>
      <c r="AU180" s="51"/>
      <c r="AV180" s="51"/>
      <c r="AW180" s="51"/>
      <c r="AX180" s="51"/>
      <c r="AY180" s="51"/>
      <c r="AZ180" s="51"/>
      <c r="BA180" s="51"/>
      <c r="BB180" s="51"/>
      <c r="BC180" s="51"/>
      <c r="BD180" s="51"/>
      <c r="BE180" s="51"/>
      <c r="BF180" s="51"/>
      <c r="BG180" s="51"/>
      <c r="BH180" s="51"/>
      <c r="BI180" s="51"/>
      <c r="BJ180" s="51"/>
      <c r="BK180" s="51"/>
      <c r="BL180" s="51"/>
      <c r="BM180" s="51"/>
      <c r="BN180" s="51"/>
      <c r="BO180" s="51"/>
      <c r="BP180" s="51"/>
      <c r="BQ180" s="51"/>
      <c r="BR180" s="51"/>
      <c r="BS180" s="51"/>
      <c r="BT180" s="51"/>
      <c r="BU180" s="51"/>
      <c r="BV180" s="51"/>
      <c r="BW180" s="51"/>
      <c r="BX180" s="51"/>
      <c r="BY180" s="51"/>
      <c r="BZ180" s="51"/>
      <c r="CA180" s="51"/>
      <c r="CB180" s="51"/>
      <c r="CC180" s="51"/>
      <c r="CD180" s="51"/>
      <c r="CE180" s="51"/>
      <c r="CF180" s="51"/>
      <c r="CG180" s="51"/>
      <c r="CH180" s="51"/>
      <c r="CI180" s="51"/>
      <c r="CJ180" s="51"/>
      <c r="CK180" s="51"/>
      <c r="CL180" s="51"/>
      <c r="CM180" s="51"/>
      <c r="CN180" s="51"/>
      <c r="CO180" s="51"/>
      <c r="CP180" s="51"/>
      <c r="CQ180" s="51"/>
      <c r="CR180" s="51"/>
      <c r="CS180" s="51"/>
      <c r="CT180" s="51"/>
      <c r="CU180" s="51"/>
      <c r="CV180" s="51"/>
      <c r="CW180" s="51"/>
      <c r="CX180" s="51"/>
      <c r="CY180" s="51"/>
      <c r="CZ180" s="51"/>
      <c r="DA180" s="51"/>
      <c r="DB180" s="51"/>
      <c r="DC180" s="51"/>
      <c r="DD180" s="51"/>
      <c r="DE180" s="51"/>
      <c r="DF180" s="51"/>
      <c r="DG180" s="51"/>
      <c r="DH180" s="51"/>
      <c r="DI180" s="51"/>
      <c r="DJ180" s="51"/>
      <c r="DK180" s="51"/>
      <c r="DL180" s="51"/>
      <c r="DM180" s="51"/>
      <c r="DN180" s="51"/>
      <c r="DO180" s="51"/>
      <c r="DP180" s="51"/>
      <c r="DQ180" s="51"/>
      <c r="DR180" s="51"/>
      <c r="DS180" s="51"/>
      <c r="DT180" s="51"/>
      <c r="DU180" s="51"/>
      <c r="DV180" s="51"/>
      <c r="DW180" s="51"/>
      <c r="DX180" s="51"/>
      <c r="DY180" s="51"/>
      <c r="DZ180" s="51"/>
      <c r="EA180" s="51"/>
      <c r="EB180" s="51"/>
      <c r="EC180" s="51"/>
      <c r="ED180" s="51"/>
      <c r="EE180" s="51"/>
      <c r="EF180" s="51"/>
      <c r="EG180" s="51"/>
      <c r="EH180" s="51"/>
      <c r="EI180" s="51"/>
      <c r="EJ180" s="51"/>
      <c r="EK180" s="51"/>
      <c r="EL180" s="51"/>
      <c r="EM180" s="51"/>
      <c r="EN180" s="51"/>
      <c r="EO180" s="51"/>
      <c r="EP180" s="51"/>
      <c r="EQ180" s="51"/>
      <c r="ER180" s="51"/>
      <c r="ES180" s="51"/>
      <c r="ET180" s="51"/>
      <c r="EU180" s="51"/>
      <c r="EV180" s="51"/>
      <c r="EW180" s="51"/>
      <c r="EX180" s="51"/>
      <c r="EY180" s="51"/>
      <c r="EZ180" s="51"/>
      <c r="FA180" s="51"/>
      <c r="FB180" s="51"/>
      <c r="FC180" s="51"/>
      <c r="FD180" s="51"/>
      <c r="FE180" s="51"/>
      <c r="FF180" s="51"/>
      <c r="FG180" s="51"/>
      <c r="FH180" s="51"/>
      <c r="FI180" s="51"/>
      <c r="FJ180" s="51"/>
      <c r="FK180" s="51"/>
      <c r="FL180" s="51"/>
      <c r="FM180" s="51"/>
      <c r="FN180" s="51"/>
      <c r="FO180" s="51"/>
      <c r="FP180" s="51"/>
      <c r="FQ180" s="51"/>
      <c r="FR180" s="51"/>
      <c r="FS180" s="51"/>
      <c r="FT180" s="51"/>
      <c r="FU180" s="51"/>
      <c r="FV180" s="51"/>
      <c r="FW180" s="51"/>
      <c r="FX180" s="51"/>
      <c r="FY180" s="51"/>
      <c r="FZ180" s="51"/>
      <c r="GA180" s="51"/>
      <c r="GB180" s="51"/>
      <c r="GC180" s="51"/>
      <c r="GD180" s="51"/>
      <c r="GE180" s="51"/>
      <c r="GF180" s="51"/>
      <c r="GG180" s="51"/>
      <c r="GH180" s="51"/>
      <c r="GI180" s="51"/>
      <c r="GJ180" s="51"/>
      <c r="GK180" s="51"/>
      <c r="GL180" s="51"/>
      <c r="GM180" s="51"/>
      <c r="GN180" s="51"/>
      <c r="GO180" s="51"/>
      <c r="GP180" s="51"/>
      <c r="GQ180" s="51"/>
      <c r="GR180" s="51"/>
      <c r="GS180" s="51"/>
      <c r="GT180" s="51"/>
      <c r="GU180" s="51"/>
      <c r="GV180" s="51"/>
      <c r="GW180" s="51"/>
      <c r="GX180" s="51"/>
      <c r="GY180" s="51"/>
      <c r="GZ180" s="51"/>
      <c r="HA180" s="51"/>
      <c r="HB180" s="51"/>
      <c r="HC180" s="51"/>
      <c r="HD180" s="51"/>
      <c r="HE180" s="51"/>
      <c r="HF180" s="51"/>
      <c r="HG180" s="51"/>
      <c r="HH180" s="51"/>
      <c r="HI180" s="51"/>
      <c r="HJ180" s="51"/>
      <c r="HK180" s="51"/>
      <c r="HL180" s="51"/>
      <c r="HM180" s="51"/>
      <c r="HN180" s="51"/>
      <c r="HO180" s="51"/>
      <c r="HP180" s="51"/>
      <c r="HQ180" s="51"/>
      <c r="HR180" s="51"/>
      <c r="HS180" s="51"/>
      <c r="HT180" s="51"/>
      <c r="HU180" s="51"/>
      <c r="HV180" s="51"/>
      <c r="HW180" s="51"/>
      <c r="HX180" s="51"/>
      <c r="HY180" s="51"/>
      <c r="HZ180" s="51"/>
      <c r="IA180" s="51"/>
      <c r="IB180" s="51"/>
      <c r="IC180" s="51"/>
      <c r="ID180" s="51"/>
      <c r="IE180" s="51"/>
      <c r="IF180" s="51"/>
      <c r="IG180" s="51"/>
      <c r="IH180" s="51"/>
      <c r="II180" s="51"/>
      <c r="IJ180" s="51"/>
      <c r="IK180" s="51"/>
      <c r="IL180" s="51"/>
      <c r="IM180" s="51"/>
      <c r="IN180" s="51"/>
      <c r="IO180" s="51"/>
      <c r="IP180" s="51"/>
      <c r="IQ180" s="51"/>
      <c r="IR180" s="51"/>
      <c r="IS180" s="51"/>
      <c r="IT180" s="51"/>
      <c r="IU180" s="51"/>
      <c r="IV180" s="51"/>
      <c r="IW180" s="51"/>
      <c r="IX180" s="51"/>
      <c r="IY180" s="51"/>
      <c r="IZ180" s="51"/>
      <c r="JA180" s="51"/>
      <c r="JB180" s="51"/>
      <c r="JC180" s="51"/>
      <c r="JD180" s="51"/>
      <c r="JE180" s="51"/>
      <c r="JF180" s="51"/>
      <c r="JG180" s="51"/>
      <c r="JH180" s="51"/>
      <c r="JI180" s="51"/>
      <c r="JJ180" s="51"/>
      <c r="JK180" s="51"/>
      <c r="JL180" s="51"/>
      <c r="JM180" s="51"/>
      <c r="JN180" s="51"/>
      <c r="JO180" s="51"/>
      <c r="JP180" s="51"/>
      <c r="JQ180" s="51"/>
      <c r="JR180" s="51"/>
      <c r="JS180" s="51"/>
      <c r="JT180" s="51"/>
      <c r="JU180" s="51"/>
      <c r="JV180" s="51"/>
      <c r="JW180" s="51"/>
      <c r="JX180" s="51"/>
      <c r="JY180" s="51"/>
      <c r="JZ180" s="51"/>
      <c r="KA180" s="51"/>
      <c r="KB180" s="51"/>
      <c r="KC180" s="51"/>
      <c r="KD180" s="51"/>
      <c r="KE180" s="51"/>
      <c r="KF180" s="51"/>
      <c r="KG180" s="51"/>
      <c r="KH180" s="51"/>
      <c r="KI180" s="51"/>
      <c r="KJ180" s="51"/>
      <c r="KK180" s="51"/>
      <c r="KL180" s="51"/>
      <c r="KM180" s="51"/>
      <c r="KN180" s="51"/>
      <c r="KO180" s="51"/>
      <c r="KP180" s="51"/>
      <c r="KQ180" s="51"/>
      <c r="KR180" s="51"/>
      <c r="KS180" s="51"/>
      <c r="KT180" s="51"/>
      <c r="KU180" s="51"/>
      <c r="KV180" s="51"/>
      <c r="KW180" s="51"/>
      <c r="KX180" s="51"/>
      <c r="KY180" s="51"/>
      <c r="KZ180" s="51"/>
      <c r="LA180" s="51"/>
      <c r="LB180" s="51"/>
      <c r="LC180" s="51"/>
      <c r="LD180" s="51"/>
      <c r="LE180" s="51"/>
      <c r="LF180" s="51"/>
      <c r="LG180" s="51"/>
      <c r="LH180" s="51"/>
      <c r="LI180" s="51"/>
      <c r="LJ180" s="51"/>
      <c r="LK180" s="51"/>
      <c r="LL180" s="51"/>
      <c r="LM180" s="51"/>
      <c r="LN180" s="51"/>
      <c r="LO180" s="51"/>
      <c r="LP180" s="51"/>
      <c r="LQ180" s="51"/>
      <c r="LR180" s="51"/>
      <c r="LS180" s="51"/>
      <c r="LT180" s="51"/>
      <c r="LU180" s="51"/>
      <c r="LV180" s="51"/>
      <c r="LW180" s="51"/>
      <c r="LX180" s="51"/>
      <c r="LY180" s="51"/>
      <c r="LZ180" s="51"/>
      <c r="MA180" s="51"/>
      <c r="MB180" s="51"/>
      <c r="MC180" s="51"/>
      <c r="MD180" s="51"/>
      <c r="ME180" s="51"/>
      <c r="MF180" s="51"/>
      <c r="MG180" s="51"/>
      <c r="MH180" s="51"/>
      <c r="MI180" s="51"/>
      <c r="MJ180" s="51"/>
      <c r="MK180" s="51"/>
      <c r="ML180" s="51"/>
      <c r="MM180" s="51"/>
      <c r="MN180" s="51"/>
      <c r="MO180" s="51"/>
      <c r="MP180" s="51"/>
      <c r="MQ180" s="51"/>
      <c r="MR180" s="51"/>
      <c r="MS180" s="51"/>
      <c r="MT180" s="51"/>
      <c r="MU180" s="51"/>
      <c r="MV180" s="51"/>
      <c r="MW180" s="51"/>
      <c r="MX180" s="51"/>
      <c r="MY180" s="51"/>
      <c r="MZ180" s="51"/>
      <c r="NA180" s="51"/>
      <c r="NB180" s="51"/>
      <c r="NC180" s="51"/>
      <c r="ND180" s="51"/>
      <c r="NE180" s="51"/>
      <c r="NF180" s="51"/>
      <c r="NG180" s="51"/>
      <c r="NH180" s="51"/>
      <c r="NI180" s="51"/>
      <c r="NJ180" s="51"/>
      <c r="NK180" s="51"/>
      <c r="NL180" s="51"/>
      <c r="NM180" s="51"/>
      <c r="NN180" s="51"/>
      <c r="NO180" s="51"/>
      <c r="NP180" s="51"/>
      <c r="NQ180" s="51"/>
      <c r="NR180" s="51"/>
      <c r="NS180" s="51"/>
      <c r="NT180" s="51"/>
      <c r="NU180" s="51"/>
      <c r="NV180" s="51"/>
      <c r="NW180" s="51"/>
      <c r="NX180" s="51"/>
      <c r="NY180" s="51"/>
      <c r="NZ180" s="51"/>
      <c r="OA180" s="51"/>
      <c r="OB180" s="51"/>
      <c r="OC180" s="51"/>
      <c r="OD180" s="51"/>
      <c r="OE180" s="51"/>
      <c r="OF180" s="51"/>
      <c r="OG180" s="51"/>
      <c r="OH180" s="51"/>
      <c r="OI180" s="51"/>
      <c r="OJ180" s="51"/>
      <c r="OK180" s="51"/>
      <c r="OL180" s="51"/>
      <c r="OM180" s="51"/>
      <c r="ON180" s="51"/>
      <c r="OO180" s="51"/>
      <c r="OP180" s="51"/>
      <c r="OQ180" s="51"/>
      <c r="OR180" s="51"/>
      <c r="OS180" s="51"/>
      <c r="OT180" s="51"/>
      <c r="OU180" s="51"/>
      <c r="OV180" s="51"/>
      <c r="OW180" s="51"/>
      <c r="OX180" s="51"/>
      <c r="OY180" s="51"/>
      <c r="OZ180" s="51"/>
      <c r="PA180" s="51"/>
      <c r="PB180" s="51"/>
      <c r="PC180" s="51"/>
      <c r="PD180" s="51"/>
      <c r="PE180" s="51"/>
      <c r="PF180" s="51"/>
      <c r="PG180" s="51"/>
      <c r="PH180" s="51"/>
      <c r="PI180" s="51"/>
      <c r="PJ180" s="51"/>
      <c r="PK180" s="51"/>
      <c r="PL180" s="51"/>
      <c r="PM180" s="51"/>
      <c r="PN180" s="51"/>
      <c r="PO180" s="51"/>
      <c r="PP180" s="51"/>
      <c r="PQ180" s="51"/>
      <c r="PR180" s="51"/>
      <c r="PS180" s="51"/>
      <c r="PT180" s="51"/>
      <c r="PU180" s="51"/>
      <c r="PV180" s="51"/>
      <c r="PW180" s="51"/>
      <c r="PX180" s="51"/>
      <c r="PY180" s="51"/>
      <c r="PZ180" s="51"/>
      <c r="QA180" s="51"/>
      <c r="QB180" s="51"/>
      <c r="QC180" s="51"/>
      <c r="QD180" s="51"/>
      <c r="QE180" s="51"/>
      <c r="QF180" s="51"/>
      <c r="QG180" s="51"/>
      <c r="QH180" s="51"/>
      <c r="QI180" s="51"/>
      <c r="QJ180" s="51"/>
      <c r="QK180" s="51"/>
      <c r="QL180" s="51"/>
      <c r="QM180" s="51"/>
      <c r="QN180" s="51"/>
      <c r="QO180" s="51"/>
      <c r="QP180" s="51"/>
      <c r="QQ180" s="51"/>
      <c r="QR180" s="51"/>
      <c r="QS180" s="51"/>
      <c r="QT180" s="51"/>
      <c r="QU180" s="51"/>
      <c r="QV180" s="51"/>
      <c r="QW180" s="51"/>
      <c r="QX180" s="51"/>
      <c r="QY180" s="51"/>
      <c r="QZ180" s="51"/>
      <c r="RA180" s="51"/>
      <c r="RB180" s="51"/>
      <c r="RC180" s="51"/>
      <c r="RD180" s="51"/>
      <c r="RE180" s="51"/>
      <c r="RF180" s="51"/>
      <c r="RG180" s="51"/>
      <c r="RH180" s="51"/>
      <c r="RI180" s="51"/>
      <c r="RJ180" s="51"/>
      <c r="RK180" s="51"/>
      <c r="RL180" s="51"/>
      <c r="RM180" s="51"/>
      <c r="RN180" s="51"/>
      <c r="RO180" s="51"/>
      <c r="RP180" s="51"/>
      <c r="RQ180" s="51"/>
      <c r="RR180" s="51"/>
      <c r="RS180" s="51"/>
      <c r="RT180" s="51"/>
      <c r="RU180" s="51"/>
      <c r="RV180" s="51"/>
      <c r="RW180" s="51"/>
      <c r="RX180" s="51"/>
      <c r="RY180" s="51"/>
      <c r="RZ180" s="51"/>
      <c r="SA180" s="51"/>
      <c r="SB180" s="51"/>
      <c r="SC180" s="51"/>
      <c r="SD180" s="51"/>
      <c r="SE180" s="51"/>
      <c r="SF180" s="51"/>
      <c r="SG180" s="51"/>
      <c r="SH180" s="51"/>
      <c r="SI180" s="51"/>
      <c r="SJ180" s="51"/>
      <c r="SK180" s="51"/>
      <c r="SL180" s="51"/>
      <c r="SM180" s="51"/>
      <c r="SN180" s="51"/>
      <c r="SO180" s="51"/>
      <c r="SP180" s="51"/>
      <c r="SQ180" s="51"/>
      <c r="SR180" s="51"/>
      <c r="SS180" s="51"/>
      <c r="ST180" s="51"/>
      <c r="SU180" s="51"/>
      <c r="SV180" s="51"/>
      <c r="SW180" s="51"/>
      <c r="SX180" s="51"/>
      <c r="SY180" s="51"/>
      <c r="SZ180" s="51"/>
      <c r="TA180" s="51"/>
      <c r="TB180" s="51"/>
      <c r="TC180" s="51"/>
      <c r="TD180" s="51"/>
      <c r="TE180" s="51"/>
      <c r="TF180" s="51"/>
      <c r="TG180" s="51"/>
      <c r="TH180" s="51"/>
      <c r="TI180" s="51"/>
      <c r="TJ180" s="51"/>
      <c r="TK180" s="51"/>
      <c r="TL180" s="51"/>
      <c r="TM180" s="51"/>
      <c r="TN180" s="51"/>
      <c r="TO180" s="51"/>
      <c r="TP180" s="51"/>
      <c r="TQ180" s="51"/>
      <c r="TR180" s="51"/>
      <c r="TS180" s="51"/>
      <c r="TT180" s="51"/>
      <c r="TU180" s="51"/>
      <c r="TV180" s="51"/>
      <c r="TW180" s="51"/>
      <c r="TX180" s="51"/>
      <c r="TY180" s="51"/>
      <c r="TZ180" s="51"/>
      <c r="UA180" s="51"/>
      <c r="UB180" s="51"/>
      <c r="UC180" s="51"/>
      <c r="UD180" s="51"/>
      <c r="UE180" s="51"/>
      <c r="UF180" s="51"/>
      <c r="UG180" s="51"/>
      <c r="UH180" s="51"/>
      <c r="UI180" s="51"/>
      <c r="UJ180" s="51"/>
      <c r="UK180" s="51"/>
      <c r="UL180" s="51"/>
      <c r="UM180" s="51"/>
      <c r="UN180" s="51"/>
      <c r="UO180" s="51"/>
      <c r="UP180" s="51"/>
      <c r="UQ180" s="51"/>
      <c r="UR180" s="51"/>
      <c r="US180" s="51"/>
      <c r="UT180" s="51"/>
      <c r="UU180" s="51"/>
      <c r="UV180" s="51"/>
      <c r="UW180" s="51"/>
      <c r="UX180" s="51"/>
      <c r="UY180" s="51"/>
      <c r="UZ180" s="51"/>
      <c r="VA180" s="51"/>
      <c r="VB180" s="51"/>
      <c r="VC180" s="51"/>
      <c r="VD180" s="51"/>
      <c r="VE180" s="51"/>
      <c r="VF180" s="51"/>
      <c r="VG180" s="51"/>
      <c r="VH180" s="51"/>
      <c r="VI180" s="51"/>
      <c r="VJ180" s="51"/>
      <c r="VK180" s="51"/>
      <c r="VL180" s="51"/>
      <c r="VM180" s="51"/>
      <c r="VN180" s="51"/>
      <c r="VO180" s="51"/>
      <c r="VP180" s="51"/>
      <c r="VQ180" s="51"/>
      <c r="VR180" s="51"/>
      <c r="VS180" s="51"/>
      <c r="VT180" s="51"/>
      <c r="VU180" s="51"/>
      <c r="VV180" s="51"/>
      <c r="VW180" s="51"/>
      <c r="VX180" s="51"/>
      <c r="VY180" s="51"/>
      <c r="VZ180" s="51"/>
      <c r="WA180" s="51"/>
      <c r="WB180" s="51"/>
      <c r="WC180" s="51"/>
      <c r="WD180" s="51"/>
      <c r="WE180" s="51"/>
      <c r="WF180" s="51"/>
      <c r="WG180" s="51"/>
      <c r="WH180" s="51"/>
      <c r="WI180" s="51"/>
      <c r="WJ180" s="51"/>
      <c r="WK180" s="51"/>
      <c r="WL180" s="51"/>
      <c r="WM180" s="51"/>
      <c r="WN180" s="51"/>
      <c r="WO180" s="51"/>
      <c r="WP180" s="51"/>
      <c r="WQ180" s="51"/>
      <c r="WR180" s="51"/>
      <c r="WS180" s="51"/>
      <c r="WT180" s="51"/>
      <c r="WU180" s="51"/>
      <c r="WV180" s="51"/>
      <c r="WW180" s="51"/>
      <c r="WX180" s="51"/>
      <c r="WY180" s="51"/>
      <c r="WZ180" s="51"/>
      <c r="XA180" s="51"/>
      <c r="XB180" s="51"/>
      <c r="XC180" s="51"/>
      <c r="XD180" s="51"/>
      <c r="XE180" s="51"/>
      <c r="XF180" s="51"/>
      <c r="XG180" s="51"/>
      <c r="XH180" s="51"/>
      <c r="XI180" s="51"/>
      <c r="XJ180" s="51"/>
      <c r="XK180" s="51"/>
      <c r="XL180" s="51"/>
      <c r="XM180" s="51"/>
      <c r="XN180" s="51"/>
      <c r="XO180" s="51"/>
      <c r="XP180" s="51"/>
      <c r="XQ180" s="51"/>
      <c r="XR180" s="51"/>
      <c r="XS180" s="51"/>
      <c r="XT180" s="51"/>
      <c r="XU180" s="51"/>
      <c r="XV180" s="51"/>
      <c r="XW180" s="51"/>
      <c r="XX180" s="51"/>
      <c r="XY180" s="51"/>
      <c r="XZ180" s="51"/>
      <c r="YA180" s="51"/>
      <c r="YB180" s="51"/>
      <c r="YC180" s="51"/>
      <c r="YD180" s="51"/>
      <c r="YE180" s="51"/>
      <c r="YF180" s="51"/>
      <c r="YG180" s="51"/>
      <c r="YH180" s="51"/>
      <c r="YI180" s="51"/>
      <c r="YJ180" s="51"/>
      <c r="YK180" s="51"/>
      <c r="YL180" s="51"/>
      <c r="YM180" s="51"/>
      <c r="YN180" s="51"/>
      <c r="YO180" s="51"/>
      <c r="YP180" s="51"/>
      <c r="YQ180" s="51"/>
      <c r="YR180" s="51"/>
    </row>
    <row r="181" spans="1:668" s="64" customFormat="1" ht="15.75" x14ac:dyDescent="0.25">
      <c r="A181" s="51"/>
      <c r="B181" s="3"/>
      <c r="C181" s="3"/>
      <c r="D181" s="51"/>
      <c r="E181" s="51"/>
      <c r="F181" s="55"/>
      <c r="G181" s="55"/>
      <c r="H181" s="55"/>
      <c r="I181" s="55"/>
      <c r="J181" s="55"/>
      <c r="K181" s="55"/>
      <c r="L181" s="73"/>
      <c r="O181" s="51"/>
      <c r="P181" s="51"/>
      <c r="Q181" s="51"/>
      <c r="R181" s="51"/>
      <c r="S181" s="51"/>
      <c r="T181" s="51"/>
      <c r="U181" s="51"/>
      <c r="V181" s="51"/>
      <c r="W181" s="51"/>
      <c r="X181" s="51"/>
      <c r="Y181" s="51"/>
      <c r="Z181" s="51"/>
      <c r="AA181" s="51"/>
      <c r="AB181" s="51"/>
      <c r="AC181" s="51"/>
      <c r="AD181" s="51"/>
      <c r="AE181" s="51"/>
      <c r="AF181" s="51"/>
      <c r="AG181" s="51"/>
      <c r="AH181" s="51"/>
      <c r="AI181" s="51"/>
      <c r="AJ181" s="51"/>
      <c r="AK181" s="51"/>
      <c r="AL181" s="51"/>
      <c r="AM181" s="51"/>
      <c r="AN181" s="51"/>
      <c r="AO181" s="51"/>
      <c r="AP181" s="51"/>
      <c r="AQ181" s="51"/>
      <c r="AR181" s="51"/>
      <c r="AS181" s="51"/>
      <c r="AT181" s="51"/>
      <c r="AU181" s="51"/>
      <c r="AV181" s="51"/>
      <c r="AW181" s="51"/>
      <c r="AX181" s="51"/>
      <c r="AY181" s="51"/>
      <c r="AZ181" s="51"/>
      <c r="BA181" s="51"/>
      <c r="BB181" s="51"/>
      <c r="BC181" s="51"/>
      <c r="BD181" s="51"/>
      <c r="BE181" s="51"/>
      <c r="BF181" s="51"/>
      <c r="BG181" s="51"/>
      <c r="BH181" s="51"/>
      <c r="BI181" s="51"/>
      <c r="BJ181" s="51"/>
      <c r="BK181" s="51"/>
      <c r="BL181" s="51"/>
      <c r="BM181" s="51"/>
      <c r="BN181" s="51"/>
      <c r="BO181" s="51"/>
      <c r="BP181" s="51"/>
      <c r="BQ181" s="51"/>
      <c r="BR181" s="51"/>
      <c r="BS181" s="51"/>
      <c r="BT181" s="51"/>
      <c r="BU181" s="51"/>
      <c r="BV181" s="51"/>
      <c r="BW181" s="51"/>
      <c r="BX181" s="51"/>
      <c r="BY181" s="51"/>
      <c r="BZ181" s="51"/>
      <c r="CA181" s="51"/>
      <c r="CB181" s="51"/>
      <c r="CC181" s="51"/>
      <c r="CD181" s="51"/>
      <c r="CE181" s="51"/>
      <c r="CF181" s="51"/>
      <c r="CG181" s="51"/>
      <c r="CH181" s="51"/>
      <c r="CI181" s="51"/>
      <c r="CJ181" s="51"/>
      <c r="CK181" s="51"/>
      <c r="CL181" s="51"/>
      <c r="CM181" s="51"/>
      <c r="CN181" s="51"/>
      <c r="CO181" s="51"/>
      <c r="CP181" s="51"/>
      <c r="CQ181" s="51"/>
      <c r="CR181" s="51"/>
      <c r="CS181" s="51"/>
      <c r="CT181" s="51"/>
      <c r="CU181" s="51"/>
      <c r="CV181" s="51"/>
      <c r="CW181" s="51"/>
      <c r="CX181" s="51"/>
      <c r="CY181" s="51"/>
      <c r="CZ181" s="51"/>
      <c r="DA181" s="51"/>
      <c r="DB181" s="51"/>
      <c r="DC181" s="51"/>
      <c r="DD181" s="51"/>
      <c r="DE181" s="51"/>
      <c r="DF181" s="51"/>
      <c r="DG181" s="51"/>
      <c r="DH181" s="51"/>
      <c r="DI181" s="51"/>
      <c r="DJ181" s="51"/>
      <c r="DK181" s="51"/>
      <c r="DL181" s="51"/>
      <c r="DM181" s="51"/>
      <c r="DN181" s="51"/>
      <c r="DO181" s="51"/>
      <c r="DP181" s="51"/>
      <c r="DQ181" s="51"/>
      <c r="DR181" s="51"/>
      <c r="DS181" s="51"/>
      <c r="DT181" s="51"/>
      <c r="DU181" s="51"/>
      <c r="DV181" s="51"/>
      <c r="DW181" s="51"/>
      <c r="DX181" s="51"/>
      <c r="DY181" s="51"/>
      <c r="DZ181" s="51"/>
      <c r="EA181" s="51"/>
      <c r="EB181" s="51"/>
      <c r="EC181" s="51"/>
      <c r="ED181" s="51"/>
      <c r="EE181" s="51"/>
      <c r="EF181" s="51"/>
      <c r="EG181" s="51"/>
      <c r="EH181" s="51"/>
      <c r="EI181" s="51"/>
      <c r="EJ181" s="51"/>
      <c r="EK181" s="51"/>
      <c r="EL181" s="51"/>
      <c r="EM181" s="51"/>
      <c r="EN181" s="51"/>
      <c r="EO181" s="51"/>
      <c r="EP181" s="51"/>
      <c r="EQ181" s="51"/>
      <c r="ER181" s="51"/>
      <c r="ES181" s="51"/>
      <c r="ET181" s="51"/>
      <c r="EU181" s="51"/>
      <c r="EV181" s="51"/>
      <c r="EW181" s="51"/>
      <c r="EX181" s="51"/>
      <c r="EY181" s="51"/>
      <c r="EZ181" s="51"/>
      <c r="FA181" s="51"/>
      <c r="FB181" s="51"/>
      <c r="FC181" s="51"/>
      <c r="FD181" s="51"/>
      <c r="FE181" s="51"/>
      <c r="FF181" s="51"/>
      <c r="FG181" s="51"/>
      <c r="FH181" s="51"/>
      <c r="FI181" s="51"/>
      <c r="FJ181" s="51"/>
      <c r="FK181" s="51"/>
      <c r="FL181" s="51"/>
      <c r="FM181" s="51"/>
      <c r="FN181" s="51"/>
      <c r="FO181" s="51"/>
      <c r="FP181" s="51"/>
      <c r="FQ181" s="51"/>
      <c r="FR181" s="51"/>
      <c r="FS181" s="51"/>
      <c r="FT181" s="51"/>
      <c r="FU181" s="51"/>
      <c r="FV181" s="51"/>
      <c r="FW181" s="51"/>
      <c r="FX181" s="51"/>
      <c r="FY181" s="51"/>
      <c r="FZ181" s="51"/>
      <c r="GA181" s="51"/>
      <c r="GB181" s="51"/>
      <c r="GC181" s="51"/>
      <c r="GD181" s="51"/>
      <c r="GE181" s="51"/>
      <c r="GF181" s="51"/>
      <c r="GG181" s="51"/>
      <c r="GH181" s="51"/>
      <c r="GI181" s="51"/>
      <c r="GJ181" s="51"/>
      <c r="GK181" s="51"/>
      <c r="GL181" s="51"/>
      <c r="GM181" s="51"/>
      <c r="GN181" s="51"/>
      <c r="GO181" s="51"/>
      <c r="GP181" s="51"/>
      <c r="GQ181" s="51"/>
      <c r="GR181" s="51"/>
      <c r="GS181" s="51"/>
      <c r="GT181" s="51"/>
      <c r="GU181" s="51"/>
      <c r="GV181" s="51"/>
      <c r="GW181" s="51"/>
      <c r="GX181" s="51"/>
      <c r="GY181" s="51"/>
      <c r="GZ181" s="51"/>
      <c r="HA181" s="51"/>
      <c r="HB181" s="51"/>
      <c r="HC181" s="51"/>
      <c r="HD181" s="51"/>
      <c r="HE181" s="51"/>
      <c r="HF181" s="51"/>
      <c r="HG181" s="51"/>
      <c r="HH181" s="51"/>
      <c r="HI181" s="51"/>
      <c r="HJ181" s="51"/>
      <c r="HK181" s="51"/>
      <c r="HL181" s="51"/>
      <c r="HM181" s="51"/>
      <c r="HN181" s="51"/>
      <c r="HO181" s="51"/>
      <c r="HP181" s="51"/>
      <c r="HQ181" s="51"/>
      <c r="HR181" s="51"/>
      <c r="HS181" s="51"/>
      <c r="HT181" s="51"/>
      <c r="HU181" s="51"/>
      <c r="HV181" s="51"/>
      <c r="HW181" s="51"/>
      <c r="HX181" s="51"/>
      <c r="HY181" s="51"/>
      <c r="HZ181" s="51"/>
      <c r="IA181" s="51"/>
      <c r="IB181" s="51"/>
      <c r="IC181" s="51"/>
      <c r="ID181" s="51"/>
      <c r="IE181" s="51"/>
      <c r="IF181" s="51"/>
      <c r="IG181" s="51"/>
      <c r="IH181" s="51"/>
      <c r="II181" s="51"/>
      <c r="IJ181" s="51"/>
      <c r="IK181" s="51"/>
      <c r="IL181" s="51"/>
      <c r="IM181" s="51"/>
      <c r="IN181" s="51"/>
      <c r="IO181" s="51"/>
      <c r="IP181" s="51"/>
      <c r="IQ181" s="51"/>
      <c r="IR181" s="51"/>
      <c r="IS181" s="51"/>
      <c r="IT181" s="51"/>
      <c r="IU181" s="51"/>
      <c r="IV181" s="51"/>
      <c r="IW181" s="51"/>
      <c r="IX181" s="51"/>
      <c r="IY181" s="51"/>
      <c r="IZ181" s="51"/>
      <c r="JA181" s="51"/>
      <c r="JB181" s="51"/>
      <c r="JC181" s="51"/>
      <c r="JD181" s="51"/>
      <c r="JE181" s="51"/>
      <c r="JF181" s="51"/>
      <c r="JG181" s="51"/>
      <c r="JH181" s="51"/>
      <c r="JI181" s="51"/>
      <c r="JJ181" s="51"/>
      <c r="JK181" s="51"/>
      <c r="JL181" s="51"/>
      <c r="JM181" s="51"/>
      <c r="JN181" s="51"/>
      <c r="JO181" s="51"/>
      <c r="JP181" s="51"/>
      <c r="JQ181" s="51"/>
      <c r="JR181" s="51"/>
      <c r="JS181" s="51"/>
      <c r="JT181" s="51"/>
      <c r="JU181" s="51"/>
      <c r="JV181" s="51"/>
      <c r="JW181" s="51"/>
      <c r="JX181" s="51"/>
      <c r="JY181" s="51"/>
      <c r="JZ181" s="51"/>
      <c r="KA181" s="51"/>
      <c r="KB181" s="51"/>
      <c r="KC181" s="51"/>
      <c r="KD181" s="51"/>
      <c r="KE181" s="51"/>
      <c r="KF181" s="51"/>
      <c r="KG181" s="51"/>
      <c r="KH181" s="51"/>
      <c r="KI181" s="51"/>
      <c r="KJ181" s="51"/>
      <c r="KK181" s="51"/>
      <c r="KL181" s="51"/>
      <c r="KM181" s="51"/>
      <c r="KN181" s="51"/>
      <c r="KO181" s="51"/>
      <c r="KP181" s="51"/>
      <c r="KQ181" s="51"/>
      <c r="KR181" s="51"/>
      <c r="KS181" s="51"/>
      <c r="KT181" s="51"/>
      <c r="KU181" s="51"/>
      <c r="KV181" s="51"/>
      <c r="KW181" s="51"/>
      <c r="KX181" s="51"/>
      <c r="KY181" s="51"/>
      <c r="KZ181" s="51"/>
      <c r="LA181" s="51"/>
      <c r="LB181" s="51"/>
      <c r="LC181" s="51"/>
      <c r="LD181" s="51"/>
      <c r="LE181" s="51"/>
      <c r="LF181" s="51"/>
      <c r="LG181" s="51"/>
      <c r="LH181" s="51"/>
      <c r="LI181" s="51"/>
      <c r="LJ181" s="51"/>
      <c r="LK181" s="51"/>
      <c r="LL181" s="51"/>
      <c r="LM181" s="51"/>
      <c r="LN181" s="51"/>
      <c r="LO181" s="51"/>
      <c r="LP181" s="51"/>
      <c r="LQ181" s="51"/>
      <c r="LR181" s="51"/>
      <c r="LS181" s="51"/>
      <c r="LT181" s="51"/>
      <c r="LU181" s="51"/>
      <c r="LV181" s="51"/>
      <c r="LW181" s="51"/>
      <c r="LX181" s="51"/>
      <c r="LY181" s="51"/>
      <c r="LZ181" s="51"/>
      <c r="MA181" s="51"/>
      <c r="MB181" s="51"/>
      <c r="MC181" s="51"/>
      <c r="MD181" s="51"/>
      <c r="ME181" s="51"/>
      <c r="MF181" s="51"/>
      <c r="MG181" s="51"/>
      <c r="MH181" s="51"/>
      <c r="MI181" s="51"/>
      <c r="MJ181" s="51"/>
      <c r="MK181" s="51"/>
      <c r="ML181" s="51"/>
      <c r="MM181" s="51"/>
      <c r="MN181" s="51"/>
      <c r="MO181" s="51"/>
      <c r="MP181" s="51"/>
      <c r="MQ181" s="51"/>
      <c r="MR181" s="51"/>
      <c r="MS181" s="51"/>
      <c r="MT181" s="51"/>
      <c r="MU181" s="51"/>
      <c r="MV181" s="51"/>
      <c r="MW181" s="51"/>
      <c r="MX181" s="51"/>
      <c r="MY181" s="51"/>
      <c r="MZ181" s="51"/>
      <c r="NA181" s="51"/>
      <c r="NB181" s="51"/>
      <c r="NC181" s="51"/>
      <c r="ND181" s="51"/>
      <c r="NE181" s="51"/>
      <c r="NF181" s="51"/>
      <c r="NG181" s="51"/>
      <c r="NH181" s="51"/>
      <c r="NI181" s="51"/>
      <c r="NJ181" s="51"/>
      <c r="NK181" s="51"/>
      <c r="NL181" s="51"/>
      <c r="NM181" s="51"/>
      <c r="NN181" s="51"/>
      <c r="NO181" s="51"/>
      <c r="NP181" s="51"/>
      <c r="NQ181" s="51"/>
      <c r="NR181" s="51"/>
      <c r="NS181" s="51"/>
      <c r="NT181" s="51"/>
      <c r="NU181" s="51"/>
      <c r="NV181" s="51"/>
      <c r="NW181" s="51"/>
      <c r="NX181" s="51"/>
      <c r="NY181" s="51"/>
      <c r="NZ181" s="51"/>
      <c r="OA181" s="51"/>
      <c r="OB181" s="51"/>
      <c r="OC181" s="51"/>
      <c r="OD181" s="51"/>
      <c r="OE181" s="51"/>
      <c r="OF181" s="51"/>
      <c r="OG181" s="51"/>
      <c r="OH181" s="51"/>
      <c r="OI181" s="51"/>
      <c r="OJ181" s="51"/>
      <c r="OK181" s="51"/>
      <c r="OL181" s="51"/>
      <c r="OM181" s="51"/>
      <c r="ON181" s="51"/>
      <c r="OO181" s="51"/>
      <c r="OP181" s="51"/>
      <c r="OQ181" s="51"/>
      <c r="OR181" s="51"/>
      <c r="OS181" s="51"/>
      <c r="OT181" s="51"/>
      <c r="OU181" s="51"/>
      <c r="OV181" s="51"/>
      <c r="OW181" s="51"/>
      <c r="OX181" s="51"/>
      <c r="OY181" s="51"/>
      <c r="OZ181" s="51"/>
      <c r="PA181" s="51"/>
      <c r="PB181" s="51"/>
      <c r="PC181" s="51"/>
      <c r="PD181" s="51"/>
      <c r="PE181" s="51"/>
      <c r="PF181" s="51"/>
      <c r="PG181" s="51"/>
      <c r="PH181" s="51"/>
      <c r="PI181" s="51"/>
      <c r="PJ181" s="51"/>
      <c r="PK181" s="51"/>
      <c r="PL181" s="51"/>
      <c r="PM181" s="51"/>
      <c r="PN181" s="51"/>
      <c r="PO181" s="51"/>
      <c r="PP181" s="51"/>
      <c r="PQ181" s="51"/>
      <c r="PR181" s="51"/>
      <c r="PS181" s="51"/>
      <c r="PT181" s="51"/>
      <c r="PU181" s="51"/>
      <c r="PV181" s="51"/>
      <c r="PW181" s="51"/>
      <c r="PX181" s="51"/>
      <c r="PY181" s="51"/>
      <c r="PZ181" s="51"/>
      <c r="QA181" s="51"/>
      <c r="QB181" s="51"/>
      <c r="QC181" s="51"/>
      <c r="QD181" s="51"/>
      <c r="QE181" s="51"/>
      <c r="QF181" s="51"/>
      <c r="QG181" s="51"/>
      <c r="QH181" s="51"/>
      <c r="QI181" s="51"/>
      <c r="QJ181" s="51"/>
      <c r="QK181" s="51"/>
      <c r="QL181" s="51"/>
      <c r="QM181" s="51"/>
      <c r="QN181" s="51"/>
      <c r="QO181" s="51"/>
      <c r="QP181" s="51"/>
      <c r="QQ181" s="51"/>
      <c r="QR181" s="51"/>
      <c r="QS181" s="51"/>
      <c r="QT181" s="51"/>
      <c r="QU181" s="51"/>
      <c r="QV181" s="51"/>
      <c r="QW181" s="51"/>
      <c r="QX181" s="51"/>
      <c r="QY181" s="51"/>
      <c r="QZ181" s="51"/>
      <c r="RA181" s="51"/>
      <c r="RB181" s="51"/>
      <c r="RC181" s="51"/>
      <c r="RD181" s="51"/>
      <c r="RE181" s="51"/>
      <c r="RF181" s="51"/>
      <c r="RG181" s="51"/>
      <c r="RH181" s="51"/>
      <c r="RI181" s="51"/>
      <c r="RJ181" s="51"/>
      <c r="RK181" s="51"/>
      <c r="RL181" s="51"/>
      <c r="RM181" s="51"/>
      <c r="RN181" s="51"/>
      <c r="RO181" s="51"/>
      <c r="RP181" s="51"/>
      <c r="RQ181" s="51"/>
      <c r="RR181" s="51"/>
      <c r="RS181" s="51"/>
      <c r="RT181" s="51"/>
      <c r="RU181" s="51"/>
      <c r="RV181" s="51"/>
      <c r="RW181" s="51"/>
      <c r="RX181" s="51"/>
      <c r="RY181" s="51"/>
      <c r="RZ181" s="51"/>
      <c r="SA181" s="51"/>
      <c r="SB181" s="51"/>
      <c r="SC181" s="51"/>
      <c r="SD181" s="51"/>
      <c r="SE181" s="51"/>
      <c r="SF181" s="51"/>
      <c r="SG181" s="51"/>
      <c r="SH181" s="51"/>
      <c r="SI181" s="51"/>
      <c r="SJ181" s="51"/>
      <c r="SK181" s="51"/>
      <c r="SL181" s="51"/>
      <c r="SM181" s="51"/>
      <c r="SN181" s="51"/>
      <c r="SO181" s="51"/>
      <c r="SP181" s="51"/>
      <c r="SQ181" s="51"/>
      <c r="SR181" s="51"/>
      <c r="SS181" s="51"/>
      <c r="ST181" s="51"/>
      <c r="SU181" s="51"/>
      <c r="SV181" s="51"/>
      <c r="SW181" s="51"/>
      <c r="SX181" s="51"/>
      <c r="SY181" s="51"/>
      <c r="SZ181" s="51"/>
      <c r="TA181" s="51"/>
      <c r="TB181" s="51"/>
      <c r="TC181" s="51"/>
      <c r="TD181" s="51"/>
      <c r="TE181" s="51"/>
      <c r="TF181" s="51"/>
      <c r="TG181" s="51"/>
      <c r="TH181" s="51"/>
      <c r="TI181" s="51"/>
      <c r="TJ181" s="51"/>
      <c r="TK181" s="51"/>
      <c r="TL181" s="51"/>
      <c r="TM181" s="51"/>
      <c r="TN181" s="51"/>
      <c r="TO181" s="51"/>
      <c r="TP181" s="51"/>
      <c r="TQ181" s="51"/>
      <c r="TR181" s="51"/>
      <c r="TS181" s="51"/>
      <c r="TT181" s="51"/>
      <c r="TU181" s="51"/>
      <c r="TV181" s="51"/>
      <c r="TW181" s="51"/>
      <c r="TX181" s="51"/>
      <c r="TY181" s="51"/>
      <c r="TZ181" s="51"/>
      <c r="UA181" s="51"/>
      <c r="UB181" s="51"/>
      <c r="UC181" s="51"/>
      <c r="UD181" s="51"/>
      <c r="UE181" s="51"/>
      <c r="UF181" s="51"/>
      <c r="UG181" s="51"/>
      <c r="UH181" s="51"/>
      <c r="UI181" s="51"/>
      <c r="UJ181" s="51"/>
      <c r="UK181" s="51"/>
      <c r="UL181" s="51"/>
      <c r="UM181" s="51"/>
      <c r="UN181" s="51"/>
      <c r="UO181" s="51"/>
      <c r="UP181" s="51"/>
      <c r="UQ181" s="51"/>
      <c r="UR181" s="51"/>
      <c r="US181" s="51"/>
      <c r="UT181" s="51"/>
      <c r="UU181" s="51"/>
      <c r="UV181" s="51"/>
      <c r="UW181" s="51"/>
      <c r="UX181" s="51"/>
      <c r="UY181" s="51"/>
      <c r="UZ181" s="51"/>
      <c r="VA181" s="51"/>
      <c r="VB181" s="51"/>
      <c r="VC181" s="51"/>
      <c r="VD181" s="51"/>
      <c r="VE181" s="51"/>
      <c r="VF181" s="51"/>
      <c r="VG181" s="51"/>
      <c r="VH181" s="51"/>
      <c r="VI181" s="51"/>
      <c r="VJ181" s="51"/>
      <c r="VK181" s="51"/>
      <c r="VL181" s="51"/>
      <c r="VM181" s="51"/>
      <c r="VN181" s="51"/>
      <c r="VO181" s="51"/>
      <c r="VP181" s="51"/>
      <c r="VQ181" s="51"/>
      <c r="VR181" s="51"/>
      <c r="VS181" s="51"/>
      <c r="VT181" s="51"/>
      <c r="VU181" s="51"/>
      <c r="VV181" s="51"/>
      <c r="VW181" s="51"/>
      <c r="VX181" s="51"/>
      <c r="VY181" s="51"/>
      <c r="VZ181" s="51"/>
      <c r="WA181" s="51"/>
      <c r="WB181" s="51"/>
      <c r="WC181" s="51"/>
      <c r="WD181" s="51"/>
      <c r="WE181" s="51"/>
      <c r="WF181" s="51"/>
      <c r="WG181" s="51"/>
      <c r="WH181" s="51"/>
      <c r="WI181" s="51"/>
      <c r="WJ181" s="51"/>
      <c r="WK181" s="51"/>
      <c r="WL181" s="51"/>
      <c r="WM181" s="51"/>
      <c r="WN181" s="51"/>
      <c r="WO181" s="51"/>
      <c r="WP181" s="51"/>
      <c r="WQ181" s="51"/>
      <c r="WR181" s="51"/>
      <c r="WS181" s="51"/>
      <c r="WT181" s="51"/>
      <c r="WU181" s="51"/>
      <c r="WV181" s="51"/>
      <c r="WW181" s="51"/>
      <c r="WX181" s="51"/>
      <c r="WY181" s="51"/>
      <c r="WZ181" s="51"/>
      <c r="XA181" s="51"/>
      <c r="XB181" s="51"/>
      <c r="XC181" s="51"/>
      <c r="XD181" s="51"/>
      <c r="XE181" s="51"/>
      <c r="XF181" s="51"/>
      <c r="XG181" s="51"/>
      <c r="XH181" s="51"/>
      <c r="XI181" s="51"/>
      <c r="XJ181" s="51"/>
      <c r="XK181" s="51"/>
      <c r="XL181" s="51"/>
      <c r="XM181" s="51"/>
      <c r="XN181" s="51"/>
      <c r="XO181" s="51"/>
      <c r="XP181" s="51"/>
      <c r="XQ181" s="51"/>
      <c r="XR181" s="51"/>
      <c r="XS181" s="51"/>
      <c r="XT181" s="51"/>
      <c r="XU181" s="51"/>
      <c r="XV181" s="51"/>
      <c r="XW181" s="51"/>
      <c r="XX181" s="51"/>
      <c r="XY181" s="51"/>
      <c r="XZ181" s="51"/>
      <c r="YA181" s="51"/>
      <c r="YB181" s="51"/>
      <c r="YC181" s="51"/>
      <c r="YD181" s="51"/>
      <c r="YE181" s="51"/>
      <c r="YF181" s="51"/>
      <c r="YG181" s="51"/>
      <c r="YH181" s="51"/>
      <c r="YI181" s="51"/>
      <c r="YJ181" s="51"/>
      <c r="YK181" s="51"/>
      <c r="YL181" s="51"/>
      <c r="YM181" s="51"/>
      <c r="YN181" s="51"/>
      <c r="YO181" s="51"/>
      <c r="YP181" s="51"/>
      <c r="YQ181" s="51"/>
      <c r="YR181" s="51"/>
    </row>
    <row r="182" spans="1:668" s="64" customFormat="1" ht="15.75" x14ac:dyDescent="0.25">
      <c r="A182" s="51"/>
      <c r="B182" s="3"/>
      <c r="C182" s="3"/>
      <c r="D182" s="51"/>
      <c r="E182" s="51"/>
      <c r="F182" s="55"/>
      <c r="G182" s="55"/>
      <c r="H182" s="55"/>
      <c r="I182" s="55"/>
      <c r="J182" s="55"/>
      <c r="K182" s="55"/>
      <c r="L182" s="73"/>
      <c r="O182" s="51"/>
      <c r="P182" s="51"/>
      <c r="Q182" s="51"/>
      <c r="R182" s="51"/>
      <c r="S182" s="51"/>
      <c r="T182" s="51"/>
      <c r="U182" s="51"/>
      <c r="V182" s="51"/>
      <c r="W182" s="51"/>
      <c r="X182" s="51"/>
      <c r="Y182" s="51"/>
      <c r="Z182" s="51"/>
      <c r="AA182" s="51"/>
      <c r="AB182" s="51"/>
      <c r="AC182" s="51"/>
      <c r="AD182" s="51"/>
      <c r="AE182" s="51"/>
      <c r="AF182" s="51"/>
      <c r="AG182" s="51"/>
      <c r="AH182" s="51"/>
      <c r="AI182" s="51"/>
      <c r="AJ182" s="51"/>
      <c r="AK182" s="51"/>
      <c r="AL182" s="51"/>
      <c r="AM182" s="51"/>
      <c r="AN182" s="51"/>
      <c r="AO182" s="51"/>
      <c r="AP182" s="51"/>
      <c r="AQ182" s="51"/>
      <c r="AR182" s="51"/>
      <c r="AS182" s="51"/>
      <c r="AT182" s="51"/>
      <c r="AU182" s="51"/>
      <c r="AV182" s="51"/>
      <c r="AW182" s="51"/>
      <c r="AX182" s="51"/>
      <c r="AY182" s="51"/>
      <c r="AZ182" s="51"/>
      <c r="BA182" s="51"/>
      <c r="BB182" s="51"/>
      <c r="BC182" s="51"/>
      <c r="BD182" s="51"/>
      <c r="BE182" s="51"/>
      <c r="BF182" s="51"/>
      <c r="BG182" s="51"/>
      <c r="BH182" s="51"/>
      <c r="BI182" s="51"/>
      <c r="BJ182" s="51"/>
      <c r="BK182" s="51"/>
      <c r="BL182" s="51"/>
      <c r="BM182" s="51"/>
      <c r="BN182" s="51"/>
      <c r="BO182" s="51"/>
      <c r="BP182" s="51"/>
      <c r="BQ182" s="51"/>
      <c r="BR182" s="51"/>
      <c r="BS182" s="51"/>
      <c r="BT182" s="51"/>
      <c r="BU182" s="51"/>
      <c r="BV182" s="51"/>
      <c r="BW182" s="51"/>
      <c r="BX182" s="51"/>
      <c r="BY182" s="51"/>
      <c r="BZ182" s="51"/>
      <c r="CA182" s="51"/>
      <c r="CB182" s="51"/>
      <c r="CC182" s="51"/>
      <c r="CD182" s="51"/>
      <c r="CE182" s="51"/>
      <c r="CF182" s="51"/>
      <c r="CG182" s="51"/>
      <c r="CH182" s="51"/>
      <c r="CI182" s="51"/>
      <c r="CJ182" s="51"/>
      <c r="CK182" s="51"/>
      <c r="CL182" s="51"/>
      <c r="CM182" s="51"/>
      <c r="CN182" s="51"/>
      <c r="CO182" s="51"/>
      <c r="CP182" s="51"/>
      <c r="CQ182" s="51"/>
      <c r="CR182" s="51"/>
      <c r="CS182" s="51"/>
      <c r="CT182" s="51"/>
      <c r="CU182" s="51"/>
      <c r="CV182" s="51"/>
      <c r="CW182" s="51"/>
      <c r="CX182" s="51"/>
      <c r="CY182" s="51"/>
      <c r="CZ182" s="51"/>
      <c r="DA182" s="51"/>
      <c r="DB182" s="51"/>
      <c r="DC182" s="51"/>
      <c r="DD182" s="51"/>
      <c r="DE182" s="51"/>
      <c r="DF182" s="51"/>
      <c r="DG182" s="51"/>
      <c r="DH182" s="51"/>
      <c r="DI182" s="51"/>
      <c r="DJ182" s="51"/>
      <c r="DK182" s="51"/>
      <c r="DL182" s="51"/>
      <c r="DM182" s="51"/>
      <c r="DN182" s="51"/>
      <c r="DO182" s="51"/>
      <c r="DP182" s="51"/>
      <c r="DQ182" s="51"/>
      <c r="DR182" s="51"/>
      <c r="DS182" s="51"/>
      <c r="DT182" s="51"/>
      <c r="DU182" s="51"/>
      <c r="DV182" s="51"/>
      <c r="DW182" s="51"/>
      <c r="DX182" s="51"/>
      <c r="DY182" s="51"/>
      <c r="DZ182" s="51"/>
      <c r="EA182" s="51"/>
      <c r="EB182" s="51"/>
      <c r="EC182" s="51"/>
      <c r="ED182" s="51"/>
      <c r="EE182" s="51"/>
      <c r="EF182" s="51"/>
      <c r="EG182" s="51"/>
      <c r="EH182" s="51"/>
      <c r="EI182" s="51"/>
      <c r="EJ182" s="51"/>
      <c r="EK182" s="51"/>
      <c r="EL182" s="51"/>
      <c r="EM182" s="51"/>
      <c r="EN182" s="51"/>
      <c r="EO182" s="51"/>
      <c r="EP182" s="51"/>
      <c r="EQ182" s="51"/>
      <c r="ER182" s="51"/>
      <c r="ES182" s="51"/>
      <c r="ET182" s="51"/>
      <c r="EU182" s="51"/>
      <c r="EV182" s="51"/>
      <c r="EW182" s="51"/>
      <c r="EX182" s="51"/>
      <c r="EY182" s="51"/>
      <c r="EZ182" s="51"/>
      <c r="FA182" s="51"/>
      <c r="FB182" s="51"/>
      <c r="FC182" s="51"/>
      <c r="FD182" s="51"/>
      <c r="FE182" s="51"/>
      <c r="FF182" s="51"/>
      <c r="FG182" s="51"/>
      <c r="FH182" s="51"/>
      <c r="FI182" s="51"/>
      <c r="FJ182" s="51"/>
      <c r="FK182" s="51"/>
      <c r="FL182" s="51"/>
      <c r="FM182" s="51"/>
      <c r="FN182" s="51"/>
      <c r="FO182" s="51"/>
      <c r="FP182" s="51"/>
      <c r="FQ182" s="51"/>
      <c r="FR182" s="51"/>
      <c r="FS182" s="51"/>
      <c r="FT182" s="51"/>
      <c r="FU182" s="51"/>
      <c r="FV182" s="51"/>
      <c r="FW182" s="51"/>
      <c r="FX182" s="51"/>
      <c r="FY182" s="51"/>
      <c r="FZ182" s="51"/>
      <c r="GA182" s="51"/>
      <c r="GB182" s="51"/>
      <c r="GC182" s="51"/>
      <c r="GD182" s="51"/>
      <c r="GE182" s="51"/>
      <c r="GF182" s="51"/>
      <c r="GG182" s="51"/>
      <c r="GH182" s="51"/>
      <c r="GI182" s="51"/>
      <c r="GJ182" s="51"/>
      <c r="GK182" s="51"/>
      <c r="GL182" s="51"/>
      <c r="GM182" s="51"/>
      <c r="GN182" s="51"/>
      <c r="GO182" s="51"/>
      <c r="GP182" s="51"/>
      <c r="GQ182" s="51"/>
      <c r="GR182" s="51"/>
      <c r="GS182" s="51"/>
      <c r="GT182" s="51"/>
      <c r="GU182" s="51"/>
      <c r="GV182" s="51"/>
      <c r="GW182" s="51"/>
      <c r="GX182" s="51"/>
      <c r="GY182" s="51"/>
      <c r="GZ182" s="51"/>
      <c r="HA182" s="51"/>
      <c r="HB182" s="51"/>
      <c r="HC182" s="51"/>
      <c r="HD182" s="51"/>
      <c r="HE182" s="51"/>
      <c r="HF182" s="51"/>
      <c r="HG182" s="51"/>
      <c r="HH182" s="51"/>
      <c r="HI182" s="51"/>
      <c r="HJ182" s="51"/>
      <c r="HK182" s="51"/>
      <c r="HL182" s="51"/>
      <c r="HM182" s="51"/>
      <c r="HN182" s="51"/>
      <c r="HO182" s="51"/>
      <c r="HP182" s="51"/>
      <c r="HQ182" s="51"/>
      <c r="HR182" s="51"/>
      <c r="HS182" s="51"/>
      <c r="HT182" s="51"/>
      <c r="HU182" s="51"/>
      <c r="HV182" s="51"/>
      <c r="HW182" s="51"/>
      <c r="HX182" s="51"/>
      <c r="HY182" s="51"/>
      <c r="HZ182" s="51"/>
      <c r="IA182" s="51"/>
      <c r="IB182" s="51"/>
      <c r="IC182" s="51"/>
      <c r="ID182" s="51"/>
      <c r="IE182" s="51"/>
      <c r="IF182" s="51"/>
      <c r="IG182" s="51"/>
      <c r="IH182" s="51"/>
      <c r="II182" s="51"/>
      <c r="IJ182" s="51"/>
      <c r="IK182" s="51"/>
      <c r="IL182" s="51"/>
      <c r="IM182" s="51"/>
      <c r="IN182" s="51"/>
      <c r="IO182" s="51"/>
      <c r="IP182" s="51"/>
      <c r="IQ182" s="51"/>
      <c r="IR182" s="51"/>
      <c r="IS182" s="51"/>
      <c r="IT182" s="51"/>
      <c r="IU182" s="51"/>
      <c r="IV182" s="51"/>
      <c r="IW182" s="51"/>
      <c r="IX182" s="51"/>
      <c r="IY182" s="51"/>
      <c r="IZ182" s="51"/>
      <c r="JA182" s="51"/>
      <c r="JB182" s="51"/>
      <c r="JC182" s="51"/>
      <c r="JD182" s="51"/>
      <c r="JE182" s="51"/>
      <c r="JF182" s="51"/>
      <c r="JG182" s="51"/>
      <c r="JH182" s="51"/>
      <c r="JI182" s="51"/>
      <c r="JJ182" s="51"/>
      <c r="JK182" s="51"/>
      <c r="JL182" s="51"/>
      <c r="JM182" s="51"/>
      <c r="JN182" s="51"/>
      <c r="JO182" s="51"/>
      <c r="JP182" s="51"/>
      <c r="JQ182" s="51"/>
      <c r="JR182" s="51"/>
      <c r="JS182" s="51"/>
      <c r="JT182" s="51"/>
      <c r="JU182" s="51"/>
      <c r="JV182" s="51"/>
      <c r="JW182" s="51"/>
      <c r="JX182" s="51"/>
      <c r="JY182" s="51"/>
      <c r="JZ182" s="51"/>
      <c r="KA182" s="51"/>
      <c r="KB182" s="51"/>
      <c r="KC182" s="51"/>
      <c r="KD182" s="51"/>
      <c r="KE182" s="51"/>
      <c r="KF182" s="51"/>
      <c r="KG182" s="51"/>
      <c r="KH182" s="51"/>
      <c r="KI182" s="51"/>
      <c r="KJ182" s="51"/>
      <c r="KK182" s="51"/>
      <c r="KL182" s="51"/>
      <c r="KM182" s="51"/>
      <c r="KN182" s="51"/>
      <c r="KO182" s="51"/>
      <c r="KP182" s="51"/>
      <c r="KQ182" s="51"/>
      <c r="KR182" s="51"/>
      <c r="KS182" s="51"/>
      <c r="KT182" s="51"/>
      <c r="KU182" s="51"/>
      <c r="KV182" s="51"/>
      <c r="KW182" s="51"/>
      <c r="KX182" s="51"/>
      <c r="KY182" s="51"/>
      <c r="KZ182" s="51"/>
      <c r="LA182" s="51"/>
      <c r="LB182" s="51"/>
      <c r="LC182" s="51"/>
      <c r="LD182" s="51"/>
      <c r="LE182" s="51"/>
      <c r="LF182" s="51"/>
      <c r="LG182" s="51"/>
      <c r="LH182" s="51"/>
      <c r="LI182" s="51"/>
      <c r="LJ182" s="51"/>
      <c r="LK182" s="51"/>
      <c r="LL182" s="51"/>
      <c r="LM182" s="51"/>
      <c r="LN182" s="51"/>
      <c r="LO182" s="51"/>
      <c r="LP182" s="51"/>
      <c r="LQ182" s="51"/>
      <c r="LR182" s="51"/>
      <c r="LS182" s="51"/>
      <c r="LT182" s="51"/>
      <c r="LU182" s="51"/>
      <c r="LV182" s="51"/>
      <c r="LW182" s="51"/>
      <c r="LX182" s="51"/>
      <c r="LY182" s="51"/>
      <c r="LZ182" s="51"/>
      <c r="MA182" s="51"/>
      <c r="MB182" s="51"/>
      <c r="MC182" s="51"/>
      <c r="MD182" s="51"/>
      <c r="ME182" s="51"/>
      <c r="MF182" s="51"/>
      <c r="MG182" s="51"/>
      <c r="MH182" s="51"/>
      <c r="MI182" s="51"/>
      <c r="MJ182" s="51"/>
      <c r="MK182" s="51"/>
      <c r="ML182" s="51"/>
      <c r="MM182" s="51"/>
      <c r="MN182" s="51"/>
      <c r="MO182" s="51"/>
      <c r="MP182" s="51"/>
      <c r="MQ182" s="51"/>
      <c r="MR182" s="51"/>
      <c r="MS182" s="51"/>
      <c r="MT182" s="51"/>
      <c r="MU182" s="51"/>
      <c r="MV182" s="51"/>
      <c r="MW182" s="51"/>
      <c r="MX182" s="51"/>
      <c r="MY182" s="51"/>
      <c r="MZ182" s="51"/>
      <c r="NA182" s="51"/>
      <c r="NB182" s="51"/>
      <c r="NC182" s="51"/>
      <c r="ND182" s="51"/>
      <c r="NE182" s="51"/>
      <c r="NF182" s="51"/>
      <c r="NG182" s="51"/>
      <c r="NH182" s="51"/>
      <c r="NI182" s="51"/>
      <c r="NJ182" s="51"/>
      <c r="NK182" s="51"/>
      <c r="NL182" s="51"/>
      <c r="NM182" s="51"/>
      <c r="NN182" s="51"/>
      <c r="NO182" s="51"/>
      <c r="NP182" s="51"/>
      <c r="NQ182" s="51"/>
      <c r="NR182" s="51"/>
      <c r="NS182" s="51"/>
      <c r="NT182" s="51"/>
      <c r="NU182" s="51"/>
      <c r="NV182" s="51"/>
      <c r="NW182" s="51"/>
      <c r="NX182" s="51"/>
      <c r="NY182" s="51"/>
      <c r="NZ182" s="51"/>
      <c r="OA182" s="51"/>
      <c r="OB182" s="51"/>
      <c r="OC182" s="51"/>
      <c r="OD182" s="51"/>
      <c r="OE182" s="51"/>
      <c r="OF182" s="51"/>
      <c r="OG182" s="51"/>
      <c r="OH182" s="51"/>
      <c r="OI182" s="51"/>
      <c r="OJ182" s="51"/>
      <c r="OK182" s="51"/>
      <c r="OL182" s="51"/>
      <c r="OM182" s="51"/>
      <c r="ON182" s="51"/>
      <c r="OO182" s="51"/>
      <c r="OP182" s="51"/>
      <c r="OQ182" s="51"/>
      <c r="OR182" s="51"/>
      <c r="OS182" s="51"/>
      <c r="OT182" s="51"/>
      <c r="OU182" s="51"/>
      <c r="OV182" s="51"/>
      <c r="OW182" s="51"/>
      <c r="OX182" s="51"/>
      <c r="OY182" s="51"/>
      <c r="OZ182" s="51"/>
      <c r="PA182" s="51"/>
      <c r="PB182" s="51"/>
      <c r="PC182" s="51"/>
      <c r="PD182" s="51"/>
      <c r="PE182" s="51"/>
      <c r="PF182" s="51"/>
      <c r="PG182" s="51"/>
      <c r="PH182" s="51"/>
      <c r="PI182" s="51"/>
      <c r="PJ182" s="51"/>
      <c r="PK182" s="51"/>
      <c r="PL182" s="51"/>
      <c r="PM182" s="51"/>
      <c r="PN182" s="51"/>
      <c r="PO182" s="51"/>
      <c r="PP182" s="51"/>
      <c r="PQ182" s="51"/>
      <c r="PR182" s="51"/>
      <c r="PS182" s="51"/>
      <c r="PT182" s="51"/>
      <c r="PU182" s="51"/>
      <c r="PV182" s="51"/>
      <c r="PW182" s="51"/>
      <c r="PX182" s="51"/>
      <c r="PY182" s="51"/>
      <c r="PZ182" s="51"/>
      <c r="QA182" s="51"/>
      <c r="QB182" s="51"/>
      <c r="QC182" s="51"/>
      <c r="QD182" s="51"/>
      <c r="QE182" s="51"/>
      <c r="QF182" s="51"/>
      <c r="QG182" s="51"/>
      <c r="QH182" s="51"/>
      <c r="QI182" s="51"/>
      <c r="QJ182" s="51"/>
      <c r="QK182" s="51"/>
      <c r="QL182" s="51"/>
      <c r="QM182" s="51"/>
      <c r="QN182" s="51"/>
      <c r="QO182" s="51"/>
      <c r="QP182" s="51"/>
      <c r="QQ182" s="51"/>
      <c r="QR182" s="51"/>
      <c r="QS182" s="51"/>
      <c r="QT182" s="51"/>
      <c r="QU182" s="51"/>
      <c r="QV182" s="51"/>
      <c r="QW182" s="51"/>
      <c r="QX182" s="51"/>
      <c r="QY182" s="51"/>
      <c r="QZ182" s="51"/>
      <c r="RA182" s="51"/>
      <c r="RB182" s="51"/>
      <c r="RC182" s="51"/>
      <c r="RD182" s="51"/>
      <c r="RE182" s="51"/>
      <c r="RF182" s="51"/>
      <c r="RG182" s="51"/>
      <c r="RH182" s="51"/>
      <c r="RI182" s="51"/>
      <c r="RJ182" s="51"/>
      <c r="RK182" s="51"/>
      <c r="RL182" s="51"/>
      <c r="RM182" s="51"/>
      <c r="RN182" s="51"/>
      <c r="RO182" s="51"/>
      <c r="RP182" s="51"/>
      <c r="RQ182" s="51"/>
      <c r="RR182" s="51"/>
      <c r="RS182" s="51"/>
      <c r="RT182" s="51"/>
      <c r="RU182" s="51"/>
      <c r="RV182" s="51"/>
      <c r="RW182" s="51"/>
      <c r="RX182" s="51"/>
      <c r="RY182" s="51"/>
      <c r="RZ182" s="51"/>
      <c r="SA182" s="51"/>
      <c r="SB182" s="51"/>
      <c r="SC182" s="51"/>
      <c r="SD182" s="51"/>
      <c r="SE182" s="51"/>
      <c r="SF182" s="51"/>
      <c r="SG182" s="51"/>
      <c r="SH182" s="51"/>
      <c r="SI182" s="51"/>
      <c r="SJ182" s="51"/>
      <c r="SK182" s="51"/>
      <c r="SL182" s="51"/>
      <c r="SM182" s="51"/>
      <c r="SN182" s="51"/>
      <c r="SO182" s="51"/>
      <c r="SP182" s="51"/>
      <c r="SQ182" s="51"/>
      <c r="SR182" s="51"/>
      <c r="SS182" s="51"/>
      <c r="ST182" s="51"/>
      <c r="SU182" s="51"/>
      <c r="SV182" s="51"/>
      <c r="SW182" s="51"/>
      <c r="SX182" s="51"/>
      <c r="SY182" s="51"/>
      <c r="SZ182" s="51"/>
      <c r="TA182" s="51"/>
      <c r="TB182" s="51"/>
      <c r="TC182" s="51"/>
      <c r="TD182" s="51"/>
      <c r="TE182" s="51"/>
      <c r="TF182" s="51"/>
      <c r="TG182" s="51"/>
      <c r="TH182" s="51"/>
      <c r="TI182" s="51"/>
      <c r="TJ182" s="51"/>
      <c r="TK182" s="51"/>
      <c r="TL182" s="51"/>
      <c r="TM182" s="51"/>
      <c r="TN182" s="51"/>
      <c r="TO182" s="51"/>
      <c r="TP182" s="51"/>
      <c r="TQ182" s="51"/>
      <c r="TR182" s="51"/>
      <c r="TS182" s="51"/>
      <c r="TT182" s="51"/>
      <c r="TU182" s="51"/>
      <c r="TV182" s="51"/>
      <c r="TW182" s="51"/>
      <c r="TX182" s="51"/>
      <c r="TY182" s="51"/>
      <c r="TZ182" s="51"/>
      <c r="UA182" s="51"/>
      <c r="UB182" s="51"/>
      <c r="UC182" s="51"/>
      <c r="UD182" s="51"/>
      <c r="UE182" s="51"/>
      <c r="UF182" s="51"/>
      <c r="UG182" s="51"/>
      <c r="UH182" s="51"/>
      <c r="UI182" s="51"/>
      <c r="UJ182" s="51"/>
      <c r="UK182" s="51"/>
      <c r="UL182" s="51"/>
      <c r="UM182" s="51"/>
      <c r="UN182" s="51"/>
      <c r="UO182" s="51"/>
      <c r="UP182" s="51"/>
      <c r="UQ182" s="51"/>
      <c r="UR182" s="51"/>
      <c r="US182" s="51"/>
      <c r="UT182" s="51"/>
      <c r="UU182" s="51"/>
      <c r="UV182" s="51"/>
      <c r="UW182" s="51"/>
      <c r="UX182" s="51"/>
      <c r="UY182" s="51"/>
      <c r="UZ182" s="51"/>
      <c r="VA182" s="51"/>
      <c r="VB182" s="51"/>
      <c r="VC182" s="51"/>
      <c r="VD182" s="51"/>
      <c r="VE182" s="51"/>
      <c r="VF182" s="51"/>
      <c r="VG182" s="51"/>
      <c r="VH182" s="51"/>
      <c r="VI182" s="51"/>
      <c r="VJ182" s="51"/>
      <c r="VK182" s="51"/>
      <c r="VL182" s="51"/>
      <c r="VM182" s="51"/>
      <c r="VN182" s="51"/>
      <c r="VO182" s="51"/>
      <c r="VP182" s="51"/>
      <c r="VQ182" s="51"/>
      <c r="VR182" s="51"/>
      <c r="VS182" s="51"/>
      <c r="VT182" s="51"/>
      <c r="VU182" s="51"/>
      <c r="VV182" s="51"/>
      <c r="VW182" s="51"/>
      <c r="VX182" s="51"/>
      <c r="VY182" s="51"/>
      <c r="VZ182" s="51"/>
      <c r="WA182" s="51"/>
      <c r="WB182" s="51"/>
      <c r="WC182" s="51"/>
      <c r="WD182" s="51"/>
      <c r="WE182" s="51"/>
      <c r="WF182" s="51"/>
      <c r="WG182" s="51"/>
      <c r="WH182" s="51"/>
      <c r="WI182" s="51"/>
      <c r="WJ182" s="51"/>
      <c r="WK182" s="51"/>
      <c r="WL182" s="51"/>
      <c r="WM182" s="51"/>
      <c r="WN182" s="51"/>
      <c r="WO182" s="51"/>
      <c r="WP182" s="51"/>
      <c r="WQ182" s="51"/>
      <c r="WR182" s="51"/>
      <c r="WS182" s="51"/>
      <c r="WT182" s="51"/>
      <c r="WU182" s="51"/>
      <c r="WV182" s="51"/>
      <c r="WW182" s="51"/>
      <c r="WX182" s="51"/>
      <c r="WY182" s="51"/>
      <c r="WZ182" s="51"/>
      <c r="XA182" s="51"/>
      <c r="XB182" s="51"/>
      <c r="XC182" s="51"/>
      <c r="XD182" s="51"/>
      <c r="XE182" s="51"/>
      <c r="XF182" s="51"/>
      <c r="XG182" s="51"/>
      <c r="XH182" s="51"/>
      <c r="XI182" s="51"/>
      <c r="XJ182" s="51"/>
      <c r="XK182" s="51"/>
      <c r="XL182" s="51"/>
      <c r="XM182" s="51"/>
      <c r="XN182" s="51"/>
      <c r="XO182" s="51"/>
      <c r="XP182" s="51"/>
      <c r="XQ182" s="51"/>
      <c r="XR182" s="51"/>
      <c r="XS182" s="51"/>
      <c r="XT182" s="51"/>
      <c r="XU182" s="51"/>
      <c r="XV182" s="51"/>
      <c r="XW182" s="51"/>
      <c r="XX182" s="51"/>
      <c r="XY182" s="51"/>
      <c r="XZ182" s="51"/>
      <c r="YA182" s="51"/>
      <c r="YB182" s="51"/>
      <c r="YC182" s="51"/>
      <c r="YD182" s="51"/>
      <c r="YE182" s="51"/>
      <c r="YF182" s="51"/>
      <c r="YG182" s="51"/>
      <c r="YH182" s="51"/>
      <c r="YI182" s="51"/>
      <c r="YJ182" s="51"/>
      <c r="YK182" s="51"/>
      <c r="YL182" s="51"/>
      <c r="YM182" s="51"/>
      <c r="YN182" s="51"/>
      <c r="YO182" s="51"/>
      <c r="YP182" s="51"/>
      <c r="YQ182" s="51"/>
      <c r="YR182" s="51"/>
    </row>
    <row r="183" spans="1:668" s="64" customFormat="1" ht="15.75" x14ac:dyDescent="0.25">
      <c r="A183" s="51"/>
      <c r="B183" s="3"/>
      <c r="C183" s="3"/>
      <c r="D183" s="51"/>
      <c r="E183" s="51"/>
      <c r="F183" s="55"/>
      <c r="G183" s="55"/>
      <c r="H183" s="55"/>
      <c r="I183" s="55"/>
      <c r="J183" s="55"/>
      <c r="K183" s="55"/>
      <c r="L183" s="73"/>
      <c r="O183" s="51"/>
      <c r="P183" s="51"/>
      <c r="Q183" s="51"/>
      <c r="R183" s="51"/>
      <c r="S183" s="51"/>
      <c r="T183" s="51"/>
      <c r="U183" s="51"/>
      <c r="V183" s="51"/>
      <c r="W183" s="51"/>
      <c r="X183" s="51"/>
      <c r="Y183" s="51"/>
      <c r="Z183" s="51"/>
      <c r="AA183" s="51"/>
      <c r="AB183" s="51"/>
      <c r="AC183" s="51"/>
      <c r="AD183" s="51"/>
      <c r="AE183" s="51"/>
      <c r="AF183" s="51"/>
      <c r="AG183" s="51"/>
      <c r="AH183" s="51"/>
      <c r="AI183" s="51"/>
      <c r="AJ183" s="51"/>
      <c r="AK183" s="51"/>
      <c r="AL183" s="51"/>
      <c r="AM183" s="51"/>
      <c r="AN183" s="51"/>
      <c r="AO183" s="51"/>
      <c r="AP183" s="51"/>
      <c r="AQ183" s="51"/>
      <c r="AR183" s="51"/>
      <c r="AS183" s="51"/>
      <c r="AT183" s="51"/>
      <c r="AU183" s="51"/>
      <c r="AV183" s="51"/>
      <c r="AW183" s="51"/>
      <c r="AX183" s="51"/>
      <c r="AY183" s="51"/>
      <c r="AZ183" s="51"/>
      <c r="BA183" s="51"/>
      <c r="BB183" s="51"/>
      <c r="BC183" s="51"/>
      <c r="BD183" s="51"/>
      <c r="BE183" s="51"/>
      <c r="BF183" s="51"/>
      <c r="BG183" s="51"/>
      <c r="BH183" s="51"/>
      <c r="BI183" s="51"/>
      <c r="BJ183" s="51"/>
      <c r="BK183" s="51"/>
      <c r="BL183" s="51"/>
      <c r="BM183" s="51"/>
      <c r="BN183" s="51"/>
      <c r="BO183" s="51"/>
      <c r="BP183" s="51"/>
      <c r="BQ183" s="51"/>
      <c r="BR183" s="51"/>
      <c r="BS183" s="51"/>
      <c r="BT183" s="51"/>
      <c r="BU183" s="51"/>
      <c r="BV183" s="51"/>
      <c r="BW183" s="51"/>
      <c r="BX183" s="51"/>
      <c r="BY183" s="51"/>
      <c r="BZ183" s="51"/>
      <c r="CA183" s="51"/>
      <c r="CB183" s="51"/>
      <c r="CC183" s="51"/>
      <c r="CD183" s="51"/>
      <c r="CE183" s="51"/>
      <c r="CF183" s="51"/>
      <c r="CG183" s="51"/>
      <c r="CH183" s="51"/>
      <c r="CI183" s="51"/>
      <c r="CJ183" s="51"/>
      <c r="CK183" s="51"/>
      <c r="CL183" s="51"/>
      <c r="CM183" s="51"/>
      <c r="CN183" s="51"/>
      <c r="CO183" s="51"/>
      <c r="CP183" s="51"/>
      <c r="CQ183" s="51"/>
      <c r="CR183" s="51"/>
      <c r="CS183" s="51"/>
      <c r="CT183" s="51"/>
      <c r="CU183" s="51"/>
      <c r="CV183" s="51"/>
      <c r="CW183" s="51"/>
      <c r="CX183" s="51"/>
      <c r="CY183" s="51"/>
      <c r="CZ183" s="51"/>
      <c r="DA183" s="51"/>
      <c r="DB183" s="51"/>
      <c r="DC183" s="51"/>
      <c r="DD183" s="51"/>
      <c r="DE183" s="51"/>
      <c r="DF183" s="51"/>
      <c r="DG183" s="51"/>
      <c r="DH183" s="51"/>
      <c r="DI183" s="51"/>
      <c r="DJ183" s="51"/>
      <c r="DK183" s="51"/>
      <c r="DL183" s="51"/>
      <c r="DM183" s="51"/>
      <c r="DN183" s="51"/>
      <c r="DO183" s="51"/>
      <c r="DP183" s="51"/>
      <c r="DQ183" s="51"/>
      <c r="DR183" s="51"/>
      <c r="DS183" s="51"/>
      <c r="DT183" s="51"/>
      <c r="DU183" s="51"/>
      <c r="DV183" s="51"/>
      <c r="DW183" s="51"/>
      <c r="DX183" s="51"/>
      <c r="DY183" s="51"/>
      <c r="DZ183" s="51"/>
      <c r="EA183" s="51"/>
      <c r="EB183" s="51"/>
      <c r="EC183" s="51"/>
      <c r="ED183" s="51"/>
      <c r="EE183" s="51"/>
      <c r="EF183" s="51"/>
      <c r="EG183" s="51"/>
      <c r="EH183" s="51"/>
      <c r="EI183" s="51"/>
      <c r="EJ183" s="51"/>
      <c r="EK183" s="51"/>
      <c r="EL183" s="51"/>
      <c r="EM183" s="51"/>
      <c r="EN183" s="51"/>
      <c r="EO183" s="51"/>
      <c r="EP183" s="51"/>
      <c r="EQ183" s="51"/>
      <c r="ER183" s="51"/>
      <c r="ES183" s="51"/>
      <c r="ET183" s="51"/>
      <c r="EU183" s="51"/>
      <c r="EV183" s="51"/>
      <c r="EW183" s="51"/>
      <c r="EX183" s="51"/>
      <c r="EY183" s="51"/>
      <c r="EZ183" s="51"/>
      <c r="FA183" s="51"/>
      <c r="FB183" s="51"/>
      <c r="FC183" s="51"/>
      <c r="FD183" s="51"/>
      <c r="FE183" s="51"/>
      <c r="FF183" s="51"/>
      <c r="FG183" s="51"/>
      <c r="FH183" s="51"/>
      <c r="FI183" s="51"/>
      <c r="FJ183" s="51"/>
      <c r="FK183" s="51"/>
      <c r="FL183" s="51"/>
      <c r="FM183" s="51"/>
      <c r="FN183" s="51"/>
      <c r="FO183" s="51"/>
      <c r="FP183" s="51"/>
      <c r="FQ183" s="51"/>
      <c r="FR183" s="51"/>
      <c r="FS183" s="51"/>
      <c r="FT183" s="51"/>
      <c r="FU183" s="51"/>
      <c r="FV183" s="51"/>
      <c r="FW183" s="51"/>
      <c r="FX183" s="51"/>
      <c r="FY183" s="51"/>
      <c r="FZ183" s="51"/>
      <c r="GA183" s="51"/>
      <c r="GB183" s="51"/>
      <c r="GC183" s="51"/>
      <c r="GD183" s="51"/>
      <c r="GE183" s="51"/>
      <c r="GF183" s="51"/>
      <c r="GG183" s="51"/>
      <c r="GH183" s="51"/>
      <c r="GI183" s="51"/>
      <c r="GJ183" s="51"/>
      <c r="GK183" s="51"/>
      <c r="GL183" s="51"/>
      <c r="GM183" s="51"/>
      <c r="GN183" s="51"/>
      <c r="GO183" s="51"/>
      <c r="GP183" s="51"/>
      <c r="GQ183" s="51"/>
      <c r="GR183" s="51"/>
      <c r="GS183" s="51"/>
      <c r="GT183" s="51"/>
      <c r="GU183" s="51"/>
      <c r="GV183" s="51"/>
      <c r="GW183" s="51"/>
      <c r="GX183" s="51"/>
      <c r="GY183" s="51"/>
      <c r="GZ183" s="51"/>
      <c r="HA183" s="51"/>
      <c r="HB183" s="51"/>
      <c r="HC183" s="51"/>
      <c r="HD183" s="51"/>
      <c r="HE183" s="51"/>
      <c r="HF183" s="51"/>
      <c r="HG183" s="51"/>
      <c r="HH183" s="51"/>
      <c r="HI183" s="51"/>
      <c r="HJ183" s="51"/>
      <c r="HK183" s="51"/>
      <c r="HL183" s="51"/>
      <c r="HM183" s="51"/>
      <c r="HN183" s="51"/>
      <c r="HO183" s="51"/>
      <c r="HP183" s="51"/>
      <c r="HQ183" s="51"/>
      <c r="HR183" s="51"/>
      <c r="HS183" s="51"/>
      <c r="HT183" s="51"/>
      <c r="HU183" s="51"/>
      <c r="HV183" s="51"/>
      <c r="HW183" s="51"/>
      <c r="HX183" s="51"/>
      <c r="HY183" s="51"/>
      <c r="HZ183" s="51"/>
      <c r="IA183" s="51"/>
      <c r="IB183" s="51"/>
      <c r="IC183" s="51"/>
      <c r="ID183" s="51"/>
      <c r="IE183" s="51"/>
      <c r="IF183" s="51"/>
      <c r="IG183" s="51"/>
      <c r="IH183" s="51"/>
      <c r="II183" s="51"/>
      <c r="IJ183" s="51"/>
      <c r="IK183" s="51"/>
      <c r="IL183" s="51"/>
      <c r="IM183" s="51"/>
      <c r="IN183" s="51"/>
      <c r="IO183" s="51"/>
      <c r="IP183" s="51"/>
      <c r="IQ183" s="51"/>
      <c r="IR183" s="51"/>
      <c r="IS183" s="51"/>
      <c r="IT183" s="51"/>
      <c r="IU183" s="51"/>
      <c r="IV183" s="51"/>
      <c r="IW183" s="51"/>
      <c r="IX183" s="51"/>
      <c r="IY183" s="51"/>
      <c r="IZ183" s="51"/>
      <c r="JA183" s="51"/>
      <c r="JB183" s="51"/>
      <c r="JC183" s="51"/>
      <c r="JD183" s="51"/>
      <c r="JE183" s="51"/>
      <c r="JF183" s="51"/>
      <c r="JG183" s="51"/>
      <c r="JH183" s="51"/>
      <c r="JI183" s="51"/>
      <c r="JJ183" s="51"/>
      <c r="JK183" s="51"/>
      <c r="JL183" s="51"/>
      <c r="JM183" s="51"/>
      <c r="JN183" s="51"/>
      <c r="JO183" s="51"/>
      <c r="JP183" s="51"/>
      <c r="JQ183" s="51"/>
      <c r="JR183" s="51"/>
      <c r="JS183" s="51"/>
      <c r="JT183" s="51"/>
      <c r="JU183" s="51"/>
      <c r="JV183" s="51"/>
      <c r="JW183" s="51"/>
      <c r="JX183" s="51"/>
      <c r="JY183" s="51"/>
      <c r="JZ183" s="51"/>
      <c r="KA183" s="51"/>
      <c r="KB183" s="51"/>
      <c r="KC183" s="51"/>
      <c r="KD183" s="51"/>
      <c r="KE183" s="51"/>
      <c r="KF183" s="51"/>
      <c r="KG183" s="51"/>
      <c r="KH183" s="51"/>
      <c r="KI183" s="51"/>
      <c r="KJ183" s="51"/>
      <c r="KK183" s="51"/>
      <c r="KL183" s="51"/>
      <c r="KM183" s="51"/>
      <c r="KN183" s="51"/>
      <c r="KO183" s="51"/>
      <c r="KP183" s="51"/>
      <c r="KQ183" s="51"/>
      <c r="KR183" s="51"/>
      <c r="KS183" s="51"/>
      <c r="KT183" s="51"/>
      <c r="KU183" s="51"/>
      <c r="KV183" s="51"/>
      <c r="KW183" s="51"/>
      <c r="KX183" s="51"/>
      <c r="KY183" s="51"/>
      <c r="KZ183" s="51"/>
      <c r="LA183" s="51"/>
      <c r="LB183" s="51"/>
      <c r="LC183" s="51"/>
      <c r="LD183" s="51"/>
      <c r="LE183" s="51"/>
      <c r="LF183" s="51"/>
      <c r="LG183" s="51"/>
      <c r="LH183" s="51"/>
      <c r="LI183" s="51"/>
      <c r="LJ183" s="51"/>
      <c r="LK183" s="51"/>
      <c r="LL183" s="51"/>
      <c r="LM183" s="51"/>
      <c r="LN183" s="51"/>
      <c r="LO183" s="51"/>
      <c r="LP183" s="51"/>
      <c r="LQ183" s="51"/>
      <c r="LR183" s="51"/>
      <c r="LS183" s="51"/>
      <c r="LT183" s="51"/>
      <c r="LU183" s="51"/>
      <c r="LV183" s="51"/>
      <c r="LW183" s="51"/>
      <c r="LX183" s="51"/>
      <c r="LY183" s="51"/>
      <c r="LZ183" s="51"/>
      <c r="MA183" s="51"/>
      <c r="MB183" s="51"/>
      <c r="MC183" s="51"/>
      <c r="MD183" s="51"/>
      <c r="ME183" s="51"/>
      <c r="MF183" s="51"/>
      <c r="MG183" s="51"/>
      <c r="MH183" s="51"/>
      <c r="MI183" s="51"/>
      <c r="MJ183" s="51"/>
      <c r="MK183" s="51"/>
      <c r="ML183" s="51"/>
      <c r="MM183" s="51"/>
      <c r="MN183" s="51"/>
      <c r="MO183" s="51"/>
      <c r="MP183" s="51"/>
      <c r="MQ183" s="51"/>
      <c r="MR183" s="51"/>
      <c r="MS183" s="51"/>
      <c r="MT183" s="51"/>
      <c r="MU183" s="51"/>
      <c r="MV183" s="51"/>
      <c r="MW183" s="51"/>
      <c r="MX183" s="51"/>
      <c r="MY183" s="51"/>
      <c r="MZ183" s="51"/>
      <c r="NA183" s="51"/>
      <c r="NB183" s="51"/>
      <c r="NC183" s="51"/>
      <c r="ND183" s="51"/>
      <c r="NE183" s="51"/>
      <c r="NF183" s="51"/>
      <c r="NG183" s="51"/>
      <c r="NH183" s="51"/>
      <c r="NI183" s="51"/>
      <c r="NJ183" s="51"/>
      <c r="NK183" s="51"/>
      <c r="NL183" s="51"/>
      <c r="NM183" s="51"/>
      <c r="NN183" s="51"/>
      <c r="NO183" s="51"/>
      <c r="NP183" s="51"/>
      <c r="NQ183" s="51"/>
      <c r="NR183" s="51"/>
      <c r="NS183" s="51"/>
      <c r="NT183" s="51"/>
      <c r="NU183" s="51"/>
      <c r="NV183" s="51"/>
      <c r="NW183" s="51"/>
      <c r="NX183" s="51"/>
      <c r="NY183" s="51"/>
      <c r="NZ183" s="51"/>
      <c r="OA183" s="51"/>
      <c r="OB183" s="51"/>
      <c r="OC183" s="51"/>
      <c r="OD183" s="51"/>
      <c r="OE183" s="51"/>
      <c r="OF183" s="51"/>
      <c r="OG183" s="51"/>
      <c r="OH183" s="51"/>
      <c r="OI183" s="51"/>
      <c r="OJ183" s="51"/>
      <c r="OK183" s="51"/>
      <c r="OL183" s="51"/>
      <c r="OM183" s="51"/>
      <c r="ON183" s="51"/>
      <c r="OO183" s="51"/>
      <c r="OP183" s="51"/>
      <c r="OQ183" s="51"/>
      <c r="OR183" s="51"/>
      <c r="OS183" s="51"/>
      <c r="OT183" s="51"/>
      <c r="OU183" s="51"/>
      <c r="OV183" s="51"/>
      <c r="OW183" s="51"/>
      <c r="OX183" s="51"/>
      <c r="OY183" s="51"/>
      <c r="OZ183" s="51"/>
      <c r="PA183" s="51"/>
      <c r="PB183" s="51"/>
      <c r="PC183" s="51"/>
      <c r="PD183" s="51"/>
      <c r="PE183" s="51"/>
      <c r="PF183" s="51"/>
      <c r="PG183" s="51"/>
      <c r="PH183" s="51"/>
      <c r="PI183" s="51"/>
      <c r="PJ183" s="51"/>
      <c r="PK183" s="51"/>
      <c r="PL183" s="51"/>
      <c r="PM183" s="51"/>
      <c r="PN183" s="51"/>
      <c r="PO183" s="51"/>
      <c r="PP183" s="51"/>
      <c r="PQ183" s="51"/>
      <c r="PR183" s="51"/>
      <c r="PS183" s="51"/>
      <c r="PT183" s="51"/>
      <c r="PU183" s="51"/>
      <c r="PV183" s="51"/>
      <c r="PW183" s="51"/>
      <c r="PX183" s="51"/>
      <c r="PY183" s="51"/>
      <c r="PZ183" s="51"/>
      <c r="QA183" s="51"/>
      <c r="QB183" s="51"/>
      <c r="QC183" s="51"/>
      <c r="QD183" s="51"/>
      <c r="QE183" s="51"/>
      <c r="QF183" s="51"/>
      <c r="QG183" s="51"/>
      <c r="QH183" s="51"/>
      <c r="QI183" s="51"/>
      <c r="QJ183" s="51"/>
      <c r="QK183" s="51"/>
      <c r="QL183" s="51"/>
      <c r="QM183" s="51"/>
      <c r="QN183" s="51"/>
      <c r="QO183" s="51"/>
      <c r="QP183" s="51"/>
      <c r="QQ183" s="51"/>
      <c r="QR183" s="51"/>
      <c r="QS183" s="51"/>
      <c r="QT183" s="51"/>
      <c r="QU183" s="51"/>
      <c r="QV183" s="51"/>
      <c r="QW183" s="51"/>
      <c r="QX183" s="51"/>
      <c r="QY183" s="51"/>
      <c r="QZ183" s="51"/>
      <c r="RA183" s="51"/>
      <c r="RB183" s="51"/>
      <c r="RC183" s="51"/>
      <c r="RD183" s="51"/>
      <c r="RE183" s="51"/>
      <c r="RF183" s="51"/>
      <c r="RG183" s="51"/>
      <c r="RH183" s="51"/>
      <c r="RI183" s="51"/>
      <c r="RJ183" s="51"/>
      <c r="RK183" s="51"/>
      <c r="RL183" s="51"/>
      <c r="RM183" s="51"/>
      <c r="RN183" s="51"/>
      <c r="RO183" s="51"/>
      <c r="RP183" s="51"/>
      <c r="RQ183" s="51"/>
      <c r="RR183" s="51"/>
      <c r="RS183" s="51"/>
      <c r="RT183" s="51"/>
      <c r="RU183" s="51"/>
      <c r="RV183" s="51"/>
      <c r="RW183" s="51"/>
      <c r="RX183" s="51"/>
      <c r="RY183" s="51"/>
      <c r="RZ183" s="51"/>
      <c r="SA183" s="51"/>
      <c r="SB183" s="51"/>
      <c r="SC183" s="51"/>
      <c r="SD183" s="51"/>
      <c r="SE183" s="51"/>
      <c r="SF183" s="51"/>
      <c r="SG183" s="51"/>
      <c r="SH183" s="51"/>
      <c r="SI183" s="51"/>
      <c r="SJ183" s="51"/>
      <c r="SK183" s="51"/>
      <c r="SL183" s="51"/>
      <c r="SM183" s="51"/>
      <c r="SN183" s="51"/>
      <c r="SO183" s="51"/>
      <c r="SP183" s="51"/>
      <c r="SQ183" s="51"/>
      <c r="SR183" s="51"/>
      <c r="SS183" s="51"/>
      <c r="ST183" s="51"/>
      <c r="SU183" s="51"/>
      <c r="SV183" s="51"/>
      <c r="SW183" s="51"/>
      <c r="SX183" s="51"/>
      <c r="SY183" s="51"/>
      <c r="SZ183" s="51"/>
      <c r="TA183" s="51"/>
      <c r="TB183" s="51"/>
      <c r="TC183" s="51"/>
      <c r="TD183" s="51"/>
      <c r="TE183" s="51"/>
      <c r="TF183" s="51"/>
      <c r="TG183" s="51"/>
      <c r="TH183" s="51"/>
      <c r="TI183" s="51"/>
      <c r="TJ183" s="51"/>
      <c r="TK183" s="51"/>
      <c r="TL183" s="51"/>
      <c r="TM183" s="51"/>
      <c r="TN183" s="51"/>
      <c r="TO183" s="51"/>
      <c r="TP183" s="51"/>
      <c r="TQ183" s="51"/>
      <c r="TR183" s="51"/>
      <c r="TS183" s="51"/>
      <c r="TT183" s="51"/>
      <c r="TU183" s="51"/>
      <c r="TV183" s="51"/>
      <c r="TW183" s="51"/>
      <c r="TX183" s="51"/>
      <c r="TY183" s="51"/>
      <c r="TZ183" s="51"/>
      <c r="UA183" s="51"/>
      <c r="UB183" s="51"/>
      <c r="UC183" s="51"/>
      <c r="UD183" s="51"/>
      <c r="UE183" s="51"/>
      <c r="UF183" s="51"/>
      <c r="UG183" s="51"/>
      <c r="UH183" s="51"/>
      <c r="UI183" s="51"/>
      <c r="UJ183" s="51"/>
      <c r="UK183" s="51"/>
      <c r="UL183" s="51"/>
      <c r="UM183" s="51"/>
      <c r="UN183" s="51"/>
      <c r="UO183" s="51"/>
      <c r="UP183" s="51"/>
      <c r="UQ183" s="51"/>
      <c r="UR183" s="51"/>
      <c r="US183" s="51"/>
      <c r="UT183" s="51"/>
      <c r="UU183" s="51"/>
      <c r="UV183" s="51"/>
      <c r="UW183" s="51"/>
      <c r="UX183" s="51"/>
      <c r="UY183" s="51"/>
      <c r="UZ183" s="51"/>
      <c r="VA183" s="51"/>
      <c r="VB183" s="51"/>
      <c r="VC183" s="51"/>
      <c r="VD183" s="51"/>
      <c r="VE183" s="51"/>
      <c r="VF183" s="51"/>
      <c r="VG183" s="51"/>
      <c r="VH183" s="51"/>
      <c r="VI183" s="51"/>
      <c r="VJ183" s="51"/>
      <c r="VK183" s="51"/>
      <c r="VL183" s="51"/>
      <c r="VM183" s="51"/>
      <c r="VN183" s="51"/>
      <c r="VO183" s="51"/>
      <c r="VP183" s="51"/>
      <c r="VQ183" s="51"/>
      <c r="VR183" s="51"/>
      <c r="VS183" s="51"/>
      <c r="VT183" s="51"/>
      <c r="VU183" s="51"/>
      <c r="VV183" s="51"/>
      <c r="VW183" s="51"/>
      <c r="VX183" s="51"/>
      <c r="VY183" s="51"/>
      <c r="VZ183" s="51"/>
      <c r="WA183" s="51"/>
      <c r="WB183" s="51"/>
      <c r="WC183" s="51"/>
      <c r="WD183" s="51"/>
      <c r="WE183" s="51"/>
      <c r="WF183" s="51"/>
      <c r="WG183" s="51"/>
      <c r="WH183" s="51"/>
      <c r="WI183" s="51"/>
      <c r="WJ183" s="51"/>
      <c r="WK183" s="51"/>
      <c r="WL183" s="51"/>
      <c r="WM183" s="51"/>
      <c r="WN183" s="51"/>
      <c r="WO183" s="51"/>
      <c r="WP183" s="51"/>
      <c r="WQ183" s="51"/>
      <c r="WR183" s="51"/>
      <c r="WS183" s="51"/>
      <c r="WT183" s="51"/>
      <c r="WU183" s="51"/>
      <c r="WV183" s="51"/>
      <c r="WW183" s="51"/>
      <c r="WX183" s="51"/>
      <c r="WY183" s="51"/>
      <c r="WZ183" s="51"/>
      <c r="XA183" s="51"/>
      <c r="XB183" s="51"/>
      <c r="XC183" s="51"/>
      <c r="XD183" s="51"/>
      <c r="XE183" s="51"/>
      <c r="XF183" s="51"/>
      <c r="XG183" s="51"/>
      <c r="XH183" s="51"/>
      <c r="XI183" s="51"/>
      <c r="XJ183" s="51"/>
      <c r="XK183" s="51"/>
      <c r="XL183" s="51"/>
      <c r="XM183" s="51"/>
      <c r="XN183" s="51"/>
      <c r="XO183" s="51"/>
      <c r="XP183" s="51"/>
      <c r="XQ183" s="51"/>
      <c r="XR183" s="51"/>
      <c r="XS183" s="51"/>
      <c r="XT183" s="51"/>
      <c r="XU183" s="51"/>
      <c r="XV183" s="51"/>
      <c r="XW183" s="51"/>
      <c r="XX183" s="51"/>
      <c r="XY183" s="51"/>
      <c r="XZ183" s="51"/>
      <c r="YA183" s="51"/>
      <c r="YB183" s="51"/>
      <c r="YC183" s="51"/>
      <c r="YD183" s="51"/>
      <c r="YE183" s="51"/>
      <c r="YF183" s="51"/>
      <c r="YG183" s="51"/>
      <c r="YH183" s="51"/>
      <c r="YI183" s="51"/>
      <c r="YJ183" s="51"/>
      <c r="YK183" s="51"/>
      <c r="YL183" s="51"/>
      <c r="YM183" s="51"/>
      <c r="YN183" s="51"/>
      <c r="YO183" s="51"/>
      <c r="YP183" s="51"/>
      <c r="YQ183" s="51"/>
      <c r="YR183" s="51"/>
    </row>
    <row r="184" spans="1:668" s="64" customFormat="1" ht="15.75" x14ac:dyDescent="0.25">
      <c r="A184" s="51"/>
      <c r="B184" s="3"/>
      <c r="C184" s="3"/>
      <c r="D184" s="51"/>
      <c r="E184" s="51"/>
      <c r="F184" s="55"/>
      <c r="G184" s="55"/>
      <c r="H184" s="55"/>
      <c r="I184" s="55"/>
      <c r="J184" s="55"/>
      <c r="K184" s="55"/>
      <c r="L184" s="73"/>
      <c r="O184" s="51"/>
      <c r="P184" s="51"/>
      <c r="Q184" s="51"/>
      <c r="R184" s="51"/>
      <c r="S184" s="51"/>
      <c r="T184" s="51"/>
      <c r="U184" s="51"/>
      <c r="V184" s="51"/>
      <c r="W184" s="51"/>
      <c r="X184" s="51"/>
      <c r="Y184" s="51"/>
      <c r="Z184" s="51"/>
      <c r="AA184" s="51"/>
      <c r="AB184" s="51"/>
      <c r="AC184" s="51"/>
      <c r="AD184" s="51"/>
      <c r="AE184" s="51"/>
      <c r="AF184" s="51"/>
      <c r="AG184" s="51"/>
      <c r="AH184" s="51"/>
      <c r="AI184" s="51"/>
      <c r="AJ184" s="51"/>
      <c r="AK184" s="51"/>
      <c r="AL184" s="51"/>
      <c r="AM184" s="51"/>
      <c r="AN184" s="51"/>
      <c r="AO184" s="51"/>
      <c r="AP184" s="51"/>
      <c r="AQ184" s="51"/>
      <c r="AR184" s="51"/>
      <c r="AS184" s="51"/>
      <c r="AT184" s="51"/>
      <c r="AU184" s="51"/>
      <c r="AV184" s="51"/>
      <c r="AW184" s="51"/>
      <c r="AX184" s="51"/>
      <c r="AY184" s="51"/>
      <c r="AZ184" s="51"/>
      <c r="BA184" s="51"/>
      <c r="BB184" s="51"/>
      <c r="BC184" s="51"/>
      <c r="BD184" s="51"/>
      <c r="BE184" s="51"/>
      <c r="BF184" s="51"/>
      <c r="BG184" s="51"/>
      <c r="BH184" s="51"/>
      <c r="BI184" s="51"/>
      <c r="BJ184" s="51"/>
      <c r="BK184" s="51"/>
      <c r="BL184" s="51"/>
      <c r="BM184" s="51"/>
      <c r="BN184" s="51"/>
      <c r="BO184" s="51"/>
      <c r="BP184" s="51"/>
      <c r="BQ184" s="51"/>
      <c r="BR184" s="51"/>
      <c r="BS184" s="51"/>
      <c r="BT184" s="51"/>
      <c r="BU184" s="51"/>
      <c r="BV184" s="51"/>
      <c r="BW184" s="51"/>
      <c r="BX184" s="51"/>
      <c r="BY184" s="51"/>
      <c r="BZ184" s="51"/>
      <c r="CA184" s="51"/>
      <c r="CB184" s="51"/>
      <c r="CC184" s="51"/>
      <c r="CD184" s="51"/>
      <c r="CE184" s="51"/>
      <c r="CF184" s="51"/>
      <c r="CG184" s="51"/>
      <c r="CH184" s="51"/>
      <c r="CI184" s="51"/>
      <c r="CJ184" s="51"/>
      <c r="CK184" s="51"/>
      <c r="CL184" s="51"/>
      <c r="CM184" s="51"/>
      <c r="CN184" s="51"/>
      <c r="CO184" s="51"/>
      <c r="CP184" s="51"/>
      <c r="CQ184" s="51"/>
      <c r="CR184" s="51"/>
      <c r="CS184" s="51"/>
      <c r="CT184" s="51"/>
      <c r="CU184" s="51"/>
      <c r="CV184" s="51"/>
      <c r="CW184" s="51"/>
      <c r="CX184" s="51"/>
      <c r="CY184" s="51"/>
      <c r="CZ184" s="51"/>
      <c r="DA184" s="51"/>
      <c r="DB184" s="51"/>
      <c r="DC184" s="51"/>
      <c r="DD184" s="51"/>
      <c r="DE184" s="51"/>
      <c r="DF184" s="51"/>
      <c r="DG184" s="51"/>
      <c r="DH184" s="51"/>
      <c r="DI184" s="51"/>
      <c r="DJ184" s="51"/>
      <c r="DK184" s="51"/>
      <c r="DL184" s="51"/>
      <c r="DM184" s="51"/>
      <c r="DN184" s="51"/>
      <c r="DO184" s="51"/>
      <c r="DP184" s="51"/>
      <c r="DQ184" s="51"/>
      <c r="DR184" s="51"/>
      <c r="DS184" s="51"/>
      <c r="DT184" s="51"/>
      <c r="DU184" s="51"/>
      <c r="DV184" s="51"/>
      <c r="DW184" s="51"/>
      <c r="DX184" s="51"/>
      <c r="DY184" s="51"/>
      <c r="DZ184" s="51"/>
      <c r="EA184" s="51"/>
      <c r="EB184" s="51"/>
      <c r="EC184" s="51"/>
      <c r="ED184" s="51"/>
      <c r="EE184" s="51"/>
      <c r="EF184" s="51"/>
      <c r="EG184" s="51"/>
      <c r="EH184" s="51"/>
      <c r="EI184" s="51"/>
      <c r="EJ184" s="51"/>
      <c r="EK184" s="51"/>
      <c r="EL184" s="51"/>
      <c r="EM184" s="51"/>
      <c r="EN184" s="51"/>
      <c r="EO184" s="51"/>
      <c r="EP184" s="51"/>
      <c r="EQ184" s="51"/>
      <c r="ER184" s="51"/>
      <c r="ES184" s="51"/>
      <c r="ET184" s="51"/>
      <c r="EU184" s="51"/>
      <c r="EV184" s="51"/>
      <c r="EW184" s="51"/>
      <c r="EX184" s="51"/>
      <c r="EY184" s="51"/>
      <c r="EZ184" s="51"/>
      <c r="FA184" s="51"/>
      <c r="FB184" s="51"/>
      <c r="FC184" s="51"/>
      <c r="FD184" s="51"/>
      <c r="FE184" s="51"/>
      <c r="FF184" s="51"/>
      <c r="FG184" s="51"/>
      <c r="FH184" s="51"/>
      <c r="FI184" s="51"/>
      <c r="FJ184" s="51"/>
      <c r="FK184" s="51"/>
      <c r="FL184" s="51"/>
      <c r="FM184" s="51"/>
      <c r="FN184" s="51"/>
      <c r="FO184" s="51"/>
      <c r="FP184" s="51"/>
      <c r="FQ184" s="51"/>
      <c r="FR184" s="51"/>
      <c r="FS184" s="51"/>
      <c r="FT184" s="51"/>
      <c r="FU184" s="51"/>
      <c r="FV184" s="51"/>
      <c r="FW184" s="51"/>
      <c r="FX184" s="51"/>
      <c r="FY184" s="51"/>
      <c r="FZ184" s="51"/>
      <c r="GA184" s="51"/>
      <c r="GB184" s="51"/>
      <c r="GC184" s="51"/>
      <c r="GD184" s="51"/>
      <c r="GE184" s="51"/>
      <c r="GF184" s="51"/>
      <c r="GG184" s="51"/>
      <c r="GH184" s="51"/>
      <c r="GI184" s="51"/>
      <c r="GJ184" s="51"/>
      <c r="GK184" s="51"/>
      <c r="GL184" s="51"/>
      <c r="GM184" s="51"/>
      <c r="GN184" s="51"/>
      <c r="GO184" s="51"/>
      <c r="GP184" s="51"/>
      <c r="GQ184" s="51"/>
      <c r="GR184" s="51"/>
      <c r="GS184" s="51"/>
      <c r="GT184" s="51"/>
      <c r="GU184" s="51"/>
      <c r="GV184" s="51"/>
      <c r="GW184" s="51"/>
      <c r="GX184" s="51"/>
      <c r="GY184" s="51"/>
      <c r="GZ184" s="51"/>
      <c r="HA184" s="51"/>
      <c r="HB184" s="51"/>
      <c r="HC184" s="51"/>
      <c r="HD184" s="51"/>
      <c r="HE184" s="51"/>
      <c r="HF184" s="51"/>
      <c r="HG184" s="51"/>
      <c r="HH184" s="51"/>
      <c r="HI184" s="51"/>
      <c r="HJ184" s="51"/>
      <c r="HK184" s="51"/>
      <c r="HL184" s="51"/>
      <c r="HM184" s="51"/>
      <c r="HN184" s="51"/>
      <c r="HO184" s="51"/>
      <c r="HP184" s="51"/>
      <c r="HQ184" s="51"/>
      <c r="HR184" s="51"/>
      <c r="HS184" s="51"/>
      <c r="HT184" s="51"/>
      <c r="HU184" s="51"/>
      <c r="HV184" s="51"/>
      <c r="HW184" s="51"/>
      <c r="HX184" s="51"/>
      <c r="HY184" s="51"/>
      <c r="HZ184" s="51"/>
      <c r="IA184" s="51"/>
      <c r="IB184" s="51"/>
      <c r="IC184" s="51"/>
      <c r="ID184" s="51"/>
      <c r="IE184" s="51"/>
      <c r="IF184" s="51"/>
      <c r="IG184" s="51"/>
      <c r="IH184" s="51"/>
      <c r="II184" s="51"/>
      <c r="IJ184" s="51"/>
      <c r="IK184" s="51"/>
      <c r="IL184" s="51"/>
      <c r="IM184" s="51"/>
      <c r="IN184" s="51"/>
      <c r="IO184" s="51"/>
      <c r="IP184" s="51"/>
      <c r="IQ184" s="51"/>
      <c r="IR184" s="51"/>
      <c r="IS184" s="51"/>
      <c r="IT184" s="51"/>
      <c r="IU184" s="51"/>
      <c r="IV184" s="51"/>
      <c r="IW184" s="51"/>
      <c r="IX184" s="51"/>
      <c r="IY184" s="51"/>
      <c r="IZ184" s="51"/>
      <c r="JA184" s="51"/>
      <c r="JB184" s="51"/>
      <c r="JC184" s="51"/>
      <c r="JD184" s="51"/>
      <c r="JE184" s="51"/>
      <c r="JF184" s="51"/>
      <c r="JG184" s="51"/>
      <c r="JH184" s="51"/>
      <c r="JI184" s="51"/>
      <c r="JJ184" s="51"/>
      <c r="JK184" s="51"/>
      <c r="JL184" s="51"/>
      <c r="JM184" s="51"/>
      <c r="JN184" s="51"/>
      <c r="JO184" s="51"/>
      <c r="JP184" s="51"/>
      <c r="JQ184" s="51"/>
      <c r="JR184" s="51"/>
      <c r="JS184" s="51"/>
      <c r="JT184" s="51"/>
      <c r="JU184" s="51"/>
      <c r="JV184" s="51"/>
      <c r="JW184" s="51"/>
      <c r="JX184" s="51"/>
      <c r="JY184" s="51"/>
      <c r="JZ184" s="51"/>
      <c r="KA184" s="51"/>
      <c r="KB184" s="51"/>
      <c r="KC184" s="51"/>
      <c r="KD184" s="51"/>
      <c r="KE184" s="51"/>
      <c r="KF184" s="51"/>
      <c r="KG184" s="51"/>
      <c r="KH184" s="51"/>
      <c r="KI184" s="51"/>
      <c r="KJ184" s="51"/>
      <c r="KK184" s="51"/>
      <c r="KL184" s="51"/>
      <c r="KM184" s="51"/>
      <c r="KN184" s="51"/>
      <c r="KO184" s="51"/>
      <c r="KP184" s="51"/>
      <c r="KQ184" s="51"/>
      <c r="KR184" s="51"/>
      <c r="KS184" s="51"/>
      <c r="KT184" s="51"/>
      <c r="KU184" s="51"/>
      <c r="KV184" s="51"/>
      <c r="KW184" s="51"/>
      <c r="KX184" s="51"/>
      <c r="KY184" s="51"/>
      <c r="KZ184" s="51"/>
      <c r="LA184" s="51"/>
      <c r="LB184" s="51"/>
      <c r="LC184" s="51"/>
      <c r="LD184" s="51"/>
      <c r="LE184" s="51"/>
      <c r="LF184" s="51"/>
      <c r="LG184" s="51"/>
      <c r="LH184" s="51"/>
      <c r="LI184" s="51"/>
      <c r="LJ184" s="51"/>
      <c r="LK184" s="51"/>
      <c r="LL184" s="51"/>
      <c r="LM184" s="51"/>
      <c r="LN184" s="51"/>
      <c r="LO184" s="51"/>
      <c r="LP184" s="51"/>
      <c r="LQ184" s="51"/>
      <c r="LR184" s="51"/>
      <c r="LS184" s="51"/>
      <c r="LT184" s="51"/>
      <c r="LU184" s="51"/>
      <c r="LV184" s="51"/>
      <c r="LW184" s="51"/>
      <c r="LX184" s="51"/>
      <c r="LY184" s="51"/>
      <c r="LZ184" s="51"/>
      <c r="MA184" s="51"/>
      <c r="MB184" s="51"/>
      <c r="MC184" s="51"/>
      <c r="MD184" s="51"/>
      <c r="ME184" s="51"/>
      <c r="MF184" s="51"/>
      <c r="MG184" s="51"/>
      <c r="MH184" s="51"/>
      <c r="MI184" s="51"/>
      <c r="MJ184" s="51"/>
      <c r="MK184" s="51"/>
      <c r="ML184" s="51"/>
      <c r="MM184" s="51"/>
      <c r="MN184" s="51"/>
      <c r="MO184" s="51"/>
      <c r="MP184" s="51"/>
      <c r="MQ184" s="51"/>
      <c r="MR184" s="51"/>
      <c r="MS184" s="51"/>
      <c r="MT184" s="51"/>
      <c r="MU184" s="51"/>
      <c r="MV184" s="51"/>
      <c r="MW184" s="51"/>
      <c r="MX184" s="51"/>
      <c r="MY184" s="51"/>
      <c r="MZ184" s="51"/>
      <c r="NA184" s="51"/>
      <c r="NB184" s="51"/>
      <c r="NC184" s="51"/>
      <c r="ND184" s="51"/>
      <c r="NE184" s="51"/>
      <c r="NF184" s="51"/>
      <c r="NG184" s="51"/>
      <c r="NH184" s="51"/>
      <c r="NI184" s="51"/>
      <c r="NJ184" s="51"/>
      <c r="NK184" s="51"/>
      <c r="NL184" s="51"/>
      <c r="NM184" s="51"/>
      <c r="NN184" s="51"/>
      <c r="NO184" s="51"/>
      <c r="NP184" s="51"/>
      <c r="NQ184" s="51"/>
      <c r="NR184" s="51"/>
      <c r="NS184" s="51"/>
      <c r="NT184" s="51"/>
      <c r="NU184" s="51"/>
      <c r="NV184" s="51"/>
      <c r="NW184" s="51"/>
      <c r="NX184" s="51"/>
      <c r="NY184" s="51"/>
      <c r="NZ184" s="51"/>
      <c r="OA184" s="51"/>
      <c r="OB184" s="51"/>
      <c r="OC184" s="51"/>
      <c r="OD184" s="51"/>
      <c r="OE184" s="51"/>
      <c r="OF184" s="51"/>
      <c r="OG184" s="51"/>
      <c r="OH184" s="51"/>
      <c r="OI184" s="51"/>
      <c r="OJ184" s="51"/>
      <c r="OK184" s="51"/>
      <c r="OL184" s="51"/>
      <c r="OM184" s="51"/>
      <c r="ON184" s="51"/>
      <c r="OO184" s="51"/>
      <c r="OP184" s="51"/>
      <c r="OQ184" s="51"/>
      <c r="OR184" s="51"/>
      <c r="OS184" s="51"/>
      <c r="OT184" s="51"/>
      <c r="OU184" s="51"/>
      <c r="OV184" s="51"/>
      <c r="OW184" s="51"/>
      <c r="OX184" s="51"/>
      <c r="OY184" s="51"/>
      <c r="OZ184" s="51"/>
      <c r="PA184" s="51"/>
      <c r="PB184" s="51"/>
      <c r="PC184" s="51"/>
      <c r="PD184" s="51"/>
      <c r="PE184" s="51"/>
      <c r="PF184" s="51"/>
      <c r="PG184" s="51"/>
      <c r="PH184" s="51"/>
      <c r="PI184" s="51"/>
      <c r="PJ184" s="51"/>
      <c r="PK184" s="51"/>
      <c r="PL184" s="51"/>
      <c r="PM184" s="51"/>
      <c r="PN184" s="51"/>
      <c r="PO184" s="51"/>
      <c r="PP184" s="51"/>
      <c r="PQ184" s="51"/>
      <c r="PR184" s="51"/>
      <c r="PS184" s="51"/>
      <c r="PT184" s="51"/>
      <c r="PU184" s="51"/>
      <c r="PV184" s="51"/>
      <c r="PW184" s="51"/>
      <c r="PX184" s="51"/>
      <c r="PY184" s="51"/>
      <c r="PZ184" s="51"/>
      <c r="QA184" s="51"/>
      <c r="QB184" s="51"/>
      <c r="QC184" s="51"/>
      <c r="QD184" s="51"/>
      <c r="QE184" s="51"/>
      <c r="QF184" s="51"/>
      <c r="QG184" s="51"/>
      <c r="QH184" s="51"/>
      <c r="QI184" s="51"/>
      <c r="QJ184" s="51"/>
      <c r="QK184" s="51"/>
      <c r="QL184" s="51"/>
      <c r="QM184" s="51"/>
      <c r="QN184" s="51"/>
      <c r="QO184" s="51"/>
      <c r="QP184" s="51"/>
      <c r="QQ184" s="51"/>
      <c r="QR184" s="51"/>
      <c r="QS184" s="51"/>
      <c r="QT184" s="51"/>
      <c r="QU184" s="51"/>
      <c r="QV184" s="51"/>
      <c r="QW184" s="51"/>
      <c r="QX184" s="51"/>
      <c r="QY184" s="51"/>
      <c r="QZ184" s="51"/>
      <c r="RA184" s="51"/>
      <c r="RB184" s="51"/>
      <c r="RC184" s="51"/>
      <c r="RD184" s="51"/>
      <c r="RE184" s="51"/>
      <c r="RF184" s="51"/>
      <c r="RG184" s="51"/>
      <c r="RH184" s="51"/>
      <c r="RI184" s="51"/>
      <c r="RJ184" s="51"/>
      <c r="RK184" s="51"/>
      <c r="RL184" s="51"/>
      <c r="RM184" s="51"/>
      <c r="RN184" s="51"/>
      <c r="RO184" s="51"/>
      <c r="RP184" s="51"/>
      <c r="RQ184" s="51"/>
      <c r="RR184" s="51"/>
      <c r="RS184" s="51"/>
      <c r="RT184" s="51"/>
      <c r="RU184" s="51"/>
      <c r="RV184" s="51"/>
      <c r="RW184" s="51"/>
      <c r="RX184" s="51"/>
      <c r="RY184" s="51"/>
      <c r="RZ184" s="51"/>
      <c r="SA184" s="51"/>
      <c r="SB184" s="51"/>
      <c r="SC184" s="51"/>
      <c r="SD184" s="51"/>
      <c r="SE184" s="51"/>
      <c r="SF184" s="51"/>
      <c r="SG184" s="51"/>
      <c r="SH184" s="51"/>
      <c r="SI184" s="51"/>
      <c r="SJ184" s="51"/>
      <c r="SK184" s="51"/>
      <c r="SL184" s="51"/>
      <c r="SM184" s="51"/>
      <c r="SN184" s="51"/>
      <c r="SO184" s="51"/>
      <c r="SP184" s="51"/>
      <c r="SQ184" s="51"/>
      <c r="SR184" s="51"/>
      <c r="SS184" s="51"/>
      <c r="ST184" s="51"/>
      <c r="SU184" s="51"/>
      <c r="SV184" s="51"/>
      <c r="SW184" s="51"/>
      <c r="SX184" s="51"/>
      <c r="SY184" s="51"/>
      <c r="SZ184" s="51"/>
      <c r="TA184" s="51"/>
      <c r="TB184" s="51"/>
      <c r="TC184" s="51"/>
      <c r="TD184" s="51"/>
      <c r="TE184" s="51"/>
      <c r="TF184" s="51"/>
      <c r="TG184" s="51"/>
      <c r="TH184" s="51"/>
      <c r="TI184" s="51"/>
      <c r="TJ184" s="51"/>
      <c r="TK184" s="51"/>
      <c r="TL184" s="51"/>
      <c r="TM184" s="51"/>
      <c r="TN184" s="51"/>
      <c r="TO184" s="51"/>
      <c r="TP184" s="51"/>
      <c r="TQ184" s="51"/>
      <c r="TR184" s="51"/>
      <c r="TS184" s="51"/>
      <c r="TT184" s="51"/>
      <c r="TU184" s="51"/>
      <c r="TV184" s="51"/>
      <c r="TW184" s="51"/>
      <c r="TX184" s="51"/>
      <c r="TY184" s="51"/>
      <c r="TZ184" s="51"/>
      <c r="UA184" s="51"/>
      <c r="UB184" s="51"/>
      <c r="UC184" s="51"/>
      <c r="UD184" s="51"/>
      <c r="UE184" s="51"/>
      <c r="UF184" s="51"/>
      <c r="UG184" s="51"/>
      <c r="UH184" s="51"/>
      <c r="UI184" s="51"/>
      <c r="UJ184" s="51"/>
      <c r="UK184" s="51"/>
      <c r="UL184" s="51"/>
      <c r="UM184" s="51"/>
      <c r="UN184" s="51"/>
      <c r="UO184" s="51"/>
      <c r="UP184" s="51"/>
      <c r="UQ184" s="51"/>
      <c r="UR184" s="51"/>
      <c r="US184" s="51"/>
      <c r="UT184" s="51"/>
      <c r="UU184" s="51"/>
      <c r="UV184" s="51"/>
      <c r="UW184" s="51"/>
      <c r="UX184" s="51"/>
      <c r="UY184" s="51"/>
      <c r="UZ184" s="51"/>
      <c r="VA184" s="51"/>
      <c r="VB184" s="51"/>
      <c r="VC184" s="51"/>
      <c r="VD184" s="51"/>
      <c r="VE184" s="51"/>
      <c r="VF184" s="51"/>
      <c r="VG184" s="51"/>
      <c r="VH184" s="51"/>
      <c r="VI184" s="51"/>
      <c r="VJ184" s="51"/>
      <c r="VK184" s="51"/>
      <c r="VL184" s="51"/>
      <c r="VM184" s="51"/>
      <c r="VN184" s="51"/>
      <c r="VO184" s="51"/>
      <c r="VP184" s="51"/>
      <c r="VQ184" s="51"/>
      <c r="VR184" s="51"/>
      <c r="VS184" s="51"/>
      <c r="VT184" s="51"/>
      <c r="VU184" s="51"/>
      <c r="VV184" s="51"/>
      <c r="VW184" s="51"/>
      <c r="VX184" s="51"/>
      <c r="VY184" s="51"/>
      <c r="VZ184" s="51"/>
      <c r="WA184" s="51"/>
      <c r="WB184" s="51"/>
      <c r="WC184" s="51"/>
      <c r="WD184" s="51"/>
      <c r="WE184" s="51"/>
      <c r="WF184" s="51"/>
      <c r="WG184" s="51"/>
      <c r="WH184" s="51"/>
      <c r="WI184" s="51"/>
      <c r="WJ184" s="51"/>
      <c r="WK184" s="51"/>
      <c r="WL184" s="51"/>
      <c r="WM184" s="51"/>
      <c r="WN184" s="51"/>
      <c r="WO184" s="51"/>
      <c r="WP184" s="51"/>
      <c r="WQ184" s="51"/>
      <c r="WR184" s="51"/>
      <c r="WS184" s="51"/>
      <c r="WT184" s="51"/>
      <c r="WU184" s="51"/>
      <c r="WV184" s="51"/>
      <c r="WW184" s="51"/>
      <c r="WX184" s="51"/>
      <c r="WY184" s="51"/>
      <c r="WZ184" s="51"/>
      <c r="XA184" s="51"/>
      <c r="XB184" s="51"/>
      <c r="XC184" s="51"/>
      <c r="XD184" s="51"/>
      <c r="XE184" s="51"/>
      <c r="XF184" s="51"/>
      <c r="XG184" s="51"/>
      <c r="XH184" s="51"/>
      <c r="XI184" s="51"/>
      <c r="XJ184" s="51"/>
      <c r="XK184" s="51"/>
      <c r="XL184" s="51"/>
      <c r="XM184" s="51"/>
      <c r="XN184" s="51"/>
      <c r="XO184" s="51"/>
      <c r="XP184" s="51"/>
      <c r="XQ184" s="51"/>
      <c r="XR184" s="51"/>
      <c r="XS184" s="51"/>
      <c r="XT184" s="51"/>
      <c r="XU184" s="51"/>
      <c r="XV184" s="51"/>
      <c r="XW184" s="51"/>
      <c r="XX184" s="51"/>
      <c r="XY184" s="51"/>
      <c r="XZ184" s="51"/>
      <c r="YA184" s="51"/>
      <c r="YB184" s="51"/>
      <c r="YC184" s="51"/>
      <c r="YD184" s="51"/>
      <c r="YE184" s="51"/>
      <c r="YF184" s="51"/>
      <c r="YG184" s="51"/>
      <c r="YH184" s="51"/>
      <c r="YI184" s="51"/>
      <c r="YJ184" s="51"/>
      <c r="YK184" s="51"/>
      <c r="YL184" s="51"/>
      <c r="YM184" s="51"/>
      <c r="YN184" s="51"/>
      <c r="YO184" s="51"/>
      <c r="YP184" s="51"/>
      <c r="YQ184" s="51"/>
      <c r="YR184" s="51"/>
    </row>
    <row r="185" spans="1:668" s="64" customFormat="1" ht="15.75" x14ac:dyDescent="0.25">
      <c r="A185" s="112"/>
      <c r="B185" s="3"/>
      <c r="C185" s="3"/>
      <c r="D185" s="51"/>
      <c r="E185" s="51"/>
      <c r="F185" s="55"/>
      <c r="G185" s="55"/>
      <c r="H185" s="55"/>
      <c r="I185" s="55"/>
      <c r="J185" s="55"/>
      <c r="K185" s="55"/>
      <c r="L185" s="73"/>
      <c r="O185" s="51"/>
      <c r="P185" s="51"/>
      <c r="Q185" s="51"/>
      <c r="R185" s="51"/>
      <c r="S185" s="51"/>
      <c r="T185" s="51"/>
      <c r="U185" s="51"/>
      <c r="V185" s="51"/>
      <c r="W185" s="51"/>
      <c r="X185" s="51"/>
      <c r="Y185" s="51"/>
      <c r="Z185" s="51"/>
      <c r="AA185" s="51"/>
      <c r="AB185" s="51"/>
      <c r="AC185" s="51"/>
      <c r="AD185" s="51"/>
      <c r="AE185" s="51"/>
      <c r="AF185" s="51"/>
      <c r="AG185" s="51"/>
      <c r="AH185" s="51"/>
      <c r="AI185" s="51"/>
      <c r="AJ185" s="51"/>
      <c r="AK185" s="51"/>
      <c r="AL185" s="51"/>
      <c r="AM185" s="51"/>
      <c r="AN185" s="51"/>
      <c r="AO185" s="51"/>
      <c r="AP185" s="51"/>
      <c r="AQ185" s="51"/>
      <c r="AR185" s="51"/>
      <c r="AS185" s="51"/>
      <c r="AT185" s="51"/>
      <c r="AU185" s="51"/>
      <c r="AV185" s="51"/>
      <c r="AW185" s="51"/>
      <c r="AX185" s="51"/>
      <c r="AY185" s="51"/>
      <c r="AZ185" s="51"/>
      <c r="BA185" s="51"/>
      <c r="BB185" s="51"/>
      <c r="BC185" s="51"/>
      <c r="BD185" s="51"/>
      <c r="BE185" s="51"/>
      <c r="BF185" s="51"/>
      <c r="BG185" s="51"/>
      <c r="BH185" s="51"/>
      <c r="BI185" s="51"/>
      <c r="BJ185" s="51"/>
      <c r="BK185" s="51"/>
      <c r="BL185" s="51"/>
      <c r="BM185" s="51"/>
      <c r="BN185" s="51"/>
      <c r="BO185" s="51"/>
      <c r="BP185" s="51"/>
      <c r="BQ185" s="51"/>
      <c r="BR185" s="51"/>
      <c r="BS185" s="51"/>
      <c r="BT185" s="51"/>
      <c r="BU185" s="51"/>
      <c r="BV185" s="51"/>
      <c r="BW185" s="51"/>
      <c r="BX185" s="51"/>
      <c r="BY185" s="51"/>
      <c r="BZ185" s="51"/>
      <c r="CA185" s="51"/>
      <c r="CB185" s="51"/>
      <c r="CC185" s="51"/>
      <c r="CD185" s="51"/>
      <c r="CE185" s="51"/>
      <c r="CF185" s="51"/>
      <c r="CG185" s="51"/>
      <c r="CH185" s="51"/>
      <c r="CI185" s="51"/>
      <c r="CJ185" s="51"/>
      <c r="CK185" s="51"/>
      <c r="CL185" s="51"/>
      <c r="CM185" s="51"/>
      <c r="CN185" s="51"/>
      <c r="CO185" s="51"/>
      <c r="CP185" s="51"/>
      <c r="CQ185" s="51"/>
      <c r="CR185" s="51"/>
      <c r="CS185" s="51"/>
      <c r="CT185" s="51"/>
      <c r="CU185" s="51"/>
      <c r="CV185" s="51"/>
      <c r="CW185" s="51"/>
      <c r="CX185" s="51"/>
      <c r="CY185" s="51"/>
      <c r="CZ185" s="51"/>
      <c r="DA185" s="51"/>
      <c r="DB185" s="51"/>
      <c r="DC185" s="51"/>
      <c r="DD185" s="51"/>
      <c r="DE185" s="51"/>
      <c r="DF185" s="51"/>
      <c r="DG185" s="51"/>
      <c r="DH185" s="51"/>
      <c r="DI185" s="51"/>
      <c r="DJ185" s="51"/>
      <c r="DK185" s="51"/>
      <c r="DL185" s="51"/>
      <c r="DM185" s="51"/>
      <c r="DN185" s="51"/>
      <c r="DO185" s="51"/>
      <c r="DP185" s="51"/>
      <c r="DQ185" s="51"/>
      <c r="DR185" s="51"/>
      <c r="DS185" s="51"/>
      <c r="DT185" s="51"/>
      <c r="DU185" s="51"/>
      <c r="DV185" s="51"/>
      <c r="DW185" s="51"/>
      <c r="DX185" s="51"/>
      <c r="DY185" s="51"/>
      <c r="DZ185" s="51"/>
      <c r="EA185" s="51"/>
      <c r="EB185" s="51"/>
      <c r="EC185" s="51"/>
      <c r="ED185" s="51"/>
      <c r="EE185" s="51"/>
      <c r="EF185" s="51"/>
      <c r="EG185" s="51"/>
      <c r="EH185" s="51"/>
      <c r="EI185" s="51"/>
      <c r="EJ185" s="51"/>
      <c r="EK185" s="51"/>
      <c r="EL185" s="51"/>
      <c r="EM185" s="51"/>
      <c r="EN185" s="51"/>
      <c r="EO185" s="51"/>
      <c r="EP185" s="51"/>
      <c r="EQ185" s="51"/>
      <c r="ER185" s="51"/>
      <c r="ES185" s="51"/>
      <c r="ET185" s="51"/>
      <c r="EU185" s="51"/>
      <c r="EV185" s="51"/>
      <c r="EW185" s="51"/>
      <c r="EX185" s="51"/>
      <c r="EY185" s="51"/>
      <c r="EZ185" s="51"/>
      <c r="FA185" s="51"/>
      <c r="FB185" s="51"/>
      <c r="FC185" s="51"/>
      <c r="FD185" s="51"/>
      <c r="FE185" s="51"/>
      <c r="FF185" s="51"/>
      <c r="FG185" s="51"/>
      <c r="FH185" s="51"/>
      <c r="FI185" s="51"/>
      <c r="FJ185" s="51"/>
      <c r="FK185" s="51"/>
      <c r="FL185" s="51"/>
      <c r="FM185" s="51"/>
      <c r="FN185" s="51"/>
      <c r="FO185" s="51"/>
      <c r="FP185" s="51"/>
      <c r="FQ185" s="51"/>
      <c r="FR185" s="51"/>
      <c r="FS185" s="51"/>
      <c r="FT185" s="51"/>
      <c r="FU185" s="51"/>
      <c r="FV185" s="51"/>
      <c r="FW185" s="51"/>
      <c r="FX185" s="51"/>
      <c r="FY185" s="51"/>
      <c r="FZ185" s="51"/>
      <c r="GA185" s="51"/>
      <c r="GB185" s="51"/>
      <c r="GC185" s="51"/>
      <c r="GD185" s="51"/>
      <c r="GE185" s="51"/>
      <c r="GF185" s="51"/>
      <c r="GG185" s="51"/>
      <c r="GH185" s="51"/>
      <c r="GI185" s="51"/>
      <c r="GJ185" s="51"/>
      <c r="GK185" s="51"/>
      <c r="GL185" s="51"/>
      <c r="GM185" s="51"/>
      <c r="GN185" s="51"/>
      <c r="GO185" s="51"/>
      <c r="GP185" s="51"/>
      <c r="GQ185" s="51"/>
      <c r="GR185" s="51"/>
      <c r="GS185" s="51"/>
      <c r="GT185" s="51"/>
      <c r="GU185" s="51"/>
      <c r="GV185" s="51"/>
      <c r="GW185" s="51"/>
      <c r="GX185" s="51"/>
      <c r="GY185" s="51"/>
      <c r="GZ185" s="51"/>
      <c r="HA185" s="51"/>
      <c r="HB185" s="51"/>
      <c r="HC185" s="51"/>
      <c r="HD185" s="51"/>
      <c r="HE185" s="51"/>
      <c r="HF185" s="51"/>
      <c r="HG185" s="51"/>
      <c r="HH185" s="51"/>
      <c r="HI185" s="51"/>
      <c r="HJ185" s="51"/>
      <c r="HK185" s="51"/>
      <c r="HL185" s="51"/>
      <c r="HM185" s="51"/>
      <c r="HN185" s="51"/>
      <c r="HO185" s="51"/>
      <c r="HP185" s="51"/>
      <c r="HQ185" s="51"/>
      <c r="HR185" s="51"/>
      <c r="HS185" s="51"/>
      <c r="HT185" s="51"/>
      <c r="HU185" s="51"/>
      <c r="HV185" s="51"/>
      <c r="HW185" s="51"/>
      <c r="HX185" s="51"/>
      <c r="HY185" s="51"/>
      <c r="HZ185" s="51"/>
      <c r="IA185" s="51"/>
      <c r="IB185" s="51"/>
      <c r="IC185" s="51"/>
      <c r="ID185" s="51"/>
      <c r="IE185" s="51"/>
      <c r="IF185" s="51"/>
      <c r="IG185" s="51"/>
      <c r="IH185" s="51"/>
      <c r="II185" s="51"/>
      <c r="IJ185" s="51"/>
      <c r="IK185" s="51"/>
      <c r="IL185" s="51"/>
      <c r="IM185" s="51"/>
      <c r="IN185" s="51"/>
      <c r="IO185" s="51"/>
      <c r="IP185" s="51"/>
      <c r="IQ185" s="51"/>
      <c r="IR185" s="51"/>
      <c r="IS185" s="51"/>
      <c r="IT185" s="51"/>
      <c r="IU185" s="51"/>
      <c r="IV185" s="51"/>
      <c r="IW185" s="51"/>
      <c r="IX185" s="51"/>
      <c r="IY185" s="51"/>
      <c r="IZ185" s="51"/>
      <c r="JA185" s="51"/>
      <c r="JB185" s="51"/>
      <c r="JC185" s="51"/>
      <c r="JD185" s="51"/>
      <c r="JE185" s="51"/>
      <c r="JF185" s="51"/>
      <c r="JG185" s="51"/>
      <c r="JH185" s="51"/>
      <c r="JI185" s="51"/>
      <c r="JJ185" s="51"/>
      <c r="JK185" s="51"/>
      <c r="JL185" s="51"/>
      <c r="JM185" s="51"/>
      <c r="JN185" s="51"/>
      <c r="JO185" s="51"/>
      <c r="JP185" s="51"/>
      <c r="JQ185" s="51"/>
      <c r="JR185" s="51"/>
      <c r="JS185" s="51"/>
      <c r="JT185" s="51"/>
      <c r="JU185" s="51"/>
      <c r="JV185" s="51"/>
      <c r="JW185" s="51"/>
      <c r="JX185" s="51"/>
      <c r="JY185" s="51"/>
      <c r="JZ185" s="51"/>
      <c r="KA185" s="51"/>
      <c r="KB185" s="51"/>
      <c r="KC185" s="51"/>
      <c r="KD185" s="51"/>
      <c r="KE185" s="51"/>
      <c r="KF185" s="51"/>
      <c r="KG185" s="51"/>
      <c r="KH185" s="51"/>
      <c r="KI185" s="51"/>
      <c r="KJ185" s="51"/>
      <c r="KK185" s="51"/>
      <c r="KL185" s="51"/>
      <c r="KM185" s="51"/>
      <c r="KN185" s="51"/>
      <c r="KO185" s="51"/>
      <c r="KP185" s="51"/>
      <c r="KQ185" s="51"/>
      <c r="KR185" s="51"/>
      <c r="KS185" s="51"/>
      <c r="KT185" s="51"/>
      <c r="KU185" s="51"/>
      <c r="KV185" s="51"/>
      <c r="KW185" s="51"/>
      <c r="KX185" s="51"/>
      <c r="KY185" s="51"/>
      <c r="KZ185" s="51"/>
      <c r="LA185" s="51"/>
      <c r="LB185" s="51"/>
      <c r="LC185" s="51"/>
      <c r="LD185" s="51"/>
      <c r="LE185" s="51"/>
      <c r="LF185" s="51"/>
      <c r="LG185" s="51"/>
      <c r="LH185" s="51"/>
      <c r="LI185" s="51"/>
      <c r="LJ185" s="51"/>
      <c r="LK185" s="51"/>
      <c r="LL185" s="51"/>
      <c r="LM185" s="51"/>
      <c r="LN185" s="51"/>
      <c r="LO185" s="51"/>
      <c r="LP185" s="51"/>
      <c r="LQ185" s="51"/>
      <c r="LR185" s="51"/>
      <c r="LS185" s="51"/>
      <c r="LT185" s="51"/>
      <c r="LU185" s="51"/>
      <c r="LV185" s="51"/>
      <c r="LW185" s="51"/>
      <c r="LX185" s="51"/>
      <c r="LY185" s="51"/>
      <c r="LZ185" s="51"/>
      <c r="MA185" s="51"/>
      <c r="MB185" s="51"/>
      <c r="MC185" s="51"/>
      <c r="MD185" s="51"/>
      <c r="ME185" s="51"/>
      <c r="MF185" s="51"/>
      <c r="MG185" s="51"/>
      <c r="MH185" s="51"/>
      <c r="MI185" s="51"/>
      <c r="MJ185" s="51"/>
      <c r="MK185" s="51"/>
      <c r="ML185" s="51"/>
      <c r="MM185" s="51"/>
      <c r="MN185" s="51"/>
      <c r="MO185" s="51"/>
      <c r="MP185" s="51"/>
      <c r="MQ185" s="51"/>
      <c r="MR185" s="51"/>
      <c r="MS185" s="51"/>
      <c r="MT185" s="51"/>
      <c r="MU185" s="51"/>
      <c r="MV185" s="51"/>
      <c r="MW185" s="51"/>
      <c r="MX185" s="51"/>
      <c r="MY185" s="51"/>
      <c r="MZ185" s="51"/>
      <c r="NA185" s="51"/>
      <c r="NB185" s="51"/>
      <c r="NC185" s="51"/>
      <c r="ND185" s="51"/>
      <c r="NE185" s="51"/>
      <c r="NF185" s="51"/>
      <c r="NG185" s="51"/>
      <c r="NH185" s="51"/>
      <c r="NI185" s="51"/>
      <c r="NJ185" s="51"/>
      <c r="NK185" s="51"/>
      <c r="NL185" s="51"/>
      <c r="NM185" s="51"/>
      <c r="NN185" s="51"/>
      <c r="NO185" s="51"/>
      <c r="NP185" s="51"/>
      <c r="NQ185" s="51"/>
      <c r="NR185" s="51"/>
      <c r="NS185" s="51"/>
      <c r="NT185" s="51"/>
      <c r="NU185" s="51"/>
      <c r="NV185" s="51"/>
      <c r="NW185" s="51"/>
      <c r="NX185" s="51"/>
      <c r="NY185" s="51"/>
      <c r="NZ185" s="51"/>
      <c r="OA185" s="51"/>
      <c r="OB185" s="51"/>
      <c r="OC185" s="51"/>
      <c r="OD185" s="51"/>
      <c r="OE185" s="51"/>
      <c r="OF185" s="51"/>
      <c r="OG185" s="51"/>
      <c r="OH185" s="51"/>
      <c r="OI185" s="51"/>
      <c r="OJ185" s="51"/>
      <c r="OK185" s="51"/>
      <c r="OL185" s="51"/>
      <c r="OM185" s="51"/>
      <c r="ON185" s="51"/>
      <c r="OO185" s="51"/>
      <c r="OP185" s="51"/>
      <c r="OQ185" s="51"/>
      <c r="OR185" s="51"/>
      <c r="OS185" s="51"/>
      <c r="OT185" s="51"/>
      <c r="OU185" s="51"/>
      <c r="OV185" s="51"/>
      <c r="OW185" s="51"/>
      <c r="OX185" s="51"/>
      <c r="OY185" s="51"/>
      <c r="OZ185" s="51"/>
      <c r="PA185" s="51"/>
      <c r="PB185" s="51"/>
      <c r="PC185" s="51"/>
      <c r="PD185" s="51"/>
      <c r="PE185" s="51"/>
      <c r="PF185" s="51"/>
      <c r="PG185" s="51"/>
      <c r="PH185" s="51"/>
      <c r="PI185" s="51"/>
      <c r="PJ185" s="51"/>
      <c r="PK185" s="51"/>
      <c r="PL185" s="51"/>
      <c r="PM185" s="51"/>
      <c r="PN185" s="51"/>
      <c r="PO185" s="51"/>
      <c r="PP185" s="51"/>
      <c r="PQ185" s="51"/>
      <c r="PR185" s="51"/>
      <c r="PS185" s="51"/>
      <c r="PT185" s="51"/>
      <c r="PU185" s="51"/>
      <c r="PV185" s="51"/>
      <c r="PW185" s="51"/>
      <c r="PX185" s="51"/>
      <c r="PY185" s="51"/>
      <c r="PZ185" s="51"/>
      <c r="QA185" s="51"/>
      <c r="QB185" s="51"/>
      <c r="QC185" s="51"/>
      <c r="QD185" s="51"/>
      <c r="QE185" s="51"/>
      <c r="QF185" s="51"/>
      <c r="QG185" s="51"/>
      <c r="QH185" s="51"/>
      <c r="QI185" s="51"/>
      <c r="QJ185" s="51"/>
      <c r="QK185" s="51"/>
      <c r="QL185" s="51"/>
      <c r="QM185" s="51"/>
      <c r="QN185" s="51"/>
      <c r="QO185" s="51"/>
      <c r="QP185" s="51"/>
      <c r="QQ185" s="51"/>
      <c r="QR185" s="51"/>
      <c r="QS185" s="51"/>
      <c r="QT185" s="51"/>
      <c r="QU185" s="51"/>
      <c r="QV185" s="51"/>
      <c r="QW185" s="51"/>
      <c r="QX185" s="51"/>
      <c r="QY185" s="51"/>
      <c r="QZ185" s="51"/>
      <c r="RA185" s="51"/>
      <c r="RB185" s="51"/>
      <c r="RC185" s="51"/>
      <c r="RD185" s="51"/>
      <c r="RE185" s="51"/>
      <c r="RF185" s="51"/>
      <c r="RG185" s="51"/>
      <c r="RH185" s="51"/>
      <c r="RI185" s="51"/>
      <c r="RJ185" s="51"/>
      <c r="RK185" s="51"/>
      <c r="RL185" s="51"/>
      <c r="RM185" s="51"/>
      <c r="RN185" s="51"/>
      <c r="RO185" s="51"/>
      <c r="RP185" s="51"/>
      <c r="RQ185" s="51"/>
      <c r="RR185" s="51"/>
      <c r="RS185" s="51"/>
      <c r="RT185" s="51"/>
      <c r="RU185" s="51"/>
      <c r="RV185" s="51"/>
      <c r="RW185" s="51"/>
      <c r="RX185" s="51"/>
      <c r="RY185" s="51"/>
      <c r="RZ185" s="51"/>
      <c r="SA185" s="51"/>
      <c r="SB185" s="51"/>
      <c r="SC185" s="51"/>
      <c r="SD185" s="51"/>
      <c r="SE185" s="51"/>
      <c r="SF185" s="51"/>
      <c r="SG185" s="51"/>
      <c r="SH185" s="51"/>
      <c r="SI185" s="51"/>
      <c r="SJ185" s="51"/>
      <c r="SK185" s="51"/>
      <c r="SL185" s="51"/>
      <c r="SM185" s="51"/>
      <c r="SN185" s="51"/>
      <c r="SO185" s="51"/>
      <c r="SP185" s="51"/>
      <c r="SQ185" s="51"/>
      <c r="SR185" s="51"/>
      <c r="SS185" s="51"/>
      <c r="ST185" s="51"/>
      <c r="SU185" s="51"/>
      <c r="SV185" s="51"/>
      <c r="SW185" s="51"/>
      <c r="SX185" s="51"/>
      <c r="SY185" s="51"/>
      <c r="SZ185" s="51"/>
      <c r="TA185" s="51"/>
      <c r="TB185" s="51"/>
      <c r="TC185" s="51"/>
      <c r="TD185" s="51"/>
      <c r="TE185" s="51"/>
      <c r="TF185" s="51"/>
      <c r="TG185" s="51"/>
      <c r="TH185" s="51"/>
      <c r="TI185" s="51"/>
      <c r="TJ185" s="51"/>
      <c r="TK185" s="51"/>
      <c r="TL185" s="51"/>
      <c r="TM185" s="51"/>
      <c r="TN185" s="51"/>
      <c r="TO185" s="51"/>
      <c r="TP185" s="51"/>
      <c r="TQ185" s="51"/>
      <c r="TR185" s="51"/>
      <c r="TS185" s="51"/>
      <c r="TT185" s="51"/>
      <c r="TU185" s="51"/>
      <c r="TV185" s="51"/>
      <c r="TW185" s="51"/>
      <c r="TX185" s="51"/>
      <c r="TY185" s="51"/>
      <c r="TZ185" s="51"/>
      <c r="UA185" s="51"/>
      <c r="UB185" s="51"/>
      <c r="UC185" s="51"/>
      <c r="UD185" s="51"/>
      <c r="UE185" s="51"/>
      <c r="UF185" s="51"/>
      <c r="UG185" s="51"/>
      <c r="UH185" s="51"/>
      <c r="UI185" s="51"/>
      <c r="UJ185" s="51"/>
      <c r="UK185" s="51"/>
      <c r="UL185" s="51"/>
      <c r="UM185" s="51"/>
      <c r="UN185" s="51"/>
      <c r="UO185" s="51"/>
      <c r="UP185" s="51"/>
      <c r="UQ185" s="51"/>
      <c r="UR185" s="51"/>
      <c r="US185" s="51"/>
      <c r="UT185" s="51"/>
      <c r="UU185" s="51"/>
      <c r="UV185" s="51"/>
      <c r="UW185" s="51"/>
      <c r="UX185" s="51"/>
      <c r="UY185" s="51"/>
      <c r="UZ185" s="51"/>
      <c r="VA185" s="51"/>
      <c r="VB185" s="51"/>
      <c r="VC185" s="51"/>
      <c r="VD185" s="51"/>
      <c r="VE185" s="51"/>
      <c r="VF185" s="51"/>
      <c r="VG185" s="51"/>
      <c r="VH185" s="51"/>
      <c r="VI185" s="51"/>
      <c r="VJ185" s="51"/>
      <c r="VK185" s="51"/>
      <c r="VL185" s="51"/>
      <c r="VM185" s="51"/>
      <c r="VN185" s="51"/>
      <c r="VO185" s="51"/>
      <c r="VP185" s="51"/>
      <c r="VQ185" s="51"/>
      <c r="VR185" s="51"/>
      <c r="VS185" s="51"/>
      <c r="VT185" s="51"/>
      <c r="VU185" s="51"/>
      <c r="VV185" s="51"/>
      <c r="VW185" s="51"/>
      <c r="VX185" s="51"/>
      <c r="VY185" s="51"/>
      <c r="VZ185" s="51"/>
      <c r="WA185" s="51"/>
      <c r="WB185" s="51"/>
      <c r="WC185" s="51"/>
      <c r="WD185" s="51"/>
      <c r="WE185" s="51"/>
      <c r="WF185" s="51"/>
      <c r="WG185" s="51"/>
      <c r="WH185" s="51"/>
      <c r="WI185" s="51"/>
      <c r="WJ185" s="51"/>
      <c r="WK185" s="51"/>
      <c r="WL185" s="51"/>
      <c r="WM185" s="51"/>
      <c r="WN185" s="51"/>
      <c r="WO185" s="51"/>
      <c r="WP185" s="51"/>
      <c r="WQ185" s="51"/>
      <c r="WR185" s="51"/>
      <c r="WS185" s="51"/>
      <c r="WT185" s="51"/>
      <c r="WU185" s="51"/>
      <c r="WV185" s="51"/>
      <c r="WW185" s="51"/>
      <c r="WX185" s="51"/>
      <c r="WY185" s="51"/>
      <c r="WZ185" s="51"/>
      <c r="XA185" s="51"/>
      <c r="XB185" s="51"/>
      <c r="XC185" s="51"/>
      <c r="XD185" s="51"/>
      <c r="XE185" s="51"/>
      <c r="XF185" s="51"/>
      <c r="XG185" s="51"/>
      <c r="XH185" s="51"/>
      <c r="XI185" s="51"/>
      <c r="XJ185" s="51"/>
      <c r="XK185" s="51"/>
      <c r="XL185" s="51"/>
      <c r="XM185" s="51"/>
      <c r="XN185" s="51"/>
      <c r="XO185" s="51"/>
      <c r="XP185" s="51"/>
      <c r="XQ185" s="51"/>
      <c r="XR185" s="51"/>
      <c r="XS185" s="51"/>
      <c r="XT185" s="51"/>
      <c r="XU185" s="51"/>
      <c r="XV185" s="51"/>
      <c r="XW185" s="51"/>
      <c r="XX185" s="51"/>
      <c r="XY185" s="51"/>
      <c r="XZ185" s="51"/>
      <c r="YA185" s="51"/>
      <c r="YB185" s="51"/>
      <c r="YC185" s="51"/>
      <c r="YD185" s="51"/>
      <c r="YE185" s="51"/>
      <c r="YF185" s="51"/>
      <c r="YG185" s="51"/>
      <c r="YH185" s="51"/>
      <c r="YI185" s="51"/>
      <c r="YJ185" s="51"/>
      <c r="YK185" s="51"/>
      <c r="YL185" s="51"/>
      <c r="YM185" s="51"/>
      <c r="YN185" s="51"/>
      <c r="YO185" s="51"/>
      <c r="YP185" s="51"/>
      <c r="YQ185" s="51"/>
      <c r="YR185" s="51"/>
    </row>
    <row r="186" spans="1:668" s="64" customFormat="1" ht="15.75" x14ac:dyDescent="0.25">
      <c r="A186" s="51"/>
      <c r="B186" s="112"/>
      <c r="C186" s="112"/>
      <c r="D186" s="112"/>
      <c r="E186" s="112"/>
      <c r="F186" s="112"/>
      <c r="G186" s="112"/>
      <c r="H186" s="112"/>
      <c r="I186" s="112"/>
      <c r="J186" s="112"/>
      <c r="K186" s="112"/>
      <c r="L186" s="112"/>
      <c r="M186" s="69"/>
      <c r="O186" s="51"/>
      <c r="P186" s="51"/>
      <c r="Q186" s="51"/>
      <c r="R186" s="51"/>
      <c r="S186" s="51"/>
      <c r="T186" s="51"/>
      <c r="U186" s="51"/>
      <c r="V186" s="51"/>
      <c r="W186" s="51"/>
      <c r="X186" s="51"/>
      <c r="Y186" s="51"/>
      <c r="Z186" s="51"/>
      <c r="AA186" s="51"/>
      <c r="AB186" s="51"/>
      <c r="AC186" s="51"/>
      <c r="AD186" s="51"/>
      <c r="AE186" s="51"/>
      <c r="AF186" s="51"/>
      <c r="AG186" s="51"/>
      <c r="AH186" s="51"/>
      <c r="AI186" s="51"/>
      <c r="AJ186" s="51"/>
      <c r="AK186" s="51"/>
      <c r="AL186" s="51"/>
      <c r="AM186" s="51"/>
      <c r="AN186" s="51"/>
      <c r="AO186" s="51"/>
      <c r="AP186" s="51"/>
      <c r="AQ186" s="51"/>
      <c r="AR186" s="51"/>
      <c r="AS186" s="51"/>
      <c r="AT186" s="51"/>
      <c r="AU186" s="51"/>
      <c r="AV186" s="51"/>
      <c r="AW186" s="51"/>
      <c r="AX186" s="51"/>
      <c r="AY186" s="51"/>
      <c r="AZ186" s="51"/>
      <c r="BA186" s="51"/>
      <c r="BB186" s="51"/>
      <c r="BC186" s="51"/>
      <c r="BD186" s="51"/>
      <c r="BE186" s="51"/>
      <c r="BF186" s="51"/>
      <c r="BG186" s="51"/>
      <c r="BH186" s="51"/>
      <c r="BI186" s="51"/>
      <c r="BJ186" s="51"/>
      <c r="BK186" s="51"/>
      <c r="BL186" s="51"/>
      <c r="BM186" s="51"/>
      <c r="BN186" s="51"/>
      <c r="BO186" s="51"/>
      <c r="BP186" s="51"/>
      <c r="BQ186" s="51"/>
      <c r="BR186" s="51"/>
      <c r="BS186" s="51"/>
      <c r="BT186" s="51"/>
      <c r="BU186" s="51"/>
      <c r="BV186" s="51"/>
      <c r="BW186" s="51"/>
      <c r="BX186" s="51"/>
      <c r="BY186" s="51"/>
      <c r="BZ186" s="51"/>
      <c r="CA186" s="51"/>
      <c r="CB186" s="51"/>
      <c r="CC186" s="51"/>
      <c r="CD186" s="51"/>
      <c r="CE186" s="51"/>
      <c r="CF186" s="51"/>
      <c r="CG186" s="51"/>
      <c r="CH186" s="51"/>
      <c r="CI186" s="51"/>
      <c r="CJ186" s="51"/>
      <c r="CK186" s="51"/>
      <c r="CL186" s="51"/>
      <c r="CM186" s="51"/>
      <c r="CN186" s="51"/>
      <c r="CO186" s="51"/>
      <c r="CP186" s="51"/>
      <c r="CQ186" s="51"/>
      <c r="CR186" s="51"/>
      <c r="CS186" s="51"/>
      <c r="CT186" s="51"/>
      <c r="CU186" s="51"/>
      <c r="CV186" s="51"/>
      <c r="CW186" s="51"/>
      <c r="CX186" s="51"/>
      <c r="CY186" s="51"/>
      <c r="CZ186" s="51"/>
      <c r="DA186" s="51"/>
      <c r="DB186" s="51"/>
      <c r="DC186" s="51"/>
      <c r="DD186" s="51"/>
      <c r="DE186" s="51"/>
      <c r="DF186" s="51"/>
      <c r="DG186" s="51"/>
      <c r="DH186" s="51"/>
      <c r="DI186" s="51"/>
      <c r="DJ186" s="51"/>
      <c r="DK186" s="51"/>
      <c r="DL186" s="51"/>
      <c r="DM186" s="51"/>
      <c r="DN186" s="51"/>
      <c r="DO186" s="51"/>
      <c r="DP186" s="51"/>
      <c r="DQ186" s="51"/>
      <c r="DR186" s="51"/>
      <c r="DS186" s="51"/>
      <c r="DT186" s="51"/>
      <c r="DU186" s="51"/>
      <c r="DV186" s="51"/>
      <c r="DW186" s="51"/>
      <c r="DX186" s="51"/>
      <c r="DY186" s="51"/>
      <c r="DZ186" s="51"/>
      <c r="EA186" s="51"/>
      <c r="EB186" s="51"/>
      <c r="EC186" s="51"/>
      <c r="ED186" s="51"/>
      <c r="EE186" s="51"/>
      <c r="EF186" s="51"/>
      <c r="EG186" s="51"/>
      <c r="EH186" s="51"/>
      <c r="EI186" s="51"/>
      <c r="EJ186" s="51"/>
      <c r="EK186" s="51"/>
      <c r="EL186" s="51"/>
      <c r="EM186" s="51"/>
      <c r="EN186" s="51"/>
      <c r="EO186" s="51"/>
      <c r="EP186" s="51"/>
      <c r="EQ186" s="51"/>
      <c r="ER186" s="51"/>
      <c r="ES186" s="51"/>
      <c r="ET186" s="51"/>
      <c r="EU186" s="51"/>
      <c r="EV186" s="51"/>
      <c r="EW186" s="51"/>
      <c r="EX186" s="51"/>
      <c r="EY186" s="51"/>
      <c r="EZ186" s="51"/>
      <c r="FA186" s="51"/>
      <c r="FB186" s="51"/>
      <c r="FC186" s="51"/>
      <c r="FD186" s="51"/>
      <c r="FE186" s="51"/>
      <c r="FF186" s="51"/>
      <c r="FG186" s="51"/>
      <c r="FH186" s="51"/>
      <c r="FI186" s="51"/>
      <c r="FJ186" s="51"/>
      <c r="FK186" s="51"/>
      <c r="FL186" s="51"/>
      <c r="FM186" s="51"/>
      <c r="FN186" s="51"/>
      <c r="FO186" s="51"/>
      <c r="FP186" s="51"/>
      <c r="FQ186" s="51"/>
      <c r="FR186" s="51"/>
      <c r="FS186" s="51"/>
      <c r="FT186" s="51"/>
      <c r="FU186" s="51"/>
      <c r="FV186" s="51"/>
      <c r="FW186" s="51"/>
      <c r="FX186" s="51"/>
      <c r="FY186" s="51"/>
      <c r="FZ186" s="51"/>
      <c r="GA186" s="51"/>
      <c r="GB186" s="51"/>
      <c r="GC186" s="51"/>
      <c r="GD186" s="51"/>
      <c r="GE186" s="51"/>
      <c r="GF186" s="51"/>
      <c r="GG186" s="51"/>
      <c r="GH186" s="51"/>
      <c r="GI186" s="51"/>
      <c r="GJ186" s="51"/>
      <c r="GK186" s="51"/>
      <c r="GL186" s="51"/>
      <c r="GM186" s="51"/>
      <c r="GN186" s="51"/>
      <c r="GO186" s="51"/>
      <c r="GP186" s="51"/>
      <c r="GQ186" s="51"/>
      <c r="GR186" s="51"/>
      <c r="GS186" s="51"/>
      <c r="GT186" s="51"/>
      <c r="GU186" s="51"/>
      <c r="GV186" s="51"/>
      <c r="GW186" s="51"/>
      <c r="GX186" s="51"/>
      <c r="GY186" s="51"/>
      <c r="GZ186" s="51"/>
      <c r="HA186" s="51"/>
      <c r="HB186" s="51"/>
      <c r="HC186" s="51"/>
      <c r="HD186" s="51"/>
      <c r="HE186" s="51"/>
      <c r="HF186" s="51"/>
      <c r="HG186" s="51"/>
      <c r="HH186" s="51"/>
      <c r="HI186" s="51"/>
      <c r="HJ186" s="51"/>
      <c r="HK186" s="51"/>
      <c r="HL186" s="51"/>
      <c r="HM186" s="51"/>
      <c r="HN186" s="51"/>
      <c r="HO186" s="51"/>
      <c r="HP186" s="51"/>
      <c r="HQ186" s="51"/>
      <c r="HR186" s="51"/>
      <c r="HS186" s="51"/>
      <c r="HT186" s="51"/>
      <c r="HU186" s="51"/>
      <c r="HV186" s="51"/>
      <c r="HW186" s="51"/>
      <c r="HX186" s="51"/>
      <c r="HY186" s="51"/>
      <c r="HZ186" s="51"/>
      <c r="IA186" s="51"/>
      <c r="IB186" s="51"/>
      <c r="IC186" s="51"/>
      <c r="ID186" s="51"/>
      <c r="IE186" s="51"/>
      <c r="IF186" s="51"/>
      <c r="IG186" s="51"/>
      <c r="IH186" s="51"/>
      <c r="II186" s="51"/>
      <c r="IJ186" s="51"/>
      <c r="IK186" s="51"/>
      <c r="IL186" s="51"/>
      <c r="IM186" s="51"/>
      <c r="IN186" s="51"/>
      <c r="IO186" s="51"/>
      <c r="IP186" s="51"/>
      <c r="IQ186" s="51"/>
      <c r="IR186" s="51"/>
      <c r="IS186" s="51"/>
      <c r="IT186" s="51"/>
      <c r="IU186" s="51"/>
      <c r="IV186" s="51"/>
      <c r="IW186" s="51"/>
      <c r="IX186" s="51"/>
      <c r="IY186" s="51"/>
      <c r="IZ186" s="51"/>
      <c r="JA186" s="51"/>
      <c r="JB186" s="51"/>
      <c r="JC186" s="51"/>
      <c r="JD186" s="51"/>
      <c r="JE186" s="51"/>
      <c r="JF186" s="51"/>
      <c r="JG186" s="51"/>
      <c r="JH186" s="51"/>
      <c r="JI186" s="51"/>
      <c r="JJ186" s="51"/>
      <c r="JK186" s="51"/>
      <c r="JL186" s="51"/>
      <c r="JM186" s="51"/>
      <c r="JN186" s="51"/>
      <c r="JO186" s="51"/>
      <c r="JP186" s="51"/>
      <c r="JQ186" s="51"/>
      <c r="JR186" s="51"/>
      <c r="JS186" s="51"/>
      <c r="JT186" s="51"/>
      <c r="JU186" s="51"/>
      <c r="JV186" s="51"/>
      <c r="JW186" s="51"/>
      <c r="JX186" s="51"/>
      <c r="JY186" s="51"/>
      <c r="JZ186" s="51"/>
      <c r="KA186" s="51"/>
      <c r="KB186" s="51"/>
      <c r="KC186" s="51"/>
      <c r="KD186" s="51"/>
      <c r="KE186" s="51"/>
      <c r="KF186" s="51"/>
      <c r="KG186" s="51"/>
      <c r="KH186" s="51"/>
      <c r="KI186" s="51"/>
      <c r="KJ186" s="51"/>
      <c r="KK186" s="51"/>
      <c r="KL186" s="51"/>
      <c r="KM186" s="51"/>
      <c r="KN186" s="51"/>
      <c r="KO186" s="51"/>
      <c r="KP186" s="51"/>
      <c r="KQ186" s="51"/>
      <c r="KR186" s="51"/>
      <c r="KS186" s="51"/>
      <c r="KT186" s="51"/>
      <c r="KU186" s="51"/>
      <c r="KV186" s="51"/>
      <c r="KW186" s="51"/>
      <c r="KX186" s="51"/>
      <c r="KY186" s="51"/>
      <c r="KZ186" s="51"/>
      <c r="LA186" s="51"/>
      <c r="LB186" s="51"/>
      <c r="LC186" s="51"/>
      <c r="LD186" s="51"/>
      <c r="LE186" s="51"/>
      <c r="LF186" s="51"/>
      <c r="LG186" s="51"/>
      <c r="LH186" s="51"/>
      <c r="LI186" s="51"/>
      <c r="LJ186" s="51"/>
      <c r="LK186" s="51"/>
      <c r="LL186" s="51"/>
      <c r="LM186" s="51"/>
      <c r="LN186" s="51"/>
      <c r="LO186" s="51"/>
      <c r="LP186" s="51"/>
      <c r="LQ186" s="51"/>
      <c r="LR186" s="51"/>
      <c r="LS186" s="51"/>
      <c r="LT186" s="51"/>
      <c r="LU186" s="51"/>
      <c r="LV186" s="51"/>
      <c r="LW186" s="51"/>
      <c r="LX186" s="51"/>
      <c r="LY186" s="51"/>
      <c r="LZ186" s="51"/>
      <c r="MA186" s="51"/>
      <c r="MB186" s="51"/>
      <c r="MC186" s="51"/>
      <c r="MD186" s="51"/>
      <c r="ME186" s="51"/>
      <c r="MF186" s="51"/>
      <c r="MG186" s="51"/>
      <c r="MH186" s="51"/>
      <c r="MI186" s="51"/>
      <c r="MJ186" s="51"/>
      <c r="MK186" s="51"/>
      <c r="ML186" s="51"/>
      <c r="MM186" s="51"/>
      <c r="MN186" s="51"/>
      <c r="MO186" s="51"/>
      <c r="MP186" s="51"/>
      <c r="MQ186" s="51"/>
      <c r="MR186" s="51"/>
      <c r="MS186" s="51"/>
      <c r="MT186" s="51"/>
      <c r="MU186" s="51"/>
      <c r="MV186" s="51"/>
      <c r="MW186" s="51"/>
      <c r="MX186" s="51"/>
      <c r="MY186" s="51"/>
      <c r="MZ186" s="51"/>
      <c r="NA186" s="51"/>
      <c r="NB186" s="51"/>
      <c r="NC186" s="51"/>
      <c r="ND186" s="51"/>
      <c r="NE186" s="51"/>
      <c r="NF186" s="51"/>
      <c r="NG186" s="51"/>
      <c r="NH186" s="51"/>
      <c r="NI186" s="51"/>
      <c r="NJ186" s="51"/>
      <c r="NK186" s="51"/>
      <c r="NL186" s="51"/>
      <c r="NM186" s="51"/>
      <c r="NN186" s="51"/>
      <c r="NO186" s="51"/>
      <c r="NP186" s="51"/>
      <c r="NQ186" s="51"/>
      <c r="NR186" s="51"/>
      <c r="NS186" s="51"/>
      <c r="NT186" s="51"/>
      <c r="NU186" s="51"/>
      <c r="NV186" s="51"/>
      <c r="NW186" s="51"/>
      <c r="NX186" s="51"/>
      <c r="NY186" s="51"/>
      <c r="NZ186" s="51"/>
      <c r="OA186" s="51"/>
      <c r="OB186" s="51"/>
      <c r="OC186" s="51"/>
      <c r="OD186" s="51"/>
      <c r="OE186" s="51"/>
      <c r="OF186" s="51"/>
      <c r="OG186" s="51"/>
      <c r="OH186" s="51"/>
      <c r="OI186" s="51"/>
      <c r="OJ186" s="51"/>
      <c r="OK186" s="51"/>
      <c r="OL186" s="51"/>
      <c r="OM186" s="51"/>
      <c r="ON186" s="51"/>
      <c r="OO186" s="51"/>
      <c r="OP186" s="51"/>
      <c r="OQ186" s="51"/>
      <c r="OR186" s="51"/>
      <c r="OS186" s="51"/>
      <c r="OT186" s="51"/>
      <c r="OU186" s="51"/>
      <c r="OV186" s="51"/>
      <c r="OW186" s="51"/>
      <c r="OX186" s="51"/>
      <c r="OY186" s="51"/>
      <c r="OZ186" s="51"/>
      <c r="PA186" s="51"/>
      <c r="PB186" s="51"/>
      <c r="PC186" s="51"/>
      <c r="PD186" s="51"/>
      <c r="PE186" s="51"/>
      <c r="PF186" s="51"/>
      <c r="PG186" s="51"/>
      <c r="PH186" s="51"/>
      <c r="PI186" s="51"/>
      <c r="PJ186" s="51"/>
      <c r="PK186" s="51"/>
      <c r="PL186" s="51"/>
      <c r="PM186" s="51"/>
      <c r="PN186" s="51"/>
      <c r="PO186" s="51"/>
      <c r="PP186" s="51"/>
      <c r="PQ186" s="51"/>
      <c r="PR186" s="51"/>
      <c r="PS186" s="51"/>
      <c r="PT186" s="51"/>
      <c r="PU186" s="51"/>
      <c r="PV186" s="51"/>
      <c r="PW186" s="51"/>
      <c r="PX186" s="51"/>
      <c r="PY186" s="51"/>
      <c r="PZ186" s="51"/>
      <c r="QA186" s="51"/>
      <c r="QB186" s="51"/>
      <c r="QC186" s="51"/>
      <c r="QD186" s="51"/>
      <c r="QE186" s="51"/>
      <c r="QF186" s="51"/>
      <c r="QG186" s="51"/>
      <c r="QH186" s="51"/>
      <c r="QI186" s="51"/>
      <c r="QJ186" s="51"/>
      <c r="QK186" s="51"/>
      <c r="QL186" s="51"/>
      <c r="QM186" s="51"/>
      <c r="QN186" s="51"/>
      <c r="QO186" s="51"/>
      <c r="QP186" s="51"/>
      <c r="QQ186" s="51"/>
      <c r="QR186" s="51"/>
      <c r="QS186" s="51"/>
      <c r="QT186" s="51"/>
      <c r="QU186" s="51"/>
      <c r="QV186" s="51"/>
      <c r="QW186" s="51"/>
      <c r="QX186" s="51"/>
      <c r="QY186" s="51"/>
      <c r="QZ186" s="51"/>
      <c r="RA186" s="51"/>
      <c r="RB186" s="51"/>
      <c r="RC186" s="51"/>
      <c r="RD186" s="51"/>
      <c r="RE186" s="51"/>
      <c r="RF186" s="51"/>
      <c r="RG186" s="51"/>
      <c r="RH186" s="51"/>
      <c r="RI186" s="51"/>
      <c r="RJ186" s="51"/>
      <c r="RK186" s="51"/>
      <c r="RL186" s="51"/>
      <c r="RM186" s="51"/>
      <c r="RN186" s="51"/>
      <c r="RO186" s="51"/>
      <c r="RP186" s="51"/>
      <c r="RQ186" s="51"/>
      <c r="RR186" s="51"/>
      <c r="RS186" s="51"/>
      <c r="RT186" s="51"/>
      <c r="RU186" s="51"/>
      <c r="RV186" s="51"/>
      <c r="RW186" s="51"/>
      <c r="RX186" s="51"/>
      <c r="RY186" s="51"/>
      <c r="RZ186" s="51"/>
      <c r="SA186" s="51"/>
      <c r="SB186" s="51"/>
      <c r="SC186" s="51"/>
      <c r="SD186" s="51"/>
      <c r="SE186" s="51"/>
      <c r="SF186" s="51"/>
      <c r="SG186" s="51"/>
      <c r="SH186" s="51"/>
      <c r="SI186" s="51"/>
      <c r="SJ186" s="51"/>
      <c r="SK186" s="51"/>
      <c r="SL186" s="51"/>
      <c r="SM186" s="51"/>
      <c r="SN186" s="51"/>
      <c r="SO186" s="51"/>
      <c r="SP186" s="51"/>
      <c r="SQ186" s="51"/>
      <c r="SR186" s="51"/>
      <c r="SS186" s="51"/>
      <c r="ST186" s="51"/>
      <c r="SU186" s="51"/>
      <c r="SV186" s="51"/>
      <c r="SW186" s="51"/>
      <c r="SX186" s="51"/>
      <c r="SY186" s="51"/>
      <c r="SZ186" s="51"/>
      <c r="TA186" s="51"/>
      <c r="TB186" s="51"/>
      <c r="TC186" s="51"/>
      <c r="TD186" s="51"/>
      <c r="TE186" s="51"/>
      <c r="TF186" s="51"/>
      <c r="TG186" s="51"/>
      <c r="TH186" s="51"/>
      <c r="TI186" s="51"/>
      <c r="TJ186" s="51"/>
      <c r="TK186" s="51"/>
      <c r="TL186" s="51"/>
      <c r="TM186" s="51"/>
      <c r="TN186" s="51"/>
      <c r="TO186" s="51"/>
      <c r="TP186" s="51"/>
      <c r="TQ186" s="51"/>
      <c r="TR186" s="51"/>
      <c r="TS186" s="51"/>
      <c r="TT186" s="51"/>
      <c r="TU186" s="51"/>
      <c r="TV186" s="51"/>
      <c r="TW186" s="51"/>
      <c r="TX186" s="51"/>
      <c r="TY186" s="51"/>
      <c r="TZ186" s="51"/>
      <c r="UA186" s="51"/>
      <c r="UB186" s="51"/>
      <c r="UC186" s="51"/>
      <c r="UD186" s="51"/>
      <c r="UE186" s="51"/>
      <c r="UF186" s="51"/>
      <c r="UG186" s="51"/>
      <c r="UH186" s="51"/>
      <c r="UI186" s="51"/>
      <c r="UJ186" s="51"/>
      <c r="UK186" s="51"/>
      <c r="UL186" s="51"/>
      <c r="UM186" s="51"/>
      <c r="UN186" s="51"/>
      <c r="UO186" s="51"/>
      <c r="UP186" s="51"/>
      <c r="UQ186" s="51"/>
      <c r="UR186" s="51"/>
      <c r="US186" s="51"/>
      <c r="UT186" s="51"/>
      <c r="UU186" s="51"/>
      <c r="UV186" s="51"/>
      <c r="UW186" s="51"/>
      <c r="UX186" s="51"/>
      <c r="UY186" s="51"/>
      <c r="UZ186" s="51"/>
      <c r="VA186" s="51"/>
      <c r="VB186" s="51"/>
      <c r="VC186" s="51"/>
      <c r="VD186" s="51"/>
      <c r="VE186" s="51"/>
      <c r="VF186" s="51"/>
      <c r="VG186" s="51"/>
      <c r="VH186" s="51"/>
      <c r="VI186" s="51"/>
      <c r="VJ186" s="51"/>
      <c r="VK186" s="51"/>
      <c r="VL186" s="51"/>
      <c r="VM186" s="51"/>
      <c r="VN186" s="51"/>
      <c r="VO186" s="51"/>
      <c r="VP186" s="51"/>
      <c r="VQ186" s="51"/>
      <c r="VR186" s="51"/>
      <c r="VS186" s="51"/>
      <c r="VT186" s="51"/>
      <c r="VU186" s="51"/>
      <c r="VV186" s="51"/>
      <c r="VW186" s="51"/>
      <c r="VX186" s="51"/>
      <c r="VY186" s="51"/>
      <c r="VZ186" s="51"/>
      <c r="WA186" s="51"/>
      <c r="WB186" s="51"/>
      <c r="WC186" s="51"/>
      <c r="WD186" s="51"/>
      <c r="WE186" s="51"/>
      <c r="WF186" s="51"/>
      <c r="WG186" s="51"/>
      <c r="WH186" s="51"/>
      <c r="WI186" s="51"/>
      <c r="WJ186" s="51"/>
      <c r="WK186" s="51"/>
      <c r="WL186" s="51"/>
      <c r="WM186" s="51"/>
      <c r="WN186" s="51"/>
      <c r="WO186" s="51"/>
      <c r="WP186" s="51"/>
      <c r="WQ186" s="51"/>
      <c r="WR186" s="51"/>
      <c r="WS186" s="51"/>
      <c r="WT186" s="51"/>
      <c r="WU186" s="51"/>
      <c r="WV186" s="51"/>
      <c r="WW186" s="51"/>
      <c r="WX186" s="51"/>
      <c r="WY186" s="51"/>
      <c r="WZ186" s="51"/>
      <c r="XA186" s="51"/>
      <c r="XB186" s="51"/>
      <c r="XC186" s="51"/>
      <c r="XD186" s="51"/>
      <c r="XE186" s="51"/>
      <c r="XF186" s="51"/>
      <c r="XG186" s="51"/>
      <c r="XH186" s="51"/>
      <c r="XI186" s="51"/>
      <c r="XJ186" s="51"/>
      <c r="XK186" s="51"/>
      <c r="XL186" s="51"/>
      <c r="XM186" s="51"/>
      <c r="XN186" s="51"/>
      <c r="XO186" s="51"/>
      <c r="XP186" s="51"/>
      <c r="XQ186" s="51"/>
      <c r="XR186" s="51"/>
      <c r="XS186" s="51"/>
      <c r="XT186" s="51"/>
      <c r="XU186" s="51"/>
      <c r="XV186" s="51"/>
      <c r="XW186" s="51"/>
      <c r="XX186" s="51"/>
      <c r="XY186" s="51"/>
      <c r="XZ186" s="51"/>
      <c r="YA186" s="51"/>
      <c r="YB186" s="51"/>
      <c r="YC186" s="51"/>
      <c r="YD186" s="51"/>
      <c r="YE186" s="51"/>
      <c r="YF186" s="51"/>
      <c r="YG186" s="51"/>
      <c r="YH186" s="51"/>
      <c r="YI186" s="51"/>
      <c r="YJ186" s="51"/>
      <c r="YK186" s="51"/>
      <c r="YL186" s="51"/>
      <c r="YM186" s="51"/>
      <c r="YN186" s="51"/>
      <c r="YO186" s="51"/>
      <c r="YP186" s="51"/>
      <c r="YQ186" s="51"/>
      <c r="YR186" s="51"/>
    </row>
    <row r="187" spans="1:668" s="64" customFormat="1" ht="15.75" x14ac:dyDescent="0.25">
      <c r="A187" s="51"/>
      <c r="B187" s="2"/>
      <c r="C187" s="2"/>
      <c r="D187" s="1"/>
      <c r="E187" s="1"/>
      <c r="F187" s="55"/>
      <c r="G187" s="55"/>
      <c r="H187" s="55"/>
      <c r="I187" s="55"/>
      <c r="J187" s="55"/>
      <c r="K187" s="55"/>
      <c r="L187" s="73"/>
      <c r="O187" s="51"/>
      <c r="P187" s="51"/>
      <c r="Q187" s="51"/>
      <c r="R187" s="51"/>
      <c r="S187" s="51"/>
      <c r="T187" s="51"/>
      <c r="U187" s="51"/>
      <c r="V187" s="51"/>
      <c r="W187" s="51"/>
      <c r="X187" s="51"/>
      <c r="Y187" s="51"/>
      <c r="Z187" s="51"/>
      <c r="AA187" s="51"/>
      <c r="AB187" s="51"/>
      <c r="AC187" s="51"/>
      <c r="AD187" s="51"/>
      <c r="AE187" s="51"/>
      <c r="AF187" s="51"/>
      <c r="AG187" s="51"/>
      <c r="AH187" s="51"/>
      <c r="AI187" s="51"/>
      <c r="AJ187" s="51"/>
      <c r="AK187" s="51"/>
      <c r="AL187" s="51"/>
      <c r="AM187" s="51"/>
      <c r="AN187" s="51"/>
      <c r="AO187" s="51"/>
      <c r="AP187" s="51"/>
      <c r="AQ187" s="51"/>
      <c r="AR187" s="51"/>
      <c r="AS187" s="51"/>
      <c r="AT187" s="51"/>
      <c r="AU187" s="51"/>
      <c r="AV187" s="51"/>
      <c r="AW187" s="51"/>
      <c r="AX187" s="51"/>
      <c r="AY187" s="51"/>
      <c r="AZ187" s="51"/>
      <c r="BA187" s="51"/>
      <c r="BB187" s="51"/>
      <c r="BC187" s="51"/>
      <c r="BD187" s="51"/>
      <c r="BE187" s="51"/>
      <c r="BF187" s="51"/>
      <c r="BG187" s="51"/>
      <c r="BH187" s="51"/>
      <c r="BI187" s="51"/>
      <c r="BJ187" s="51"/>
      <c r="BK187" s="51"/>
      <c r="BL187" s="51"/>
      <c r="BM187" s="51"/>
      <c r="BN187" s="51"/>
      <c r="BO187" s="51"/>
      <c r="BP187" s="51"/>
      <c r="BQ187" s="51"/>
      <c r="BR187" s="51"/>
      <c r="BS187" s="51"/>
      <c r="BT187" s="51"/>
      <c r="BU187" s="51"/>
      <c r="BV187" s="51"/>
      <c r="BW187" s="51"/>
      <c r="BX187" s="51"/>
      <c r="BY187" s="51"/>
      <c r="BZ187" s="51"/>
      <c r="CA187" s="51"/>
      <c r="CB187" s="51"/>
      <c r="CC187" s="51"/>
      <c r="CD187" s="51"/>
      <c r="CE187" s="51"/>
      <c r="CF187" s="51"/>
      <c r="CG187" s="51"/>
      <c r="CH187" s="51"/>
      <c r="CI187" s="51"/>
      <c r="CJ187" s="51"/>
      <c r="CK187" s="51"/>
      <c r="CL187" s="51"/>
      <c r="CM187" s="51"/>
      <c r="CN187" s="51"/>
      <c r="CO187" s="51"/>
      <c r="CP187" s="51"/>
      <c r="CQ187" s="51"/>
      <c r="CR187" s="51"/>
      <c r="CS187" s="51"/>
      <c r="CT187" s="51"/>
      <c r="CU187" s="51"/>
      <c r="CV187" s="51"/>
      <c r="CW187" s="51"/>
      <c r="CX187" s="51"/>
      <c r="CY187" s="51"/>
      <c r="CZ187" s="51"/>
      <c r="DA187" s="51"/>
      <c r="DB187" s="51"/>
      <c r="DC187" s="51"/>
      <c r="DD187" s="51"/>
      <c r="DE187" s="51"/>
      <c r="DF187" s="51"/>
      <c r="DG187" s="51"/>
      <c r="DH187" s="51"/>
      <c r="DI187" s="51"/>
      <c r="DJ187" s="51"/>
      <c r="DK187" s="51"/>
      <c r="DL187" s="51"/>
      <c r="DM187" s="51"/>
      <c r="DN187" s="51"/>
      <c r="DO187" s="51"/>
      <c r="DP187" s="51"/>
      <c r="DQ187" s="51"/>
      <c r="DR187" s="51"/>
      <c r="DS187" s="51"/>
      <c r="DT187" s="51"/>
      <c r="DU187" s="51"/>
      <c r="DV187" s="51"/>
      <c r="DW187" s="51"/>
      <c r="DX187" s="51"/>
      <c r="DY187" s="51"/>
      <c r="DZ187" s="51"/>
      <c r="EA187" s="51"/>
      <c r="EB187" s="51"/>
      <c r="EC187" s="51"/>
      <c r="ED187" s="51"/>
      <c r="EE187" s="51"/>
      <c r="EF187" s="51"/>
      <c r="EG187" s="51"/>
      <c r="EH187" s="51"/>
      <c r="EI187" s="51"/>
      <c r="EJ187" s="51"/>
      <c r="EK187" s="51"/>
      <c r="EL187" s="51"/>
      <c r="EM187" s="51"/>
      <c r="EN187" s="51"/>
      <c r="EO187" s="51"/>
      <c r="EP187" s="51"/>
      <c r="EQ187" s="51"/>
      <c r="ER187" s="51"/>
      <c r="ES187" s="51"/>
      <c r="ET187" s="51"/>
      <c r="EU187" s="51"/>
      <c r="EV187" s="51"/>
      <c r="EW187" s="51"/>
      <c r="EX187" s="51"/>
      <c r="EY187" s="51"/>
      <c r="EZ187" s="51"/>
      <c r="FA187" s="51"/>
      <c r="FB187" s="51"/>
      <c r="FC187" s="51"/>
      <c r="FD187" s="51"/>
      <c r="FE187" s="51"/>
      <c r="FF187" s="51"/>
      <c r="FG187" s="51"/>
      <c r="FH187" s="51"/>
      <c r="FI187" s="51"/>
      <c r="FJ187" s="51"/>
      <c r="FK187" s="51"/>
      <c r="FL187" s="51"/>
      <c r="FM187" s="51"/>
      <c r="FN187" s="51"/>
      <c r="FO187" s="51"/>
      <c r="FP187" s="51"/>
      <c r="FQ187" s="51"/>
      <c r="FR187" s="51"/>
      <c r="FS187" s="51"/>
      <c r="FT187" s="51"/>
      <c r="FU187" s="51"/>
      <c r="FV187" s="51"/>
      <c r="FW187" s="51"/>
      <c r="FX187" s="51"/>
      <c r="FY187" s="51"/>
      <c r="FZ187" s="51"/>
      <c r="GA187" s="51"/>
      <c r="GB187" s="51"/>
      <c r="GC187" s="51"/>
      <c r="GD187" s="51"/>
      <c r="GE187" s="51"/>
      <c r="GF187" s="51"/>
      <c r="GG187" s="51"/>
      <c r="GH187" s="51"/>
      <c r="GI187" s="51"/>
      <c r="GJ187" s="51"/>
      <c r="GK187" s="51"/>
      <c r="GL187" s="51"/>
      <c r="GM187" s="51"/>
      <c r="GN187" s="51"/>
      <c r="GO187" s="51"/>
      <c r="GP187" s="51"/>
      <c r="GQ187" s="51"/>
      <c r="GR187" s="51"/>
      <c r="GS187" s="51"/>
      <c r="GT187" s="51"/>
      <c r="GU187" s="51"/>
      <c r="GV187" s="51"/>
      <c r="GW187" s="51"/>
      <c r="GX187" s="51"/>
      <c r="GY187" s="51"/>
      <c r="GZ187" s="51"/>
      <c r="HA187" s="51"/>
      <c r="HB187" s="51"/>
      <c r="HC187" s="51"/>
      <c r="HD187" s="51"/>
      <c r="HE187" s="51"/>
      <c r="HF187" s="51"/>
      <c r="HG187" s="51"/>
      <c r="HH187" s="51"/>
      <c r="HI187" s="51"/>
      <c r="HJ187" s="51"/>
      <c r="HK187" s="51"/>
      <c r="HL187" s="51"/>
      <c r="HM187" s="51"/>
      <c r="HN187" s="51"/>
      <c r="HO187" s="51"/>
      <c r="HP187" s="51"/>
      <c r="HQ187" s="51"/>
      <c r="HR187" s="51"/>
      <c r="HS187" s="51"/>
      <c r="HT187" s="51"/>
      <c r="HU187" s="51"/>
      <c r="HV187" s="51"/>
      <c r="HW187" s="51"/>
      <c r="HX187" s="51"/>
      <c r="HY187" s="51"/>
      <c r="HZ187" s="51"/>
      <c r="IA187" s="51"/>
      <c r="IB187" s="51"/>
      <c r="IC187" s="51"/>
      <c r="ID187" s="51"/>
      <c r="IE187" s="51"/>
      <c r="IF187" s="51"/>
      <c r="IG187" s="51"/>
      <c r="IH187" s="51"/>
      <c r="II187" s="51"/>
      <c r="IJ187" s="51"/>
      <c r="IK187" s="51"/>
      <c r="IL187" s="51"/>
      <c r="IM187" s="51"/>
      <c r="IN187" s="51"/>
      <c r="IO187" s="51"/>
      <c r="IP187" s="51"/>
      <c r="IQ187" s="51"/>
      <c r="IR187" s="51"/>
      <c r="IS187" s="51"/>
      <c r="IT187" s="51"/>
      <c r="IU187" s="51"/>
      <c r="IV187" s="51"/>
      <c r="IW187" s="51"/>
      <c r="IX187" s="51"/>
      <c r="IY187" s="51"/>
      <c r="IZ187" s="51"/>
      <c r="JA187" s="51"/>
      <c r="JB187" s="51"/>
      <c r="JC187" s="51"/>
      <c r="JD187" s="51"/>
      <c r="JE187" s="51"/>
      <c r="JF187" s="51"/>
      <c r="JG187" s="51"/>
      <c r="JH187" s="51"/>
      <c r="JI187" s="51"/>
      <c r="JJ187" s="51"/>
      <c r="JK187" s="51"/>
      <c r="JL187" s="51"/>
      <c r="JM187" s="51"/>
      <c r="JN187" s="51"/>
      <c r="JO187" s="51"/>
      <c r="JP187" s="51"/>
      <c r="JQ187" s="51"/>
      <c r="JR187" s="51"/>
      <c r="JS187" s="51"/>
      <c r="JT187" s="51"/>
      <c r="JU187" s="51"/>
      <c r="JV187" s="51"/>
      <c r="JW187" s="51"/>
      <c r="JX187" s="51"/>
      <c r="JY187" s="51"/>
      <c r="JZ187" s="51"/>
      <c r="KA187" s="51"/>
      <c r="KB187" s="51"/>
      <c r="KC187" s="51"/>
      <c r="KD187" s="51"/>
      <c r="KE187" s="51"/>
      <c r="KF187" s="51"/>
      <c r="KG187" s="51"/>
      <c r="KH187" s="51"/>
      <c r="KI187" s="51"/>
      <c r="KJ187" s="51"/>
      <c r="KK187" s="51"/>
      <c r="KL187" s="51"/>
      <c r="KM187" s="51"/>
      <c r="KN187" s="51"/>
      <c r="KO187" s="51"/>
      <c r="KP187" s="51"/>
      <c r="KQ187" s="51"/>
      <c r="KR187" s="51"/>
      <c r="KS187" s="51"/>
      <c r="KT187" s="51"/>
      <c r="KU187" s="51"/>
      <c r="KV187" s="51"/>
      <c r="KW187" s="51"/>
      <c r="KX187" s="51"/>
      <c r="KY187" s="51"/>
      <c r="KZ187" s="51"/>
      <c r="LA187" s="51"/>
      <c r="LB187" s="51"/>
      <c r="LC187" s="51"/>
      <c r="LD187" s="51"/>
      <c r="LE187" s="51"/>
      <c r="LF187" s="51"/>
      <c r="LG187" s="51"/>
      <c r="LH187" s="51"/>
      <c r="LI187" s="51"/>
      <c r="LJ187" s="51"/>
      <c r="LK187" s="51"/>
      <c r="LL187" s="51"/>
      <c r="LM187" s="51"/>
      <c r="LN187" s="51"/>
      <c r="LO187" s="51"/>
      <c r="LP187" s="51"/>
      <c r="LQ187" s="51"/>
      <c r="LR187" s="51"/>
      <c r="LS187" s="51"/>
      <c r="LT187" s="51"/>
      <c r="LU187" s="51"/>
      <c r="LV187" s="51"/>
      <c r="LW187" s="51"/>
      <c r="LX187" s="51"/>
      <c r="LY187" s="51"/>
      <c r="LZ187" s="51"/>
      <c r="MA187" s="51"/>
      <c r="MB187" s="51"/>
      <c r="MC187" s="51"/>
      <c r="MD187" s="51"/>
      <c r="ME187" s="51"/>
      <c r="MF187" s="51"/>
      <c r="MG187" s="51"/>
      <c r="MH187" s="51"/>
      <c r="MI187" s="51"/>
      <c r="MJ187" s="51"/>
      <c r="MK187" s="51"/>
      <c r="ML187" s="51"/>
      <c r="MM187" s="51"/>
      <c r="MN187" s="51"/>
      <c r="MO187" s="51"/>
      <c r="MP187" s="51"/>
      <c r="MQ187" s="51"/>
      <c r="MR187" s="51"/>
      <c r="MS187" s="51"/>
      <c r="MT187" s="51"/>
      <c r="MU187" s="51"/>
      <c r="MV187" s="51"/>
      <c r="MW187" s="51"/>
      <c r="MX187" s="51"/>
      <c r="MY187" s="51"/>
      <c r="MZ187" s="51"/>
      <c r="NA187" s="51"/>
      <c r="NB187" s="51"/>
      <c r="NC187" s="51"/>
      <c r="ND187" s="51"/>
      <c r="NE187" s="51"/>
      <c r="NF187" s="51"/>
      <c r="NG187" s="51"/>
      <c r="NH187" s="51"/>
      <c r="NI187" s="51"/>
      <c r="NJ187" s="51"/>
      <c r="NK187" s="51"/>
      <c r="NL187" s="51"/>
      <c r="NM187" s="51"/>
      <c r="NN187" s="51"/>
      <c r="NO187" s="51"/>
      <c r="NP187" s="51"/>
      <c r="NQ187" s="51"/>
      <c r="NR187" s="51"/>
      <c r="NS187" s="51"/>
      <c r="NT187" s="51"/>
      <c r="NU187" s="51"/>
      <c r="NV187" s="51"/>
      <c r="NW187" s="51"/>
      <c r="NX187" s="51"/>
      <c r="NY187" s="51"/>
      <c r="NZ187" s="51"/>
      <c r="OA187" s="51"/>
      <c r="OB187" s="51"/>
      <c r="OC187" s="51"/>
      <c r="OD187" s="51"/>
      <c r="OE187" s="51"/>
      <c r="OF187" s="51"/>
      <c r="OG187" s="51"/>
      <c r="OH187" s="51"/>
      <c r="OI187" s="51"/>
      <c r="OJ187" s="51"/>
      <c r="OK187" s="51"/>
      <c r="OL187" s="51"/>
      <c r="OM187" s="51"/>
      <c r="ON187" s="51"/>
      <c r="OO187" s="51"/>
      <c r="OP187" s="51"/>
      <c r="OQ187" s="51"/>
      <c r="OR187" s="51"/>
      <c r="OS187" s="51"/>
      <c r="OT187" s="51"/>
      <c r="OU187" s="51"/>
      <c r="OV187" s="51"/>
      <c r="OW187" s="51"/>
      <c r="OX187" s="51"/>
      <c r="OY187" s="51"/>
      <c r="OZ187" s="51"/>
      <c r="PA187" s="51"/>
      <c r="PB187" s="51"/>
      <c r="PC187" s="51"/>
      <c r="PD187" s="51"/>
      <c r="PE187" s="51"/>
      <c r="PF187" s="51"/>
      <c r="PG187" s="51"/>
      <c r="PH187" s="51"/>
      <c r="PI187" s="51"/>
      <c r="PJ187" s="51"/>
      <c r="PK187" s="51"/>
      <c r="PL187" s="51"/>
      <c r="PM187" s="51"/>
      <c r="PN187" s="51"/>
      <c r="PO187" s="51"/>
      <c r="PP187" s="51"/>
      <c r="PQ187" s="51"/>
      <c r="PR187" s="51"/>
      <c r="PS187" s="51"/>
      <c r="PT187" s="51"/>
      <c r="PU187" s="51"/>
      <c r="PV187" s="51"/>
      <c r="PW187" s="51"/>
      <c r="PX187" s="51"/>
      <c r="PY187" s="51"/>
      <c r="PZ187" s="51"/>
      <c r="QA187" s="51"/>
      <c r="QB187" s="51"/>
      <c r="QC187" s="51"/>
      <c r="QD187" s="51"/>
      <c r="QE187" s="51"/>
      <c r="QF187" s="51"/>
      <c r="QG187" s="51"/>
      <c r="QH187" s="51"/>
      <c r="QI187" s="51"/>
      <c r="QJ187" s="51"/>
      <c r="QK187" s="51"/>
      <c r="QL187" s="51"/>
      <c r="QM187" s="51"/>
      <c r="QN187" s="51"/>
      <c r="QO187" s="51"/>
      <c r="QP187" s="51"/>
      <c r="QQ187" s="51"/>
      <c r="QR187" s="51"/>
      <c r="QS187" s="51"/>
      <c r="QT187" s="51"/>
      <c r="QU187" s="51"/>
      <c r="QV187" s="51"/>
      <c r="QW187" s="51"/>
      <c r="QX187" s="51"/>
      <c r="QY187" s="51"/>
      <c r="QZ187" s="51"/>
      <c r="RA187" s="51"/>
      <c r="RB187" s="51"/>
      <c r="RC187" s="51"/>
      <c r="RD187" s="51"/>
      <c r="RE187" s="51"/>
      <c r="RF187" s="51"/>
      <c r="RG187" s="51"/>
      <c r="RH187" s="51"/>
      <c r="RI187" s="51"/>
      <c r="RJ187" s="51"/>
      <c r="RK187" s="51"/>
      <c r="RL187" s="51"/>
      <c r="RM187" s="51"/>
      <c r="RN187" s="51"/>
      <c r="RO187" s="51"/>
      <c r="RP187" s="51"/>
      <c r="RQ187" s="51"/>
      <c r="RR187" s="51"/>
      <c r="RS187" s="51"/>
      <c r="RT187" s="51"/>
      <c r="RU187" s="51"/>
      <c r="RV187" s="51"/>
      <c r="RW187" s="51"/>
      <c r="RX187" s="51"/>
      <c r="RY187" s="51"/>
      <c r="RZ187" s="51"/>
      <c r="SA187" s="51"/>
      <c r="SB187" s="51"/>
      <c r="SC187" s="51"/>
      <c r="SD187" s="51"/>
      <c r="SE187" s="51"/>
      <c r="SF187" s="51"/>
      <c r="SG187" s="51"/>
      <c r="SH187" s="51"/>
      <c r="SI187" s="51"/>
      <c r="SJ187" s="51"/>
      <c r="SK187" s="51"/>
      <c r="SL187" s="51"/>
      <c r="SM187" s="51"/>
      <c r="SN187" s="51"/>
      <c r="SO187" s="51"/>
      <c r="SP187" s="51"/>
      <c r="SQ187" s="51"/>
      <c r="SR187" s="51"/>
      <c r="SS187" s="51"/>
      <c r="ST187" s="51"/>
      <c r="SU187" s="51"/>
      <c r="SV187" s="51"/>
      <c r="SW187" s="51"/>
      <c r="SX187" s="51"/>
      <c r="SY187" s="51"/>
      <c r="SZ187" s="51"/>
      <c r="TA187" s="51"/>
      <c r="TB187" s="51"/>
      <c r="TC187" s="51"/>
      <c r="TD187" s="51"/>
      <c r="TE187" s="51"/>
      <c r="TF187" s="51"/>
      <c r="TG187" s="51"/>
      <c r="TH187" s="51"/>
      <c r="TI187" s="51"/>
      <c r="TJ187" s="51"/>
      <c r="TK187" s="51"/>
      <c r="TL187" s="51"/>
      <c r="TM187" s="51"/>
      <c r="TN187" s="51"/>
      <c r="TO187" s="51"/>
      <c r="TP187" s="51"/>
      <c r="TQ187" s="51"/>
      <c r="TR187" s="51"/>
      <c r="TS187" s="51"/>
      <c r="TT187" s="51"/>
      <c r="TU187" s="51"/>
      <c r="TV187" s="51"/>
      <c r="TW187" s="51"/>
      <c r="TX187" s="51"/>
      <c r="TY187" s="51"/>
      <c r="TZ187" s="51"/>
      <c r="UA187" s="51"/>
      <c r="UB187" s="51"/>
      <c r="UC187" s="51"/>
      <c r="UD187" s="51"/>
      <c r="UE187" s="51"/>
      <c r="UF187" s="51"/>
      <c r="UG187" s="51"/>
      <c r="UH187" s="51"/>
      <c r="UI187" s="51"/>
      <c r="UJ187" s="51"/>
      <c r="UK187" s="51"/>
      <c r="UL187" s="51"/>
      <c r="UM187" s="51"/>
      <c r="UN187" s="51"/>
      <c r="UO187" s="51"/>
      <c r="UP187" s="51"/>
      <c r="UQ187" s="51"/>
      <c r="UR187" s="51"/>
      <c r="US187" s="51"/>
      <c r="UT187" s="51"/>
      <c r="UU187" s="51"/>
      <c r="UV187" s="51"/>
      <c r="UW187" s="51"/>
      <c r="UX187" s="51"/>
      <c r="UY187" s="51"/>
      <c r="UZ187" s="51"/>
      <c r="VA187" s="51"/>
      <c r="VB187" s="51"/>
      <c r="VC187" s="51"/>
      <c r="VD187" s="51"/>
      <c r="VE187" s="51"/>
      <c r="VF187" s="51"/>
      <c r="VG187" s="51"/>
      <c r="VH187" s="51"/>
      <c r="VI187" s="51"/>
      <c r="VJ187" s="51"/>
      <c r="VK187" s="51"/>
      <c r="VL187" s="51"/>
      <c r="VM187" s="51"/>
      <c r="VN187" s="51"/>
      <c r="VO187" s="51"/>
      <c r="VP187" s="51"/>
      <c r="VQ187" s="51"/>
      <c r="VR187" s="51"/>
      <c r="VS187" s="51"/>
      <c r="VT187" s="51"/>
      <c r="VU187" s="51"/>
      <c r="VV187" s="51"/>
      <c r="VW187" s="51"/>
      <c r="VX187" s="51"/>
      <c r="VY187" s="51"/>
      <c r="VZ187" s="51"/>
      <c r="WA187" s="51"/>
      <c r="WB187" s="51"/>
      <c r="WC187" s="51"/>
      <c r="WD187" s="51"/>
      <c r="WE187" s="51"/>
      <c r="WF187" s="51"/>
      <c r="WG187" s="51"/>
      <c r="WH187" s="51"/>
      <c r="WI187" s="51"/>
      <c r="WJ187" s="51"/>
      <c r="WK187" s="51"/>
      <c r="WL187" s="51"/>
      <c r="WM187" s="51"/>
      <c r="WN187" s="51"/>
      <c r="WO187" s="51"/>
      <c r="WP187" s="51"/>
      <c r="WQ187" s="51"/>
      <c r="WR187" s="51"/>
      <c r="WS187" s="51"/>
      <c r="WT187" s="51"/>
      <c r="WU187" s="51"/>
      <c r="WV187" s="51"/>
      <c r="WW187" s="51"/>
      <c r="WX187" s="51"/>
      <c r="WY187" s="51"/>
      <c r="WZ187" s="51"/>
      <c r="XA187" s="51"/>
      <c r="XB187" s="51"/>
      <c r="XC187" s="51"/>
      <c r="XD187" s="51"/>
      <c r="XE187" s="51"/>
      <c r="XF187" s="51"/>
      <c r="XG187" s="51"/>
      <c r="XH187" s="51"/>
      <c r="XI187" s="51"/>
      <c r="XJ187" s="51"/>
      <c r="XK187" s="51"/>
      <c r="XL187" s="51"/>
      <c r="XM187" s="51"/>
      <c r="XN187" s="51"/>
      <c r="XO187" s="51"/>
      <c r="XP187" s="51"/>
      <c r="XQ187" s="51"/>
      <c r="XR187" s="51"/>
      <c r="XS187" s="51"/>
      <c r="XT187" s="51"/>
      <c r="XU187" s="51"/>
      <c r="XV187" s="51"/>
      <c r="XW187" s="51"/>
      <c r="XX187" s="51"/>
      <c r="XY187" s="51"/>
      <c r="XZ187" s="51"/>
      <c r="YA187" s="51"/>
      <c r="YB187" s="51"/>
      <c r="YC187" s="51"/>
      <c r="YD187" s="51"/>
      <c r="YE187" s="51"/>
      <c r="YF187" s="51"/>
      <c r="YG187" s="51"/>
      <c r="YH187" s="51"/>
      <c r="YI187" s="51"/>
      <c r="YJ187" s="51"/>
      <c r="YK187" s="51"/>
      <c r="YL187" s="51"/>
      <c r="YM187" s="51"/>
      <c r="YN187" s="51"/>
      <c r="YO187" s="51"/>
      <c r="YP187" s="51"/>
      <c r="YQ187" s="51"/>
      <c r="YR187" s="51"/>
    </row>
    <row r="188" spans="1:668" s="64" customFormat="1" ht="15.75" x14ac:dyDescent="0.25">
      <c r="A188" s="51"/>
      <c r="B188" s="2"/>
      <c r="C188" s="2"/>
      <c r="D188" s="1"/>
      <c r="E188" s="1"/>
      <c r="F188" s="55"/>
      <c r="G188" s="55"/>
      <c r="H188" s="55"/>
      <c r="I188" s="55"/>
      <c r="J188" s="55"/>
      <c r="K188" s="55"/>
      <c r="L188" s="73"/>
      <c r="O188" s="51"/>
      <c r="P188" s="51"/>
      <c r="Q188" s="51"/>
      <c r="R188" s="51"/>
      <c r="S188" s="51"/>
      <c r="T188" s="51"/>
      <c r="U188" s="51"/>
      <c r="V188" s="51"/>
      <c r="W188" s="51"/>
      <c r="X188" s="51"/>
      <c r="Y188" s="51"/>
      <c r="Z188" s="51"/>
      <c r="AA188" s="51"/>
      <c r="AB188" s="51"/>
      <c r="AC188" s="51"/>
      <c r="AD188" s="51"/>
      <c r="AE188" s="51"/>
      <c r="AF188" s="51"/>
      <c r="AG188" s="51"/>
      <c r="AH188" s="51"/>
      <c r="AI188" s="51"/>
      <c r="AJ188" s="51"/>
      <c r="AK188" s="51"/>
      <c r="AL188" s="51"/>
      <c r="AM188" s="51"/>
      <c r="AN188" s="51"/>
      <c r="AO188" s="51"/>
      <c r="AP188" s="51"/>
      <c r="AQ188" s="51"/>
      <c r="AR188" s="51"/>
      <c r="AS188" s="51"/>
      <c r="AT188" s="51"/>
      <c r="AU188" s="51"/>
      <c r="AV188" s="51"/>
      <c r="AW188" s="51"/>
      <c r="AX188" s="51"/>
      <c r="AY188" s="51"/>
      <c r="AZ188" s="51"/>
      <c r="BA188" s="51"/>
      <c r="BB188" s="51"/>
      <c r="BC188" s="51"/>
      <c r="BD188" s="51"/>
      <c r="BE188" s="51"/>
      <c r="BF188" s="51"/>
      <c r="BG188" s="51"/>
      <c r="BH188" s="51"/>
      <c r="BI188" s="51"/>
      <c r="BJ188" s="51"/>
      <c r="BK188" s="51"/>
      <c r="BL188" s="51"/>
      <c r="BM188" s="51"/>
      <c r="BN188" s="51"/>
      <c r="BO188" s="51"/>
      <c r="BP188" s="51"/>
      <c r="BQ188" s="51"/>
      <c r="BR188" s="51"/>
      <c r="BS188" s="51"/>
      <c r="BT188" s="51"/>
      <c r="BU188" s="51"/>
      <c r="BV188" s="51"/>
      <c r="BW188" s="51"/>
      <c r="BX188" s="51"/>
      <c r="BY188" s="51"/>
      <c r="BZ188" s="51"/>
      <c r="CA188" s="51"/>
      <c r="CB188" s="51"/>
      <c r="CC188" s="51"/>
      <c r="CD188" s="51"/>
      <c r="CE188" s="51"/>
      <c r="CF188" s="51"/>
      <c r="CG188" s="51"/>
      <c r="CH188" s="51"/>
      <c r="CI188" s="51"/>
      <c r="CJ188" s="51"/>
      <c r="CK188" s="51"/>
      <c r="CL188" s="51"/>
      <c r="CM188" s="51"/>
      <c r="CN188" s="51"/>
      <c r="CO188" s="51"/>
      <c r="CP188" s="51"/>
      <c r="CQ188" s="51"/>
      <c r="CR188" s="51"/>
      <c r="CS188" s="51"/>
      <c r="CT188" s="51"/>
      <c r="CU188" s="51"/>
      <c r="CV188" s="51"/>
      <c r="CW188" s="51"/>
      <c r="CX188" s="51"/>
      <c r="CY188" s="51"/>
      <c r="CZ188" s="51"/>
      <c r="DA188" s="51"/>
      <c r="DB188" s="51"/>
      <c r="DC188" s="51"/>
      <c r="DD188" s="51"/>
      <c r="DE188" s="51"/>
      <c r="DF188" s="51"/>
      <c r="DG188" s="51"/>
      <c r="DH188" s="51"/>
      <c r="DI188" s="51"/>
      <c r="DJ188" s="51"/>
      <c r="DK188" s="51"/>
      <c r="DL188" s="51"/>
      <c r="DM188" s="51"/>
      <c r="DN188" s="51"/>
      <c r="DO188" s="51"/>
      <c r="DP188" s="51"/>
      <c r="DQ188" s="51"/>
      <c r="DR188" s="51"/>
      <c r="DS188" s="51"/>
      <c r="DT188" s="51"/>
      <c r="DU188" s="51"/>
      <c r="DV188" s="51"/>
      <c r="DW188" s="51"/>
      <c r="DX188" s="51"/>
      <c r="DY188" s="51"/>
      <c r="DZ188" s="51"/>
      <c r="EA188" s="51"/>
      <c r="EB188" s="51"/>
      <c r="EC188" s="51"/>
      <c r="ED188" s="51"/>
      <c r="EE188" s="51"/>
      <c r="EF188" s="51"/>
      <c r="EG188" s="51"/>
      <c r="EH188" s="51"/>
      <c r="EI188" s="51"/>
      <c r="EJ188" s="51"/>
      <c r="EK188" s="51"/>
      <c r="EL188" s="51"/>
      <c r="EM188" s="51"/>
      <c r="EN188" s="51"/>
      <c r="EO188" s="51"/>
      <c r="EP188" s="51"/>
      <c r="EQ188" s="51"/>
      <c r="ER188" s="51"/>
      <c r="ES188" s="51"/>
      <c r="ET188" s="51"/>
      <c r="EU188" s="51"/>
      <c r="EV188" s="51"/>
      <c r="EW188" s="51"/>
      <c r="EX188" s="51"/>
      <c r="EY188" s="51"/>
      <c r="EZ188" s="51"/>
      <c r="FA188" s="51"/>
      <c r="FB188" s="51"/>
      <c r="FC188" s="51"/>
      <c r="FD188" s="51"/>
      <c r="FE188" s="51"/>
      <c r="FF188" s="51"/>
      <c r="FG188" s="51"/>
      <c r="FH188" s="51"/>
      <c r="FI188" s="51"/>
      <c r="FJ188" s="51"/>
      <c r="FK188" s="51"/>
      <c r="FL188" s="51"/>
      <c r="FM188" s="51"/>
      <c r="FN188" s="51"/>
      <c r="FO188" s="51"/>
      <c r="FP188" s="51"/>
      <c r="FQ188" s="51"/>
      <c r="FR188" s="51"/>
      <c r="FS188" s="51"/>
      <c r="FT188" s="51"/>
      <c r="FU188" s="51"/>
      <c r="FV188" s="51"/>
      <c r="FW188" s="51"/>
      <c r="FX188" s="51"/>
      <c r="FY188" s="51"/>
      <c r="FZ188" s="51"/>
      <c r="GA188" s="51"/>
      <c r="GB188" s="51"/>
      <c r="GC188" s="51"/>
      <c r="GD188" s="51"/>
      <c r="GE188" s="51"/>
      <c r="GF188" s="51"/>
      <c r="GG188" s="51"/>
      <c r="GH188" s="51"/>
      <c r="GI188" s="51"/>
      <c r="GJ188" s="51"/>
      <c r="GK188" s="51"/>
      <c r="GL188" s="51"/>
      <c r="GM188" s="51"/>
      <c r="GN188" s="51"/>
      <c r="GO188" s="51"/>
      <c r="GP188" s="51"/>
      <c r="GQ188" s="51"/>
      <c r="GR188" s="51"/>
      <c r="GS188" s="51"/>
      <c r="GT188" s="51"/>
      <c r="GU188" s="51"/>
      <c r="GV188" s="51"/>
      <c r="GW188" s="51"/>
      <c r="GX188" s="51"/>
      <c r="GY188" s="51"/>
      <c r="GZ188" s="51"/>
      <c r="HA188" s="51"/>
      <c r="HB188" s="51"/>
      <c r="HC188" s="51"/>
      <c r="HD188" s="51"/>
      <c r="HE188" s="51"/>
      <c r="HF188" s="51"/>
      <c r="HG188" s="51"/>
      <c r="HH188" s="51"/>
      <c r="HI188" s="51"/>
      <c r="HJ188" s="51"/>
      <c r="HK188" s="51"/>
      <c r="HL188" s="51"/>
      <c r="HM188" s="51"/>
      <c r="HN188" s="51"/>
      <c r="HO188" s="51"/>
      <c r="HP188" s="51"/>
      <c r="HQ188" s="51"/>
      <c r="HR188" s="51"/>
      <c r="HS188" s="51"/>
      <c r="HT188" s="51"/>
      <c r="HU188" s="51"/>
      <c r="HV188" s="51"/>
      <c r="HW188" s="51"/>
      <c r="HX188" s="51"/>
      <c r="HY188" s="51"/>
      <c r="HZ188" s="51"/>
      <c r="IA188" s="51"/>
      <c r="IB188" s="51"/>
      <c r="IC188" s="51"/>
      <c r="ID188" s="51"/>
      <c r="IE188" s="51"/>
      <c r="IF188" s="51"/>
      <c r="IG188" s="51"/>
      <c r="IH188" s="51"/>
      <c r="II188" s="51"/>
      <c r="IJ188" s="51"/>
      <c r="IK188" s="51"/>
      <c r="IL188" s="51"/>
      <c r="IM188" s="51"/>
      <c r="IN188" s="51"/>
      <c r="IO188" s="51"/>
      <c r="IP188" s="51"/>
      <c r="IQ188" s="51"/>
      <c r="IR188" s="51"/>
      <c r="IS188" s="51"/>
      <c r="IT188" s="51"/>
      <c r="IU188" s="51"/>
      <c r="IV188" s="51"/>
      <c r="IW188" s="51"/>
      <c r="IX188" s="51"/>
      <c r="IY188" s="51"/>
      <c r="IZ188" s="51"/>
      <c r="JA188" s="51"/>
      <c r="JB188" s="51"/>
      <c r="JC188" s="51"/>
      <c r="JD188" s="51"/>
      <c r="JE188" s="51"/>
      <c r="JF188" s="51"/>
      <c r="JG188" s="51"/>
      <c r="JH188" s="51"/>
      <c r="JI188" s="51"/>
      <c r="JJ188" s="51"/>
      <c r="JK188" s="51"/>
      <c r="JL188" s="51"/>
      <c r="JM188" s="51"/>
      <c r="JN188" s="51"/>
      <c r="JO188" s="51"/>
      <c r="JP188" s="51"/>
      <c r="JQ188" s="51"/>
      <c r="JR188" s="51"/>
      <c r="JS188" s="51"/>
      <c r="JT188" s="51"/>
      <c r="JU188" s="51"/>
      <c r="JV188" s="51"/>
      <c r="JW188" s="51"/>
      <c r="JX188" s="51"/>
      <c r="JY188" s="51"/>
      <c r="JZ188" s="51"/>
      <c r="KA188" s="51"/>
      <c r="KB188" s="51"/>
      <c r="KC188" s="51"/>
      <c r="KD188" s="51"/>
      <c r="KE188" s="51"/>
      <c r="KF188" s="51"/>
      <c r="KG188" s="51"/>
      <c r="KH188" s="51"/>
      <c r="KI188" s="51"/>
      <c r="KJ188" s="51"/>
      <c r="KK188" s="51"/>
      <c r="KL188" s="51"/>
      <c r="KM188" s="51"/>
      <c r="KN188" s="51"/>
      <c r="KO188" s="51"/>
      <c r="KP188" s="51"/>
      <c r="KQ188" s="51"/>
      <c r="KR188" s="51"/>
      <c r="KS188" s="51"/>
      <c r="KT188" s="51"/>
      <c r="KU188" s="51"/>
      <c r="KV188" s="51"/>
      <c r="KW188" s="51"/>
      <c r="KX188" s="51"/>
      <c r="KY188" s="51"/>
      <c r="KZ188" s="51"/>
      <c r="LA188" s="51"/>
      <c r="LB188" s="51"/>
      <c r="LC188" s="51"/>
      <c r="LD188" s="51"/>
      <c r="LE188" s="51"/>
      <c r="LF188" s="51"/>
      <c r="LG188" s="51"/>
      <c r="LH188" s="51"/>
      <c r="LI188" s="51"/>
      <c r="LJ188" s="51"/>
      <c r="LK188" s="51"/>
      <c r="LL188" s="51"/>
      <c r="LM188" s="51"/>
      <c r="LN188" s="51"/>
      <c r="LO188" s="51"/>
      <c r="LP188" s="51"/>
      <c r="LQ188" s="51"/>
      <c r="LR188" s="51"/>
      <c r="LS188" s="51"/>
      <c r="LT188" s="51"/>
      <c r="LU188" s="51"/>
      <c r="LV188" s="51"/>
      <c r="LW188" s="51"/>
      <c r="LX188" s="51"/>
      <c r="LY188" s="51"/>
      <c r="LZ188" s="51"/>
      <c r="MA188" s="51"/>
      <c r="MB188" s="51"/>
      <c r="MC188" s="51"/>
      <c r="MD188" s="51"/>
      <c r="ME188" s="51"/>
      <c r="MF188" s="51"/>
      <c r="MG188" s="51"/>
      <c r="MH188" s="51"/>
      <c r="MI188" s="51"/>
      <c r="MJ188" s="51"/>
      <c r="MK188" s="51"/>
      <c r="ML188" s="51"/>
      <c r="MM188" s="51"/>
      <c r="MN188" s="51"/>
      <c r="MO188" s="51"/>
      <c r="MP188" s="51"/>
      <c r="MQ188" s="51"/>
      <c r="MR188" s="51"/>
      <c r="MS188" s="51"/>
      <c r="MT188" s="51"/>
      <c r="MU188" s="51"/>
      <c r="MV188" s="51"/>
      <c r="MW188" s="51"/>
      <c r="MX188" s="51"/>
      <c r="MY188" s="51"/>
      <c r="MZ188" s="51"/>
      <c r="NA188" s="51"/>
      <c r="NB188" s="51"/>
      <c r="NC188" s="51"/>
      <c r="ND188" s="51"/>
      <c r="NE188" s="51"/>
      <c r="NF188" s="51"/>
      <c r="NG188" s="51"/>
      <c r="NH188" s="51"/>
      <c r="NI188" s="51"/>
      <c r="NJ188" s="51"/>
      <c r="NK188" s="51"/>
      <c r="NL188" s="51"/>
      <c r="NM188" s="51"/>
      <c r="NN188" s="51"/>
      <c r="NO188" s="51"/>
      <c r="NP188" s="51"/>
      <c r="NQ188" s="51"/>
      <c r="NR188" s="51"/>
      <c r="NS188" s="51"/>
      <c r="NT188" s="51"/>
      <c r="NU188" s="51"/>
      <c r="NV188" s="51"/>
      <c r="NW188" s="51"/>
      <c r="NX188" s="51"/>
      <c r="NY188" s="51"/>
      <c r="NZ188" s="51"/>
      <c r="OA188" s="51"/>
      <c r="OB188" s="51"/>
      <c r="OC188" s="51"/>
      <c r="OD188" s="51"/>
      <c r="OE188" s="51"/>
      <c r="OF188" s="51"/>
      <c r="OG188" s="51"/>
      <c r="OH188" s="51"/>
      <c r="OI188" s="51"/>
      <c r="OJ188" s="51"/>
      <c r="OK188" s="51"/>
      <c r="OL188" s="51"/>
      <c r="OM188" s="51"/>
      <c r="ON188" s="51"/>
      <c r="OO188" s="51"/>
      <c r="OP188" s="51"/>
      <c r="OQ188" s="51"/>
      <c r="OR188" s="51"/>
      <c r="OS188" s="51"/>
      <c r="OT188" s="51"/>
      <c r="OU188" s="51"/>
      <c r="OV188" s="51"/>
      <c r="OW188" s="51"/>
      <c r="OX188" s="51"/>
      <c r="OY188" s="51"/>
      <c r="OZ188" s="51"/>
      <c r="PA188" s="51"/>
      <c r="PB188" s="51"/>
      <c r="PC188" s="51"/>
      <c r="PD188" s="51"/>
      <c r="PE188" s="51"/>
      <c r="PF188" s="51"/>
      <c r="PG188" s="51"/>
      <c r="PH188" s="51"/>
      <c r="PI188" s="51"/>
      <c r="PJ188" s="51"/>
      <c r="PK188" s="51"/>
      <c r="PL188" s="51"/>
      <c r="PM188" s="51"/>
      <c r="PN188" s="51"/>
      <c r="PO188" s="51"/>
      <c r="PP188" s="51"/>
      <c r="PQ188" s="51"/>
      <c r="PR188" s="51"/>
      <c r="PS188" s="51"/>
      <c r="PT188" s="51"/>
      <c r="PU188" s="51"/>
      <c r="PV188" s="51"/>
      <c r="PW188" s="51"/>
      <c r="PX188" s="51"/>
      <c r="PY188" s="51"/>
      <c r="PZ188" s="51"/>
      <c r="QA188" s="51"/>
      <c r="QB188" s="51"/>
      <c r="QC188" s="51"/>
      <c r="QD188" s="51"/>
      <c r="QE188" s="51"/>
      <c r="QF188" s="51"/>
      <c r="QG188" s="51"/>
      <c r="QH188" s="51"/>
      <c r="QI188" s="51"/>
      <c r="QJ188" s="51"/>
      <c r="QK188" s="51"/>
      <c r="QL188" s="51"/>
      <c r="QM188" s="51"/>
      <c r="QN188" s="51"/>
      <c r="QO188" s="51"/>
      <c r="QP188" s="51"/>
      <c r="QQ188" s="51"/>
      <c r="QR188" s="51"/>
      <c r="QS188" s="51"/>
      <c r="QT188" s="51"/>
      <c r="QU188" s="51"/>
      <c r="QV188" s="51"/>
      <c r="QW188" s="51"/>
      <c r="QX188" s="51"/>
      <c r="QY188" s="51"/>
      <c r="QZ188" s="51"/>
      <c r="RA188" s="51"/>
      <c r="RB188" s="51"/>
      <c r="RC188" s="51"/>
      <c r="RD188" s="51"/>
      <c r="RE188" s="51"/>
      <c r="RF188" s="51"/>
      <c r="RG188" s="51"/>
      <c r="RH188" s="51"/>
      <c r="RI188" s="51"/>
      <c r="RJ188" s="51"/>
      <c r="RK188" s="51"/>
      <c r="RL188" s="51"/>
      <c r="RM188" s="51"/>
      <c r="RN188" s="51"/>
      <c r="RO188" s="51"/>
      <c r="RP188" s="51"/>
      <c r="RQ188" s="51"/>
      <c r="RR188" s="51"/>
      <c r="RS188" s="51"/>
      <c r="RT188" s="51"/>
      <c r="RU188" s="51"/>
      <c r="RV188" s="51"/>
      <c r="RW188" s="51"/>
      <c r="RX188" s="51"/>
      <c r="RY188" s="51"/>
      <c r="RZ188" s="51"/>
      <c r="SA188" s="51"/>
      <c r="SB188" s="51"/>
      <c r="SC188" s="51"/>
      <c r="SD188" s="51"/>
      <c r="SE188" s="51"/>
      <c r="SF188" s="51"/>
      <c r="SG188" s="51"/>
      <c r="SH188" s="51"/>
      <c r="SI188" s="51"/>
      <c r="SJ188" s="51"/>
      <c r="SK188" s="51"/>
      <c r="SL188" s="51"/>
      <c r="SM188" s="51"/>
      <c r="SN188" s="51"/>
      <c r="SO188" s="51"/>
      <c r="SP188" s="51"/>
      <c r="SQ188" s="51"/>
      <c r="SR188" s="51"/>
      <c r="SS188" s="51"/>
      <c r="ST188" s="51"/>
      <c r="SU188" s="51"/>
      <c r="SV188" s="51"/>
      <c r="SW188" s="51"/>
      <c r="SX188" s="51"/>
      <c r="SY188" s="51"/>
      <c r="SZ188" s="51"/>
      <c r="TA188" s="51"/>
      <c r="TB188" s="51"/>
      <c r="TC188" s="51"/>
      <c r="TD188" s="51"/>
      <c r="TE188" s="51"/>
      <c r="TF188" s="51"/>
      <c r="TG188" s="51"/>
      <c r="TH188" s="51"/>
      <c r="TI188" s="51"/>
      <c r="TJ188" s="51"/>
      <c r="TK188" s="51"/>
      <c r="TL188" s="51"/>
      <c r="TM188" s="51"/>
      <c r="TN188" s="51"/>
      <c r="TO188" s="51"/>
      <c r="TP188" s="51"/>
      <c r="TQ188" s="51"/>
      <c r="TR188" s="51"/>
      <c r="TS188" s="51"/>
      <c r="TT188" s="51"/>
      <c r="TU188" s="51"/>
      <c r="TV188" s="51"/>
      <c r="TW188" s="51"/>
      <c r="TX188" s="51"/>
      <c r="TY188" s="51"/>
      <c r="TZ188" s="51"/>
      <c r="UA188" s="51"/>
      <c r="UB188" s="51"/>
      <c r="UC188" s="51"/>
      <c r="UD188" s="51"/>
      <c r="UE188" s="51"/>
      <c r="UF188" s="51"/>
      <c r="UG188" s="51"/>
      <c r="UH188" s="51"/>
      <c r="UI188" s="51"/>
      <c r="UJ188" s="51"/>
      <c r="UK188" s="51"/>
      <c r="UL188" s="51"/>
      <c r="UM188" s="51"/>
      <c r="UN188" s="51"/>
      <c r="UO188" s="51"/>
      <c r="UP188" s="51"/>
      <c r="UQ188" s="51"/>
      <c r="UR188" s="51"/>
      <c r="US188" s="51"/>
      <c r="UT188" s="51"/>
      <c r="UU188" s="51"/>
      <c r="UV188" s="51"/>
      <c r="UW188" s="51"/>
      <c r="UX188" s="51"/>
      <c r="UY188" s="51"/>
      <c r="UZ188" s="51"/>
      <c r="VA188" s="51"/>
      <c r="VB188" s="51"/>
      <c r="VC188" s="51"/>
      <c r="VD188" s="51"/>
      <c r="VE188" s="51"/>
      <c r="VF188" s="51"/>
      <c r="VG188" s="51"/>
      <c r="VH188" s="51"/>
      <c r="VI188" s="51"/>
      <c r="VJ188" s="51"/>
      <c r="VK188" s="51"/>
      <c r="VL188" s="51"/>
      <c r="VM188" s="51"/>
      <c r="VN188" s="51"/>
      <c r="VO188" s="51"/>
      <c r="VP188" s="51"/>
      <c r="VQ188" s="51"/>
      <c r="VR188" s="51"/>
      <c r="VS188" s="51"/>
      <c r="VT188" s="51"/>
      <c r="VU188" s="51"/>
      <c r="VV188" s="51"/>
      <c r="VW188" s="51"/>
      <c r="VX188" s="51"/>
      <c r="VY188" s="51"/>
      <c r="VZ188" s="51"/>
      <c r="WA188" s="51"/>
      <c r="WB188" s="51"/>
      <c r="WC188" s="51"/>
      <c r="WD188" s="51"/>
      <c r="WE188" s="51"/>
      <c r="WF188" s="51"/>
      <c r="WG188" s="51"/>
      <c r="WH188" s="51"/>
      <c r="WI188" s="51"/>
      <c r="WJ188" s="51"/>
      <c r="WK188" s="51"/>
      <c r="WL188" s="51"/>
      <c r="WM188" s="51"/>
      <c r="WN188" s="51"/>
      <c r="WO188" s="51"/>
      <c r="WP188" s="51"/>
      <c r="WQ188" s="51"/>
      <c r="WR188" s="51"/>
      <c r="WS188" s="51"/>
      <c r="WT188" s="51"/>
      <c r="WU188" s="51"/>
      <c r="WV188" s="51"/>
      <c r="WW188" s="51"/>
      <c r="WX188" s="51"/>
      <c r="WY188" s="51"/>
      <c r="WZ188" s="51"/>
      <c r="XA188" s="51"/>
      <c r="XB188" s="51"/>
      <c r="XC188" s="51"/>
      <c r="XD188" s="51"/>
      <c r="XE188" s="51"/>
      <c r="XF188" s="51"/>
      <c r="XG188" s="51"/>
      <c r="XH188" s="51"/>
      <c r="XI188" s="51"/>
      <c r="XJ188" s="51"/>
      <c r="XK188" s="51"/>
      <c r="XL188" s="51"/>
      <c r="XM188" s="51"/>
      <c r="XN188" s="51"/>
      <c r="XO188" s="51"/>
      <c r="XP188" s="51"/>
      <c r="XQ188" s="51"/>
      <c r="XR188" s="51"/>
      <c r="XS188" s="51"/>
      <c r="XT188" s="51"/>
      <c r="XU188" s="51"/>
      <c r="XV188" s="51"/>
      <c r="XW188" s="51"/>
      <c r="XX188" s="51"/>
      <c r="XY188" s="51"/>
      <c r="XZ188" s="51"/>
      <c r="YA188" s="51"/>
      <c r="YB188" s="51"/>
      <c r="YC188" s="51"/>
      <c r="YD188" s="51"/>
      <c r="YE188" s="51"/>
      <c r="YF188" s="51"/>
      <c r="YG188" s="51"/>
      <c r="YH188" s="51"/>
      <c r="YI188" s="51"/>
      <c r="YJ188" s="51"/>
      <c r="YK188" s="51"/>
      <c r="YL188" s="51"/>
      <c r="YM188" s="51"/>
      <c r="YN188" s="51"/>
      <c r="YO188" s="51"/>
      <c r="YP188" s="51"/>
      <c r="YQ188" s="51"/>
      <c r="YR188" s="51"/>
    </row>
    <row r="189" spans="1:668" s="64" customFormat="1" ht="15.75" x14ac:dyDescent="0.25">
      <c r="A189" s="51"/>
      <c r="B189" s="2"/>
      <c r="C189" s="2"/>
      <c r="D189" s="1"/>
      <c r="E189" s="1"/>
      <c r="F189" s="55"/>
      <c r="G189" s="55"/>
      <c r="H189" s="55"/>
      <c r="I189" s="55"/>
      <c r="J189" s="55"/>
      <c r="K189" s="55"/>
      <c r="L189" s="73"/>
      <c r="O189" s="51"/>
      <c r="P189" s="51"/>
      <c r="Q189" s="51"/>
      <c r="R189" s="51"/>
      <c r="S189" s="51"/>
      <c r="T189" s="51"/>
      <c r="U189" s="51"/>
      <c r="V189" s="51"/>
      <c r="W189" s="51"/>
      <c r="X189" s="51"/>
      <c r="Y189" s="51"/>
      <c r="Z189" s="51"/>
      <c r="AA189" s="51"/>
      <c r="AB189" s="51"/>
      <c r="AC189" s="51"/>
      <c r="AD189" s="51"/>
      <c r="AE189" s="51"/>
      <c r="AF189" s="51"/>
      <c r="AG189" s="51"/>
      <c r="AH189" s="51"/>
      <c r="AI189" s="51"/>
      <c r="AJ189" s="51"/>
      <c r="AK189" s="51"/>
      <c r="AL189" s="51"/>
      <c r="AM189" s="51"/>
      <c r="AN189" s="51"/>
      <c r="AO189" s="51"/>
      <c r="AP189" s="51"/>
      <c r="AQ189" s="51"/>
      <c r="AR189" s="51"/>
      <c r="AS189" s="51"/>
      <c r="AT189" s="51"/>
      <c r="AU189" s="51"/>
      <c r="AV189" s="51"/>
      <c r="AW189" s="51"/>
      <c r="AX189" s="51"/>
      <c r="AY189" s="51"/>
      <c r="AZ189" s="51"/>
      <c r="BA189" s="51"/>
      <c r="BB189" s="51"/>
      <c r="BC189" s="51"/>
      <c r="BD189" s="51"/>
      <c r="BE189" s="51"/>
      <c r="BF189" s="51"/>
      <c r="BG189" s="51"/>
      <c r="BH189" s="51"/>
      <c r="BI189" s="51"/>
      <c r="BJ189" s="51"/>
      <c r="BK189" s="51"/>
      <c r="BL189" s="51"/>
      <c r="BM189" s="51"/>
      <c r="BN189" s="51"/>
      <c r="BO189" s="51"/>
      <c r="BP189" s="51"/>
      <c r="BQ189" s="51"/>
      <c r="BR189" s="51"/>
      <c r="BS189" s="51"/>
      <c r="BT189" s="51"/>
      <c r="BU189" s="51"/>
      <c r="BV189" s="51"/>
      <c r="BW189" s="51"/>
      <c r="BX189" s="51"/>
      <c r="BY189" s="51"/>
      <c r="BZ189" s="51"/>
      <c r="CA189" s="51"/>
      <c r="CB189" s="51"/>
      <c r="CC189" s="51"/>
      <c r="CD189" s="51"/>
      <c r="CE189" s="51"/>
      <c r="CF189" s="51"/>
      <c r="CG189" s="51"/>
      <c r="CH189" s="51"/>
      <c r="CI189" s="51"/>
      <c r="CJ189" s="51"/>
      <c r="CK189" s="51"/>
      <c r="CL189" s="51"/>
      <c r="CM189" s="51"/>
      <c r="CN189" s="51"/>
      <c r="CO189" s="51"/>
      <c r="CP189" s="51"/>
      <c r="CQ189" s="51"/>
      <c r="CR189" s="51"/>
      <c r="CS189" s="51"/>
      <c r="CT189" s="51"/>
      <c r="CU189" s="51"/>
      <c r="CV189" s="51"/>
      <c r="CW189" s="51"/>
      <c r="CX189" s="51"/>
      <c r="CY189" s="51"/>
      <c r="CZ189" s="51"/>
      <c r="DA189" s="51"/>
      <c r="DB189" s="51"/>
      <c r="DC189" s="51"/>
      <c r="DD189" s="51"/>
      <c r="DE189" s="51"/>
      <c r="DF189" s="51"/>
      <c r="DG189" s="51"/>
      <c r="DH189" s="51"/>
      <c r="DI189" s="51"/>
      <c r="DJ189" s="51"/>
      <c r="DK189" s="51"/>
      <c r="DL189" s="51"/>
      <c r="DM189" s="51"/>
      <c r="DN189" s="51"/>
      <c r="DO189" s="51"/>
      <c r="DP189" s="51"/>
      <c r="DQ189" s="51"/>
      <c r="DR189" s="51"/>
      <c r="DS189" s="51"/>
      <c r="DT189" s="51"/>
      <c r="DU189" s="51"/>
      <c r="DV189" s="51"/>
      <c r="DW189" s="51"/>
      <c r="DX189" s="51"/>
      <c r="DY189" s="51"/>
      <c r="DZ189" s="51"/>
      <c r="EA189" s="51"/>
      <c r="EB189" s="51"/>
      <c r="EC189" s="51"/>
      <c r="ED189" s="51"/>
      <c r="EE189" s="51"/>
      <c r="EF189" s="51"/>
      <c r="EG189" s="51"/>
      <c r="EH189" s="51"/>
      <c r="EI189" s="51"/>
      <c r="EJ189" s="51"/>
      <c r="EK189" s="51"/>
      <c r="EL189" s="51"/>
      <c r="EM189" s="51"/>
      <c r="EN189" s="51"/>
      <c r="EO189" s="51"/>
      <c r="EP189" s="51"/>
      <c r="EQ189" s="51"/>
      <c r="ER189" s="51"/>
      <c r="ES189" s="51"/>
      <c r="ET189" s="51"/>
      <c r="EU189" s="51"/>
      <c r="EV189" s="51"/>
      <c r="EW189" s="51"/>
      <c r="EX189" s="51"/>
      <c r="EY189" s="51"/>
      <c r="EZ189" s="51"/>
      <c r="FA189" s="51"/>
      <c r="FB189" s="51"/>
      <c r="FC189" s="51"/>
      <c r="FD189" s="51"/>
      <c r="FE189" s="51"/>
      <c r="FF189" s="51"/>
      <c r="FG189" s="51"/>
      <c r="FH189" s="51"/>
      <c r="FI189" s="51"/>
      <c r="FJ189" s="51"/>
      <c r="FK189" s="51"/>
      <c r="FL189" s="51"/>
      <c r="FM189" s="51"/>
      <c r="FN189" s="51"/>
      <c r="FO189" s="51"/>
      <c r="FP189" s="51"/>
      <c r="FQ189" s="51"/>
      <c r="FR189" s="51"/>
      <c r="FS189" s="51"/>
      <c r="FT189" s="51"/>
      <c r="FU189" s="51"/>
      <c r="FV189" s="51"/>
      <c r="FW189" s="51"/>
      <c r="FX189" s="51"/>
      <c r="FY189" s="51"/>
      <c r="FZ189" s="51"/>
      <c r="GA189" s="51"/>
      <c r="GB189" s="51"/>
      <c r="GC189" s="51"/>
      <c r="GD189" s="51"/>
      <c r="GE189" s="51"/>
      <c r="GF189" s="51"/>
      <c r="GG189" s="51"/>
      <c r="GH189" s="51"/>
      <c r="GI189" s="51"/>
      <c r="GJ189" s="51"/>
      <c r="GK189" s="51"/>
      <c r="GL189" s="51"/>
      <c r="GM189" s="51"/>
      <c r="GN189" s="51"/>
      <c r="GO189" s="51"/>
      <c r="GP189" s="51"/>
      <c r="GQ189" s="51"/>
      <c r="GR189" s="51"/>
      <c r="GS189" s="51"/>
      <c r="GT189" s="51"/>
      <c r="GU189" s="51"/>
      <c r="GV189" s="51"/>
      <c r="GW189" s="51"/>
      <c r="GX189" s="51"/>
      <c r="GY189" s="51"/>
      <c r="GZ189" s="51"/>
      <c r="HA189" s="51"/>
      <c r="HB189" s="51"/>
      <c r="HC189" s="51"/>
      <c r="HD189" s="51"/>
      <c r="HE189" s="51"/>
      <c r="HF189" s="51"/>
      <c r="HG189" s="51"/>
      <c r="HH189" s="51"/>
      <c r="HI189" s="51"/>
      <c r="HJ189" s="51"/>
      <c r="HK189" s="51"/>
      <c r="HL189" s="51"/>
      <c r="HM189" s="51"/>
      <c r="HN189" s="51"/>
      <c r="HO189" s="51"/>
      <c r="HP189" s="51"/>
      <c r="HQ189" s="51"/>
      <c r="HR189" s="51"/>
      <c r="HS189" s="51"/>
      <c r="HT189" s="51"/>
      <c r="HU189" s="51"/>
      <c r="HV189" s="51"/>
      <c r="HW189" s="51"/>
      <c r="HX189" s="51"/>
      <c r="HY189" s="51"/>
      <c r="HZ189" s="51"/>
      <c r="IA189" s="51"/>
      <c r="IB189" s="51"/>
      <c r="IC189" s="51"/>
      <c r="ID189" s="51"/>
      <c r="IE189" s="51"/>
      <c r="IF189" s="51"/>
      <c r="IG189" s="51"/>
      <c r="IH189" s="51"/>
      <c r="II189" s="51"/>
      <c r="IJ189" s="51"/>
      <c r="IK189" s="51"/>
      <c r="IL189" s="51"/>
      <c r="IM189" s="51"/>
      <c r="IN189" s="51"/>
      <c r="IO189" s="51"/>
      <c r="IP189" s="51"/>
      <c r="IQ189" s="51"/>
      <c r="IR189" s="51"/>
      <c r="IS189" s="51"/>
      <c r="IT189" s="51"/>
      <c r="IU189" s="51"/>
      <c r="IV189" s="51"/>
      <c r="IW189" s="51"/>
      <c r="IX189" s="51"/>
      <c r="IY189" s="51"/>
      <c r="IZ189" s="51"/>
      <c r="JA189" s="51"/>
      <c r="JB189" s="51"/>
      <c r="JC189" s="51"/>
      <c r="JD189" s="51"/>
      <c r="JE189" s="51"/>
      <c r="JF189" s="51"/>
      <c r="JG189" s="51"/>
      <c r="JH189" s="51"/>
      <c r="JI189" s="51"/>
      <c r="JJ189" s="51"/>
      <c r="JK189" s="51"/>
      <c r="JL189" s="51"/>
      <c r="JM189" s="51"/>
      <c r="JN189" s="51"/>
      <c r="JO189" s="51"/>
      <c r="JP189" s="51"/>
      <c r="JQ189" s="51"/>
      <c r="JR189" s="51"/>
      <c r="JS189" s="51"/>
      <c r="JT189" s="51"/>
      <c r="JU189" s="51"/>
      <c r="JV189" s="51"/>
      <c r="JW189" s="51"/>
      <c r="JX189" s="51"/>
      <c r="JY189" s="51"/>
      <c r="JZ189" s="51"/>
      <c r="KA189" s="51"/>
      <c r="KB189" s="51"/>
      <c r="KC189" s="51"/>
      <c r="KD189" s="51"/>
      <c r="KE189" s="51"/>
      <c r="KF189" s="51"/>
      <c r="KG189" s="51"/>
      <c r="KH189" s="51"/>
      <c r="KI189" s="51"/>
      <c r="KJ189" s="51"/>
      <c r="KK189" s="51"/>
      <c r="KL189" s="51"/>
      <c r="KM189" s="51"/>
      <c r="KN189" s="51"/>
      <c r="KO189" s="51"/>
      <c r="KP189" s="51"/>
      <c r="KQ189" s="51"/>
      <c r="KR189" s="51"/>
      <c r="KS189" s="51"/>
      <c r="KT189" s="51"/>
      <c r="KU189" s="51"/>
      <c r="KV189" s="51"/>
      <c r="KW189" s="51"/>
      <c r="KX189" s="51"/>
      <c r="KY189" s="51"/>
      <c r="KZ189" s="51"/>
      <c r="LA189" s="51"/>
      <c r="LB189" s="51"/>
      <c r="LC189" s="51"/>
      <c r="LD189" s="51"/>
      <c r="LE189" s="51"/>
      <c r="LF189" s="51"/>
      <c r="LG189" s="51"/>
      <c r="LH189" s="51"/>
      <c r="LI189" s="51"/>
      <c r="LJ189" s="51"/>
      <c r="LK189" s="51"/>
      <c r="LL189" s="51"/>
      <c r="LM189" s="51"/>
      <c r="LN189" s="51"/>
      <c r="LO189" s="51"/>
      <c r="LP189" s="51"/>
      <c r="LQ189" s="51"/>
      <c r="LR189" s="51"/>
      <c r="LS189" s="51"/>
      <c r="LT189" s="51"/>
      <c r="LU189" s="51"/>
      <c r="LV189" s="51"/>
      <c r="LW189" s="51"/>
      <c r="LX189" s="51"/>
      <c r="LY189" s="51"/>
      <c r="LZ189" s="51"/>
      <c r="MA189" s="51"/>
      <c r="MB189" s="51"/>
      <c r="MC189" s="51"/>
      <c r="MD189" s="51"/>
      <c r="ME189" s="51"/>
      <c r="MF189" s="51"/>
      <c r="MG189" s="51"/>
      <c r="MH189" s="51"/>
      <c r="MI189" s="51"/>
      <c r="MJ189" s="51"/>
      <c r="MK189" s="51"/>
      <c r="ML189" s="51"/>
      <c r="MM189" s="51"/>
      <c r="MN189" s="51"/>
      <c r="MO189" s="51"/>
      <c r="MP189" s="51"/>
      <c r="MQ189" s="51"/>
      <c r="MR189" s="51"/>
      <c r="MS189" s="51"/>
      <c r="MT189" s="51"/>
      <c r="MU189" s="51"/>
      <c r="MV189" s="51"/>
      <c r="MW189" s="51"/>
      <c r="MX189" s="51"/>
      <c r="MY189" s="51"/>
      <c r="MZ189" s="51"/>
      <c r="NA189" s="51"/>
      <c r="NB189" s="51"/>
      <c r="NC189" s="51"/>
      <c r="ND189" s="51"/>
      <c r="NE189" s="51"/>
      <c r="NF189" s="51"/>
      <c r="NG189" s="51"/>
      <c r="NH189" s="51"/>
      <c r="NI189" s="51"/>
      <c r="NJ189" s="51"/>
      <c r="NK189" s="51"/>
      <c r="NL189" s="51"/>
      <c r="NM189" s="51"/>
      <c r="NN189" s="51"/>
      <c r="NO189" s="51"/>
      <c r="NP189" s="51"/>
      <c r="NQ189" s="51"/>
      <c r="NR189" s="51"/>
      <c r="NS189" s="51"/>
      <c r="NT189" s="51"/>
      <c r="NU189" s="51"/>
      <c r="NV189" s="51"/>
      <c r="NW189" s="51"/>
      <c r="NX189" s="51"/>
      <c r="NY189" s="51"/>
      <c r="NZ189" s="51"/>
      <c r="OA189" s="51"/>
      <c r="OB189" s="51"/>
      <c r="OC189" s="51"/>
      <c r="OD189" s="51"/>
      <c r="OE189" s="51"/>
      <c r="OF189" s="51"/>
      <c r="OG189" s="51"/>
      <c r="OH189" s="51"/>
      <c r="OI189" s="51"/>
      <c r="OJ189" s="51"/>
      <c r="OK189" s="51"/>
      <c r="OL189" s="51"/>
      <c r="OM189" s="51"/>
      <c r="ON189" s="51"/>
      <c r="OO189" s="51"/>
      <c r="OP189" s="51"/>
      <c r="OQ189" s="51"/>
      <c r="OR189" s="51"/>
      <c r="OS189" s="51"/>
      <c r="OT189" s="51"/>
      <c r="OU189" s="51"/>
      <c r="OV189" s="51"/>
      <c r="OW189" s="51"/>
      <c r="OX189" s="51"/>
      <c r="OY189" s="51"/>
      <c r="OZ189" s="51"/>
      <c r="PA189" s="51"/>
      <c r="PB189" s="51"/>
      <c r="PC189" s="51"/>
      <c r="PD189" s="51"/>
      <c r="PE189" s="51"/>
      <c r="PF189" s="51"/>
      <c r="PG189" s="51"/>
      <c r="PH189" s="51"/>
      <c r="PI189" s="51"/>
      <c r="PJ189" s="51"/>
      <c r="PK189" s="51"/>
      <c r="PL189" s="51"/>
      <c r="PM189" s="51"/>
      <c r="PN189" s="51"/>
      <c r="PO189" s="51"/>
      <c r="PP189" s="51"/>
      <c r="PQ189" s="51"/>
      <c r="PR189" s="51"/>
      <c r="PS189" s="51"/>
      <c r="PT189" s="51"/>
      <c r="PU189" s="51"/>
      <c r="PV189" s="51"/>
      <c r="PW189" s="51"/>
      <c r="PX189" s="51"/>
      <c r="PY189" s="51"/>
      <c r="PZ189" s="51"/>
      <c r="QA189" s="51"/>
      <c r="QB189" s="51"/>
      <c r="QC189" s="51"/>
      <c r="QD189" s="51"/>
      <c r="QE189" s="51"/>
      <c r="QF189" s="51"/>
      <c r="QG189" s="51"/>
      <c r="QH189" s="51"/>
      <c r="QI189" s="51"/>
      <c r="QJ189" s="51"/>
      <c r="QK189" s="51"/>
      <c r="QL189" s="51"/>
      <c r="QM189" s="51"/>
      <c r="QN189" s="51"/>
      <c r="QO189" s="51"/>
      <c r="QP189" s="51"/>
      <c r="QQ189" s="51"/>
      <c r="QR189" s="51"/>
      <c r="QS189" s="51"/>
      <c r="QT189" s="51"/>
      <c r="QU189" s="51"/>
      <c r="QV189" s="51"/>
      <c r="QW189" s="51"/>
      <c r="QX189" s="51"/>
      <c r="QY189" s="51"/>
      <c r="QZ189" s="51"/>
      <c r="RA189" s="51"/>
      <c r="RB189" s="51"/>
      <c r="RC189" s="51"/>
      <c r="RD189" s="51"/>
      <c r="RE189" s="51"/>
      <c r="RF189" s="51"/>
      <c r="RG189" s="51"/>
      <c r="RH189" s="51"/>
      <c r="RI189" s="51"/>
      <c r="RJ189" s="51"/>
      <c r="RK189" s="51"/>
      <c r="RL189" s="51"/>
      <c r="RM189" s="51"/>
      <c r="RN189" s="51"/>
      <c r="RO189" s="51"/>
      <c r="RP189" s="51"/>
      <c r="RQ189" s="51"/>
      <c r="RR189" s="51"/>
      <c r="RS189" s="51"/>
      <c r="RT189" s="51"/>
      <c r="RU189" s="51"/>
      <c r="RV189" s="51"/>
      <c r="RW189" s="51"/>
      <c r="RX189" s="51"/>
      <c r="RY189" s="51"/>
      <c r="RZ189" s="51"/>
      <c r="SA189" s="51"/>
      <c r="SB189" s="51"/>
      <c r="SC189" s="51"/>
      <c r="SD189" s="51"/>
      <c r="SE189" s="51"/>
      <c r="SF189" s="51"/>
      <c r="SG189" s="51"/>
      <c r="SH189" s="51"/>
      <c r="SI189" s="51"/>
      <c r="SJ189" s="51"/>
      <c r="SK189" s="51"/>
      <c r="SL189" s="51"/>
      <c r="SM189" s="51"/>
      <c r="SN189" s="51"/>
      <c r="SO189" s="51"/>
      <c r="SP189" s="51"/>
      <c r="SQ189" s="51"/>
      <c r="SR189" s="51"/>
      <c r="SS189" s="51"/>
      <c r="ST189" s="51"/>
      <c r="SU189" s="51"/>
      <c r="SV189" s="51"/>
      <c r="SW189" s="51"/>
      <c r="SX189" s="51"/>
      <c r="SY189" s="51"/>
      <c r="SZ189" s="51"/>
      <c r="TA189" s="51"/>
      <c r="TB189" s="51"/>
      <c r="TC189" s="51"/>
      <c r="TD189" s="51"/>
      <c r="TE189" s="51"/>
      <c r="TF189" s="51"/>
      <c r="TG189" s="51"/>
      <c r="TH189" s="51"/>
      <c r="TI189" s="51"/>
      <c r="TJ189" s="51"/>
      <c r="TK189" s="51"/>
      <c r="TL189" s="51"/>
      <c r="TM189" s="51"/>
      <c r="TN189" s="51"/>
      <c r="TO189" s="51"/>
      <c r="TP189" s="51"/>
      <c r="TQ189" s="51"/>
      <c r="TR189" s="51"/>
      <c r="TS189" s="51"/>
      <c r="TT189" s="51"/>
      <c r="TU189" s="51"/>
      <c r="TV189" s="51"/>
      <c r="TW189" s="51"/>
      <c r="TX189" s="51"/>
      <c r="TY189" s="51"/>
      <c r="TZ189" s="51"/>
      <c r="UA189" s="51"/>
      <c r="UB189" s="51"/>
      <c r="UC189" s="51"/>
      <c r="UD189" s="51"/>
      <c r="UE189" s="51"/>
      <c r="UF189" s="51"/>
      <c r="UG189" s="51"/>
      <c r="UH189" s="51"/>
      <c r="UI189" s="51"/>
      <c r="UJ189" s="51"/>
      <c r="UK189" s="51"/>
      <c r="UL189" s="51"/>
      <c r="UM189" s="51"/>
      <c r="UN189" s="51"/>
      <c r="UO189" s="51"/>
      <c r="UP189" s="51"/>
      <c r="UQ189" s="51"/>
      <c r="UR189" s="51"/>
      <c r="US189" s="51"/>
      <c r="UT189" s="51"/>
      <c r="UU189" s="51"/>
      <c r="UV189" s="51"/>
      <c r="UW189" s="51"/>
      <c r="UX189" s="51"/>
      <c r="UY189" s="51"/>
      <c r="UZ189" s="51"/>
      <c r="VA189" s="51"/>
      <c r="VB189" s="51"/>
      <c r="VC189" s="51"/>
      <c r="VD189" s="51"/>
      <c r="VE189" s="51"/>
      <c r="VF189" s="51"/>
      <c r="VG189" s="51"/>
      <c r="VH189" s="51"/>
      <c r="VI189" s="51"/>
      <c r="VJ189" s="51"/>
      <c r="VK189" s="51"/>
      <c r="VL189" s="51"/>
      <c r="VM189" s="51"/>
      <c r="VN189" s="51"/>
      <c r="VO189" s="51"/>
      <c r="VP189" s="51"/>
      <c r="VQ189" s="51"/>
      <c r="VR189" s="51"/>
      <c r="VS189" s="51"/>
      <c r="VT189" s="51"/>
      <c r="VU189" s="51"/>
      <c r="VV189" s="51"/>
      <c r="VW189" s="51"/>
      <c r="VX189" s="51"/>
      <c r="VY189" s="51"/>
      <c r="VZ189" s="51"/>
      <c r="WA189" s="51"/>
      <c r="WB189" s="51"/>
      <c r="WC189" s="51"/>
      <c r="WD189" s="51"/>
      <c r="WE189" s="51"/>
      <c r="WF189" s="51"/>
      <c r="WG189" s="51"/>
      <c r="WH189" s="51"/>
      <c r="WI189" s="51"/>
      <c r="WJ189" s="51"/>
      <c r="WK189" s="51"/>
      <c r="WL189" s="51"/>
      <c r="WM189" s="51"/>
      <c r="WN189" s="51"/>
      <c r="WO189" s="51"/>
      <c r="WP189" s="51"/>
      <c r="WQ189" s="51"/>
      <c r="WR189" s="51"/>
      <c r="WS189" s="51"/>
      <c r="WT189" s="51"/>
      <c r="WU189" s="51"/>
      <c r="WV189" s="51"/>
      <c r="WW189" s="51"/>
      <c r="WX189" s="51"/>
      <c r="WY189" s="51"/>
      <c r="WZ189" s="51"/>
      <c r="XA189" s="51"/>
      <c r="XB189" s="51"/>
      <c r="XC189" s="51"/>
      <c r="XD189" s="51"/>
      <c r="XE189" s="51"/>
      <c r="XF189" s="51"/>
      <c r="XG189" s="51"/>
      <c r="XH189" s="51"/>
      <c r="XI189" s="51"/>
      <c r="XJ189" s="51"/>
      <c r="XK189" s="51"/>
      <c r="XL189" s="51"/>
      <c r="XM189" s="51"/>
      <c r="XN189" s="51"/>
      <c r="XO189" s="51"/>
      <c r="XP189" s="51"/>
      <c r="XQ189" s="51"/>
      <c r="XR189" s="51"/>
      <c r="XS189" s="51"/>
      <c r="XT189" s="51"/>
      <c r="XU189" s="51"/>
      <c r="XV189" s="51"/>
      <c r="XW189" s="51"/>
      <c r="XX189" s="51"/>
      <c r="XY189" s="51"/>
      <c r="XZ189" s="51"/>
      <c r="YA189" s="51"/>
      <c r="YB189" s="51"/>
      <c r="YC189" s="51"/>
      <c r="YD189" s="51"/>
      <c r="YE189" s="51"/>
      <c r="YF189" s="51"/>
      <c r="YG189" s="51"/>
      <c r="YH189" s="51"/>
      <c r="YI189" s="51"/>
      <c r="YJ189" s="51"/>
      <c r="YK189" s="51"/>
      <c r="YL189" s="51"/>
      <c r="YM189" s="51"/>
      <c r="YN189" s="51"/>
      <c r="YO189" s="51"/>
      <c r="YP189" s="51"/>
      <c r="YQ189" s="51"/>
      <c r="YR189" s="51"/>
    </row>
    <row r="190" spans="1:668" s="64" customFormat="1" ht="15.75" x14ac:dyDescent="0.25">
      <c r="A190" s="51"/>
      <c r="B190" s="2"/>
      <c r="C190" s="2"/>
      <c r="D190" s="1"/>
      <c r="E190" s="1"/>
      <c r="F190" s="55"/>
      <c r="G190" s="55"/>
      <c r="H190" s="55"/>
      <c r="I190" s="55"/>
      <c r="J190" s="55"/>
      <c r="K190" s="55"/>
      <c r="L190" s="73"/>
      <c r="O190" s="51"/>
      <c r="P190" s="51"/>
      <c r="Q190" s="51"/>
      <c r="R190" s="51"/>
      <c r="S190" s="51"/>
      <c r="T190" s="51"/>
      <c r="U190" s="51"/>
      <c r="V190" s="51"/>
      <c r="W190" s="51"/>
      <c r="X190" s="51"/>
      <c r="Y190" s="51"/>
      <c r="Z190" s="51"/>
      <c r="AA190" s="51"/>
      <c r="AB190" s="51"/>
      <c r="AC190" s="51"/>
      <c r="AD190" s="51"/>
      <c r="AE190" s="51"/>
      <c r="AF190" s="51"/>
      <c r="AG190" s="51"/>
      <c r="AH190" s="51"/>
      <c r="AI190" s="51"/>
      <c r="AJ190" s="51"/>
      <c r="AK190" s="51"/>
      <c r="AL190" s="51"/>
      <c r="AM190" s="51"/>
      <c r="AN190" s="51"/>
      <c r="AO190" s="51"/>
      <c r="AP190" s="51"/>
      <c r="AQ190" s="51"/>
      <c r="AR190" s="51"/>
      <c r="AS190" s="51"/>
      <c r="AT190" s="51"/>
      <c r="AU190" s="51"/>
      <c r="AV190" s="51"/>
      <c r="AW190" s="51"/>
      <c r="AX190" s="51"/>
      <c r="AY190" s="51"/>
      <c r="AZ190" s="51"/>
      <c r="BA190" s="51"/>
      <c r="BB190" s="51"/>
      <c r="BC190" s="51"/>
      <c r="BD190" s="51"/>
      <c r="BE190" s="51"/>
      <c r="BF190" s="51"/>
      <c r="BG190" s="51"/>
      <c r="BH190" s="51"/>
      <c r="BI190" s="51"/>
      <c r="BJ190" s="51"/>
      <c r="BK190" s="51"/>
      <c r="BL190" s="51"/>
      <c r="BM190" s="51"/>
      <c r="BN190" s="51"/>
      <c r="BO190" s="51"/>
      <c r="BP190" s="51"/>
      <c r="BQ190" s="51"/>
      <c r="BR190" s="51"/>
      <c r="BS190" s="51"/>
      <c r="BT190" s="51"/>
      <c r="BU190" s="51"/>
      <c r="BV190" s="51"/>
      <c r="BW190" s="51"/>
      <c r="BX190" s="51"/>
      <c r="BY190" s="51"/>
      <c r="BZ190" s="51"/>
      <c r="CA190" s="51"/>
      <c r="CB190" s="51"/>
      <c r="CC190" s="51"/>
      <c r="CD190" s="51"/>
      <c r="CE190" s="51"/>
      <c r="CF190" s="51"/>
      <c r="CG190" s="51"/>
      <c r="CH190" s="51"/>
      <c r="CI190" s="51"/>
      <c r="CJ190" s="51"/>
      <c r="CK190" s="51"/>
      <c r="CL190" s="51"/>
      <c r="CM190" s="51"/>
      <c r="CN190" s="51"/>
      <c r="CO190" s="51"/>
      <c r="CP190" s="51"/>
      <c r="CQ190" s="51"/>
      <c r="CR190" s="51"/>
      <c r="CS190" s="51"/>
      <c r="CT190" s="51"/>
      <c r="CU190" s="51"/>
      <c r="CV190" s="51"/>
      <c r="CW190" s="51"/>
      <c r="CX190" s="51"/>
      <c r="CY190" s="51"/>
      <c r="CZ190" s="51"/>
      <c r="DA190" s="51"/>
      <c r="DB190" s="51"/>
      <c r="DC190" s="51"/>
      <c r="DD190" s="51"/>
      <c r="DE190" s="51"/>
      <c r="DF190" s="51"/>
      <c r="DG190" s="51"/>
      <c r="DH190" s="51"/>
      <c r="DI190" s="51"/>
      <c r="DJ190" s="51"/>
      <c r="DK190" s="51"/>
      <c r="DL190" s="51"/>
      <c r="DM190" s="51"/>
      <c r="DN190" s="51"/>
      <c r="DO190" s="51"/>
      <c r="DP190" s="51"/>
      <c r="DQ190" s="51"/>
      <c r="DR190" s="51"/>
      <c r="DS190" s="51"/>
      <c r="DT190" s="51"/>
      <c r="DU190" s="51"/>
      <c r="DV190" s="51"/>
      <c r="DW190" s="51"/>
      <c r="DX190" s="51"/>
      <c r="DY190" s="51"/>
      <c r="DZ190" s="51"/>
      <c r="EA190" s="51"/>
      <c r="EB190" s="51"/>
      <c r="EC190" s="51"/>
      <c r="ED190" s="51"/>
      <c r="EE190" s="51"/>
      <c r="EF190" s="51"/>
      <c r="EG190" s="51"/>
      <c r="EH190" s="51"/>
      <c r="EI190" s="51"/>
      <c r="EJ190" s="51"/>
      <c r="EK190" s="51"/>
      <c r="EL190" s="51"/>
      <c r="EM190" s="51"/>
      <c r="EN190" s="51"/>
      <c r="EO190" s="51"/>
      <c r="EP190" s="51"/>
      <c r="EQ190" s="51"/>
      <c r="ER190" s="51"/>
      <c r="ES190" s="51"/>
      <c r="ET190" s="51"/>
      <c r="EU190" s="51"/>
      <c r="EV190" s="51"/>
      <c r="EW190" s="51"/>
      <c r="EX190" s="51"/>
      <c r="EY190" s="51"/>
      <c r="EZ190" s="51"/>
      <c r="FA190" s="51"/>
      <c r="FB190" s="51"/>
      <c r="FC190" s="51"/>
      <c r="FD190" s="51"/>
      <c r="FE190" s="51"/>
      <c r="FF190" s="51"/>
      <c r="FG190" s="51"/>
      <c r="FH190" s="51"/>
      <c r="FI190" s="51"/>
      <c r="FJ190" s="51"/>
      <c r="FK190" s="51"/>
      <c r="FL190" s="51"/>
      <c r="FM190" s="51"/>
      <c r="FN190" s="51"/>
      <c r="FO190" s="51"/>
      <c r="FP190" s="51"/>
      <c r="FQ190" s="51"/>
      <c r="FR190" s="51"/>
      <c r="FS190" s="51"/>
      <c r="FT190" s="51"/>
      <c r="FU190" s="51"/>
      <c r="FV190" s="51"/>
      <c r="FW190" s="51"/>
      <c r="FX190" s="51"/>
      <c r="FY190" s="51"/>
      <c r="FZ190" s="51"/>
      <c r="GA190" s="51"/>
      <c r="GB190" s="51"/>
      <c r="GC190" s="51"/>
      <c r="GD190" s="51"/>
      <c r="GE190" s="51"/>
      <c r="GF190" s="51"/>
      <c r="GG190" s="51"/>
      <c r="GH190" s="51"/>
      <c r="GI190" s="51"/>
      <c r="GJ190" s="51"/>
      <c r="GK190" s="51"/>
      <c r="GL190" s="51"/>
      <c r="GM190" s="51"/>
      <c r="GN190" s="51"/>
      <c r="GO190" s="51"/>
      <c r="GP190" s="51"/>
      <c r="GQ190" s="51"/>
      <c r="GR190" s="51"/>
      <c r="GS190" s="51"/>
      <c r="GT190" s="51"/>
      <c r="GU190" s="51"/>
      <c r="GV190" s="51"/>
      <c r="GW190" s="51"/>
      <c r="GX190" s="51"/>
      <c r="GY190" s="51"/>
      <c r="GZ190" s="51"/>
      <c r="HA190" s="51"/>
      <c r="HB190" s="51"/>
      <c r="HC190" s="51"/>
      <c r="HD190" s="51"/>
      <c r="HE190" s="51"/>
      <c r="HF190" s="51"/>
      <c r="HG190" s="51"/>
      <c r="HH190" s="51"/>
      <c r="HI190" s="51"/>
      <c r="HJ190" s="51"/>
      <c r="HK190" s="51"/>
      <c r="HL190" s="51"/>
      <c r="HM190" s="51"/>
      <c r="HN190" s="51"/>
      <c r="HO190" s="51"/>
      <c r="HP190" s="51"/>
      <c r="HQ190" s="51"/>
      <c r="HR190" s="51"/>
      <c r="HS190" s="51"/>
      <c r="HT190" s="51"/>
      <c r="HU190" s="51"/>
      <c r="HV190" s="51"/>
      <c r="HW190" s="51"/>
      <c r="HX190" s="51"/>
      <c r="HY190" s="51"/>
      <c r="HZ190" s="51"/>
      <c r="IA190" s="51"/>
      <c r="IB190" s="51"/>
      <c r="IC190" s="51"/>
      <c r="ID190" s="51"/>
      <c r="IE190" s="51"/>
      <c r="IF190" s="51"/>
      <c r="IG190" s="51"/>
      <c r="IH190" s="51"/>
      <c r="II190" s="51"/>
      <c r="IJ190" s="51"/>
      <c r="IK190" s="51"/>
      <c r="IL190" s="51"/>
      <c r="IM190" s="51"/>
      <c r="IN190" s="51"/>
      <c r="IO190" s="51"/>
      <c r="IP190" s="51"/>
      <c r="IQ190" s="51"/>
      <c r="IR190" s="51"/>
      <c r="IS190" s="51"/>
      <c r="IT190" s="51"/>
      <c r="IU190" s="51"/>
      <c r="IV190" s="51"/>
      <c r="IW190" s="51"/>
      <c r="IX190" s="51"/>
      <c r="IY190" s="51"/>
      <c r="IZ190" s="51"/>
      <c r="JA190" s="51"/>
      <c r="JB190" s="51"/>
      <c r="JC190" s="51"/>
      <c r="JD190" s="51"/>
      <c r="JE190" s="51"/>
      <c r="JF190" s="51"/>
      <c r="JG190" s="51"/>
      <c r="JH190" s="51"/>
      <c r="JI190" s="51"/>
      <c r="JJ190" s="51"/>
      <c r="JK190" s="51"/>
      <c r="JL190" s="51"/>
      <c r="JM190" s="51"/>
      <c r="JN190" s="51"/>
      <c r="JO190" s="51"/>
      <c r="JP190" s="51"/>
      <c r="JQ190" s="51"/>
      <c r="JR190" s="51"/>
      <c r="JS190" s="51"/>
      <c r="JT190" s="51"/>
      <c r="JU190" s="51"/>
      <c r="JV190" s="51"/>
      <c r="JW190" s="51"/>
      <c r="JX190" s="51"/>
      <c r="JY190" s="51"/>
      <c r="JZ190" s="51"/>
      <c r="KA190" s="51"/>
      <c r="KB190" s="51"/>
      <c r="KC190" s="51"/>
      <c r="KD190" s="51"/>
      <c r="KE190" s="51"/>
      <c r="KF190" s="51"/>
      <c r="KG190" s="51"/>
      <c r="KH190" s="51"/>
      <c r="KI190" s="51"/>
      <c r="KJ190" s="51"/>
      <c r="KK190" s="51"/>
      <c r="KL190" s="51"/>
      <c r="KM190" s="51"/>
      <c r="KN190" s="51"/>
      <c r="KO190" s="51"/>
      <c r="KP190" s="51"/>
      <c r="KQ190" s="51"/>
      <c r="KR190" s="51"/>
      <c r="KS190" s="51"/>
      <c r="KT190" s="51"/>
      <c r="KU190" s="51"/>
      <c r="KV190" s="51"/>
      <c r="KW190" s="51"/>
      <c r="KX190" s="51"/>
      <c r="KY190" s="51"/>
      <c r="KZ190" s="51"/>
      <c r="LA190" s="51"/>
      <c r="LB190" s="51"/>
      <c r="LC190" s="51"/>
      <c r="LD190" s="51"/>
      <c r="LE190" s="51"/>
      <c r="LF190" s="51"/>
      <c r="LG190" s="51"/>
      <c r="LH190" s="51"/>
      <c r="LI190" s="51"/>
      <c r="LJ190" s="51"/>
      <c r="LK190" s="51"/>
      <c r="LL190" s="51"/>
      <c r="LM190" s="51"/>
      <c r="LN190" s="51"/>
      <c r="LO190" s="51"/>
      <c r="LP190" s="51"/>
      <c r="LQ190" s="51"/>
      <c r="LR190" s="51"/>
      <c r="LS190" s="51"/>
      <c r="LT190" s="51"/>
      <c r="LU190" s="51"/>
      <c r="LV190" s="51"/>
      <c r="LW190" s="51"/>
      <c r="LX190" s="51"/>
      <c r="LY190" s="51"/>
      <c r="LZ190" s="51"/>
      <c r="MA190" s="51"/>
      <c r="MB190" s="51"/>
      <c r="MC190" s="51"/>
      <c r="MD190" s="51"/>
      <c r="ME190" s="51"/>
      <c r="MF190" s="51"/>
      <c r="MG190" s="51"/>
      <c r="MH190" s="51"/>
      <c r="MI190" s="51"/>
      <c r="MJ190" s="51"/>
      <c r="MK190" s="51"/>
      <c r="ML190" s="51"/>
      <c r="MM190" s="51"/>
      <c r="MN190" s="51"/>
      <c r="MO190" s="51"/>
      <c r="MP190" s="51"/>
      <c r="MQ190" s="51"/>
      <c r="MR190" s="51"/>
      <c r="MS190" s="51"/>
      <c r="MT190" s="51"/>
      <c r="MU190" s="51"/>
      <c r="MV190" s="51"/>
      <c r="MW190" s="51"/>
      <c r="MX190" s="51"/>
      <c r="MY190" s="51"/>
      <c r="MZ190" s="51"/>
      <c r="NA190" s="51"/>
      <c r="NB190" s="51"/>
      <c r="NC190" s="51"/>
      <c r="ND190" s="51"/>
      <c r="NE190" s="51"/>
      <c r="NF190" s="51"/>
      <c r="NG190" s="51"/>
      <c r="NH190" s="51"/>
      <c r="NI190" s="51"/>
      <c r="NJ190" s="51"/>
      <c r="NK190" s="51"/>
      <c r="NL190" s="51"/>
      <c r="NM190" s="51"/>
      <c r="NN190" s="51"/>
      <c r="NO190" s="51"/>
      <c r="NP190" s="51"/>
      <c r="NQ190" s="51"/>
      <c r="NR190" s="51"/>
      <c r="NS190" s="51"/>
      <c r="NT190" s="51"/>
      <c r="NU190" s="51"/>
      <c r="NV190" s="51"/>
      <c r="NW190" s="51"/>
      <c r="NX190" s="51"/>
      <c r="NY190" s="51"/>
      <c r="NZ190" s="51"/>
      <c r="OA190" s="51"/>
      <c r="OB190" s="51"/>
      <c r="OC190" s="51"/>
      <c r="OD190" s="51"/>
      <c r="OE190" s="51"/>
      <c r="OF190" s="51"/>
      <c r="OG190" s="51"/>
      <c r="OH190" s="51"/>
      <c r="OI190" s="51"/>
      <c r="OJ190" s="51"/>
      <c r="OK190" s="51"/>
      <c r="OL190" s="51"/>
      <c r="OM190" s="51"/>
      <c r="ON190" s="51"/>
      <c r="OO190" s="51"/>
      <c r="OP190" s="51"/>
      <c r="OQ190" s="51"/>
      <c r="OR190" s="51"/>
      <c r="OS190" s="51"/>
      <c r="OT190" s="51"/>
      <c r="OU190" s="51"/>
      <c r="OV190" s="51"/>
      <c r="OW190" s="51"/>
      <c r="OX190" s="51"/>
      <c r="OY190" s="51"/>
      <c r="OZ190" s="51"/>
      <c r="PA190" s="51"/>
      <c r="PB190" s="51"/>
      <c r="PC190" s="51"/>
      <c r="PD190" s="51"/>
      <c r="PE190" s="51"/>
      <c r="PF190" s="51"/>
      <c r="PG190" s="51"/>
      <c r="PH190" s="51"/>
      <c r="PI190" s="51"/>
      <c r="PJ190" s="51"/>
      <c r="PK190" s="51"/>
      <c r="PL190" s="51"/>
      <c r="PM190" s="51"/>
      <c r="PN190" s="51"/>
      <c r="PO190" s="51"/>
      <c r="PP190" s="51"/>
      <c r="PQ190" s="51"/>
      <c r="PR190" s="51"/>
      <c r="PS190" s="51"/>
      <c r="PT190" s="51"/>
      <c r="PU190" s="51"/>
      <c r="PV190" s="51"/>
      <c r="PW190" s="51"/>
      <c r="PX190" s="51"/>
      <c r="PY190" s="51"/>
      <c r="PZ190" s="51"/>
      <c r="QA190" s="51"/>
      <c r="QB190" s="51"/>
      <c r="QC190" s="51"/>
      <c r="QD190" s="51"/>
      <c r="QE190" s="51"/>
      <c r="QF190" s="51"/>
      <c r="QG190" s="51"/>
      <c r="QH190" s="51"/>
      <c r="QI190" s="51"/>
      <c r="QJ190" s="51"/>
      <c r="QK190" s="51"/>
      <c r="QL190" s="51"/>
      <c r="QM190" s="51"/>
      <c r="QN190" s="51"/>
      <c r="QO190" s="51"/>
      <c r="QP190" s="51"/>
      <c r="QQ190" s="51"/>
      <c r="QR190" s="51"/>
      <c r="QS190" s="51"/>
      <c r="QT190" s="51"/>
      <c r="QU190" s="51"/>
      <c r="QV190" s="51"/>
      <c r="QW190" s="51"/>
      <c r="QX190" s="51"/>
      <c r="QY190" s="51"/>
      <c r="QZ190" s="51"/>
      <c r="RA190" s="51"/>
      <c r="RB190" s="51"/>
      <c r="RC190" s="51"/>
      <c r="RD190" s="51"/>
      <c r="RE190" s="51"/>
      <c r="RF190" s="51"/>
      <c r="RG190" s="51"/>
      <c r="RH190" s="51"/>
      <c r="RI190" s="51"/>
      <c r="RJ190" s="51"/>
      <c r="RK190" s="51"/>
      <c r="RL190" s="51"/>
      <c r="RM190" s="51"/>
      <c r="RN190" s="51"/>
      <c r="RO190" s="51"/>
      <c r="RP190" s="51"/>
      <c r="RQ190" s="51"/>
      <c r="RR190" s="51"/>
      <c r="RS190" s="51"/>
      <c r="RT190" s="51"/>
      <c r="RU190" s="51"/>
      <c r="RV190" s="51"/>
      <c r="RW190" s="51"/>
      <c r="RX190" s="51"/>
      <c r="RY190" s="51"/>
      <c r="RZ190" s="51"/>
      <c r="SA190" s="51"/>
      <c r="SB190" s="51"/>
      <c r="SC190" s="51"/>
      <c r="SD190" s="51"/>
      <c r="SE190" s="51"/>
      <c r="SF190" s="51"/>
      <c r="SG190" s="51"/>
      <c r="SH190" s="51"/>
      <c r="SI190" s="51"/>
      <c r="SJ190" s="51"/>
      <c r="SK190" s="51"/>
      <c r="SL190" s="51"/>
      <c r="SM190" s="51"/>
      <c r="SN190" s="51"/>
      <c r="SO190" s="51"/>
      <c r="SP190" s="51"/>
      <c r="SQ190" s="51"/>
      <c r="SR190" s="51"/>
      <c r="SS190" s="51"/>
      <c r="ST190" s="51"/>
      <c r="SU190" s="51"/>
      <c r="SV190" s="51"/>
      <c r="SW190" s="51"/>
      <c r="SX190" s="51"/>
      <c r="SY190" s="51"/>
      <c r="SZ190" s="51"/>
      <c r="TA190" s="51"/>
      <c r="TB190" s="51"/>
      <c r="TC190" s="51"/>
      <c r="TD190" s="51"/>
      <c r="TE190" s="51"/>
      <c r="TF190" s="51"/>
      <c r="TG190" s="51"/>
      <c r="TH190" s="51"/>
      <c r="TI190" s="51"/>
      <c r="TJ190" s="51"/>
      <c r="TK190" s="51"/>
      <c r="TL190" s="51"/>
      <c r="TM190" s="51"/>
      <c r="TN190" s="51"/>
      <c r="TO190" s="51"/>
      <c r="TP190" s="51"/>
      <c r="TQ190" s="51"/>
      <c r="TR190" s="51"/>
      <c r="TS190" s="51"/>
      <c r="TT190" s="51"/>
      <c r="TU190" s="51"/>
      <c r="TV190" s="51"/>
      <c r="TW190" s="51"/>
      <c r="TX190" s="51"/>
      <c r="TY190" s="51"/>
      <c r="TZ190" s="51"/>
      <c r="UA190" s="51"/>
      <c r="UB190" s="51"/>
      <c r="UC190" s="51"/>
      <c r="UD190" s="51"/>
      <c r="UE190" s="51"/>
      <c r="UF190" s="51"/>
      <c r="UG190" s="51"/>
      <c r="UH190" s="51"/>
      <c r="UI190" s="51"/>
      <c r="UJ190" s="51"/>
      <c r="UK190" s="51"/>
      <c r="UL190" s="51"/>
      <c r="UM190" s="51"/>
      <c r="UN190" s="51"/>
      <c r="UO190" s="51"/>
      <c r="UP190" s="51"/>
      <c r="UQ190" s="51"/>
      <c r="UR190" s="51"/>
      <c r="US190" s="51"/>
      <c r="UT190" s="51"/>
      <c r="UU190" s="51"/>
      <c r="UV190" s="51"/>
      <c r="UW190" s="51"/>
      <c r="UX190" s="51"/>
      <c r="UY190" s="51"/>
      <c r="UZ190" s="51"/>
      <c r="VA190" s="51"/>
      <c r="VB190" s="51"/>
      <c r="VC190" s="51"/>
      <c r="VD190" s="51"/>
      <c r="VE190" s="51"/>
      <c r="VF190" s="51"/>
      <c r="VG190" s="51"/>
      <c r="VH190" s="51"/>
      <c r="VI190" s="51"/>
      <c r="VJ190" s="51"/>
      <c r="VK190" s="51"/>
      <c r="VL190" s="51"/>
      <c r="VM190" s="51"/>
      <c r="VN190" s="51"/>
      <c r="VO190" s="51"/>
      <c r="VP190" s="51"/>
      <c r="VQ190" s="51"/>
      <c r="VR190" s="51"/>
      <c r="VS190" s="51"/>
      <c r="VT190" s="51"/>
      <c r="VU190" s="51"/>
      <c r="VV190" s="51"/>
      <c r="VW190" s="51"/>
      <c r="VX190" s="51"/>
      <c r="VY190" s="51"/>
      <c r="VZ190" s="51"/>
      <c r="WA190" s="51"/>
      <c r="WB190" s="51"/>
      <c r="WC190" s="51"/>
      <c r="WD190" s="51"/>
      <c r="WE190" s="51"/>
      <c r="WF190" s="51"/>
      <c r="WG190" s="51"/>
      <c r="WH190" s="51"/>
      <c r="WI190" s="51"/>
      <c r="WJ190" s="51"/>
      <c r="WK190" s="51"/>
      <c r="WL190" s="51"/>
      <c r="WM190" s="51"/>
      <c r="WN190" s="51"/>
      <c r="WO190" s="51"/>
      <c r="WP190" s="51"/>
      <c r="WQ190" s="51"/>
      <c r="WR190" s="51"/>
      <c r="WS190" s="51"/>
      <c r="WT190" s="51"/>
      <c r="WU190" s="51"/>
      <c r="WV190" s="51"/>
      <c r="WW190" s="51"/>
      <c r="WX190" s="51"/>
      <c r="WY190" s="51"/>
      <c r="WZ190" s="51"/>
      <c r="XA190" s="51"/>
      <c r="XB190" s="51"/>
      <c r="XC190" s="51"/>
      <c r="XD190" s="51"/>
      <c r="XE190" s="51"/>
      <c r="XF190" s="51"/>
      <c r="XG190" s="51"/>
      <c r="XH190" s="51"/>
      <c r="XI190" s="51"/>
      <c r="XJ190" s="51"/>
      <c r="XK190" s="51"/>
      <c r="XL190" s="51"/>
      <c r="XM190" s="51"/>
      <c r="XN190" s="51"/>
      <c r="XO190" s="51"/>
      <c r="XP190" s="51"/>
      <c r="XQ190" s="51"/>
      <c r="XR190" s="51"/>
      <c r="XS190" s="51"/>
      <c r="XT190" s="51"/>
      <c r="XU190" s="51"/>
      <c r="XV190" s="51"/>
      <c r="XW190" s="51"/>
      <c r="XX190" s="51"/>
      <c r="XY190" s="51"/>
      <c r="XZ190" s="51"/>
      <c r="YA190" s="51"/>
      <c r="YB190" s="51"/>
      <c r="YC190" s="51"/>
      <c r="YD190" s="51"/>
      <c r="YE190" s="51"/>
      <c r="YF190" s="51"/>
      <c r="YG190" s="51"/>
      <c r="YH190" s="51"/>
      <c r="YI190" s="51"/>
      <c r="YJ190" s="51"/>
      <c r="YK190" s="51"/>
      <c r="YL190" s="51"/>
      <c r="YM190" s="51"/>
      <c r="YN190" s="51"/>
      <c r="YO190" s="51"/>
      <c r="YP190" s="51"/>
      <c r="YQ190" s="51"/>
      <c r="YR190" s="51"/>
    </row>
    <row r="191" spans="1:668" s="64" customFormat="1" ht="15.75" x14ac:dyDescent="0.25">
      <c r="A191" s="51"/>
      <c r="B191" s="2"/>
      <c r="C191" s="2"/>
      <c r="D191" s="1"/>
      <c r="E191" s="1"/>
      <c r="F191" s="55"/>
      <c r="G191" s="55"/>
      <c r="H191" s="55"/>
      <c r="I191" s="55"/>
      <c r="J191" s="55"/>
      <c r="K191" s="55"/>
      <c r="L191" s="73"/>
      <c r="O191" s="51"/>
      <c r="P191" s="51"/>
      <c r="Q191" s="51"/>
      <c r="R191" s="51"/>
      <c r="S191" s="51"/>
      <c r="T191" s="51"/>
      <c r="U191" s="51"/>
      <c r="V191" s="51"/>
      <c r="W191" s="51"/>
      <c r="X191" s="51"/>
      <c r="Y191" s="51"/>
      <c r="Z191" s="51"/>
      <c r="AA191" s="51"/>
      <c r="AB191" s="51"/>
      <c r="AC191" s="51"/>
      <c r="AD191" s="51"/>
      <c r="AE191" s="51"/>
      <c r="AF191" s="51"/>
      <c r="AG191" s="51"/>
      <c r="AH191" s="51"/>
      <c r="AI191" s="51"/>
      <c r="AJ191" s="51"/>
      <c r="AK191" s="51"/>
      <c r="AL191" s="51"/>
      <c r="AM191" s="51"/>
      <c r="AN191" s="51"/>
      <c r="AO191" s="51"/>
      <c r="AP191" s="51"/>
      <c r="AQ191" s="51"/>
      <c r="AR191" s="51"/>
      <c r="AS191" s="51"/>
      <c r="AT191" s="51"/>
      <c r="AU191" s="51"/>
      <c r="AV191" s="51"/>
      <c r="AW191" s="51"/>
      <c r="AX191" s="51"/>
      <c r="AY191" s="51"/>
      <c r="AZ191" s="51"/>
      <c r="BA191" s="51"/>
      <c r="BB191" s="51"/>
      <c r="BC191" s="51"/>
      <c r="BD191" s="51"/>
      <c r="BE191" s="51"/>
      <c r="BF191" s="51"/>
      <c r="BG191" s="51"/>
      <c r="BH191" s="51"/>
      <c r="BI191" s="51"/>
      <c r="BJ191" s="51"/>
      <c r="BK191" s="51"/>
      <c r="BL191" s="51"/>
      <c r="BM191" s="51"/>
      <c r="BN191" s="51"/>
      <c r="BO191" s="51"/>
      <c r="BP191" s="51"/>
      <c r="BQ191" s="51"/>
      <c r="BR191" s="51"/>
      <c r="BS191" s="51"/>
      <c r="BT191" s="51"/>
      <c r="BU191" s="51"/>
      <c r="BV191" s="51"/>
      <c r="BW191" s="51"/>
      <c r="BX191" s="51"/>
      <c r="BY191" s="51"/>
      <c r="BZ191" s="51"/>
      <c r="CA191" s="51"/>
      <c r="CB191" s="51"/>
      <c r="CC191" s="51"/>
      <c r="CD191" s="51"/>
      <c r="CE191" s="51"/>
      <c r="CF191" s="51"/>
      <c r="CG191" s="51"/>
      <c r="CH191" s="51"/>
      <c r="CI191" s="51"/>
      <c r="CJ191" s="51"/>
      <c r="CK191" s="51"/>
      <c r="CL191" s="51"/>
      <c r="CM191" s="51"/>
      <c r="CN191" s="51"/>
      <c r="CO191" s="51"/>
      <c r="CP191" s="51"/>
      <c r="CQ191" s="51"/>
      <c r="CR191" s="51"/>
      <c r="CS191" s="51"/>
      <c r="CT191" s="51"/>
      <c r="CU191" s="51"/>
      <c r="CV191" s="51"/>
      <c r="CW191" s="51"/>
      <c r="CX191" s="51"/>
      <c r="CY191" s="51"/>
      <c r="CZ191" s="51"/>
      <c r="DA191" s="51"/>
      <c r="DB191" s="51"/>
      <c r="DC191" s="51"/>
      <c r="DD191" s="51"/>
      <c r="DE191" s="51"/>
      <c r="DF191" s="51"/>
      <c r="DG191" s="51"/>
      <c r="DH191" s="51"/>
      <c r="DI191" s="51"/>
      <c r="DJ191" s="51"/>
      <c r="DK191" s="51"/>
      <c r="DL191" s="51"/>
      <c r="DM191" s="51"/>
      <c r="DN191" s="51"/>
      <c r="DO191" s="51"/>
      <c r="DP191" s="51"/>
      <c r="DQ191" s="51"/>
      <c r="DR191" s="51"/>
      <c r="DS191" s="51"/>
      <c r="DT191" s="51"/>
      <c r="DU191" s="51"/>
      <c r="DV191" s="51"/>
      <c r="DW191" s="51"/>
      <c r="DX191" s="51"/>
      <c r="DY191" s="51"/>
      <c r="DZ191" s="51"/>
      <c r="EA191" s="51"/>
      <c r="EB191" s="51"/>
      <c r="EC191" s="51"/>
      <c r="ED191" s="51"/>
      <c r="EE191" s="51"/>
      <c r="EF191" s="51"/>
      <c r="EG191" s="51"/>
      <c r="EH191" s="51"/>
      <c r="EI191" s="51"/>
      <c r="EJ191" s="51"/>
      <c r="EK191" s="51"/>
      <c r="EL191" s="51"/>
      <c r="EM191" s="51"/>
      <c r="EN191" s="51"/>
      <c r="EO191" s="51"/>
      <c r="EP191" s="51"/>
      <c r="EQ191" s="51"/>
      <c r="ER191" s="51"/>
      <c r="ES191" s="51"/>
      <c r="ET191" s="51"/>
      <c r="EU191" s="51"/>
      <c r="EV191" s="51"/>
      <c r="EW191" s="51"/>
      <c r="EX191" s="51"/>
      <c r="EY191" s="51"/>
      <c r="EZ191" s="51"/>
      <c r="FA191" s="51"/>
      <c r="FB191" s="51"/>
      <c r="FC191" s="51"/>
      <c r="FD191" s="51"/>
      <c r="FE191" s="51"/>
      <c r="FF191" s="51"/>
      <c r="FG191" s="51"/>
      <c r="FH191" s="51"/>
      <c r="FI191" s="51"/>
      <c r="FJ191" s="51"/>
      <c r="FK191" s="51"/>
      <c r="FL191" s="51"/>
      <c r="FM191" s="51"/>
      <c r="FN191" s="51"/>
      <c r="FO191" s="51"/>
      <c r="FP191" s="51"/>
      <c r="FQ191" s="51"/>
      <c r="FR191" s="51"/>
      <c r="FS191" s="51"/>
      <c r="FT191" s="51"/>
      <c r="FU191" s="51"/>
      <c r="FV191" s="51"/>
      <c r="FW191" s="51"/>
      <c r="FX191" s="51"/>
      <c r="FY191" s="51"/>
      <c r="FZ191" s="51"/>
      <c r="GA191" s="51"/>
      <c r="GB191" s="51"/>
      <c r="GC191" s="51"/>
      <c r="GD191" s="51"/>
      <c r="GE191" s="51"/>
      <c r="GF191" s="51"/>
      <c r="GG191" s="51"/>
      <c r="GH191" s="51"/>
      <c r="GI191" s="51"/>
      <c r="GJ191" s="51"/>
      <c r="GK191" s="51"/>
      <c r="GL191" s="51"/>
      <c r="GM191" s="51"/>
      <c r="GN191" s="51"/>
      <c r="GO191" s="51"/>
      <c r="GP191" s="51"/>
      <c r="GQ191" s="51"/>
      <c r="GR191" s="51"/>
      <c r="GS191" s="51"/>
      <c r="GT191" s="51"/>
      <c r="GU191" s="51"/>
      <c r="GV191" s="51"/>
      <c r="GW191" s="51"/>
      <c r="GX191" s="51"/>
      <c r="GY191" s="51"/>
      <c r="GZ191" s="51"/>
      <c r="HA191" s="51"/>
      <c r="HB191" s="51"/>
      <c r="HC191" s="51"/>
      <c r="HD191" s="51"/>
      <c r="HE191" s="51"/>
      <c r="HF191" s="51"/>
      <c r="HG191" s="51"/>
      <c r="HH191" s="51"/>
      <c r="HI191" s="51"/>
      <c r="HJ191" s="51"/>
      <c r="HK191" s="51"/>
      <c r="HL191" s="51"/>
      <c r="HM191" s="51"/>
      <c r="HN191" s="51"/>
      <c r="HO191" s="51"/>
      <c r="HP191" s="51"/>
      <c r="HQ191" s="51"/>
      <c r="HR191" s="51"/>
      <c r="HS191" s="51"/>
      <c r="HT191" s="51"/>
      <c r="HU191" s="51"/>
      <c r="HV191" s="51"/>
      <c r="HW191" s="51"/>
      <c r="HX191" s="51"/>
      <c r="HY191" s="51"/>
      <c r="HZ191" s="51"/>
      <c r="IA191" s="51"/>
      <c r="IB191" s="51"/>
      <c r="IC191" s="51"/>
      <c r="ID191" s="51"/>
      <c r="IE191" s="51"/>
      <c r="IF191" s="51"/>
      <c r="IG191" s="51"/>
      <c r="IH191" s="51"/>
      <c r="II191" s="51"/>
      <c r="IJ191" s="51"/>
      <c r="IK191" s="51"/>
      <c r="IL191" s="51"/>
      <c r="IM191" s="51"/>
      <c r="IN191" s="51"/>
      <c r="IO191" s="51"/>
      <c r="IP191" s="51"/>
      <c r="IQ191" s="51"/>
      <c r="IR191" s="51"/>
      <c r="IS191" s="51"/>
      <c r="IT191" s="51"/>
      <c r="IU191" s="51"/>
      <c r="IV191" s="51"/>
      <c r="IW191" s="51"/>
      <c r="IX191" s="51"/>
      <c r="IY191" s="51"/>
      <c r="IZ191" s="51"/>
      <c r="JA191" s="51"/>
      <c r="JB191" s="51"/>
      <c r="JC191" s="51"/>
      <c r="JD191" s="51"/>
      <c r="JE191" s="51"/>
      <c r="JF191" s="51"/>
      <c r="JG191" s="51"/>
      <c r="JH191" s="51"/>
      <c r="JI191" s="51"/>
      <c r="JJ191" s="51"/>
      <c r="JK191" s="51"/>
      <c r="JL191" s="51"/>
      <c r="JM191" s="51"/>
      <c r="JN191" s="51"/>
      <c r="JO191" s="51"/>
      <c r="JP191" s="51"/>
      <c r="JQ191" s="51"/>
      <c r="JR191" s="51"/>
      <c r="JS191" s="51"/>
      <c r="JT191" s="51"/>
      <c r="JU191" s="51"/>
      <c r="JV191" s="51"/>
      <c r="JW191" s="51"/>
      <c r="JX191" s="51"/>
      <c r="JY191" s="51"/>
      <c r="JZ191" s="51"/>
      <c r="KA191" s="51"/>
      <c r="KB191" s="51"/>
      <c r="KC191" s="51"/>
      <c r="KD191" s="51"/>
      <c r="KE191" s="51"/>
      <c r="KF191" s="51"/>
      <c r="KG191" s="51"/>
      <c r="KH191" s="51"/>
      <c r="KI191" s="51"/>
      <c r="KJ191" s="51"/>
      <c r="KK191" s="51"/>
      <c r="KL191" s="51"/>
      <c r="KM191" s="51"/>
      <c r="KN191" s="51"/>
      <c r="KO191" s="51"/>
      <c r="KP191" s="51"/>
      <c r="KQ191" s="51"/>
      <c r="KR191" s="51"/>
      <c r="KS191" s="51"/>
      <c r="KT191" s="51"/>
      <c r="KU191" s="51"/>
      <c r="KV191" s="51"/>
      <c r="KW191" s="51"/>
      <c r="KX191" s="51"/>
      <c r="KY191" s="51"/>
      <c r="KZ191" s="51"/>
      <c r="LA191" s="51"/>
      <c r="LB191" s="51"/>
      <c r="LC191" s="51"/>
      <c r="LD191" s="51"/>
      <c r="LE191" s="51"/>
      <c r="LF191" s="51"/>
      <c r="LG191" s="51"/>
      <c r="LH191" s="51"/>
      <c r="LI191" s="51"/>
      <c r="LJ191" s="51"/>
      <c r="LK191" s="51"/>
      <c r="LL191" s="51"/>
      <c r="LM191" s="51"/>
      <c r="LN191" s="51"/>
      <c r="LO191" s="51"/>
      <c r="LP191" s="51"/>
      <c r="LQ191" s="51"/>
      <c r="LR191" s="51"/>
      <c r="LS191" s="51"/>
      <c r="LT191" s="51"/>
      <c r="LU191" s="51"/>
      <c r="LV191" s="51"/>
      <c r="LW191" s="51"/>
      <c r="LX191" s="51"/>
      <c r="LY191" s="51"/>
      <c r="LZ191" s="51"/>
      <c r="MA191" s="51"/>
      <c r="MB191" s="51"/>
      <c r="MC191" s="51"/>
      <c r="MD191" s="51"/>
      <c r="ME191" s="51"/>
      <c r="MF191" s="51"/>
      <c r="MG191" s="51"/>
      <c r="MH191" s="51"/>
      <c r="MI191" s="51"/>
      <c r="MJ191" s="51"/>
      <c r="MK191" s="51"/>
      <c r="ML191" s="51"/>
      <c r="MM191" s="51"/>
      <c r="MN191" s="51"/>
      <c r="MO191" s="51"/>
      <c r="MP191" s="51"/>
      <c r="MQ191" s="51"/>
      <c r="MR191" s="51"/>
      <c r="MS191" s="51"/>
      <c r="MT191" s="51"/>
      <c r="MU191" s="51"/>
      <c r="MV191" s="51"/>
      <c r="MW191" s="51"/>
      <c r="MX191" s="51"/>
      <c r="MY191" s="51"/>
      <c r="MZ191" s="51"/>
      <c r="NA191" s="51"/>
      <c r="NB191" s="51"/>
      <c r="NC191" s="51"/>
      <c r="ND191" s="51"/>
      <c r="NE191" s="51"/>
      <c r="NF191" s="51"/>
      <c r="NG191" s="51"/>
      <c r="NH191" s="51"/>
      <c r="NI191" s="51"/>
      <c r="NJ191" s="51"/>
      <c r="NK191" s="51"/>
      <c r="NL191" s="51"/>
      <c r="NM191" s="51"/>
      <c r="NN191" s="51"/>
      <c r="NO191" s="51"/>
      <c r="NP191" s="51"/>
      <c r="NQ191" s="51"/>
      <c r="NR191" s="51"/>
      <c r="NS191" s="51"/>
      <c r="NT191" s="51"/>
      <c r="NU191" s="51"/>
      <c r="NV191" s="51"/>
      <c r="NW191" s="51"/>
      <c r="NX191" s="51"/>
      <c r="NY191" s="51"/>
      <c r="NZ191" s="51"/>
      <c r="OA191" s="51"/>
      <c r="OB191" s="51"/>
      <c r="OC191" s="51"/>
      <c r="OD191" s="51"/>
      <c r="OE191" s="51"/>
      <c r="OF191" s="51"/>
      <c r="OG191" s="51"/>
      <c r="OH191" s="51"/>
      <c r="OI191" s="51"/>
      <c r="OJ191" s="51"/>
      <c r="OK191" s="51"/>
      <c r="OL191" s="51"/>
      <c r="OM191" s="51"/>
      <c r="ON191" s="51"/>
      <c r="OO191" s="51"/>
      <c r="OP191" s="51"/>
      <c r="OQ191" s="51"/>
      <c r="OR191" s="51"/>
      <c r="OS191" s="51"/>
      <c r="OT191" s="51"/>
      <c r="OU191" s="51"/>
      <c r="OV191" s="51"/>
      <c r="OW191" s="51"/>
      <c r="OX191" s="51"/>
      <c r="OY191" s="51"/>
      <c r="OZ191" s="51"/>
      <c r="PA191" s="51"/>
      <c r="PB191" s="51"/>
      <c r="PC191" s="51"/>
      <c r="PD191" s="51"/>
      <c r="PE191" s="51"/>
      <c r="PF191" s="51"/>
      <c r="PG191" s="51"/>
      <c r="PH191" s="51"/>
      <c r="PI191" s="51"/>
      <c r="PJ191" s="51"/>
      <c r="PK191" s="51"/>
      <c r="PL191" s="51"/>
      <c r="PM191" s="51"/>
      <c r="PN191" s="51"/>
      <c r="PO191" s="51"/>
      <c r="PP191" s="51"/>
      <c r="PQ191" s="51"/>
      <c r="PR191" s="51"/>
      <c r="PS191" s="51"/>
      <c r="PT191" s="51"/>
      <c r="PU191" s="51"/>
      <c r="PV191" s="51"/>
      <c r="PW191" s="51"/>
      <c r="PX191" s="51"/>
      <c r="PY191" s="51"/>
      <c r="PZ191" s="51"/>
      <c r="QA191" s="51"/>
      <c r="QB191" s="51"/>
      <c r="QC191" s="51"/>
      <c r="QD191" s="51"/>
      <c r="QE191" s="51"/>
      <c r="QF191" s="51"/>
      <c r="QG191" s="51"/>
      <c r="QH191" s="51"/>
      <c r="QI191" s="51"/>
      <c r="QJ191" s="51"/>
      <c r="QK191" s="51"/>
      <c r="QL191" s="51"/>
      <c r="QM191" s="51"/>
      <c r="QN191" s="51"/>
      <c r="QO191" s="51"/>
      <c r="QP191" s="51"/>
      <c r="QQ191" s="51"/>
      <c r="QR191" s="51"/>
      <c r="QS191" s="51"/>
      <c r="QT191" s="51"/>
      <c r="QU191" s="51"/>
      <c r="QV191" s="51"/>
      <c r="QW191" s="51"/>
      <c r="QX191" s="51"/>
      <c r="QY191" s="51"/>
      <c r="QZ191" s="51"/>
      <c r="RA191" s="51"/>
      <c r="RB191" s="51"/>
      <c r="RC191" s="51"/>
      <c r="RD191" s="51"/>
      <c r="RE191" s="51"/>
      <c r="RF191" s="51"/>
      <c r="RG191" s="51"/>
      <c r="RH191" s="51"/>
      <c r="RI191" s="51"/>
      <c r="RJ191" s="51"/>
      <c r="RK191" s="51"/>
      <c r="RL191" s="51"/>
      <c r="RM191" s="51"/>
      <c r="RN191" s="51"/>
      <c r="RO191" s="51"/>
      <c r="RP191" s="51"/>
      <c r="RQ191" s="51"/>
      <c r="RR191" s="51"/>
      <c r="RS191" s="51"/>
      <c r="RT191" s="51"/>
      <c r="RU191" s="51"/>
      <c r="RV191" s="51"/>
      <c r="RW191" s="51"/>
      <c r="RX191" s="51"/>
      <c r="RY191" s="51"/>
      <c r="RZ191" s="51"/>
      <c r="SA191" s="51"/>
      <c r="SB191" s="51"/>
      <c r="SC191" s="51"/>
      <c r="SD191" s="51"/>
      <c r="SE191" s="51"/>
      <c r="SF191" s="51"/>
      <c r="SG191" s="51"/>
      <c r="SH191" s="51"/>
      <c r="SI191" s="51"/>
      <c r="SJ191" s="51"/>
      <c r="SK191" s="51"/>
      <c r="SL191" s="51"/>
      <c r="SM191" s="51"/>
      <c r="SN191" s="51"/>
      <c r="SO191" s="51"/>
      <c r="SP191" s="51"/>
      <c r="SQ191" s="51"/>
      <c r="SR191" s="51"/>
      <c r="SS191" s="51"/>
      <c r="ST191" s="51"/>
      <c r="SU191" s="51"/>
      <c r="SV191" s="51"/>
      <c r="SW191" s="51"/>
      <c r="SX191" s="51"/>
      <c r="SY191" s="51"/>
      <c r="SZ191" s="51"/>
      <c r="TA191" s="51"/>
      <c r="TB191" s="51"/>
      <c r="TC191" s="51"/>
      <c r="TD191" s="51"/>
      <c r="TE191" s="51"/>
      <c r="TF191" s="51"/>
      <c r="TG191" s="51"/>
      <c r="TH191" s="51"/>
      <c r="TI191" s="51"/>
      <c r="TJ191" s="51"/>
      <c r="TK191" s="51"/>
      <c r="TL191" s="51"/>
      <c r="TM191" s="51"/>
      <c r="TN191" s="51"/>
      <c r="TO191" s="51"/>
      <c r="TP191" s="51"/>
      <c r="TQ191" s="51"/>
      <c r="TR191" s="51"/>
      <c r="TS191" s="51"/>
      <c r="TT191" s="51"/>
      <c r="TU191" s="51"/>
      <c r="TV191" s="51"/>
      <c r="TW191" s="51"/>
      <c r="TX191" s="51"/>
      <c r="TY191" s="51"/>
      <c r="TZ191" s="51"/>
      <c r="UA191" s="51"/>
      <c r="UB191" s="51"/>
      <c r="UC191" s="51"/>
      <c r="UD191" s="51"/>
      <c r="UE191" s="51"/>
      <c r="UF191" s="51"/>
      <c r="UG191" s="51"/>
      <c r="UH191" s="51"/>
      <c r="UI191" s="51"/>
      <c r="UJ191" s="51"/>
      <c r="UK191" s="51"/>
      <c r="UL191" s="51"/>
      <c r="UM191" s="51"/>
      <c r="UN191" s="51"/>
      <c r="UO191" s="51"/>
      <c r="UP191" s="51"/>
      <c r="UQ191" s="51"/>
      <c r="UR191" s="51"/>
      <c r="US191" s="51"/>
      <c r="UT191" s="51"/>
      <c r="UU191" s="51"/>
      <c r="UV191" s="51"/>
      <c r="UW191" s="51"/>
      <c r="UX191" s="51"/>
      <c r="UY191" s="51"/>
      <c r="UZ191" s="51"/>
      <c r="VA191" s="51"/>
      <c r="VB191" s="51"/>
      <c r="VC191" s="51"/>
      <c r="VD191" s="51"/>
      <c r="VE191" s="51"/>
      <c r="VF191" s="51"/>
      <c r="VG191" s="51"/>
      <c r="VH191" s="51"/>
      <c r="VI191" s="51"/>
      <c r="VJ191" s="51"/>
      <c r="VK191" s="51"/>
      <c r="VL191" s="51"/>
      <c r="VM191" s="51"/>
      <c r="VN191" s="51"/>
      <c r="VO191" s="51"/>
      <c r="VP191" s="51"/>
      <c r="VQ191" s="51"/>
      <c r="VR191" s="51"/>
      <c r="VS191" s="51"/>
      <c r="VT191" s="51"/>
      <c r="VU191" s="51"/>
      <c r="VV191" s="51"/>
      <c r="VW191" s="51"/>
      <c r="VX191" s="51"/>
      <c r="VY191" s="51"/>
      <c r="VZ191" s="51"/>
      <c r="WA191" s="51"/>
      <c r="WB191" s="51"/>
      <c r="WC191" s="51"/>
      <c r="WD191" s="51"/>
      <c r="WE191" s="51"/>
      <c r="WF191" s="51"/>
      <c r="WG191" s="51"/>
      <c r="WH191" s="51"/>
      <c r="WI191" s="51"/>
      <c r="WJ191" s="51"/>
      <c r="WK191" s="51"/>
      <c r="WL191" s="51"/>
      <c r="WM191" s="51"/>
      <c r="WN191" s="51"/>
      <c r="WO191" s="51"/>
      <c r="WP191" s="51"/>
      <c r="WQ191" s="51"/>
      <c r="WR191" s="51"/>
      <c r="WS191" s="51"/>
      <c r="WT191" s="51"/>
      <c r="WU191" s="51"/>
      <c r="WV191" s="51"/>
      <c r="WW191" s="51"/>
      <c r="WX191" s="51"/>
      <c r="WY191" s="51"/>
      <c r="WZ191" s="51"/>
      <c r="XA191" s="51"/>
      <c r="XB191" s="51"/>
      <c r="XC191" s="51"/>
      <c r="XD191" s="51"/>
      <c r="XE191" s="51"/>
      <c r="XF191" s="51"/>
      <c r="XG191" s="51"/>
      <c r="XH191" s="51"/>
      <c r="XI191" s="51"/>
      <c r="XJ191" s="51"/>
      <c r="XK191" s="51"/>
      <c r="XL191" s="51"/>
      <c r="XM191" s="51"/>
      <c r="XN191" s="51"/>
      <c r="XO191" s="51"/>
      <c r="XP191" s="51"/>
      <c r="XQ191" s="51"/>
      <c r="XR191" s="51"/>
      <c r="XS191" s="51"/>
      <c r="XT191" s="51"/>
      <c r="XU191" s="51"/>
      <c r="XV191" s="51"/>
      <c r="XW191" s="51"/>
      <c r="XX191" s="51"/>
      <c r="XY191" s="51"/>
      <c r="XZ191" s="51"/>
      <c r="YA191" s="51"/>
      <c r="YB191" s="51"/>
      <c r="YC191" s="51"/>
      <c r="YD191" s="51"/>
      <c r="YE191" s="51"/>
      <c r="YF191" s="51"/>
      <c r="YG191" s="51"/>
      <c r="YH191" s="51"/>
      <c r="YI191" s="51"/>
      <c r="YJ191" s="51"/>
      <c r="YK191" s="51"/>
      <c r="YL191" s="51"/>
      <c r="YM191" s="51"/>
      <c r="YN191" s="51"/>
      <c r="YO191" s="51"/>
      <c r="YP191" s="51"/>
      <c r="YQ191" s="51"/>
      <c r="YR191" s="51"/>
    </row>
    <row r="192" spans="1:668" s="64" customFormat="1" ht="15.75" x14ac:dyDescent="0.25">
      <c r="A192" s="51"/>
      <c r="B192" s="2"/>
      <c r="C192" s="2"/>
      <c r="D192" s="1"/>
      <c r="E192" s="1"/>
      <c r="F192" s="55"/>
      <c r="G192" s="55"/>
      <c r="H192" s="55"/>
      <c r="I192" s="55"/>
      <c r="J192" s="55"/>
      <c r="K192" s="55"/>
      <c r="L192" s="73"/>
      <c r="O192" s="51"/>
      <c r="P192" s="51"/>
      <c r="Q192" s="51"/>
      <c r="R192" s="51"/>
      <c r="S192" s="51"/>
      <c r="T192" s="51"/>
      <c r="U192" s="51"/>
      <c r="V192" s="51"/>
      <c r="W192" s="51"/>
      <c r="X192" s="51"/>
      <c r="Y192" s="51"/>
      <c r="Z192" s="51"/>
      <c r="AA192" s="51"/>
      <c r="AB192" s="51"/>
      <c r="AC192" s="51"/>
      <c r="AD192" s="51"/>
      <c r="AE192" s="51"/>
      <c r="AF192" s="51"/>
      <c r="AG192" s="51"/>
      <c r="AH192" s="51"/>
      <c r="AI192" s="51"/>
      <c r="AJ192" s="51"/>
      <c r="AK192" s="51"/>
      <c r="AL192" s="51"/>
      <c r="AM192" s="51"/>
      <c r="AN192" s="51"/>
      <c r="AO192" s="51"/>
      <c r="AP192" s="51"/>
      <c r="AQ192" s="51"/>
      <c r="AR192" s="51"/>
      <c r="AS192" s="51"/>
      <c r="AT192" s="51"/>
      <c r="AU192" s="51"/>
      <c r="AV192" s="51"/>
      <c r="AW192" s="51"/>
      <c r="AX192" s="51"/>
      <c r="AY192" s="51"/>
      <c r="AZ192" s="51"/>
      <c r="BA192" s="51"/>
      <c r="BB192" s="51"/>
      <c r="BC192" s="51"/>
      <c r="BD192" s="51"/>
      <c r="BE192" s="51"/>
      <c r="BF192" s="51"/>
      <c r="BG192" s="51"/>
      <c r="BH192" s="51"/>
      <c r="BI192" s="51"/>
      <c r="BJ192" s="51"/>
      <c r="BK192" s="51"/>
      <c r="BL192" s="51"/>
      <c r="BM192" s="51"/>
      <c r="BN192" s="51"/>
      <c r="BO192" s="51"/>
      <c r="BP192" s="51"/>
      <c r="BQ192" s="51"/>
      <c r="BR192" s="51"/>
      <c r="BS192" s="51"/>
      <c r="BT192" s="51"/>
      <c r="BU192" s="51"/>
      <c r="BV192" s="51"/>
      <c r="BW192" s="51"/>
      <c r="BX192" s="51"/>
      <c r="BY192" s="51"/>
      <c r="BZ192" s="51"/>
      <c r="CA192" s="51"/>
      <c r="CB192" s="51"/>
      <c r="CC192" s="51"/>
      <c r="CD192" s="51"/>
      <c r="CE192" s="51"/>
      <c r="CF192" s="51"/>
      <c r="CG192" s="51"/>
      <c r="CH192" s="51"/>
      <c r="CI192" s="51"/>
      <c r="CJ192" s="51"/>
      <c r="CK192" s="51"/>
      <c r="CL192" s="51"/>
      <c r="CM192" s="51"/>
      <c r="CN192" s="51"/>
      <c r="CO192" s="51"/>
      <c r="CP192" s="51"/>
      <c r="CQ192" s="51"/>
      <c r="CR192" s="51"/>
      <c r="CS192" s="51"/>
      <c r="CT192" s="51"/>
      <c r="CU192" s="51"/>
      <c r="CV192" s="51"/>
      <c r="CW192" s="51"/>
      <c r="CX192" s="51"/>
      <c r="CY192" s="51"/>
      <c r="CZ192" s="51"/>
      <c r="DA192" s="51"/>
      <c r="DB192" s="51"/>
      <c r="DC192" s="51"/>
      <c r="DD192" s="51"/>
      <c r="DE192" s="51"/>
      <c r="DF192" s="51"/>
      <c r="DG192" s="51"/>
      <c r="DH192" s="51"/>
      <c r="DI192" s="51"/>
      <c r="DJ192" s="51"/>
      <c r="DK192" s="51"/>
      <c r="DL192" s="51"/>
      <c r="DM192" s="51"/>
      <c r="DN192" s="51"/>
      <c r="DO192" s="51"/>
      <c r="DP192" s="51"/>
      <c r="DQ192" s="51"/>
      <c r="DR192" s="51"/>
      <c r="DS192" s="51"/>
      <c r="DT192" s="51"/>
      <c r="DU192" s="51"/>
      <c r="DV192" s="51"/>
      <c r="DW192" s="51"/>
      <c r="DX192" s="51"/>
      <c r="DY192" s="51"/>
      <c r="DZ192" s="51"/>
      <c r="EA192" s="51"/>
      <c r="EB192" s="51"/>
      <c r="EC192" s="51"/>
      <c r="ED192" s="51"/>
      <c r="EE192" s="51"/>
      <c r="EF192" s="51"/>
      <c r="EG192" s="51"/>
      <c r="EH192" s="51"/>
      <c r="EI192" s="51"/>
      <c r="EJ192" s="51"/>
      <c r="EK192" s="51"/>
      <c r="EL192" s="51"/>
      <c r="EM192" s="51"/>
      <c r="EN192" s="51"/>
      <c r="EO192" s="51"/>
      <c r="EP192" s="51"/>
      <c r="EQ192" s="51"/>
      <c r="ER192" s="51"/>
      <c r="ES192" s="51"/>
      <c r="ET192" s="51"/>
      <c r="EU192" s="51"/>
      <c r="EV192" s="51"/>
      <c r="EW192" s="51"/>
      <c r="EX192" s="51"/>
      <c r="EY192" s="51"/>
      <c r="EZ192" s="51"/>
      <c r="FA192" s="51"/>
      <c r="FB192" s="51"/>
      <c r="FC192" s="51"/>
      <c r="FD192" s="51"/>
      <c r="FE192" s="51"/>
      <c r="FF192" s="51"/>
      <c r="FG192" s="51"/>
      <c r="FH192" s="51"/>
      <c r="FI192" s="51"/>
      <c r="FJ192" s="51"/>
      <c r="FK192" s="51"/>
      <c r="FL192" s="51"/>
      <c r="FM192" s="51"/>
      <c r="FN192" s="51"/>
      <c r="FO192" s="51"/>
      <c r="FP192" s="51"/>
      <c r="FQ192" s="51"/>
      <c r="FR192" s="51"/>
      <c r="FS192" s="51"/>
      <c r="FT192" s="51"/>
      <c r="FU192" s="51"/>
      <c r="FV192" s="51"/>
      <c r="FW192" s="51"/>
      <c r="FX192" s="51"/>
      <c r="FY192" s="51"/>
      <c r="FZ192" s="51"/>
      <c r="GA192" s="51"/>
      <c r="GB192" s="51"/>
      <c r="GC192" s="51"/>
      <c r="GD192" s="51"/>
      <c r="GE192" s="51"/>
      <c r="GF192" s="51"/>
      <c r="GG192" s="51"/>
      <c r="GH192" s="51"/>
      <c r="GI192" s="51"/>
      <c r="GJ192" s="51"/>
      <c r="GK192" s="51"/>
      <c r="GL192" s="51"/>
      <c r="GM192" s="51"/>
      <c r="GN192" s="51"/>
      <c r="GO192" s="51"/>
      <c r="GP192" s="51"/>
      <c r="GQ192" s="51"/>
      <c r="GR192" s="51"/>
      <c r="GS192" s="51"/>
      <c r="GT192" s="51"/>
      <c r="GU192" s="51"/>
      <c r="GV192" s="51"/>
      <c r="GW192" s="51"/>
      <c r="GX192" s="51"/>
      <c r="GY192" s="51"/>
      <c r="GZ192" s="51"/>
      <c r="HA192" s="51"/>
      <c r="HB192" s="51"/>
      <c r="HC192" s="51"/>
      <c r="HD192" s="51"/>
      <c r="HE192" s="51"/>
      <c r="HF192" s="51"/>
      <c r="HG192" s="51"/>
      <c r="HH192" s="51"/>
      <c r="HI192" s="51"/>
      <c r="HJ192" s="51"/>
      <c r="HK192" s="51"/>
      <c r="HL192" s="51"/>
      <c r="HM192" s="51"/>
      <c r="HN192" s="51"/>
      <c r="HO192" s="51"/>
      <c r="HP192" s="51"/>
      <c r="HQ192" s="51"/>
      <c r="HR192" s="51"/>
      <c r="HS192" s="51"/>
      <c r="HT192" s="51"/>
      <c r="HU192" s="51"/>
      <c r="HV192" s="51"/>
      <c r="HW192" s="51"/>
      <c r="HX192" s="51"/>
      <c r="HY192" s="51"/>
      <c r="HZ192" s="51"/>
      <c r="IA192" s="51"/>
      <c r="IB192" s="51"/>
      <c r="IC192" s="51"/>
      <c r="ID192" s="51"/>
      <c r="IE192" s="51"/>
      <c r="IF192" s="51"/>
      <c r="IG192" s="51"/>
      <c r="IH192" s="51"/>
      <c r="II192" s="51"/>
      <c r="IJ192" s="51"/>
      <c r="IK192" s="51"/>
      <c r="IL192" s="51"/>
      <c r="IM192" s="51"/>
      <c r="IN192" s="51"/>
      <c r="IO192" s="51"/>
      <c r="IP192" s="51"/>
      <c r="IQ192" s="51"/>
      <c r="IR192" s="51"/>
      <c r="IS192" s="51"/>
      <c r="IT192" s="51"/>
      <c r="IU192" s="51"/>
      <c r="IV192" s="51"/>
      <c r="IW192" s="51"/>
      <c r="IX192" s="51"/>
      <c r="IY192" s="51"/>
      <c r="IZ192" s="51"/>
      <c r="JA192" s="51"/>
      <c r="JB192" s="51"/>
      <c r="JC192" s="51"/>
      <c r="JD192" s="51"/>
      <c r="JE192" s="51"/>
      <c r="JF192" s="51"/>
      <c r="JG192" s="51"/>
      <c r="JH192" s="51"/>
      <c r="JI192" s="51"/>
      <c r="JJ192" s="51"/>
      <c r="JK192" s="51"/>
      <c r="JL192" s="51"/>
      <c r="JM192" s="51"/>
      <c r="JN192" s="51"/>
      <c r="JO192" s="51"/>
      <c r="JP192" s="51"/>
      <c r="JQ192" s="51"/>
      <c r="JR192" s="51"/>
      <c r="JS192" s="51"/>
      <c r="JT192" s="51"/>
      <c r="JU192" s="51"/>
      <c r="JV192" s="51"/>
      <c r="JW192" s="51"/>
      <c r="JX192" s="51"/>
      <c r="JY192" s="51"/>
      <c r="JZ192" s="51"/>
      <c r="KA192" s="51"/>
      <c r="KB192" s="51"/>
      <c r="KC192" s="51"/>
      <c r="KD192" s="51"/>
      <c r="KE192" s="51"/>
      <c r="KF192" s="51"/>
      <c r="KG192" s="51"/>
      <c r="KH192" s="51"/>
      <c r="KI192" s="51"/>
      <c r="KJ192" s="51"/>
      <c r="KK192" s="51"/>
      <c r="KL192" s="51"/>
      <c r="KM192" s="51"/>
      <c r="KN192" s="51"/>
      <c r="KO192" s="51"/>
      <c r="KP192" s="51"/>
      <c r="KQ192" s="51"/>
      <c r="KR192" s="51"/>
      <c r="KS192" s="51"/>
      <c r="KT192" s="51"/>
      <c r="KU192" s="51"/>
      <c r="KV192" s="51"/>
      <c r="KW192" s="51"/>
      <c r="KX192" s="51"/>
      <c r="KY192" s="51"/>
      <c r="KZ192" s="51"/>
      <c r="LA192" s="51"/>
      <c r="LB192" s="51"/>
      <c r="LC192" s="51"/>
      <c r="LD192" s="51"/>
      <c r="LE192" s="51"/>
      <c r="LF192" s="51"/>
      <c r="LG192" s="51"/>
      <c r="LH192" s="51"/>
      <c r="LI192" s="51"/>
      <c r="LJ192" s="51"/>
      <c r="LK192" s="51"/>
      <c r="LL192" s="51"/>
      <c r="LM192" s="51"/>
      <c r="LN192" s="51"/>
      <c r="LO192" s="51"/>
      <c r="LP192" s="51"/>
      <c r="LQ192" s="51"/>
      <c r="LR192" s="51"/>
      <c r="LS192" s="51"/>
      <c r="LT192" s="51"/>
      <c r="LU192" s="51"/>
      <c r="LV192" s="51"/>
      <c r="LW192" s="51"/>
      <c r="LX192" s="51"/>
      <c r="LY192" s="51"/>
      <c r="LZ192" s="51"/>
      <c r="MA192" s="51"/>
      <c r="MB192" s="51"/>
      <c r="MC192" s="51"/>
      <c r="MD192" s="51"/>
      <c r="ME192" s="51"/>
      <c r="MF192" s="51"/>
      <c r="MG192" s="51"/>
      <c r="MH192" s="51"/>
      <c r="MI192" s="51"/>
      <c r="MJ192" s="51"/>
      <c r="MK192" s="51"/>
      <c r="ML192" s="51"/>
      <c r="MM192" s="51"/>
      <c r="MN192" s="51"/>
      <c r="MO192" s="51"/>
      <c r="MP192" s="51"/>
      <c r="MQ192" s="51"/>
      <c r="MR192" s="51"/>
      <c r="MS192" s="51"/>
      <c r="MT192" s="51"/>
      <c r="MU192" s="51"/>
      <c r="MV192" s="51"/>
      <c r="MW192" s="51"/>
      <c r="MX192" s="51"/>
      <c r="MY192" s="51"/>
      <c r="MZ192" s="51"/>
      <c r="NA192" s="51"/>
      <c r="NB192" s="51"/>
      <c r="NC192" s="51"/>
      <c r="ND192" s="51"/>
      <c r="NE192" s="51"/>
      <c r="NF192" s="51"/>
      <c r="NG192" s="51"/>
      <c r="NH192" s="51"/>
      <c r="NI192" s="51"/>
      <c r="NJ192" s="51"/>
      <c r="NK192" s="51"/>
      <c r="NL192" s="51"/>
      <c r="NM192" s="51"/>
      <c r="NN192" s="51"/>
      <c r="NO192" s="51"/>
      <c r="NP192" s="51"/>
      <c r="NQ192" s="51"/>
      <c r="NR192" s="51"/>
      <c r="NS192" s="51"/>
      <c r="NT192" s="51"/>
      <c r="NU192" s="51"/>
      <c r="NV192" s="51"/>
      <c r="NW192" s="51"/>
      <c r="NX192" s="51"/>
      <c r="NY192" s="51"/>
      <c r="NZ192" s="51"/>
      <c r="OA192" s="51"/>
      <c r="OB192" s="51"/>
      <c r="OC192" s="51"/>
      <c r="OD192" s="51"/>
      <c r="OE192" s="51"/>
      <c r="OF192" s="51"/>
      <c r="OG192" s="51"/>
      <c r="OH192" s="51"/>
      <c r="OI192" s="51"/>
      <c r="OJ192" s="51"/>
      <c r="OK192" s="51"/>
      <c r="OL192" s="51"/>
      <c r="OM192" s="51"/>
      <c r="ON192" s="51"/>
      <c r="OO192" s="51"/>
      <c r="OP192" s="51"/>
      <c r="OQ192" s="51"/>
      <c r="OR192" s="51"/>
      <c r="OS192" s="51"/>
      <c r="OT192" s="51"/>
      <c r="OU192" s="51"/>
      <c r="OV192" s="51"/>
      <c r="OW192" s="51"/>
      <c r="OX192" s="51"/>
      <c r="OY192" s="51"/>
      <c r="OZ192" s="51"/>
      <c r="PA192" s="51"/>
      <c r="PB192" s="51"/>
      <c r="PC192" s="51"/>
      <c r="PD192" s="51"/>
      <c r="PE192" s="51"/>
      <c r="PF192" s="51"/>
      <c r="PG192" s="51"/>
      <c r="PH192" s="51"/>
      <c r="PI192" s="51"/>
      <c r="PJ192" s="51"/>
      <c r="PK192" s="51"/>
      <c r="PL192" s="51"/>
      <c r="PM192" s="51"/>
      <c r="PN192" s="51"/>
      <c r="PO192" s="51"/>
      <c r="PP192" s="51"/>
      <c r="PQ192" s="51"/>
      <c r="PR192" s="51"/>
      <c r="PS192" s="51"/>
      <c r="PT192" s="51"/>
      <c r="PU192" s="51"/>
      <c r="PV192" s="51"/>
      <c r="PW192" s="51"/>
      <c r="PX192" s="51"/>
      <c r="PY192" s="51"/>
      <c r="PZ192" s="51"/>
      <c r="QA192" s="51"/>
      <c r="QB192" s="51"/>
      <c r="QC192" s="51"/>
      <c r="QD192" s="51"/>
      <c r="QE192" s="51"/>
      <c r="QF192" s="51"/>
      <c r="QG192" s="51"/>
      <c r="QH192" s="51"/>
      <c r="QI192" s="51"/>
      <c r="QJ192" s="51"/>
      <c r="QK192" s="51"/>
      <c r="QL192" s="51"/>
      <c r="QM192" s="51"/>
      <c r="QN192" s="51"/>
      <c r="QO192" s="51"/>
      <c r="QP192" s="51"/>
      <c r="QQ192" s="51"/>
      <c r="QR192" s="51"/>
      <c r="QS192" s="51"/>
      <c r="QT192" s="51"/>
      <c r="QU192" s="51"/>
      <c r="QV192" s="51"/>
      <c r="QW192" s="51"/>
      <c r="QX192" s="51"/>
      <c r="QY192" s="51"/>
      <c r="QZ192" s="51"/>
      <c r="RA192" s="51"/>
      <c r="RB192" s="51"/>
      <c r="RC192" s="51"/>
      <c r="RD192" s="51"/>
      <c r="RE192" s="51"/>
      <c r="RF192" s="51"/>
      <c r="RG192" s="51"/>
      <c r="RH192" s="51"/>
      <c r="RI192" s="51"/>
      <c r="RJ192" s="51"/>
      <c r="RK192" s="51"/>
      <c r="RL192" s="51"/>
      <c r="RM192" s="51"/>
      <c r="RN192" s="51"/>
      <c r="RO192" s="51"/>
      <c r="RP192" s="51"/>
      <c r="RQ192" s="51"/>
      <c r="RR192" s="51"/>
      <c r="RS192" s="51"/>
      <c r="RT192" s="51"/>
      <c r="RU192" s="51"/>
      <c r="RV192" s="51"/>
      <c r="RW192" s="51"/>
      <c r="RX192" s="51"/>
      <c r="RY192" s="51"/>
      <c r="RZ192" s="51"/>
      <c r="SA192" s="51"/>
      <c r="SB192" s="51"/>
      <c r="SC192" s="51"/>
      <c r="SD192" s="51"/>
      <c r="SE192" s="51"/>
      <c r="SF192" s="51"/>
      <c r="SG192" s="51"/>
      <c r="SH192" s="51"/>
      <c r="SI192" s="51"/>
      <c r="SJ192" s="51"/>
      <c r="SK192" s="51"/>
      <c r="SL192" s="51"/>
      <c r="SM192" s="51"/>
      <c r="SN192" s="51"/>
      <c r="SO192" s="51"/>
      <c r="SP192" s="51"/>
      <c r="SQ192" s="51"/>
      <c r="SR192" s="51"/>
      <c r="SS192" s="51"/>
      <c r="ST192" s="51"/>
      <c r="SU192" s="51"/>
      <c r="SV192" s="51"/>
      <c r="SW192" s="51"/>
      <c r="SX192" s="51"/>
      <c r="SY192" s="51"/>
      <c r="SZ192" s="51"/>
      <c r="TA192" s="51"/>
      <c r="TB192" s="51"/>
      <c r="TC192" s="51"/>
      <c r="TD192" s="51"/>
      <c r="TE192" s="51"/>
      <c r="TF192" s="51"/>
      <c r="TG192" s="51"/>
      <c r="TH192" s="51"/>
      <c r="TI192" s="51"/>
      <c r="TJ192" s="51"/>
      <c r="TK192" s="51"/>
      <c r="TL192" s="51"/>
      <c r="TM192" s="51"/>
      <c r="TN192" s="51"/>
      <c r="TO192" s="51"/>
      <c r="TP192" s="51"/>
      <c r="TQ192" s="51"/>
      <c r="TR192" s="51"/>
      <c r="TS192" s="51"/>
      <c r="TT192" s="51"/>
      <c r="TU192" s="51"/>
      <c r="TV192" s="51"/>
      <c r="TW192" s="51"/>
      <c r="TX192" s="51"/>
      <c r="TY192" s="51"/>
      <c r="TZ192" s="51"/>
      <c r="UA192" s="51"/>
      <c r="UB192" s="51"/>
      <c r="UC192" s="51"/>
      <c r="UD192" s="51"/>
      <c r="UE192" s="51"/>
      <c r="UF192" s="51"/>
      <c r="UG192" s="51"/>
      <c r="UH192" s="51"/>
      <c r="UI192" s="51"/>
      <c r="UJ192" s="51"/>
      <c r="UK192" s="51"/>
      <c r="UL192" s="51"/>
      <c r="UM192" s="51"/>
      <c r="UN192" s="51"/>
      <c r="UO192" s="51"/>
      <c r="UP192" s="51"/>
      <c r="UQ192" s="51"/>
      <c r="UR192" s="51"/>
      <c r="US192" s="51"/>
      <c r="UT192" s="51"/>
      <c r="UU192" s="51"/>
      <c r="UV192" s="51"/>
      <c r="UW192" s="51"/>
      <c r="UX192" s="51"/>
      <c r="UY192" s="51"/>
      <c r="UZ192" s="51"/>
      <c r="VA192" s="51"/>
      <c r="VB192" s="51"/>
      <c r="VC192" s="51"/>
      <c r="VD192" s="51"/>
      <c r="VE192" s="51"/>
      <c r="VF192" s="51"/>
      <c r="VG192" s="51"/>
      <c r="VH192" s="51"/>
      <c r="VI192" s="51"/>
      <c r="VJ192" s="51"/>
      <c r="VK192" s="51"/>
      <c r="VL192" s="51"/>
      <c r="VM192" s="51"/>
      <c r="VN192" s="51"/>
      <c r="VO192" s="51"/>
      <c r="VP192" s="51"/>
      <c r="VQ192" s="51"/>
      <c r="VR192" s="51"/>
      <c r="VS192" s="51"/>
      <c r="VT192" s="51"/>
      <c r="VU192" s="51"/>
      <c r="VV192" s="51"/>
      <c r="VW192" s="51"/>
      <c r="VX192" s="51"/>
      <c r="VY192" s="51"/>
      <c r="VZ192" s="51"/>
      <c r="WA192" s="51"/>
      <c r="WB192" s="51"/>
      <c r="WC192" s="51"/>
      <c r="WD192" s="51"/>
      <c r="WE192" s="51"/>
      <c r="WF192" s="51"/>
      <c r="WG192" s="51"/>
      <c r="WH192" s="51"/>
      <c r="WI192" s="51"/>
      <c r="WJ192" s="51"/>
      <c r="WK192" s="51"/>
      <c r="WL192" s="51"/>
      <c r="WM192" s="51"/>
      <c r="WN192" s="51"/>
      <c r="WO192" s="51"/>
      <c r="WP192" s="51"/>
      <c r="WQ192" s="51"/>
      <c r="WR192" s="51"/>
      <c r="WS192" s="51"/>
      <c r="WT192" s="51"/>
      <c r="WU192" s="51"/>
      <c r="WV192" s="51"/>
      <c r="WW192" s="51"/>
      <c r="WX192" s="51"/>
      <c r="WY192" s="51"/>
      <c r="WZ192" s="51"/>
      <c r="XA192" s="51"/>
      <c r="XB192" s="51"/>
      <c r="XC192" s="51"/>
      <c r="XD192" s="51"/>
      <c r="XE192" s="51"/>
      <c r="XF192" s="51"/>
      <c r="XG192" s="51"/>
      <c r="XH192" s="51"/>
      <c r="XI192" s="51"/>
      <c r="XJ192" s="51"/>
      <c r="XK192" s="51"/>
      <c r="XL192" s="51"/>
      <c r="XM192" s="51"/>
      <c r="XN192" s="51"/>
      <c r="XO192" s="51"/>
      <c r="XP192" s="51"/>
      <c r="XQ192" s="51"/>
      <c r="XR192" s="51"/>
      <c r="XS192" s="51"/>
      <c r="XT192" s="51"/>
      <c r="XU192" s="51"/>
      <c r="XV192" s="51"/>
      <c r="XW192" s="51"/>
      <c r="XX192" s="51"/>
      <c r="XY192" s="51"/>
      <c r="XZ192" s="51"/>
      <c r="YA192" s="51"/>
      <c r="YB192" s="51"/>
      <c r="YC192" s="51"/>
      <c r="YD192" s="51"/>
      <c r="YE192" s="51"/>
      <c r="YF192" s="51"/>
      <c r="YG192" s="51"/>
      <c r="YH192" s="51"/>
      <c r="YI192" s="51"/>
      <c r="YJ192" s="51"/>
      <c r="YK192" s="51"/>
      <c r="YL192" s="51"/>
      <c r="YM192" s="51"/>
      <c r="YN192" s="51"/>
      <c r="YO192" s="51"/>
      <c r="YP192" s="51"/>
      <c r="YQ192" s="51"/>
      <c r="YR192" s="51"/>
    </row>
    <row r="193" spans="1:668" s="64" customFormat="1" ht="15.75" x14ac:dyDescent="0.25">
      <c r="A193" s="51"/>
      <c r="B193" s="2"/>
      <c r="C193" s="2"/>
      <c r="D193" s="1"/>
      <c r="E193" s="1"/>
      <c r="F193" s="55"/>
      <c r="G193" s="55"/>
      <c r="H193" s="55"/>
      <c r="I193" s="55"/>
      <c r="J193" s="55"/>
      <c r="K193" s="55"/>
      <c r="L193" s="73"/>
      <c r="O193" s="51"/>
      <c r="P193" s="51"/>
      <c r="Q193" s="51"/>
      <c r="R193" s="51"/>
      <c r="S193" s="51"/>
      <c r="T193" s="51"/>
      <c r="U193" s="51"/>
      <c r="V193" s="51"/>
      <c r="W193" s="51"/>
      <c r="X193" s="51"/>
      <c r="Y193" s="51"/>
      <c r="Z193" s="51"/>
      <c r="AA193" s="51"/>
      <c r="AB193" s="51"/>
      <c r="AC193" s="51"/>
      <c r="AD193" s="51"/>
      <c r="AE193" s="51"/>
      <c r="AF193" s="51"/>
      <c r="AG193" s="51"/>
      <c r="AH193" s="51"/>
      <c r="AI193" s="51"/>
      <c r="AJ193" s="51"/>
      <c r="AK193" s="51"/>
      <c r="AL193" s="51"/>
      <c r="AM193" s="51"/>
      <c r="AN193" s="51"/>
      <c r="AO193" s="51"/>
      <c r="AP193" s="51"/>
      <c r="AQ193" s="51"/>
      <c r="AR193" s="51"/>
      <c r="AS193" s="51"/>
      <c r="AT193" s="51"/>
      <c r="AU193" s="51"/>
      <c r="AV193" s="51"/>
      <c r="AW193" s="51"/>
      <c r="AX193" s="51"/>
      <c r="AY193" s="51"/>
      <c r="AZ193" s="51"/>
      <c r="BA193" s="51"/>
      <c r="BB193" s="51"/>
      <c r="BC193" s="51"/>
      <c r="BD193" s="51"/>
      <c r="BE193" s="51"/>
      <c r="BF193" s="51"/>
      <c r="BG193" s="51"/>
      <c r="BH193" s="51"/>
      <c r="BI193" s="51"/>
      <c r="BJ193" s="51"/>
      <c r="BK193" s="51"/>
      <c r="BL193" s="51"/>
      <c r="BM193" s="51"/>
      <c r="BN193" s="51"/>
      <c r="BO193" s="51"/>
      <c r="BP193" s="51"/>
      <c r="BQ193" s="51"/>
      <c r="BR193" s="51"/>
      <c r="BS193" s="51"/>
      <c r="BT193" s="51"/>
      <c r="BU193" s="51"/>
      <c r="BV193" s="51"/>
      <c r="BW193" s="51"/>
      <c r="BX193" s="51"/>
      <c r="BY193" s="51"/>
      <c r="BZ193" s="51"/>
      <c r="CA193" s="51"/>
      <c r="CB193" s="51"/>
      <c r="CC193" s="51"/>
      <c r="CD193" s="51"/>
      <c r="CE193" s="51"/>
      <c r="CF193" s="51"/>
      <c r="CG193" s="51"/>
      <c r="CH193" s="51"/>
      <c r="CI193" s="51"/>
      <c r="CJ193" s="51"/>
      <c r="CK193" s="51"/>
      <c r="CL193" s="51"/>
      <c r="CM193" s="51"/>
      <c r="CN193" s="51"/>
      <c r="CO193" s="51"/>
      <c r="CP193" s="51"/>
      <c r="CQ193" s="51"/>
      <c r="CR193" s="51"/>
      <c r="CS193" s="51"/>
      <c r="CT193" s="51"/>
      <c r="CU193" s="51"/>
      <c r="CV193" s="51"/>
      <c r="CW193" s="51"/>
      <c r="CX193" s="51"/>
      <c r="CY193" s="51"/>
      <c r="CZ193" s="51"/>
      <c r="DA193" s="51"/>
      <c r="DB193" s="51"/>
      <c r="DC193" s="51"/>
      <c r="DD193" s="51"/>
      <c r="DE193" s="51"/>
      <c r="DF193" s="51"/>
      <c r="DG193" s="51"/>
      <c r="DH193" s="51"/>
      <c r="DI193" s="51"/>
      <c r="DJ193" s="51"/>
      <c r="DK193" s="51"/>
      <c r="DL193" s="51"/>
      <c r="DM193" s="51"/>
      <c r="DN193" s="51"/>
      <c r="DO193" s="51"/>
      <c r="DP193" s="51"/>
      <c r="DQ193" s="51"/>
      <c r="DR193" s="51"/>
      <c r="DS193" s="51"/>
      <c r="DT193" s="51"/>
      <c r="DU193" s="51"/>
      <c r="DV193" s="51"/>
      <c r="DW193" s="51"/>
      <c r="DX193" s="51"/>
      <c r="DY193" s="51"/>
      <c r="DZ193" s="51"/>
      <c r="EA193" s="51"/>
      <c r="EB193" s="51"/>
      <c r="EC193" s="51"/>
      <c r="ED193" s="51"/>
      <c r="EE193" s="51"/>
      <c r="EF193" s="51"/>
      <c r="EG193" s="51"/>
      <c r="EH193" s="51"/>
      <c r="EI193" s="51"/>
      <c r="EJ193" s="51"/>
      <c r="EK193" s="51"/>
      <c r="EL193" s="51"/>
      <c r="EM193" s="51"/>
      <c r="EN193" s="51"/>
      <c r="EO193" s="51"/>
      <c r="EP193" s="51"/>
      <c r="EQ193" s="51"/>
      <c r="ER193" s="51"/>
      <c r="ES193" s="51"/>
      <c r="ET193" s="51"/>
      <c r="EU193" s="51"/>
      <c r="EV193" s="51"/>
      <c r="EW193" s="51"/>
      <c r="EX193" s="51"/>
      <c r="EY193" s="51"/>
      <c r="EZ193" s="51"/>
      <c r="FA193" s="51"/>
      <c r="FB193" s="51"/>
      <c r="FC193" s="51"/>
      <c r="FD193" s="51"/>
      <c r="FE193" s="51"/>
      <c r="FF193" s="51"/>
      <c r="FG193" s="51"/>
      <c r="FH193" s="51"/>
      <c r="FI193" s="51"/>
      <c r="FJ193" s="51"/>
      <c r="FK193" s="51"/>
      <c r="FL193" s="51"/>
      <c r="FM193" s="51"/>
      <c r="FN193" s="51"/>
      <c r="FO193" s="51"/>
      <c r="FP193" s="51"/>
      <c r="FQ193" s="51"/>
      <c r="FR193" s="51"/>
      <c r="FS193" s="51"/>
      <c r="FT193" s="51"/>
      <c r="FU193" s="51"/>
      <c r="FV193" s="51"/>
      <c r="FW193" s="51"/>
      <c r="FX193" s="51"/>
      <c r="FY193" s="51"/>
      <c r="FZ193" s="51"/>
      <c r="GA193" s="51"/>
      <c r="GB193" s="51"/>
      <c r="GC193" s="51"/>
      <c r="GD193" s="51"/>
      <c r="GE193" s="51"/>
      <c r="GF193" s="51"/>
      <c r="GG193" s="51"/>
      <c r="GH193" s="51"/>
      <c r="GI193" s="51"/>
      <c r="GJ193" s="51"/>
      <c r="GK193" s="51"/>
      <c r="GL193" s="51"/>
      <c r="GM193" s="51"/>
      <c r="GN193" s="51"/>
      <c r="GO193" s="51"/>
      <c r="GP193" s="51"/>
      <c r="GQ193" s="51"/>
      <c r="GR193" s="51"/>
      <c r="GS193" s="51"/>
      <c r="GT193" s="51"/>
      <c r="GU193" s="51"/>
      <c r="GV193" s="51"/>
      <c r="GW193" s="51"/>
      <c r="GX193" s="51"/>
      <c r="GY193" s="51"/>
      <c r="GZ193" s="51"/>
      <c r="HA193" s="51"/>
      <c r="HB193" s="51"/>
      <c r="HC193" s="51"/>
      <c r="HD193" s="51"/>
      <c r="HE193" s="51"/>
      <c r="HF193" s="51"/>
      <c r="HG193" s="51"/>
      <c r="HH193" s="51"/>
      <c r="HI193" s="51"/>
      <c r="HJ193" s="51"/>
      <c r="HK193" s="51"/>
      <c r="HL193" s="51"/>
      <c r="HM193" s="51"/>
      <c r="HN193" s="51"/>
      <c r="HO193" s="51"/>
      <c r="HP193" s="51"/>
      <c r="HQ193" s="51"/>
      <c r="HR193" s="51"/>
      <c r="HS193" s="51"/>
      <c r="HT193" s="51"/>
      <c r="HU193" s="51"/>
      <c r="HV193" s="51"/>
      <c r="HW193" s="51"/>
      <c r="HX193" s="51"/>
      <c r="HY193" s="51"/>
      <c r="HZ193" s="51"/>
      <c r="IA193" s="51"/>
      <c r="IB193" s="51"/>
      <c r="IC193" s="51"/>
      <c r="ID193" s="51"/>
      <c r="IE193" s="51"/>
      <c r="IF193" s="51"/>
      <c r="IG193" s="51"/>
      <c r="IH193" s="51"/>
      <c r="II193" s="51"/>
      <c r="IJ193" s="51"/>
      <c r="IK193" s="51"/>
      <c r="IL193" s="51"/>
      <c r="IM193" s="51"/>
      <c r="IN193" s="51"/>
      <c r="IO193" s="51"/>
      <c r="IP193" s="51"/>
      <c r="IQ193" s="51"/>
      <c r="IR193" s="51"/>
      <c r="IS193" s="51"/>
      <c r="IT193" s="51"/>
      <c r="IU193" s="51"/>
      <c r="IV193" s="51"/>
      <c r="IW193" s="51"/>
      <c r="IX193" s="51"/>
      <c r="IY193" s="51"/>
      <c r="IZ193" s="51"/>
      <c r="JA193" s="51"/>
      <c r="JB193" s="51"/>
      <c r="JC193" s="51"/>
      <c r="JD193" s="51"/>
      <c r="JE193" s="51"/>
      <c r="JF193" s="51"/>
      <c r="JG193" s="51"/>
      <c r="JH193" s="51"/>
      <c r="JI193" s="51"/>
      <c r="JJ193" s="51"/>
      <c r="JK193" s="51"/>
      <c r="JL193" s="51"/>
      <c r="JM193" s="51"/>
      <c r="JN193" s="51"/>
      <c r="JO193" s="51"/>
      <c r="JP193" s="51"/>
      <c r="JQ193" s="51"/>
      <c r="JR193" s="51"/>
      <c r="JS193" s="51"/>
      <c r="JT193" s="51"/>
      <c r="JU193" s="51"/>
      <c r="JV193" s="51"/>
      <c r="JW193" s="51"/>
      <c r="JX193" s="51"/>
      <c r="JY193" s="51"/>
      <c r="JZ193" s="51"/>
      <c r="KA193" s="51"/>
      <c r="KB193" s="51"/>
      <c r="KC193" s="51"/>
      <c r="KD193" s="51"/>
      <c r="KE193" s="51"/>
      <c r="KF193" s="51"/>
      <c r="KG193" s="51"/>
      <c r="KH193" s="51"/>
      <c r="KI193" s="51"/>
      <c r="KJ193" s="51"/>
      <c r="KK193" s="51"/>
      <c r="KL193" s="51"/>
      <c r="KM193" s="51"/>
      <c r="KN193" s="51"/>
      <c r="KO193" s="51"/>
      <c r="KP193" s="51"/>
      <c r="KQ193" s="51"/>
      <c r="KR193" s="51"/>
      <c r="KS193" s="51"/>
      <c r="KT193" s="51"/>
      <c r="KU193" s="51"/>
      <c r="KV193" s="51"/>
      <c r="KW193" s="51"/>
      <c r="KX193" s="51"/>
      <c r="KY193" s="51"/>
      <c r="KZ193" s="51"/>
      <c r="LA193" s="51"/>
      <c r="LB193" s="51"/>
      <c r="LC193" s="51"/>
      <c r="LD193" s="51"/>
      <c r="LE193" s="51"/>
      <c r="LF193" s="51"/>
      <c r="LG193" s="51"/>
      <c r="LH193" s="51"/>
      <c r="LI193" s="51"/>
      <c r="LJ193" s="51"/>
      <c r="LK193" s="51"/>
      <c r="LL193" s="51"/>
      <c r="LM193" s="51"/>
      <c r="LN193" s="51"/>
      <c r="LO193" s="51"/>
      <c r="LP193" s="51"/>
      <c r="LQ193" s="51"/>
      <c r="LR193" s="51"/>
      <c r="LS193" s="51"/>
      <c r="LT193" s="51"/>
      <c r="LU193" s="51"/>
      <c r="LV193" s="51"/>
      <c r="LW193" s="51"/>
      <c r="LX193" s="51"/>
      <c r="LY193" s="51"/>
      <c r="LZ193" s="51"/>
      <c r="MA193" s="51"/>
      <c r="MB193" s="51"/>
      <c r="MC193" s="51"/>
      <c r="MD193" s="51"/>
      <c r="ME193" s="51"/>
      <c r="MF193" s="51"/>
      <c r="MG193" s="51"/>
      <c r="MH193" s="51"/>
      <c r="MI193" s="51"/>
      <c r="MJ193" s="51"/>
      <c r="MK193" s="51"/>
      <c r="ML193" s="51"/>
      <c r="MM193" s="51"/>
      <c r="MN193" s="51"/>
      <c r="MO193" s="51"/>
      <c r="MP193" s="51"/>
      <c r="MQ193" s="51"/>
      <c r="MR193" s="51"/>
      <c r="MS193" s="51"/>
      <c r="MT193" s="51"/>
      <c r="MU193" s="51"/>
      <c r="MV193" s="51"/>
      <c r="MW193" s="51"/>
      <c r="MX193" s="51"/>
      <c r="MY193" s="51"/>
      <c r="MZ193" s="51"/>
      <c r="NA193" s="51"/>
      <c r="NB193" s="51"/>
      <c r="NC193" s="51"/>
      <c r="ND193" s="51"/>
      <c r="NE193" s="51"/>
      <c r="NF193" s="51"/>
      <c r="NG193" s="51"/>
      <c r="NH193" s="51"/>
      <c r="NI193" s="51"/>
      <c r="NJ193" s="51"/>
      <c r="NK193" s="51"/>
      <c r="NL193" s="51"/>
      <c r="NM193" s="51"/>
      <c r="NN193" s="51"/>
      <c r="NO193" s="51"/>
      <c r="NP193" s="51"/>
      <c r="NQ193" s="51"/>
      <c r="NR193" s="51"/>
      <c r="NS193" s="51"/>
      <c r="NT193" s="51"/>
      <c r="NU193" s="51"/>
      <c r="NV193" s="51"/>
      <c r="NW193" s="51"/>
      <c r="NX193" s="51"/>
      <c r="NY193" s="51"/>
      <c r="NZ193" s="51"/>
      <c r="OA193" s="51"/>
      <c r="OB193" s="51"/>
      <c r="OC193" s="51"/>
      <c r="OD193" s="51"/>
      <c r="OE193" s="51"/>
      <c r="OF193" s="51"/>
      <c r="OG193" s="51"/>
      <c r="OH193" s="51"/>
      <c r="OI193" s="51"/>
      <c r="OJ193" s="51"/>
      <c r="OK193" s="51"/>
      <c r="OL193" s="51"/>
      <c r="OM193" s="51"/>
      <c r="ON193" s="51"/>
      <c r="OO193" s="51"/>
      <c r="OP193" s="51"/>
      <c r="OQ193" s="51"/>
      <c r="OR193" s="51"/>
      <c r="OS193" s="51"/>
      <c r="OT193" s="51"/>
      <c r="OU193" s="51"/>
      <c r="OV193" s="51"/>
      <c r="OW193" s="51"/>
      <c r="OX193" s="51"/>
      <c r="OY193" s="51"/>
      <c r="OZ193" s="51"/>
      <c r="PA193" s="51"/>
      <c r="PB193" s="51"/>
      <c r="PC193" s="51"/>
      <c r="PD193" s="51"/>
      <c r="PE193" s="51"/>
      <c r="PF193" s="51"/>
      <c r="PG193" s="51"/>
      <c r="PH193" s="51"/>
      <c r="PI193" s="51"/>
      <c r="PJ193" s="51"/>
      <c r="PK193" s="51"/>
      <c r="PL193" s="51"/>
      <c r="PM193" s="51"/>
      <c r="PN193" s="51"/>
      <c r="PO193" s="51"/>
      <c r="PP193" s="51"/>
      <c r="PQ193" s="51"/>
      <c r="PR193" s="51"/>
      <c r="PS193" s="51"/>
      <c r="PT193" s="51"/>
      <c r="PU193" s="51"/>
      <c r="PV193" s="51"/>
      <c r="PW193" s="51"/>
      <c r="PX193" s="51"/>
      <c r="PY193" s="51"/>
      <c r="PZ193" s="51"/>
      <c r="QA193" s="51"/>
      <c r="QB193" s="51"/>
      <c r="QC193" s="51"/>
      <c r="QD193" s="51"/>
      <c r="QE193" s="51"/>
      <c r="QF193" s="51"/>
      <c r="QG193" s="51"/>
      <c r="QH193" s="51"/>
      <c r="QI193" s="51"/>
      <c r="QJ193" s="51"/>
      <c r="QK193" s="51"/>
      <c r="QL193" s="51"/>
      <c r="QM193" s="51"/>
      <c r="QN193" s="51"/>
      <c r="QO193" s="51"/>
      <c r="QP193" s="51"/>
      <c r="QQ193" s="51"/>
      <c r="QR193" s="51"/>
      <c r="QS193" s="51"/>
      <c r="QT193" s="51"/>
      <c r="QU193" s="51"/>
      <c r="QV193" s="51"/>
      <c r="QW193" s="51"/>
      <c r="QX193" s="51"/>
      <c r="QY193" s="51"/>
      <c r="QZ193" s="51"/>
      <c r="RA193" s="51"/>
      <c r="RB193" s="51"/>
      <c r="RC193" s="51"/>
      <c r="RD193" s="51"/>
      <c r="RE193" s="51"/>
      <c r="RF193" s="51"/>
      <c r="RG193" s="51"/>
      <c r="RH193" s="51"/>
      <c r="RI193" s="51"/>
      <c r="RJ193" s="51"/>
      <c r="RK193" s="51"/>
      <c r="RL193" s="51"/>
      <c r="RM193" s="51"/>
      <c r="RN193" s="51"/>
      <c r="RO193" s="51"/>
      <c r="RP193" s="51"/>
      <c r="RQ193" s="51"/>
      <c r="RR193" s="51"/>
      <c r="RS193" s="51"/>
      <c r="RT193" s="51"/>
      <c r="RU193" s="51"/>
      <c r="RV193" s="51"/>
      <c r="RW193" s="51"/>
      <c r="RX193" s="51"/>
      <c r="RY193" s="51"/>
      <c r="RZ193" s="51"/>
      <c r="SA193" s="51"/>
      <c r="SB193" s="51"/>
      <c r="SC193" s="51"/>
      <c r="SD193" s="51"/>
      <c r="SE193" s="51"/>
      <c r="SF193" s="51"/>
      <c r="SG193" s="51"/>
      <c r="SH193" s="51"/>
      <c r="SI193" s="51"/>
      <c r="SJ193" s="51"/>
      <c r="SK193" s="51"/>
      <c r="SL193" s="51"/>
      <c r="SM193" s="51"/>
      <c r="SN193" s="51"/>
      <c r="SO193" s="51"/>
      <c r="SP193" s="51"/>
      <c r="SQ193" s="51"/>
      <c r="SR193" s="51"/>
      <c r="SS193" s="51"/>
      <c r="ST193" s="51"/>
      <c r="SU193" s="51"/>
      <c r="SV193" s="51"/>
      <c r="SW193" s="51"/>
      <c r="SX193" s="51"/>
      <c r="SY193" s="51"/>
      <c r="SZ193" s="51"/>
      <c r="TA193" s="51"/>
      <c r="TB193" s="51"/>
      <c r="TC193" s="51"/>
      <c r="TD193" s="51"/>
      <c r="TE193" s="51"/>
      <c r="TF193" s="51"/>
      <c r="TG193" s="51"/>
      <c r="TH193" s="51"/>
      <c r="TI193" s="51"/>
      <c r="TJ193" s="51"/>
      <c r="TK193" s="51"/>
      <c r="TL193" s="51"/>
      <c r="TM193" s="51"/>
      <c r="TN193" s="51"/>
      <c r="TO193" s="51"/>
      <c r="TP193" s="51"/>
      <c r="TQ193" s="51"/>
      <c r="TR193" s="51"/>
      <c r="TS193" s="51"/>
      <c r="TT193" s="51"/>
      <c r="TU193" s="51"/>
      <c r="TV193" s="51"/>
      <c r="TW193" s="51"/>
      <c r="TX193" s="51"/>
      <c r="TY193" s="51"/>
      <c r="TZ193" s="51"/>
      <c r="UA193" s="51"/>
      <c r="UB193" s="51"/>
      <c r="UC193" s="51"/>
      <c r="UD193" s="51"/>
      <c r="UE193" s="51"/>
      <c r="UF193" s="51"/>
      <c r="UG193" s="51"/>
      <c r="UH193" s="51"/>
      <c r="UI193" s="51"/>
      <c r="UJ193" s="51"/>
      <c r="UK193" s="51"/>
      <c r="UL193" s="51"/>
      <c r="UM193" s="51"/>
      <c r="UN193" s="51"/>
      <c r="UO193" s="51"/>
      <c r="UP193" s="51"/>
      <c r="UQ193" s="51"/>
      <c r="UR193" s="51"/>
      <c r="US193" s="51"/>
      <c r="UT193" s="51"/>
      <c r="UU193" s="51"/>
      <c r="UV193" s="51"/>
      <c r="UW193" s="51"/>
      <c r="UX193" s="51"/>
      <c r="UY193" s="51"/>
      <c r="UZ193" s="51"/>
      <c r="VA193" s="51"/>
      <c r="VB193" s="51"/>
      <c r="VC193" s="51"/>
      <c r="VD193" s="51"/>
      <c r="VE193" s="51"/>
      <c r="VF193" s="51"/>
      <c r="VG193" s="51"/>
      <c r="VH193" s="51"/>
      <c r="VI193" s="51"/>
      <c r="VJ193" s="51"/>
      <c r="VK193" s="51"/>
      <c r="VL193" s="51"/>
      <c r="VM193" s="51"/>
      <c r="VN193" s="51"/>
      <c r="VO193" s="51"/>
      <c r="VP193" s="51"/>
      <c r="VQ193" s="51"/>
      <c r="VR193" s="51"/>
      <c r="VS193" s="51"/>
      <c r="VT193" s="51"/>
      <c r="VU193" s="51"/>
      <c r="VV193" s="51"/>
      <c r="VW193" s="51"/>
      <c r="VX193" s="51"/>
      <c r="VY193" s="51"/>
      <c r="VZ193" s="51"/>
      <c r="WA193" s="51"/>
      <c r="WB193" s="51"/>
      <c r="WC193" s="51"/>
      <c r="WD193" s="51"/>
      <c r="WE193" s="51"/>
      <c r="WF193" s="51"/>
      <c r="WG193" s="51"/>
      <c r="WH193" s="51"/>
      <c r="WI193" s="51"/>
      <c r="WJ193" s="51"/>
      <c r="WK193" s="51"/>
      <c r="WL193" s="51"/>
      <c r="WM193" s="51"/>
      <c r="WN193" s="51"/>
      <c r="WO193" s="51"/>
      <c r="WP193" s="51"/>
      <c r="WQ193" s="51"/>
      <c r="WR193" s="51"/>
      <c r="WS193" s="51"/>
      <c r="WT193" s="51"/>
      <c r="WU193" s="51"/>
      <c r="WV193" s="51"/>
      <c r="WW193" s="51"/>
      <c r="WX193" s="51"/>
      <c r="WY193" s="51"/>
      <c r="WZ193" s="51"/>
      <c r="XA193" s="51"/>
      <c r="XB193" s="51"/>
      <c r="XC193" s="51"/>
      <c r="XD193" s="51"/>
      <c r="XE193" s="51"/>
      <c r="XF193" s="51"/>
      <c r="XG193" s="51"/>
      <c r="XH193" s="51"/>
      <c r="XI193" s="51"/>
      <c r="XJ193" s="51"/>
      <c r="XK193" s="51"/>
      <c r="XL193" s="51"/>
      <c r="XM193" s="51"/>
      <c r="XN193" s="51"/>
      <c r="XO193" s="51"/>
      <c r="XP193" s="51"/>
      <c r="XQ193" s="51"/>
      <c r="XR193" s="51"/>
      <c r="XS193" s="51"/>
      <c r="XT193" s="51"/>
      <c r="XU193" s="51"/>
      <c r="XV193" s="51"/>
      <c r="XW193" s="51"/>
      <c r="XX193" s="51"/>
      <c r="XY193" s="51"/>
      <c r="XZ193" s="51"/>
      <c r="YA193" s="51"/>
      <c r="YB193" s="51"/>
      <c r="YC193" s="51"/>
      <c r="YD193" s="51"/>
      <c r="YE193" s="51"/>
      <c r="YF193" s="51"/>
      <c r="YG193" s="51"/>
      <c r="YH193" s="51"/>
      <c r="YI193" s="51"/>
      <c r="YJ193" s="51"/>
      <c r="YK193" s="51"/>
      <c r="YL193" s="51"/>
      <c r="YM193" s="51"/>
      <c r="YN193" s="51"/>
      <c r="YO193" s="51"/>
      <c r="YP193" s="51"/>
      <c r="YQ193" s="51"/>
      <c r="YR193" s="51"/>
    </row>
    <row r="194" spans="1:668" x14ac:dyDescent="0.25">
      <c r="B194" s="2"/>
      <c r="C194" s="2"/>
      <c r="D194" s="1"/>
      <c r="E194" s="1"/>
    </row>
    <row r="195" spans="1:668" x14ac:dyDescent="0.25">
      <c r="B195" s="2"/>
      <c r="C195" s="2"/>
      <c r="D195" s="1"/>
      <c r="E195" s="1"/>
    </row>
    <row r="196" spans="1:668" x14ac:dyDescent="0.25">
      <c r="B196" s="2"/>
      <c r="C196" s="2"/>
      <c r="D196" s="1"/>
      <c r="E196" s="1"/>
    </row>
    <row r="197" spans="1:668" x14ac:dyDescent="0.25">
      <c r="B197" s="2"/>
      <c r="C197" s="2"/>
      <c r="D197" s="1"/>
      <c r="E197" s="1"/>
    </row>
    <row r="198" spans="1:668" x14ac:dyDescent="0.25">
      <c r="B198" s="2"/>
      <c r="C198" s="2"/>
      <c r="D198" s="1"/>
      <c r="E198" s="1"/>
    </row>
    <row r="199" spans="1:668" x14ac:dyDescent="0.25">
      <c r="B199" s="2"/>
      <c r="C199" s="2"/>
      <c r="D199" s="1"/>
      <c r="E199" s="1"/>
    </row>
    <row r="200" spans="1:668" x14ac:dyDescent="0.25">
      <c r="B200" s="2"/>
      <c r="C200" s="2"/>
      <c r="D200" s="1"/>
      <c r="E200" s="1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8">
    <mergeCell ref="A2:L2"/>
    <mergeCell ref="A3:L3"/>
    <mergeCell ref="A4:L4"/>
    <mergeCell ref="A5:L5"/>
    <mergeCell ref="A9:L9"/>
    <mergeCell ref="C7:C8"/>
    <mergeCell ref="A6:L6"/>
    <mergeCell ref="A7:A8"/>
    <mergeCell ref="B7:B8"/>
    <mergeCell ref="F7:F8"/>
    <mergeCell ref="G7:G8"/>
    <mergeCell ref="H7:H8"/>
    <mergeCell ref="I7:I8"/>
    <mergeCell ref="J7:J8"/>
    <mergeCell ref="K7:K8"/>
    <mergeCell ref="L7:L8"/>
    <mergeCell ref="D7:D8"/>
    <mergeCell ref="E7:E8"/>
  </mergeCells>
  <pageMargins left="0.70866141732283461" right="0.70866141732283461" top="0.74803149606299213" bottom="0.74803149606299213" header="0.31496062992125984" footer="0.31496062992125984"/>
  <pageSetup paperSize="8" scale="68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2022-01-03T18:14:17Z</cp:lastPrinted>
  <dcterms:created xsi:type="dcterms:W3CDTF">2017-01-31T14:28:02Z</dcterms:created>
  <dcterms:modified xsi:type="dcterms:W3CDTF">2022-01-03T18:14:58Z</dcterms:modified>
</cp:coreProperties>
</file>