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2D5821F7-C918-45C1-B62A-DA0491C16589}" xr6:coauthVersionLast="47" xr6:coauthVersionMax="47" xr10:uidLastSave="{00000000-0000-0000-0000-000000000000}"/>
  <bookViews>
    <workbookView xWindow="-120" yWindow="-120" windowWidth="20730" windowHeight="11040" firstSheet="4" activeTab="7" xr2:uid="{00000000-000D-0000-FFFF-FFFF00000000}"/>
  </bookViews>
  <sheets>
    <sheet name="2018" sheetId="3" r:id="rId1"/>
    <sheet name="2019" sheetId="4" r:id="rId2"/>
    <sheet name="2020" sheetId="5" r:id="rId3"/>
    <sheet name="2021" sheetId="9" r:id="rId4"/>
    <sheet name="2022" sheetId="8" r:id="rId5"/>
    <sheet name="2023" sheetId="10" r:id="rId6"/>
    <sheet name="2024" sheetId="11" r:id="rId7"/>
    <sheet name="2025" sheetId="12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2" l="1"/>
  <c r="B8" i="12"/>
  <c r="B9" i="12"/>
  <c r="B10" i="12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74" i="12"/>
  <c r="B75" i="12"/>
  <c r="B76" i="12"/>
  <c r="B77" i="12"/>
  <c r="B78" i="12"/>
  <c r="B79" i="12"/>
  <c r="B80" i="12"/>
  <c r="B81" i="12"/>
  <c r="B82" i="12"/>
  <c r="B83" i="12"/>
  <c r="B84" i="12"/>
  <c r="B85" i="12"/>
  <c r="B86" i="12"/>
  <c r="B87" i="12"/>
  <c r="B88" i="12"/>
  <c r="B89" i="12"/>
  <c r="B90" i="12"/>
  <c r="B91" i="12"/>
  <c r="B92" i="12"/>
  <c r="B93" i="12"/>
  <c r="B94" i="12"/>
  <c r="B95" i="12"/>
  <c r="B96" i="12"/>
  <c r="B97" i="12"/>
  <c r="B98" i="12"/>
  <c r="B99" i="12"/>
  <c r="B100" i="12"/>
  <c r="B101" i="12"/>
  <c r="B102" i="12"/>
  <c r="B103" i="12"/>
  <c r="B104" i="12"/>
  <c r="B105" i="12"/>
  <c r="B106" i="12"/>
  <c r="B107" i="12"/>
  <c r="B108" i="12"/>
  <c r="B109" i="12"/>
  <c r="B110" i="12"/>
  <c r="B111" i="12"/>
  <c r="B112" i="12"/>
  <c r="B113" i="12"/>
  <c r="B114" i="12"/>
  <c r="B115" i="12"/>
  <c r="B116" i="12"/>
  <c r="B117" i="12"/>
  <c r="B118" i="12"/>
  <c r="B119" i="12"/>
  <c r="B120" i="12"/>
  <c r="B121" i="12"/>
  <c r="B122" i="12"/>
  <c r="B123" i="12"/>
  <c r="B124" i="12"/>
  <c r="B125" i="12"/>
  <c r="B126" i="12"/>
  <c r="B127" i="12"/>
  <c r="B128" i="12"/>
  <c r="B129" i="12"/>
  <c r="B130" i="12"/>
  <c r="B131" i="12"/>
  <c r="B132" i="12"/>
  <c r="B133" i="12"/>
  <c r="B134" i="12"/>
  <c r="B135" i="12"/>
  <c r="B136" i="12"/>
  <c r="B137" i="12"/>
  <c r="B138" i="12"/>
  <c r="B139" i="12"/>
  <c r="B140" i="12"/>
  <c r="B141" i="12"/>
  <c r="B142" i="12"/>
  <c r="B144" i="12"/>
  <c r="B6" i="12"/>
  <c r="D6" i="12"/>
  <c r="E6" i="12"/>
  <c r="F6" i="12"/>
  <c r="G6" i="12"/>
  <c r="D7" i="12"/>
  <c r="E7" i="12"/>
  <c r="F7" i="12"/>
  <c r="G7" i="12"/>
  <c r="C6" i="12"/>
  <c r="C7" i="12"/>
  <c r="D8" i="12"/>
  <c r="E8" i="12"/>
  <c r="F8" i="12"/>
  <c r="G8" i="12"/>
  <c r="C8" i="12"/>
  <c r="D8" i="11" l="1"/>
  <c r="D7" i="11" s="1"/>
  <c r="D6" i="11" s="1"/>
  <c r="E8" i="11"/>
  <c r="E7" i="11" s="1"/>
  <c r="E6" i="11" s="1"/>
  <c r="F8" i="11"/>
  <c r="G8" i="11"/>
  <c r="G7" i="11" s="1"/>
  <c r="G6" i="11" s="1"/>
  <c r="H8" i="11"/>
  <c r="I8" i="11"/>
  <c r="I7" i="11" s="1"/>
  <c r="I6" i="11" s="1"/>
  <c r="J8" i="11"/>
  <c r="J7" i="11" s="1"/>
  <c r="J6" i="11" s="1"/>
  <c r="K8" i="11"/>
  <c r="K7" i="11" s="1"/>
  <c r="K6" i="11" s="1"/>
  <c r="L8" i="11"/>
  <c r="L7" i="11" s="1"/>
  <c r="L6" i="11" s="1"/>
  <c r="M8" i="11"/>
  <c r="M7" i="11" s="1"/>
  <c r="M6" i="11" s="1"/>
  <c r="N8" i="11"/>
  <c r="N7" i="11" s="1"/>
  <c r="N6" i="11" s="1"/>
  <c r="F7" i="11"/>
  <c r="F6" i="11" s="1"/>
  <c r="H7" i="11"/>
  <c r="H6" i="11" s="1"/>
  <c r="B9" i="11"/>
  <c r="B10" i="11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38" i="11"/>
  <c r="B39" i="11"/>
  <c r="B40" i="11"/>
  <c r="B41" i="11"/>
  <c r="B42" i="11"/>
  <c r="B43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74" i="11"/>
  <c r="B75" i="11"/>
  <c r="B76" i="11"/>
  <c r="B77" i="11"/>
  <c r="B78" i="11"/>
  <c r="B79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B110" i="11"/>
  <c r="B111" i="11"/>
  <c r="B112" i="11"/>
  <c r="B113" i="11"/>
  <c r="B114" i="11"/>
  <c r="B115" i="11"/>
  <c r="B116" i="11"/>
  <c r="B117" i="11"/>
  <c r="B118" i="11"/>
  <c r="B119" i="11"/>
  <c r="B120" i="11"/>
  <c r="B121" i="11"/>
  <c r="B122" i="11"/>
  <c r="B123" i="11"/>
  <c r="B124" i="11"/>
  <c r="B125" i="11"/>
  <c r="B126" i="11"/>
  <c r="B127" i="11"/>
  <c r="B128" i="11"/>
  <c r="B129" i="11"/>
  <c r="B130" i="11"/>
  <c r="B131" i="11"/>
  <c r="B132" i="11"/>
  <c r="B133" i="11"/>
  <c r="B134" i="11"/>
  <c r="B135" i="11"/>
  <c r="B136" i="11"/>
  <c r="B137" i="11"/>
  <c r="B138" i="11"/>
  <c r="B139" i="11"/>
  <c r="C8" i="11"/>
  <c r="C7" i="11" s="1"/>
  <c r="B7" i="11" l="1"/>
  <c r="C6" i="11"/>
  <c r="B6" i="11" s="1"/>
  <c r="B8" i="11"/>
  <c r="B80" i="10"/>
  <c r="B81" i="10"/>
  <c r="B82" i="10"/>
  <c r="B83" i="10"/>
  <c r="B9" i="10" l="1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4" i="10"/>
  <c r="B85" i="10"/>
  <c r="B86" i="10"/>
  <c r="B87" i="10"/>
  <c r="B88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4" i="10"/>
  <c r="B105" i="10"/>
  <c r="B106" i="10"/>
  <c r="B107" i="10"/>
  <c r="B108" i="10"/>
  <c r="B109" i="10"/>
  <c r="B110" i="10"/>
  <c r="B111" i="10"/>
  <c r="B112" i="10"/>
  <c r="B113" i="10"/>
  <c r="B114" i="10"/>
  <c r="B115" i="10"/>
  <c r="B116" i="10"/>
  <c r="B117" i="10"/>
  <c r="B118" i="10"/>
  <c r="B119" i="10"/>
  <c r="B120" i="10"/>
  <c r="B121" i="10"/>
  <c r="B122" i="10"/>
  <c r="B123" i="10"/>
  <c r="B124" i="10"/>
  <c r="B125" i="10"/>
  <c r="B126" i="10"/>
  <c r="B127" i="10"/>
  <c r="B128" i="10"/>
  <c r="B130" i="10"/>
  <c r="B131" i="10"/>
  <c r="B132" i="10"/>
  <c r="B133" i="10"/>
  <c r="B134" i="10"/>
  <c r="B135" i="10"/>
  <c r="B136" i="10"/>
  <c r="B137" i="10"/>
  <c r="N8" i="10"/>
  <c r="N7" i="10" s="1"/>
  <c r="N6" i="10" s="1"/>
  <c r="D8" i="10" l="1"/>
  <c r="D7" i="10" s="1"/>
  <c r="D6" i="10" s="1"/>
  <c r="E8" i="10"/>
  <c r="E7" i="10" s="1"/>
  <c r="E6" i="10" s="1"/>
  <c r="F8" i="10"/>
  <c r="F7" i="10" s="1"/>
  <c r="F6" i="10" s="1"/>
  <c r="G8" i="10"/>
  <c r="G7" i="10" s="1"/>
  <c r="G6" i="10" s="1"/>
  <c r="H8" i="10"/>
  <c r="H7" i="10" s="1"/>
  <c r="H6" i="10" s="1"/>
  <c r="I8" i="10"/>
  <c r="I7" i="10" s="1"/>
  <c r="I6" i="10" s="1"/>
  <c r="J8" i="10"/>
  <c r="J7" i="10" s="1"/>
  <c r="J6" i="10" s="1"/>
  <c r="K8" i="10"/>
  <c r="K7" i="10" s="1"/>
  <c r="K6" i="10" s="1"/>
  <c r="L8" i="10"/>
  <c r="L7" i="10" s="1"/>
  <c r="L6" i="10" s="1"/>
  <c r="M8" i="10"/>
  <c r="C8" i="10"/>
  <c r="M7" i="10" l="1"/>
  <c r="M6" i="10" s="1"/>
  <c r="B8" i="10"/>
  <c r="C7" i="10"/>
  <c r="B3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1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8" i="8"/>
  <c r="B89" i="8"/>
  <c r="B90" i="8"/>
  <c r="B91" i="8"/>
  <c r="B92" i="8"/>
  <c r="B93" i="8"/>
  <c r="B94" i="8"/>
  <c r="B95" i="8"/>
  <c r="B96" i="8"/>
  <c r="B97" i="8"/>
  <c r="B98" i="8"/>
  <c r="B99" i="8"/>
  <c r="B100" i="8"/>
  <c r="B101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9" i="8"/>
  <c r="B130" i="8"/>
  <c r="B131" i="8"/>
  <c r="B132" i="8"/>
  <c r="B133" i="8"/>
  <c r="B134" i="8"/>
  <c r="B135" i="8"/>
  <c r="B136" i="8"/>
  <c r="D8" i="8"/>
  <c r="D7" i="8" s="1"/>
  <c r="D6" i="8" s="1"/>
  <c r="E8" i="8"/>
  <c r="E7" i="8" s="1"/>
  <c r="E6" i="8" s="1"/>
  <c r="F8" i="8"/>
  <c r="F7" i="8" s="1"/>
  <c r="F6" i="8" s="1"/>
  <c r="G8" i="8"/>
  <c r="G7" i="8" s="1"/>
  <c r="G6" i="8" s="1"/>
  <c r="H8" i="8"/>
  <c r="H7" i="8" s="1"/>
  <c r="H6" i="8" s="1"/>
  <c r="I8" i="8"/>
  <c r="I7" i="8" s="1"/>
  <c r="I6" i="8" s="1"/>
  <c r="J8" i="8"/>
  <c r="J7" i="8" s="1"/>
  <c r="J6" i="8" s="1"/>
  <c r="K8" i="8"/>
  <c r="K7" i="8" s="1"/>
  <c r="K6" i="8" s="1"/>
  <c r="L8" i="8"/>
  <c r="L7" i="8" s="1"/>
  <c r="L6" i="8" s="1"/>
  <c r="M8" i="8"/>
  <c r="M7" i="8" s="1"/>
  <c r="M6" i="8" s="1"/>
  <c r="N8" i="8"/>
  <c r="N7" i="8" s="1"/>
  <c r="N6" i="8" s="1"/>
  <c r="C8" i="8"/>
  <c r="C7" i="8" s="1"/>
  <c r="B7" i="10" l="1"/>
  <c r="C6" i="10"/>
  <c r="B6" i="10" s="1"/>
  <c r="B8" i="8"/>
  <c r="B7" i="8"/>
  <c r="C6" i="8"/>
  <c r="B6" i="8" s="1"/>
  <c r="D130" i="9"/>
  <c r="E130" i="9"/>
  <c r="F130" i="9"/>
  <c r="G130" i="9"/>
  <c r="H130" i="9"/>
  <c r="I130" i="9"/>
  <c r="J130" i="9"/>
  <c r="K130" i="9"/>
  <c r="L130" i="9"/>
  <c r="M130" i="9"/>
  <c r="N130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9" i="9"/>
  <c r="B70" i="9"/>
  <c r="B71" i="9"/>
  <c r="B72" i="9"/>
  <c r="B73" i="9"/>
  <c r="B74" i="9"/>
  <c r="B75" i="9"/>
  <c r="B76" i="9"/>
  <c r="B77" i="9"/>
  <c r="B78" i="9"/>
  <c r="B79" i="9"/>
  <c r="B80" i="9"/>
  <c r="B81" i="9"/>
  <c r="B82" i="9"/>
  <c r="B83" i="9"/>
  <c r="B84" i="9"/>
  <c r="B85" i="9"/>
  <c r="B86" i="9"/>
  <c r="B87" i="9"/>
  <c r="B88" i="9"/>
  <c r="B89" i="9"/>
  <c r="B90" i="9"/>
  <c r="B91" i="9"/>
  <c r="B92" i="9"/>
  <c r="B93" i="9"/>
  <c r="B94" i="9"/>
  <c r="B95" i="9"/>
  <c r="B96" i="9"/>
  <c r="B97" i="9"/>
  <c r="B98" i="9"/>
  <c r="B99" i="9"/>
  <c r="B100" i="9"/>
  <c r="B101" i="9"/>
  <c r="B102" i="9"/>
  <c r="B103" i="9"/>
  <c r="B104" i="9"/>
  <c r="B105" i="9"/>
  <c r="B106" i="9"/>
  <c r="B107" i="9"/>
  <c r="B108" i="9"/>
  <c r="B109" i="9"/>
  <c r="B110" i="9"/>
  <c r="B111" i="9"/>
  <c r="B112" i="9"/>
  <c r="B113" i="9"/>
  <c r="B114" i="9"/>
  <c r="B115" i="9"/>
  <c r="B116" i="9"/>
  <c r="B117" i="9"/>
  <c r="B118" i="9"/>
  <c r="B119" i="9"/>
  <c r="B120" i="9"/>
  <c r="B121" i="9"/>
  <c r="B122" i="9"/>
  <c r="B123" i="9"/>
  <c r="B124" i="9"/>
  <c r="B125" i="9"/>
  <c r="B126" i="9"/>
  <c r="B127" i="9"/>
  <c r="B128" i="9"/>
  <c r="B129" i="9"/>
  <c r="B131" i="9"/>
  <c r="B132" i="9"/>
  <c r="B133" i="9"/>
  <c r="B134" i="9"/>
  <c r="B135" i="9"/>
  <c r="B136" i="9"/>
  <c r="B137" i="9"/>
  <c r="B138" i="9"/>
  <c r="B139" i="9"/>
  <c r="L7" i="9"/>
  <c r="N7" i="9"/>
  <c r="D8" i="9"/>
  <c r="D7" i="9" s="1"/>
  <c r="E8" i="9"/>
  <c r="E7" i="9" s="1"/>
  <c r="F8" i="9"/>
  <c r="F7" i="9" s="1"/>
  <c r="G8" i="9"/>
  <c r="G7" i="9" s="1"/>
  <c r="H8" i="9"/>
  <c r="H7" i="9" s="1"/>
  <c r="I8" i="9"/>
  <c r="I7" i="9" s="1"/>
  <c r="I6" i="9" s="1"/>
  <c r="J8" i="9"/>
  <c r="J7" i="9" s="1"/>
  <c r="K8" i="9"/>
  <c r="K7" i="9" s="1"/>
  <c r="L8" i="9"/>
  <c r="M8" i="9"/>
  <c r="M7" i="9" s="1"/>
  <c r="N8" i="9"/>
  <c r="C8" i="9"/>
  <c r="C7" i="9" s="1"/>
  <c r="D6" i="9" l="1"/>
  <c r="H6" i="9"/>
  <c r="L6" i="9"/>
  <c r="M6" i="9"/>
  <c r="B7" i="9"/>
  <c r="B8" i="9"/>
  <c r="J6" i="9"/>
  <c r="F6" i="9"/>
  <c r="K6" i="9"/>
  <c r="G6" i="9"/>
  <c r="E6" i="9"/>
  <c r="N6" i="9"/>
  <c r="C130" i="9"/>
  <c r="C6" i="9" l="1"/>
  <c r="B6" i="9" s="1"/>
  <c r="B130" i="9"/>
  <c r="J103" i="3"/>
  <c r="K103" i="3"/>
  <c r="L103" i="3"/>
  <c r="M103" i="3"/>
  <c r="N103" i="3"/>
  <c r="B103" i="3"/>
  <c r="N57" i="3"/>
  <c r="C57" i="3"/>
  <c r="D57" i="3"/>
  <c r="E57" i="3"/>
  <c r="F57" i="3"/>
  <c r="G57" i="3"/>
  <c r="H57" i="3"/>
  <c r="I57" i="3"/>
  <c r="J57" i="3"/>
  <c r="K57" i="3"/>
  <c r="L57" i="3"/>
  <c r="M57" i="3"/>
  <c r="B102" i="3" l="1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N7" i="3"/>
  <c r="M7" i="3"/>
  <c r="L7" i="3"/>
  <c r="K7" i="3"/>
  <c r="K6" i="3" s="1"/>
  <c r="J7" i="3"/>
  <c r="J6" i="3" s="1"/>
  <c r="I7" i="3"/>
  <c r="I6" i="3" s="1"/>
  <c r="H7" i="3"/>
  <c r="H6" i="3" s="1"/>
  <c r="G7" i="3"/>
  <c r="G6" i="3" s="1"/>
  <c r="F7" i="3"/>
  <c r="F6" i="3" s="1"/>
  <c r="E7" i="3"/>
  <c r="E6" i="3" s="1"/>
  <c r="D7" i="3"/>
  <c r="D6" i="3" s="1"/>
  <c r="C7" i="3"/>
  <c r="C6" i="3" s="1"/>
  <c r="B57" i="3" l="1"/>
  <c r="M6" i="3"/>
  <c r="N6" i="3"/>
  <c r="L6" i="3"/>
  <c r="B7" i="3"/>
  <c r="B6" i="3" l="1"/>
  <c r="B111" i="4"/>
  <c r="N111" i="4"/>
  <c r="M111" i="4"/>
  <c r="L111" i="4"/>
  <c r="K111" i="4"/>
  <c r="J111" i="4"/>
  <c r="I111" i="4"/>
  <c r="H111" i="4"/>
  <c r="G111" i="4"/>
  <c r="F111" i="4"/>
  <c r="E111" i="4"/>
  <c r="D111" i="4"/>
  <c r="C111" i="4"/>
  <c r="B7" i="4"/>
  <c r="B6" i="4" s="1"/>
  <c r="N7" i="4"/>
  <c r="N6" i="4" s="1"/>
  <c r="M7" i="4"/>
  <c r="L7" i="4"/>
  <c r="K7" i="4"/>
  <c r="J7" i="4"/>
  <c r="I7" i="4"/>
  <c r="H7" i="4"/>
  <c r="G7" i="4"/>
  <c r="F7" i="4"/>
  <c r="E7" i="4"/>
  <c r="D7" i="4"/>
  <c r="C7" i="4"/>
  <c r="D6" i="4" l="1"/>
  <c r="F6" i="4"/>
  <c r="L6" i="4"/>
  <c r="H6" i="4"/>
  <c r="G6" i="4"/>
  <c r="K6" i="4"/>
  <c r="C6" i="4"/>
  <c r="J6" i="4"/>
  <c r="E6" i="4"/>
  <c r="I6" i="4"/>
  <c r="M6" i="4"/>
  <c r="B6" i="5"/>
  <c r="N6" i="5"/>
  <c r="M6" i="5"/>
  <c r="L6" i="5"/>
  <c r="K6" i="5"/>
  <c r="J6" i="5"/>
  <c r="I6" i="5"/>
  <c r="H6" i="5"/>
  <c r="G6" i="5"/>
  <c r="F6" i="5"/>
  <c r="E6" i="5"/>
  <c r="D6" i="5"/>
  <c r="C6" i="5"/>
</calcChain>
</file>

<file path=xl/sharedStrings.xml><?xml version="1.0" encoding="utf-8"?>
<sst xmlns="http://schemas.openxmlformats.org/spreadsheetml/2006/main" count="1159" uniqueCount="264">
  <si>
    <t>Otros</t>
  </si>
  <si>
    <t>Donaciones</t>
  </si>
  <si>
    <t>Enero</t>
  </si>
  <si>
    <t>A) Ingresos corrientes</t>
  </si>
  <si>
    <t>1) Impuestos sobre los ingresos</t>
  </si>
  <si>
    <t xml:space="preserve"> Impuestos sobre los ingresos aplicados sin distinción de persona jurídica</t>
  </si>
  <si>
    <t>Accesorios sobre los impuestos a  los ingresos</t>
  </si>
  <si>
    <t>2)  Impuestos sobre la propiedad</t>
  </si>
  <si>
    <t xml:space="preserve">  Accesorios sobre la propiedad</t>
  </si>
  <si>
    <t xml:space="preserve"> Otros</t>
  </si>
  <si>
    <t>4) Impuestos sobre el comercio y las transacciones/comercio exterior</t>
  </si>
  <si>
    <t>6)  Impuestos diversos</t>
  </si>
  <si>
    <t xml:space="preserve"> Tasas</t>
  </si>
  <si>
    <t>B)  Ingresos de capital</t>
  </si>
  <si>
    <t xml:space="preserve"> Impuestos sobre el uso de bienes y licencias</t>
  </si>
  <si>
    <t>17% Registro de propiedad de vehículo</t>
  </si>
  <si>
    <t xml:space="preserve"> Licencias para portar armas de fuego</t>
  </si>
  <si>
    <t>Sobre las importaciones</t>
  </si>
  <si>
    <t>Sobre las exportaciones</t>
  </si>
  <si>
    <t>Otros impuestos sobre el comercio exterior</t>
  </si>
  <si>
    <t>Ventas de bienes y servicios</t>
  </si>
  <si>
    <t xml:space="preserve"> Otras ventas</t>
  </si>
  <si>
    <t xml:space="preserve"> Derechos administrativos</t>
  </si>
  <si>
    <t>Ingresos diversos</t>
  </si>
  <si>
    <t xml:space="preserve"> Ventas de activos no financieros</t>
  </si>
  <si>
    <t>Disminución de activos financieros</t>
  </si>
  <si>
    <t>Incremento de pasivos financieros</t>
  </si>
  <si>
    <t>Incremento de pasivos corrientes</t>
  </si>
  <si>
    <t>Obtención de préstamos de la deuda pública a largo plazo</t>
  </si>
  <si>
    <t xml:space="preserve"> De la deuda pública externa a largo plazo</t>
  </si>
  <si>
    <t xml:space="preserve"> Impuestos selectivos a bebidas alcohólicas</t>
  </si>
  <si>
    <t>Incremento de pasivos no corrientes</t>
  </si>
  <si>
    <t>Tarjetas de turismo</t>
  </si>
  <si>
    <t>Incremento de documentos por pagar externo de largo plazo</t>
  </si>
  <si>
    <t>Fuentes financieras</t>
  </si>
  <si>
    <t>Colocación de títulos, valores de la deuda pública a largo plazo</t>
  </si>
  <si>
    <t>De la deuda pública externa  a largo plazo</t>
  </si>
  <si>
    <t xml:space="preserve"> De la deuda pública interna largo plazo</t>
  </si>
  <si>
    <t>Aplicaciones financieras</t>
  </si>
  <si>
    <t xml:space="preserve"> Incremento de disponibilidades (Reintegros de cheques de periodos anteriores)</t>
  </si>
  <si>
    <t>Otros ingresos</t>
  </si>
  <si>
    <t xml:space="preserve">Total ingresos corrientes + ingresos de capital + donaciones + fuentes financieras + aplicaciones + otros ingresos </t>
  </si>
  <si>
    <t>Depósitos a cargo del Estado y fondos especiales y de terceros</t>
  </si>
  <si>
    <t xml:space="preserve">Total ingresos corrientes + ingresos de capital </t>
  </si>
  <si>
    <t>Impuesto a la propiedad inmobiliaria (ipi) (impuesto a las viviendas suntuarias ivss)</t>
  </si>
  <si>
    <t xml:space="preserve"> Itbis interno</t>
  </si>
  <si>
    <t xml:space="preserve"> Itbis externo</t>
  </si>
  <si>
    <t>Derecho decirculación vehículos de motor</t>
  </si>
  <si>
    <t xml:space="preserve"> Accesorios sobre impuestos internos a  mercancías y  servicios</t>
  </si>
  <si>
    <t xml:space="preserve"> Promese</t>
  </si>
  <si>
    <t xml:space="preserve"> Otra ventas de mercancías del gobierno central</t>
  </si>
  <si>
    <t>Devolución impuesto selectivo al consumo de combustibles</t>
  </si>
  <si>
    <t>Partida</t>
  </si>
  <si>
    <t>Arancel</t>
  </si>
  <si>
    <t>Impuestos a la salida de pasajeros al exterior por aeropuertos y puertos</t>
  </si>
  <si>
    <t>Derechos consulares</t>
  </si>
  <si>
    <t xml:space="preserve"> I) Impuestos</t>
  </si>
  <si>
    <t xml:space="preserve"> II) Contribuciones sociales</t>
  </si>
  <si>
    <t xml:space="preserve"> IV) Ingresos por contraprestaciones</t>
  </si>
  <si>
    <t xml:space="preserve">   Ventas de mercancías del estado</t>
  </si>
  <si>
    <t xml:space="preserve"> V) Otros ingresos</t>
  </si>
  <si>
    <t>Arriendo de activos tangibles no producidos</t>
  </si>
  <si>
    <t>Intereses</t>
  </si>
  <si>
    <t>Dividendos por inversiones empresariales</t>
  </si>
  <si>
    <t>Multas y sanciones</t>
  </si>
  <si>
    <t>Rentas de la propiedad</t>
  </si>
  <si>
    <t>Ventas de servicios del estado</t>
  </si>
  <si>
    <t xml:space="preserve">   Obtención de préstamos internos a corto plazo </t>
  </si>
  <si>
    <t>De la deuda pública interna  a largo plazo</t>
  </si>
  <si>
    <t xml:space="preserve">   Petrocaribe</t>
  </si>
  <si>
    <t xml:space="preserve">   Otros</t>
  </si>
  <si>
    <t xml:space="preserve">  Impuestos sobre la propiedad y transacciones financieras y de capital</t>
  </si>
  <si>
    <t>Impuestos sobre activos</t>
  </si>
  <si>
    <t>Impuestos sobre operaciones inmobiliarias</t>
  </si>
  <si>
    <t>Impuestos sobre transferencias de bienes muebles</t>
  </si>
  <si>
    <t>Impuesto sobre cheques</t>
  </si>
  <si>
    <t xml:space="preserve">  Impuestos adicionales y selectivos sobre bienes y servicios</t>
  </si>
  <si>
    <t xml:space="preserve">  Impuestos sobre los bienes y servicios</t>
  </si>
  <si>
    <t>Otras ventas de servicios del gobierno central</t>
  </si>
  <si>
    <t>Expedición y renovación de pasaportes</t>
  </si>
  <si>
    <t>Fuente: Ministerio de Hacienda, Sistema Integrado de Gestión Financiera (SIGEF), Informe de Ejecución de Ingresos</t>
  </si>
  <si>
    <t>Disminunción de otros activos financieros extermos de largo plazo</t>
  </si>
  <si>
    <t>Ingresos de las Instituciones Centralizadas en Servicios en la Cuenta Única del Tesoro</t>
  </si>
  <si>
    <t>Fondo general</t>
  </si>
  <si>
    <t xml:space="preserve">Recursos de captación directa del Ministerio de Interior y Policia </t>
  </si>
  <si>
    <t>(en RD$)</t>
  </si>
  <si>
    <t xml:space="preserve"> Ingresos por diferencial del gas licuado de petróleo</t>
  </si>
  <si>
    <t xml:space="preserve"> Transferencias corrientes</t>
  </si>
  <si>
    <t xml:space="preserve"> III) Transferencias</t>
  </si>
  <si>
    <t>Transferencias de capital</t>
  </si>
  <si>
    <t>Ingresos de las Instituciones Centralizadas en la Cuenta Única del Tesorero No Presupuestaria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</si>
  <si>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</si>
  <si>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</si>
  <si>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</si>
  <si>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</si>
  <si>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</si>
  <si>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</si>
  <si>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</si>
  <si>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</si>
  <si>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</si>
  <si>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</si>
  <si>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</si>
  <si>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</si>
  <si>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- Recursos de Captación Directa del Ministerio de Salud Pública</t>
  </si>
  <si>
    <t>- Fondo Protección Económica, Social, Laboral y  Salud de los  Trabajadores Dominicanos</t>
  </si>
  <si>
    <t>- Donaciones Pecuniarias Privadas de Personas Físicas  y Jurídicas por  COVID-19 (CONEP)</t>
  </si>
  <si>
    <t>- Transferencias Corrientes Rec. de Inst. Públicas Fin. No Monetarias (Superintendencia de Bancos)</t>
  </si>
  <si>
    <t>- Otros</t>
  </si>
  <si>
    <t>Ingresos de la Cuenta Única del Tesorero No Presupuestaria (Dividendos Banreservas y 15% pago de deudas)</t>
  </si>
  <si>
    <t xml:space="preserve">      Transferencias corrientes</t>
  </si>
  <si>
    <t xml:space="preserve"> Recursos de Captación Directa del Ministerio de Salud Pública</t>
  </si>
  <si>
    <t xml:space="preserve"> Fondo Protección Económica, Social, Laboral y  Salud de los  Trabajadores Dominicanos</t>
  </si>
  <si>
    <t xml:space="preserve"> Donaciones Pecuniarias Privadas de Personas Físicas  y Jurídicas por  COVID-19 (CONEP)</t>
  </si>
  <si>
    <t xml:space="preserve"> Transferencias Corrientes Rec. de Inst. Públicas Fin. No Monetarias (Superintendencia de Bancos)</t>
  </si>
  <si>
    <t>De Instituciones Públicas Desentralizadas o autónoma</t>
  </si>
  <si>
    <t xml:space="preserve">      Otros</t>
  </si>
  <si>
    <t>Intereses por colocación de Inversiones Financieras</t>
  </si>
  <si>
    <t>Accesorios de Arriendo de ActivosTangibles no Producidos</t>
  </si>
  <si>
    <t>Ingresos por tenencia de Activos Financieros (Instrumentos Derivados)</t>
  </si>
  <si>
    <t xml:space="preserve">Ventas de Activos Fijos </t>
  </si>
  <si>
    <t>Ventas de Activos Intangibles</t>
  </si>
  <si>
    <t>Disminunción de Instrumentos derivados</t>
  </si>
  <si>
    <t>Importes a devengar por primas en colocaciones de títulos valores</t>
  </si>
  <si>
    <t xml:space="preserve">           Primas por colocación de títulos valores internos y externos de largo plazo</t>
  </si>
  <si>
    <t xml:space="preserve">           valores internos</t>
  </si>
  <si>
    <t xml:space="preserve">         Intereses corridos internos y externos de largo plazo</t>
  </si>
  <si>
    <t>Ingresos de las Instituciones Centralizadas en la Cuenta Única del Tesorero  Presupuestaria</t>
  </si>
  <si>
    <t>(en millones RD$)</t>
  </si>
  <si>
    <t xml:space="preserve">Total </t>
  </si>
  <si>
    <t xml:space="preserve"> III) Transferencias corrientes</t>
  </si>
  <si>
    <t xml:space="preserve"> Ingresos de las instituciones centralizadas en mercancías en la cuenta única del tesorero </t>
  </si>
  <si>
    <t>Ingresos de las Instituciones centralizadas en servicios en la cuenta única del tesoro</t>
  </si>
  <si>
    <t>Disminución de otros activos financieros externos de largo plazo</t>
  </si>
  <si>
    <t>Ingresos de las Instituciones Centralizadas en la Cuenta única del Tesoro No Presupuestaria</t>
  </si>
  <si>
    <t xml:space="preserve">       Impuestos sobre la propiedad y transacciones financieras y de capital</t>
  </si>
  <si>
    <t xml:space="preserve"> 1) Impuestos sobre los ingresos</t>
  </si>
  <si>
    <t xml:space="preserve">      Accesorios sobre la propiedad</t>
  </si>
  <si>
    <t xml:space="preserve">   Impuestos sobre los bienes y servicios</t>
  </si>
  <si>
    <t xml:space="preserve">       Impuestos adicionales y selectivos sobre bienes y servicios</t>
  </si>
  <si>
    <t xml:space="preserve">       Impuestos sobre el uso de bienes y licencias</t>
  </si>
  <si>
    <t xml:space="preserve">   Licencias para portar armas de fuego</t>
  </si>
  <si>
    <t xml:space="preserve">          Fondo general</t>
  </si>
  <si>
    <t xml:space="preserve">         Recursos de captación directa del Ministerio de Interior y Policia </t>
  </si>
  <si>
    <t xml:space="preserve">   Accesorios sobre impuestos internos a  mercancías y  servicios</t>
  </si>
  <si>
    <t xml:space="preserve">  Sobre las importaciones</t>
  </si>
  <si>
    <t xml:space="preserve">   Ventas de bienes y servicios</t>
  </si>
  <si>
    <t xml:space="preserve">     Ventas de mercancías del estado</t>
  </si>
  <si>
    <t xml:space="preserve">    Ventas de servicios del estado</t>
  </si>
  <si>
    <t xml:space="preserve"> Recursos de Captación directa para el fomento y desarrollo del el gas natural en el parque vehicular</t>
  </si>
  <si>
    <t xml:space="preserve">  Derechos administrativos</t>
  </si>
  <si>
    <t xml:space="preserve"> Ingresos de las Instituciones Centralizadas en Servicios en la Cuenta Única del Tesoro</t>
  </si>
  <si>
    <t xml:space="preserve">   Rentas de la propiedad</t>
  </si>
  <si>
    <t xml:space="preserve">  Multas y sanciones</t>
  </si>
  <si>
    <t xml:space="preserve"> Ingresos diversos</t>
  </si>
  <si>
    <t>Ventas de activos no financieros</t>
  </si>
  <si>
    <t xml:space="preserve">     Transferencias de capital</t>
  </si>
  <si>
    <t xml:space="preserve">  Ingresos por diferencial del gas licuado de petróleo</t>
  </si>
  <si>
    <t xml:space="preserve">  Ingresos de las Instituciones Centralizadas en Servicios en la Cuenta Única del Tesoro</t>
  </si>
  <si>
    <t xml:space="preserve">   Incremento de pasivos no corrientes</t>
  </si>
  <si>
    <t xml:space="preserve">   Incremento de documentos por pagar externo de largo plazo</t>
  </si>
  <si>
    <t xml:space="preserve">      Colocación de títulos, valores de la deuda pública a largo plazo</t>
  </si>
  <si>
    <t xml:space="preserve">   De la deuda pública interna  a largo plazo</t>
  </si>
  <si>
    <t xml:space="preserve">   De la deuda pública externa  a largo plazo</t>
  </si>
  <si>
    <t xml:space="preserve">  Obtención de préstamos de la deuda pública a largo plazo</t>
  </si>
  <si>
    <t xml:space="preserve">        De la deuda pública interna largo plazo</t>
  </si>
  <si>
    <t xml:space="preserve">     De la deuda pública externa a largo plazo</t>
  </si>
  <si>
    <t xml:space="preserve">          Primas por colocación de títulos valores internos y externos de largo plazo</t>
  </si>
  <si>
    <t xml:space="preserve">          Intereses corridos internos y externos de largo plazo</t>
  </si>
  <si>
    <t xml:space="preserve">              valores externos</t>
  </si>
  <si>
    <t xml:space="preserve">              títulos internos </t>
  </si>
  <si>
    <t xml:space="preserve">              títulos externos</t>
  </si>
  <si>
    <t xml:space="preserve">     Incremento de disponibilidades (Reintegros de cheques de periodos anteriores)</t>
  </si>
  <si>
    <t>*Cifras sujetas a rectificación</t>
  </si>
  <si>
    <t xml:space="preserve"> Las informaciones presentadas difieren de las presentadas en  Portal de Transparencia Fiscal,  ya que solo incluyen los ingresos presupuestarios</t>
  </si>
  <si>
    <t>Las informaciones presentadas difieren de las presentadas en  Portal de Transparencia Fiscal,  ya que solo incluyen los ingresos presupuestarios.</t>
  </si>
  <si>
    <t xml:space="preserve"> </t>
  </si>
  <si>
    <t xml:space="preserve">Excluye los Depósitos a Cargo del Estado, Fondos Especiales y de Terceros, ingresos de las instituciones centralizadas en la cuenta única del tesoro  no presupuestaria, </t>
  </si>
  <si>
    <t xml:space="preserve">                      (en millones RD$)</t>
  </si>
  <si>
    <t xml:space="preserve">Recursos de captación directa del Ministerio de Interior y Policía </t>
  </si>
  <si>
    <t>De Instituciones Públicas Descentralizadas o autónoma</t>
  </si>
  <si>
    <t>Accesorios de Arriendo de Activos Tangibles no Producidos</t>
  </si>
  <si>
    <t xml:space="preserve">           Valores internos</t>
  </si>
  <si>
    <t xml:space="preserve">            Valores externos</t>
  </si>
  <si>
    <t xml:space="preserve">            Títulos internos </t>
  </si>
  <si>
    <t xml:space="preserve">            Títulos externos</t>
  </si>
  <si>
    <t>Total ingresos corrientes + ingresos de capital + donaciones + fuentes financieras + aplicaciones</t>
  </si>
  <si>
    <t>Recursos de captación directa del programa PROMESECAL (D.No. 308-97)</t>
  </si>
  <si>
    <t>Fondo General</t>
  </si>
  <si>
    <t>Ingresos por diferencial del gas licuado de petróleo</t>
  </si>
  <si>
    <r>
      <rPr>
        <vertAlign val="superscript"/>
        <sz val="7"/>
        <color indexed="8"/>
        <rFont val="Roboto regular"/>
      </rPr>
      <t>3</t>
    </r>
    <r>
      <rPr>
        <sz val="7"/>
        <color indexed="8"/>
        <rFont val="Roboto regular"/>
      </rPr>
      <t>Las informaciones presentadas difieren de las presentadas en  Portal de Transparencia Fiscal,  ya que solo incluyen los ingresos presupuestarios</t>
    </r>
  </si>
  <si>
    <t>Transferencias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</si>
  <si>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2022*</t>
    </r>
  </si>
  <si>
    <t xml:space="preserve"> III)Transferencias</t>
  </si>
  <si>
    <t>Otros Ingresos de las Instituciones Centralizadas en Servicios en la Cuenta Única del Tesoro</t>
  </si>
  <si>
    <t>Intereses por Colocación de Inversiones Empresariales</t>
  </si>
  <si>
    <t xml:space="preserve">    -Transferencias corrientes</t>
  </si>
  <si>
    <t xml:space="preserve"> Del Gobierno Central</t>
  </si>
  <si>
    <t xml:space="preserve"> De Instituciones  Públicas Descentralizadas o Autónomas</t>
  </si>
  <si>
    <t xml:space="preserve"> De Instituciones  Públicas de la Seguridad Social </t>
  </si>
  <si>
    <t xml:space="preserve"> De Empresas Públicas no Financieras</t>
  </si>
  <si>
    <t xml:space="preserve"> De Institucionres Públicas Financieras No Monetarias </t>
  </si>
  <si>
    <t xml:space="preserve">       Otros</t>
  </si>
  <si>
    <t>Disminución de documentos por cobrar de largo plazo</t>
  </si>
  <si>
    <t>Partidas</t>
  </si>
  <si>
    <t xml:space="preserve">                      (En millones RD$)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</si>
  <si>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partidas, 2023*</t>
    </r>
  </si>
  <si>
    <t>Arrendamiento</t>
  </si>
  <si>
    <t>Patrimonio público recuperado</t>
  </si>
  <si>
    <t>Fondo de contribución al desarrollo de las telecomunicaciones (2127)</t>
  </si>
  <si>
    <t xml:space="preserve"> Impuestos sobre los ingresos de las empresas y de otras corporaciones</t>
  </si>
  <si>
    <t>3) Impuestos internos sobre mercancías y los servicios</t>
  </si>
  <si>
    <t xml:space="preserve"> Impuestos específicos sobre hidrocarburos</t>
  </si>
  <si>
    <t xml:space="preserve"> Impuestos selectivos ad Valorem sobre los hidrocarburos</t>
  </si>
  <si>
    <t xml:space="preserve"> Impuestos selectivos al tabaco y a los cigarrillos</t>
  </si>
  <si>
    <t xml:space="preserve"> Impuestos selectivos a las Telecomunicaciones</t>
  </si>
  <si>
    <t xml:space="preserve"> Impuestos selectivos a seguros</t>
  </si>
  <si>
    <t>Derecho decirculación de vehículos de motor</t>
  </si>
  <si>
    <t xml:space="preserve">Impuestos específicos de bancas de apuestas de lotería  </t>
  </si>
  <si>
    <t>Impuestos específicos de bancas de apuestas deportivas</t>
  </si>
  <si>
    <t>5) Impuestos tipo ecológicos</t>
  </si>
  <si>
    <t xml:space="preserve"> Recursos de captación directa de la Procuraduría General de República Dominicana (multas de tránsito)</t>
  </si>
  <si>
    <t xml:space="preserve">  Ingresos de la Tesorería de Seguridad Social</t>
  </si>
  <si>
    <t>Recuperación de los préstamos internos</t>
  </si>
  <si>
    <t>Disminución de instrumentos derivados</t>
  </si>
  <si>
    <t xml:space="preserve">     Incremento de disponibilidades (Reintegros de cheques de periodos anteriores y devolución de recursos a la Cuenta Única del Tesorero en años anteriores)</t>
  </si>
  <si>
    <t>Devolución de recursos a los empleados por retenciones excesivas por Tesorería de la Seguridad Social</t>
  </si>
  <si>
    <t xml:space="preserve">Fondo de contribución especial para la Gestión de integrar residuos </t>
  </si>
  <si>
    <t xml:space="preserve">Fondo para registro y devolución de los depósitos en excesos en la Cuenta Única del Tesoro </t>
  </si>
  <si>
    <t xml:space="preserve"> Nota: Fondo de devolución del Impuesto Selectivo al consumo de combustibles, los depósitos en excesos de las recaudadoras y la Tesorería de la Seguridad Social  </t>
  </si>
  <si>
    <t>Se incluyen los dólares convertidos a tasa oficial</t>
  </si>
  <si>
    <t>Se excluyen los Depósitos a Cargo del Estado, los Fondos Especiales y de Terceros, ingresos de las instituciones centralizadas en la Cuenta Única del Tesorero no presupuestaria</t>
  </si>
  <si>
    <t>Impuestos sobre la renta de las personas físicas</t>
  </si>
  <si>
    <t xml:space="preserve"> Impuestos específicos sobre los hidrocarburos, Ley No. 112-00</t>
  </si>
  <si>
    <t xml:space="preserve"> Impuestos selectivos ad Valorem sobre los hidrocarburos, Ley No.557-05</t>
  </si>
  <si>
    <t xml:space="preserve"> Impuestos selectivosa las Telecomunicaciones</t>
  </si>
  <si>
    <t xml:space="preserve"> Impuestos selectivos a los seguros</t>
  </si>
  <si>
    <t xml:space="preserve">Fondo de devolución del Impuesto Selectivo al consumo de combustibles, los depósitos en excesos de las recaudadoras y la Tesorería de la Seguridad Social  </t>
  </si>
  <si>
    <t>Nota: Incluyen los dólares convertidos a la tasa oficial</t>
  </si>
  <si>
    <t>Impuestos tipo ecológicos</t>
  </si>
  <si>
    <t>Nota: Se Incluyen los dólares convertidos a la tasa oficial</t>
  </si>
  <si>
    <t xml:space="preserve">Excluyen los Depósitos a Cargo del Estado, los Fondos Especiales y de Terceros, ingresos de las instituciones centralizadas en la CUT no presupuestaria, </t>
  </si>
  <si>
    <t>Derecho de circulación de vehículos de motor</t>
  </si>
  <si>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Incluyen los dólares convertidos a la tasa oficial</t>
    </r>
  </si>
  <si>
    <t>Se incluyen los dólares convertidos a la tasa oficial</t>
  </si>
  <si>
    <t xml:space="preserve"> Impuestos tipo ecológicos</t>
  </si>
  <si>
    <t xml:space="preserve"> Recursos de captación directa para el fomento y desarrollo del gas natural en el parque vehicular</t>
  </si>
  <si>
    <t xml:space="preserve"> Nota: Fondo de devolución del Impuesto Selectivo al consumo de combustibles, los depósitos en excesos de las recaudadoras y la Tesorería de la Seguridad Social   </t>
  </si>
  <si>
    <t xml:space="preserve">Se excluyen los Depósitos a Cargo del Estado, los Fondos Especiales y de Terceros, ingresos de las instituciones centralizadas en la Cuenta Única del Tesorero no presupuestaria </t>
  </si>
  <si>
    <t xml:space="preserve"> Las informaciones presentadas difieren de las presentadas en Portal de Transparencia Fiscal, ya que solo incluyen los ingresos presupuestarios</t>
  </si>
  <si>
    <t xml:space="preserve"> De Institucionres Públicas Financieras no Monetarias </t>
  </si>
  <si>
    <t xml:space="preserve"> Recursos de captación directa para el fomento y desarrollo del el gas natural en el parque vehicular</t>
  </si>
  <si>
    <t>Intereses por Colocación de Inversiones Financieras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</si>
  <si>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partidas, 2024*</t>
    </r>
  </si>
  <si>
    <t xml:space="preserve">          Del Sector Privado Interno</t>
  </si>
  <si>
    <r>
      <rPr>
        <b/>
        <sz val="9"/>
        <color indexed="8"/>
        <rFont val="Roboto"/>
      </rPr>
      <t>Cuadro 12.1</t>
    </r>
    <r>
      <rPr>
        <sz val="9"/>
        <color indexed="8"/>
        <rFont val="Roboto"/>
      </rPr>
      <t xml:space="preserve"> REPÚBLICA DOMINICANA: Ingresos fiscales por mes, según partida, 2018*</t>
    </r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</si>
  <si>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 2019*</t>
    </r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</si>
  <si>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partida, 2020*</t>
    </r>
  </si>
  <si>
    <r>
      <rPr>
        <b/>
        <sz val="9"/>
        <rFont val="Roboto regular"/>
      </rPr>
      <t>Cuadro 12.1</t>
    </r>
    <r>
      <rPr>
        <sz val="9"/>
        <rFont val="Roboto regular"/>
      </rPr>
      <t xml:space="preserve"> REPÚBLICA DOMINICANA: Ingresos fiscales por mes, según partidas, 2021*</t>
    </r>
  </si>
  <si>
    <t>Incremento de cuentas por pagar Externas de largo plazo</t>
  </si>
  <si>
    <t xml:space="preserve">INFOTEP </t>
  </si>
  <si>
    <t>Plan de construcciones (Ley 6-86) -Fondo Pensiones Trabajadores de la Construcción</t>
  </si>
  <si>
    <t xml:space="preserve">Fianzas Judiciales y depósitos en consignación </t>
  </si>
  <si>
    <t>Venta de Sellos Especiales para el Colegio de Abogados</t>
  </si>
  <si>
    <r>
      <rPr>
        <b/>
        <sz val="9"/>
        <rFont val="Roboto"/>
      </rPr>
      <t>Cuadro 12.1</t>
    </r>
    <r>
      <rPr>
        <sz val="9"/>
        <rFont val="Roboto"/>
      </rPr>
      <t xml:space="preserve"> REPÚBLICA DOMINICANA: Ingresos fiscales por mes, según partidas, enero-mayo,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</si>
</sst>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7"/>
      <color indexed="8"/>
      <name val="Franklin Gothic Book"/>
      <family val="2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11"/>
      <color theme="1"/>
      <name val="Roboto"/>
    </font>
    <font>
      <sz val="7"/>
      <color indexed="8"/>
      <name val="Roboto"/>
    </font>
    <font>
      <sz val="8"/>
      <name val="Franklin Gothic Demi"/>
      <family val="2"/>
    </font>
    <font>
      <sz val="7"/>
      <name val="Roboto"/>
    </font>
    <font>
      <b/>
      <sz val="11"/>
      <color theme="1"/>
      <name val="Roboto"/>
    </font>
    <font>
      <sz val="11"/>
      <color indexed="8"/>
      <name val="Roboto"/>
    </font>
    <font>
      <sz val="8"/>
      <name val="Roboto"/>
    </font>
    <font>
      <sz val="11"/>
      <name val="Roboto"/>
    </font>
    <font>
      <b/>
      <sz val="11"/>
      <color indexed="8"/>
      <name val="Roboto"/>
    </font>
    <font>
      <b/>
      <sz val="8"/>
      <name val="Roboto"/>
    </font>
    <font>
      <b/>
      <u/>
      <sz val="11"/>
      <color indexed="8"/>
      <name val="Roboto"/>
    </font>
    <font>
      <sz val="9"/>
      <name val="Roboto regular"/>
    </font>
    <font>
      <b/>
      <sz val="9"/>
      <name val="Roboto regular"/>
    </font>
    <font>
      <b/>
      <sz val="9"/>
      <name val="Roboto Black"/>
    </font>
    <font>
      <b/>
      <sz val="9"/>
      <color theme="1"/>
      <name val="Roboto Black"/>
    </font>
    <font>
      <b/>
      <sz val="9"/>
      <color indexed="8"/>
      <name val="Roboto Black"/>
    </font>
    <font>
      <sz val="9"/>
      <color indexed="8"/>
      <name val="Roboto regular"/>
    </font>
    <font>
      <sz val="9"/>
      <color theme="1"/>
      <name val="Roboto regular"/>
    </font>
    <font>
      <b/>
      <sz val="9"/>
      <color theme="1"/>
      <name val="Roboto regular"/>
    </font>
    <font>
      <sz val="9"/>
      <color theme="1"/>
      <name val="Roboto Black"/>
    </font>
    <font>
      <sz val="11"/>
      <color theme="1"/>
      <name val="Roboto regular"/>
    </font>
    <font>
      <sz val="7"/>
      <color indexed="8"/>
      <name val="Roboto regular"/>
    </font>
    <font>
      <vertAlign val="superscript"/>
      <sz val="7"/>
      <color indexed="8"/>
      <name val="Roboto regular"/>
    </font>
    <font>
      <sz val="8"/>
      <name val="Calibri"/>
      <family val="2"/>
      <scheme val="minor"/>
    </font>
    <font>
      <sz val="10"/>
      <color indexed="8"/>
      <name val="Gotham"/>
    </font>
    <font>
      <sz val="10"/>
      <color indexed="8"/>
      <name val="Segoe UI"/>
      <family val="2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6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43" fillId="0" borderId="0"/>
  </cellStyleXfs>
  <cellXfs count="133">
    <xf numFmtId="0" fontId="0" fillId="0" borderId="0" xfId="0"/>
    <xf numFmtId="0" fontId="0" fillId="58" borderId="0" xfId="0" applyFill="1"/>
    <xf numFmtId="49" fontId="82" fillId="55" borderId="0" xfId="0" applyNumberFormat="1" applyFont="1" applyFill="1" applyAlignment="1">
      <alignment horizontal="left"/>
    </xf>
    <xf numFmtId="0" fontId="83" fillId="58" borderId="0" xfId="0" applyFont="1" applyFill="1"/>
    <xf numFmtId="2" fontId="84" fillId="57" borderId="0" xfId="677" applyNumberFormat="1" applyFont="1" applyFill="1"/>
    <xf numFmtId="0" fontId="85" fillId="57" borderId="27" xfId="677" applyFont="1" applyFill="1" applyBorder="1" applyAlignment="1">
      <alignment vertical="center"/>
    </xf>
    <xf numFmtId="0" fontId="85" fillId="57" borderId="27" xfId="677" applyFont="1" applyFill="1" applyBorder="1" applyAlignment="1">
      <alignment horizontal="center" vertical="center" wrapText="1"/>
    </xf>
    <xf numFmtId="0" fontId="85" fillId="57" borderId="0" xfId="677" applyFont="1" applyFill="1" applyAlignment="1">
      <alignment vertical="center" wrapText="1"/>
    </xf>
    <xf numFmtId="0" fontId="85" fillId="57" borderId="0" xfId="677" applyFont="1" applyFill="1" applyAlignment="1">
      <alignment vertical="center"/>
    </xf>
    <xf numFmtId="0" fontId="16" fillId="58" borderId="0" xfId="0" applyFont="1" applyFill="1"/>
    <xf numFmtId="0" fontId="85" fillId="57" borderId="0" xfId="677" applyFont="1" applyFill="1" applyAlignment="1">
      <alignment horizontal="left" vertical="center" indent="1"/>
    </xf>
    <xf numFmtId="1" fontId="84" fillId="57" borderId="0" xfId="775" applyNumberFormat="1" applyFont="1" applyFill="1" applyAlignment="1">
      <alignment horizontal="left" vertical="center" wrapText="1" indent="2"/>
    </xf>
    <xf numFmtId="0" fontId="84" fillId="57" borderId="0" xfId="677" applyFont="1" applyFill="1" applyAlignment="1">
      <alignment horizontal="left" vertical="center" indent="1"/>
    </xf>
    <xf numFmtId="1" fontId="84" fillId="57" borderId="26" xfId="775" applyNumberFormat="1" applyFont="1" applyFill="1" applyBorder="1" applyAlignment="1">
      <alignment horizontal="left" vertical="center" wrapText="1" indent="2"/>
    </xf>
    <xf numFmtId="49" fontId="89" fillId="58" borderId="0" xfId="0" applyNumberFormat="1" applyFont="1" applyFill="1"/>
    <xf numFmtId="0" fontId="88" fillId="58" borderId="0" xfId="0" applyFont="1" applyFill="1"/>
    <xf numFmtId="49" fontId="89" fillId="55" borderId="0" xfId="0" applyNumberFormat="1" applyFont="1" applyFill="1" applyAlignment="1">
      <alignment horizontal="left"/>
    </xf>
    <xf numFmtId="0" fontId="89" fillId="58" borderId="0" xfId="0" applyFont="1" applyFill="1"/>
    <xf numFmtId="0" fontId="0" fillId="57" borderId="0" xfId="0" applyFill="1"/>
    <xf numFmtId="0" fontId="90" fillId="57" borderId="0" xfId="0" applyFont="1" applyFill="1"/>
    <xf numFmtId="2" fontId="83" fillId="58" borderId="0" xfId="0" applyNumberFormat="1" applyFont="1" applyFill="1"/>
    <xf numFmtId="1" fontId="84" fillId="57" borderId="0" xfId="775" applyNumberFormat="1" applyFont="1" applyFill="1" applyAlignment="1">
      <alignment horizontal="left" vertical="center" wrapText="1" indent="3"/>
    </xf>
    <xf numFmtId="1" fontId="84" fillId="57" borderId="0" xfId="775" applyNumberFormat="1" applyFont="1" applyFill="1" applyAlignment="1">
      <alignment horizontal="left" vertical="center" wrapText="1" indent="4"/>
    </xf>
    <xf numFmtId="0" fontId="85" fillId="57" borderId="0" xfId="677" applyFont="1" applyFill="1" applyAlignment="1">
      <alignment horizontal="left" vertical="center" wrapText="1"/>
    </xf>
    <xf numFmtId="0" fontId="16" fillId="58" borderId="0" xfId="0" applyFont="1" applyFill="1" applyAlignment="1">
      <alignment wrapText="1"/>
    </xf>
    <xf numFmtId="0" fontId="85" fillId="57" borderId="0" xfId="677" applyFont="1" applyFill="1" applyAlignment="1">
      <alignment horizontal="left" vertical="center" indent="2"/>
    </xf>
    <xf numFmtId="0" fontId="85" fillId="57" borderId="0" xfId="677" applyFont="1" applyFill="1" applyAlignment="1">
      <alignment horizontal="left" vertical="center"/>
    </xf>
    <xf numFmtId="0" fontId="85" fillId="57" borderId="0" xfId="677" applyFont="1" applyFill="1" applyAlignment="1">
      <alignment horizontal="left" vertical="center" indent="3"/>
    </xf>
    <xf numFmtId="0" fontId="83" fillId="58" borderId="0" xfId="0" applyFont="1" applyFill="1" applyAlignment="1">
      <alignment horizontal="left" indent="1"/>
    </xf>
    <xf numFmtId="1" fontId="84" fillId="57" borderId="0" xfId="775" applyNumberFormat="1" applyFont="1" applyFill="1" applyAlignment="1">
      <alignment horizontal="left" vertical="center" wrapText="1" indent="1"/>
    </xf>
    <xf numFmtId="1" fontId="84" fillId="57" borderId="0" xfId="775" applyNumberFormat="1" applyFont="1" applyFill="1" applyAlignment="1">
      <alignment horizontal="left" vertical="center" wrapText="1"/>
    </xf>
    <xf numFmtId="2" fontId="83" fillId="58" borderId="0" xfId="0" applyNumberFormat="1" applyFont="1" applyFill="1" applyAlignment="1">
      <alignment horizontal="left" wrapText="1"/>
    </xf>
    <xf numFmtId="1" fontId="84" fillId="57" borderId="0" xfId="775" applyNumberFormat="1" applyFont="1" applyFill="1" applyAlignment="1">
      <alignment horizontal="left" vertical="center"/>
    </xf>
    <xf numFmtId="1" fontId="84" fillId="57" borderId="0" xfId="775" applyNumberFormat="1" applyFont="1" applyFill="1" applyAlignment="1">
      <alignment vertical="center" wrapText="1"/>
    </xf>
    <xf numFmtId="0" fontId="85" fillId="57" borderId="26" xfId="677" applyFont="1" applyFill="1" applyBorder="1" applyAlignment="1">
      <alignment vertical="center"/>
    </xf>
    <xf numFmtId="0" fontId="84" fillId="57" borderId="0" xfId="677" applyFont="1" applyFill="1" applyAlignment="1">
      <alignment horizontal="left" vertical="center"/>
    </xf>
    <xf numFmtId="0" fontId="84" fillId="57" borderId="0" xfId="677" applyFont="1" applyFill="1" applyAlignment="1">
      <alignment horizontal="left" vertical="center" wrapText="1"/>
    </xf>
    <xf numFmtId="215" fontId="86" fillId="57" borderId="0" xfId="0" applyNumberFormat="1" applyFont="1" applyFill="1" applyAlignment="1">
      <alignment horizontal="right" vertical="center" wrapText="1"/>
    </xf>
    <xf numFmtId="215" fontId="87" fillId="57" borderId="0" xfId="0" applyNumberFormat="1" applyFont="1" applyFill="1" applyAlignment="1">
      <alignment horizontal="right" vertical="center" wrapText="1"/>
    </xf>
    <xf numFmtId="215" fontId="85" fillId="57" borderId="0" xfId="0" applyNumberFormat="1" applyFont="1" applyFill="1" applyAlignment="1">
      <alignment horizontal="right" vertical="center" wrapText="1"/>
    </xf>
    <xf numFmtId="215" fontId="83" fillId="58" borderId="0" xfId="6083" applyNumberFormat="1" applyFont="1" applyFill="1" applyAlignment="1">
      <alignment wrapText="1"/>
    </xf>
    <xf numFmtId="215" fontId="83" fillId="58" borderId="0" xfId="6083" applyNumberFormat="1" applyFont="1" applyFill="1" applyAlignment="1">
      <alignment horizontal="right" wrapText="1"/>
    </xf>
    <xf numFmtId="215" fontId="87" fillId="57" borderId="26" xfId="0" applyNumberFormat="1" applyFont="1" applyFill="1" applyBorder="1" applyAlignment="1">
      <alignment horizontal="right" vertical="center" wrapText="1"/>
    </xf>
    <xf numFmtId="2" fontId="91" fillId="57" borderId="0" xfId="677" applyNumberFormat="1" applyFont="1" applyFill="1"/>
    <xf numFmtId="0" fontId="84" fillId="57" borderId="0" xfId="677" applyFont="1" applyFill="1" applyAlignment="1">
      <alignment horizontal="center" vertical="center" wrapText="1"/>
    </xf>
    <xf numFmtId="0" fontId="92" fillId="58" borderId="0" xfId="0" applyFont="1" applyFill="1"/>
    <xf numFmtId="1" fontId="85" fillId="57" borderId="0" xfId="775" applyNumberFormat="1" applyFont="1" applyFill="1" applyAlignment="1">
      <alignment horizontal="left" vertical="center" wrapText="1" indent="2"/>
    </xf>
    <xf numFmtId="1" fontId="85" fillId="57" borderId="0" xfId="775" applyNumberFormat="1" applyFont="1" applyFill="1" applyAlignment="1">
      <alignment horizontal="left" vertical="center"/>
    </xf>
    <xf numFmtId="215" fontId="92" fillId="58" borderId="0" xfId="0" applyNumberFormat="1" applyFont="1" applyFill="1"/>
    <xf numFmtId="215" fontId="88" fillId="58" borderId="0" xfId="0" applyNumberFormat="1" applyFont="1" applyFill="1"/>
    <xf numFmtId="215" fontId="86" fillId="57" borderId="0" xfId="0" applyNumberFormat="1" applyFont="1" applyFill="1" applyAlignment="1">
      <alignment horizontal="right" vertical="center"/>
    </xf>
    <xf numFmtId="215" fontId="84" fillId="57" borderId="0" xfId="0" applyNumberFormat="1" applyFont="1" applyFill="1" applyAlignment="1">
      <alignment horizontal="right" vertical="center" wrapText="1"/>
    </xf>
    <xf numFmtId="215" fontId="88" fillId="58" borderId="0" xfId="0" applyNumberFormat="1" applyFont="1" applyFill="1" applyAlignment="1">
      <alignment vertical="center"/>
    </xf>
    <xf numFmtId="39" fontId="87" fillId="57" borderId="0" xfId="677" applyNumberFormat="1" applyFont="1" applyFill="1" applyAlignment="1">
      <alignment horizontal="right" vertical="justify" indent="2"/>
    </xf>
    <xf numFmtId="0" fontId="87" fillId="57" borderId="0" xfId="0" applyFont="1" applyFill="1"/>
    <xf numFmtId="0" fontId="88" fillId="57" borderId="0" xfId="0" applyFont="1" applyFill="1"/>
    <xf numFmtId="215" fontId="93" fillId="58" borderId="0" xfId="0" applyNumberFormat="1" applyFont="1" applyFill="1"/>
    <xf numFmtId="0" fontId="94" fillId="57" borderId="0" xfId="0" applyFont="1" applyFill="1"/>
    <xf numFmtId="39" fontId="87" fillId="57" borderId="0" xfId="0" applyNumberFormat="1" applyFont="1" applyFill="1" applyAlignment="1">
      <alignment horizontal="right" vertical="center"/>
    </xf>
    <xf numFmtId="39" fontId="87" fillId="57" borderId="0" xfId="0" applyNumberFormat="1" applyFont="1" applyFill="1" applyAlignment="1">
      <alignment horizontal="right" vertical="justify" wrapText="1" indent="2"/>
    </xf>
    <xf numFmtId="0" fontId="84" fillId="57" borderId="0" xfId="3093" applyFont="1" applyFill="1" applyAlignment="1">
      <alignment horizontal="left" vertical="center" indent="1"/>
    </xf>
    <xf numFmtId="39" fontId="87" fillId="57" borderId="0" xfId="0" applyNumberFormat="1" applyFont="1" applyFill="1" applyAlignment="1">
      <alignment vertical="justify" wrapText="1"/>
    </xf>
    <xf numFmtId="0" fontId="84" fillId="57" borderId="0" xfId="0" applyFont="1" applyFill="1" applyAlignment="1">
      <alignment horizontal="center" vertical="center" wrapText="1"/>
    </xf>
    <xf numFmtId="215" fontId="95" fillId="58" borderId="0" xfId="0" applyNumberFormat="1" applyFont="1" applyFill="1"/>
    <xf numFmtId="215" fontId="96" fillId="58" borderId="0" xfId="0" applyNumberFormat="1" applyFont="1" applyFill="1"/>
    <xf numFmtId="0" fontId="86" fillId="57" borderId="27" xfId="0" applyFont="1" applyFill="1" applyBorder="1" applyAlignment="1">
      <alignment vertical="center" wrapText="1"/>
    </xf>
    <xf numFmtId="1" fontId="85" fillId="57" borderId="27" xfId="775" applyNumberFormat="1" applyFont="1" applyFill="1" applyBorder="1" applyAlignment="1">
      <alignment horizontal="center" vertical="center" wrapText="1"/>
    </xf>
    <xf numFmtId="0" fontId="92" fillId="57" borderId="0" xfId="0" applyFont="1" applyFill="1"/>
    <xf numFmtId="0" fontId="97" fillId="57" borderId="0" xfId="0" applyFont="1" applyFill="1"/>
    <xf numFmtId="0" fontId="85" fillId="57" borderId="0" xfId="3093" applyFont="1" applyFill="1" applyAlignment="1">
      <alignment vertical="center" wrapText="1"/>
    </xf>
    <xf numFmtId="0" fontId="85" fillId="57" borderId="0" xfId="3093" applyFont="1" applyFill="1" applyAlignment="1">
      <alignment vertical="center"/>
    </xf>
    <xf numFmtId="39" fontId="92" fillId="57" borderId="0" xfId="0" applyNumberFormat="1" applyFont="1" applyFill="1"/>
    <xf numFmtId="215" fontId="98" fillId="58" borderId="0" xfId="0" applyNumberFormat="1" applyFont="1" applyFill="1"/>
    <xf numFmtId="0" fontId="85" fillId="57" borderId="0" xfId="3093" applyFont="1" applyFill="1" applyAlignment="1">
      <alignment horizontal="left" vertical="center" indent="1"/>
    </xf>
    <xf numFmtId="39" fontId="86" fillId="57" borderId="0" xfId="0" applyNumberFormat="1" applyFont="1" applyFill="1" applyAlignment="1">
      <alignment vertical="justify" wrapText="1"/>
    </xf>
    <xf numFmtId="215" fontId="86" fillId="57" borderId="0" xfId="0" applyNumberFormat="1" applyFont="1" applyFill="1" applyAlignment="1">
      <alignment horizontal="right" vertical="center" wrapText="1" indent="2"/>
    </xf>
    <xf numFmtId="215" fontId="86" fillId="57" borderId="0" xfId="0" applyNumberFormat="1" applyFont="1" applyFill="1" applyAlignment="1">
      <alignment horizontal="right" vertical="justify" wrapText="1" indent="2"/>
    </xf>
    <xf numFmtId="215" fontId="87" fillId="57" borderId="0" xfId="0" applyNumberFormat="1" applyFont="1" applyFill="1" applyAlignment="1">
      <alignment horizontal="right" vertical="justify" wrapText="1" indent="2"/>
    </xf>
    <xf numFmtId="215" fontId="87" fillId="57" borderId="0" xfId="0" applyNumberFormat="1" applyFont="1" applyFill="1" applyAlignment="1">
      <alignment horizontal="right" vertical="center"/>
    </xf>
    <xf numFmtId="215" fontId="85" fillId="57" borderId="0" xfId="0" applyNumberFormat="1" applyFont="1" applyFill="1" applyAlignment="1">
      <alignment horizontal="right" vertical="justify" wrapText="1" indent="2"/>
    </xf>
    <xf numFmtId="215" fontId="84" fillId="57" borderId="0" xfId="0" applyNumberFormat="1" applyFont="1" applyFill="1" applyAlignment="1">
      <alignment horizontal="right" vertical="justify" wrapText="1" indent="2"/>
    </xf>
    <xf numFmtId="215" fontId="87" fillId="57" borderId="26" xfId="0" applyNumberFormat="1" applyFont="1" applyFill="1" applyBorder="1" applyAlignment="1">
      <alignment horizontal="right" vertical="justify" wrapText="1" indent="2"/>
    </xf>
    <xf numFmtId="215" fontId="87" fillId="57" borderId="26" xfId="0" applyNumberFormat="1" applyFont="1" applyFill="1" applyBorder="1" applyAlignment="1">
      <alignment horizontal="right" vertical="center"/>
    </xf>
    <xf numFmtId="0" fontId="84" fillId="57" borderId="0" xfId="677" applyFont="1" applyFill="1" applyAlignment="1">
      <alignment vertical="center"/>
    </xf>
    <xf numFmtId="0" fontId="99" fillId="57" borderId="0" xfId="677" applyFont="1" applyFill="1" applyAlignment="1">
      <alignment horizontal="left" vertical="center"/>
    </xf>
    <xf numFmtId="0" fontId="99" fillId="57" borderId="0" xfId="677" applyFont="1" applyFill="1" applyAlignment="1">
      <alignment horizontal="left" vertical="center" wrapText="1"/>
    </xf>
    <xf numFmtId="0" fontId="101" fillId="57" borderId="0" xfId="677" applyFont="1" applyFill="1" applyAlignment="1">
      <alignment vertical="center"/>
    </xf>
    <xf numFmtId="167" fontId="102" fillId="58" borderId="0" xfId="6084" applyFont="1" applyFill="1" applyAlignment="1">
      <alignment wrapText="1"/>
    </xf>
    <xf numFmtId="167" fontId="103" fillId="57" borderId="0" xfId="6084" applyFont="1" applyFill="1" applyAlignment="1">
      <alignment horizontal="right" vertical="center" wrapText="1"/>
    </xf>
    <xf numFmtId="0" fontId="101" fillId="57" borderId="27" xfId="677" applyFont="1" applyFill="1" applyBorder="1" applyAlignment="1">
      <alignment vertical="center"/>
    </xf>
    <xf numFmtId="0" fontId="101" fillId="57" borderId="27" xfId="677" applyFont="1" applyFill="1" applyBorder="1" applyAlignment="1">
      <alignment horizontal="center" vertical="center" wrapText="1"/>
    </xf>
    <xf numFmtId="0" fontId="101" fillId="57" borderId="0" xfId="677" applyFont="1" applyFill="1" applyAlignment="1">
      <alignment vertical="center" wrapText="1"/>
    </xf>
    <xf numFmtId="0" fontId="101" fillId="57" borderId="0" xfId="677" applyFont="1" applyFill="1" applyAlignment="1">
      <alignment horizontal="left" vertical="center" indent="1"/>
    </xf>
    <xf numFmtId="1" fontId="99" fillId="57" borderId="0" xfId="6085" applyNumberFormat="1" applyFont="1" applyFill="1" applyAlignment="1">
      <alignment horizontal="left" vertical="center" wrapText="1" indent="2"/>
    </xf>
    <xf numFmtId="1" fontId="99" fillId="57" borderId="0" xfId="6085" applyNumberFormat="1" applyFont="1" applyFill="1" applyAlignment="1">
      <alignment horizontal="left" vertical="center" wrapText="1" indent="1"/>
    </xf>
    <xf numFmtId="0" fontId="105" fillId="58" borderId="0" xfId="0" applyFont="1" applyFill="1"/>
    <xf numFmtId="1" fontId="105" fillId="58" borderId="0" xfId="0" applyNumberFormat="1" applyFont="1" applyFill="1" applyAlignment="1">
      <alignment horizontal="left" wrapText="1" indent="2"/>
    </xf>
    <xf numFmtId="0" fontId="101" fillId="57" borderId="0" xfId="677" applyFont="1" applyFill="1" applyAlignment="1">
      <alignment horizontal="left" vertical="center" wrapText="1" indent="1"/>
    </xf>
    <xf numFmtId="1" fontId="84" fillId="57" borderId="0" xfId="6085" applyNumberFormat="1" applyFont="1" applyFill="1" applyAlignment="1">
      <alignment horizontal="left" vertical="center" wrapText="1" indent="2"/>
    </xf>
    <xf numFmtId="0" fontId="101" fillId="57" borderId="0" xfId="677" applyFont="1" applyFill="1" applyAlignment="1">
      <alignment horizontal="left" vertical="center"/>
    </xf>
    <xf numFmtId="1" fontId="99" fillId="57" borderId="26" xfId="6085" applyNumberFormat="1" applyFont="1" applyFill="1" applyBorder="1" applyAlignment="1">
      <alignment horizontal="left" vertical="center" wrapText="1" indent="2"/>
    </xf>
    <xf numFmtId="49" fontId="109" fillId="58" borderId="0" xfId="0" applyNumberFormat="1" applyFont="1" applyFill="1"/>
    <xf numFmtId="167" fontId="88" fillId="58" borderId="0" xfId="0" applyNumberFormat="1" applyFont="1" applyFill="1"/>
    <xf numFmtId="49" fontId="109" fillId="55" borderId="0" xfId="0" applyNumberFormat="1" applyFont="1" applyFill="1" applyAlignment="1">
      <alignment horizontal="left"/>
    </xf>
    <xf numFmtId="0" fontId="109" fillId="58" borderId="0" xfId="0" applyFont="1" applyFill="1"/>
    <xf numFmtId="215" fontId="86" fillId="57" borderId="26" xfId="0" applyNumberFormat="1" applyFont="1" applyFill="1" applyBorder="1" applyAlignment="1">
      <alignment horizontal="right" vertical="center" wrapText="1"/>
    </xf>
    <xf numFmtId="43" fontId="102" fillId="58" borderId="0" xfId="6083" applyFont="1" applyFill="1" applyAlignment="1">
      <alignment horizontal="right" vertical="center" wrapText="1"/>
    </xf>
    <xf numFmtId="43" fontId="103" fillId="57" borderId="0" xfId="6083" applyFont="1" applyFill="1" applyAlignment="1">
      <alignment horizontal="right" vertical="center" wrapText="1"/>
    </xf>
    <xf numFmtId="43" fontId="102" fillId="58" borderId="0" xfId="6083" applyFont="1" applyFill="1" applyAlignment="1">
      <alignment horizontal="right" wrapText="1"/>
    </xf>
    <xf numFmtId="43" fontId="104" fillId="57" borderId="0" xfId="6083" applyFont="1" applyFill="1" applyAlignment="1">
      <alignment horizontal="right" vertical="center" wrapText="1"/>
    </xf>
    <xf numFmtId="43" fontId="105" fillId="58" borderId="0" xfId="6083" applyFont="1" applyFill="1" applyAlignment="1">
      <alignment horizontal="right" wrapText="1"/>
    </xf>
    <xf numFmtId="43" fontId="106" fillId="58" borderId="0" xfId="6083" applyFont="1" applyFill="1" applyAlignment="1">
      <alignment horizontal="right" wrapText="1"/>
    </xf>
    <xf numFmtId="43" fontId="83" fillId="58" borderId="0" xfId="6083" applyFont="1" applyFill="1" applyAlignment="1">
      <alignment horizontal="right" wrapText="1"/>
    </xf>
    <xf numFmtId="43" fontId="107" fillId="58" borderId="0" xfId="6083" applyFont="1" applyFill="1" applyAlignment="1">
      <alignment horizontal="right" wrapText="1"/>
    </xf>
    <xf numFmtId="43" fontId="108" fillId="58" borderId="0" xfId="6083" applyFont="1" applyFill="1" applyAlignment="1">
      <alignment horizontal="right" wrapText="1"/>
    </xf>
    <xf numFmtId="43" fontId="102" fillId="58" borderId="26" xfId="6083" applyFont="1" applyFill="1" applyBorder="1" applyAlignment="1">
      <alignment horizontal="right" vertical="center" wrapText="1"/>
    </xf>
    <xf numFmtId="43" fontId="105" fillId="58" borderId="26" xfId="6083" applyFont="1" applyFill="1" applyBorder="1" applyAlignment="1">
      <alignment horizontal="right" vertical="center" wrapText="1"/>
    </xf>
    <xf numFmtId="1" fontId="85" fillId="57" borderId="0" xfId="775" applyNumberFormat="1" applyFont="1" applyFill="1" applyAlignment="1">
      <alignment horizontal="left" vertical="center" wrapText="1" indent="1"/>
    </xf>
    <xf numFmtId="215" fontId="84" fillId="57" borderId="0" xfId="677" applyNumberFormat="1" applyFont="1" applyFill="1" applyAlignment="1">
      <alignment horizontal="left" vertical="center" wrapText="1"/>
    </xf>
    <xf numFmtId="0" fontId="84" fillId="57" borderId="0" xfId="677" applyFont="1" applyFill="1" applyAlignment="1">
      <alignment horizontal="left" vertical="center" indent="3"/>
    </xf>
    <xf numFmtId="0" fontId="84" fillId="57" borderId="0" xfId="677" applyFont="1" applyFill="1" applyAlignment="1">
      <alignment horizontal="left" vertical="center"/>
    </xf>
    <xf numFmtId="215" fontId="84" fillId="57" borderId="0" xfId="677" applyNumberFormat="1" applyFont="1" applyFill="1" applyAlignment="1">
      <alignment horizontal="center" vertical="center" wrapText="1"/>
    </xf>
    <xf numFmtId="1" fontId="85" fillId="57" borderId="0" xfId="775" applyNumberFormat="1" applyFont="1" applyFill="1" applyAlignment="1">
      <alignment horizontal="left" vertical="center" wrapText="1"/>
    </xf>
    <xf numFmtId="1" fontId="85" fillId="57" borderId="0" xfId="775" applyNumberFormat="1" applyFont="1" applyFill="1" applyAlignment="1">
      <alignment horizontal="left" vertical="center" wrapText="1" indent="4"/>
    </xf>
    <xf numFmtId="0" fontId="84" fillId="57" borderId="0" xfId="677" applyFont="1" applyFill="1" applyAlignment="1">
      <alignment horizontal="left" vertical="center"/>
    </xf>
    <xf numFmtId="215" fontId="113" fillId="0" borderId="12" xfId="1723" applyNumberFormat="1" applyFont="1" applyBorder="1"/>
    <xf numFmtId="49" fontId="112" fillId="0" borderId="12" xfId="0" applyNumberFormat="1" applyFont="1" applyBorder="1" applyAlignment="1">
      <alignment horizontal="left"/>
    </xf>
    <xf numFmtId="0" fontId="87" fillId="57" borderId="0" xfId="0" applyFont="1" applyFill="1" applyAlignment="1">
      <alignment horizontal="center"/>
    </xf>
    <xf numFmtId="0" fontId="87" fillId="57" borderId="0" xfId="0" applyFont="1" applyFill="1" applyAlignment="1">
      <alignment horizontal="left"/>
    </xf>
    <xf numFmtId="0" fontId="84" fillId="57" borderId="0" xfId="0" applyFont="1" applyFill="1" applyAlignment="1">
      <alignment horizontal="center" wrapText="1"/>
    </xf>
    <xf numFmtId="0" fontId="84" fillId="57" borderId="0" xfId="677" applyFont="1" applyFill="1" applyAlignment="1">
      <alignment horizontal="center" vertical="center" wrapText="1"/>
    </xf>
    <xf numFmtId="0" fontId="84" fillId="57" borderId="0" xfId="677" applyFont="1" applyFill="1" applyAlignment="1">
      <alignment horizontal="left" vertical="center" wrapText="1"/>
    </xf>
    <xf numFmtId="0" fontId="84" fillId="57" borderId="0" xfId="677" applyFont="1" applyFill="1" applyAlignment="1">
      <alignment horizontal="left" vertical="center"/>
    </xf>
  </cellXfs>
  <cellStyles count="6086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" xfId="6083" builtinId="3"/>
    <cellStyle name="Millares [0] 2" xfId="314" xr:uid="{00000000-0005-0000-0000-0000E70C0000}"/>
    <cellStyle name="Millares [0] 2 2" xfId="1480" xr:uid="{00000000-0005-0000-0000-0000E80C0000}"/>
    <cellStyle name="Millares [0] 2 3" xfId="4358" xr:uid="{00000000-0005-0000-0000-0000E90C0000}"/>
    <cellStyle name="Millares [0] 2 4" xfId="4738" xr:uid="{00000000-0005-0000-0000-0000EA0C0000}"/>
    <cellStyle name="Millares 10" xfId="315" xr:uid="{00000000-0005-0000-0000-0000EB0C0000}"/>
    <cellStyle name="Millares 10 10" xfId="316" xr:uid="{00000000-0005-0000-0000-0000EC0C0000}"/>
    <cellStyle name="Millares 10 10 2" xfId="3575" xr:uid="{00000000-0005-0000-0000-0000ED0C0000}"/>
    <cellStyle name="Millares 10 11" xfId="317" xr:uid="{00000000-0005-0000-0000-0000EE0C0000}"/>
    <cellStyle name="Millares 10 11 2" xfId="3576" xr:uid="{00000000-0005-0000-0000-0000EF0C0000}"/>
    <cellStyle name="Millares 10 12" xfId="318" xr:uid="{00000000-0005-0000-0000-0000F00C0000}"/>
    <cellStyle name="Millares 10 12 2" xfId="3577" xr:uid="{00000000-0005-0000-0000-0000F10C0000}"/>
    <cellStyle name="Millares 10 13" xfId="319" xr:uid="{00000000-0005-0000-0000-0000F20C0000}"/>
    <cellStyle name="Millares 10 13 2" xfId="3578" xr:uid="{00000000-0005-0000-0000-0000F30C0000}"/>
    <cellStyle name="Millares 10 14" xfId="320" xr:uid="{00000000-0005-0000-0000-0000F40C0000}"/>
    <cellStyle name="Millares 10 14 2" xfId="3579" xr:uid="{00000000-0005-0000-0000-0000F50C0000}"/>
    <cellStyle name="Millares 10 15" xfId="321" xr:uid="{00000000-0005-0000-0000-0000F60C0000}"/>
    <cellStyle name="Millares 10 15 2" xfId="3580" xr:uid="{00000000-0005-0000-0000-0000F70C0000}"/>
    <cellStyle name="Millares 10 16" xfId="322" xr:uid="{00000000-0005-0000-0000-0000F80C0000}"/>
    <cellStyle name="Millares 10 16 2" xfId="3581" xr:uid="{00000000-0005-0000-0000-0000F90C0000}"/>
    <cellStyle name="Millares 10 17" xfId="323" xr:uid="{00000000-0005-0000-0000-0000FA0C0000}"/>
    <cellStyle name="Millares 10 17 2" xfId="3582" xr:uid="{00000000-0005-0000-0000-0000FB0C0000}"/>
    <cellStyle name="Millares 10 18" xfId="324" xr:uid="{00000000-0005-0000-0000-0000FC0C0000}"/>
    <cellStyle name="Millares 10 18 2" xfId="3583" xr:uid="{00000000-0005-0000-0000-0000FD0C0000}"/>
    <cellStyle name="Millares 10 19" xfId="325" xr:uid="{00000000-0005-0000-0000-0000FE0C0000}"/>
    <cellStyle name="Millares 10 19 2" xfId="3584" xr:uid="{00000000-0005-0000-0000-0000FF0C0000}"/>
    <cellStyle name="Millares 10 2" xfId="326" xr:uid="{00000000-0005-0000-0000-0000000D0000}"/>
    <cellStyle name="Millares 10 2 2" xfId="3585" xr:uid="{00000000-0005-0000-0000-0000010D0000}"/>
    <cellStyle name="Millares 10 20" xfId="3574" xr:uid="{00000000-0005-0000-0000-0000020D0000}"/>
    <cellStyle name="Millares 10 3" xfId="327" xr:uid="{00000000-0005-0000-0000-0000030D0000}"/>
    <cellStyle name="Millares 10 3 2" xfId="3586" xr:uid="{00000000-0005-0000-0000-0000040D0000}"/>
    <cellStyle name="Millares 10 4" xfId="328" xr:uid="{00000000-0005-0000-0000-0000050D0000}"/>
    <cellStyle name="Millares 10 4 2" xfId="3587" xr:uid="{00000000-0005-0000-0000-0000060D0000}"/>
    <cellStyle name="Millares 10 5" xfId="329" xr:uid="{00000000-0005-0000-0000-0000070D0000}"/>
    <cellStyle name="Millares 10 5 2" xfId="3588" xr:uid="{00000000-0005-0000-0000-0000080D0000}"/>
    <cellStyle name="Millares 10 6" xfId="330" xr:uid="{00000000-0005-0000-0000-0000090D0000}"/>
    <cellStyle name="Millares 10 6 2" xfId="3589" xr:uid="{00000000-0005-0000-0000-00000A0D0000}"/>
    <cellStyle name="Millares 10 7" xfId="331" xr:uid="{00000000-0005-0000-0000-00000B0D0000}"/>
    <cellStyle name="Millares 10 7 2" xfId="3590" xr:uid="{00000000-0005-0000-0000-00000C0D0000}"/>
    <cellStyle name="Millares 10 8" xfId="332" xr:uid="{00000000-0005-0000-0000-00000D0D0000}"/>
    <cellStyle name="Millares 10 8 2" xfId="3591" xr:uid="{00000000-0005-0000-0000-00000E0D0000}"/>
    <cellStyle name="Millares 10 9" xfId="333" xr:uid="{00000000-0005-0000-0000-00000F0D0000}"/>
    <cellStyle name="Millares 10 9 2" xfId="3592" xr:uid="{00000000-0005-0000-0000-0000100D0000}"/>
    <cellStyle name="Millares 11" xfId="334" xr:uid="{00000000-0005-0000-0000-0000110D0000}"/>
    <cellStyle name="Millares 11 10" xfId="335" xr:uid="{00000000-0005-0000-0000-0000120D0000}"/>
    <cellStyle name="Millares 11 10 2" xfId="3594" xr:uid="{00000000-0005-0000-0000-0000130D0000}"/>
    <cellStyle name="Millares 11 11" xfId="336" xr:uid="{00000000-0005-0000-0000-0000140D0000}"/>
    <cellStyle name="Millares 11 11 2" xfId="3595" xr:uid="{00000000-0005-0000-0000-0000150D0000}"/>
    <cellStyle name="Millares 11 12" xfId="337" xr:uid="{00000000-0005-0000-0000-0000160D0000}"/>
    <cellStyle name="Millares 11 12 2" xfId="3596" xr:uid="{00000000-0005-0000-0000-0000170D0000}"/>
    <cellStyle name="Millares 11 13" xfId="338" xr:uid="{00000000-0005-0000-0000-0000180D0000}"/>
    <cellStyle name="Millares 11 13 2" xfId="3597" xr:uid="{00000000-0005-0000-0000-0000190D0000}"/>
    <cellStyle name="Millares 11 14" xfId="339" xr:uid="{00000000-0005-0000-0000-00001A0D0000}"/>
    <cellStyle name="Millares 11 14 2" xfId="3598" xr:uid="{00000000-0005-0000-0000-00001B0D0000}"/>
    <cellStyle name="Millares 11 15" xfId="340" xr:uid="{00000000-0005-0000-0000-00001C0D0000}"/>
    <cellStyle name="Millares 11 15 2" xfId="3599" xr:uid="{00000000-0005-0000-0000-00001D0D0000}"/>
    <cellStyle name="Millares 11 16" xfId="341" xr:uid="{00000000-0005-0000-0000-00001E0D0000}"/>
    <cellStyle name="Millares 11 16 2" xfId="3600" xr:uid="{00000000-0005-0000-0000-00001F0D0000}"/>
    <cellStyle name="Millares 11 17" xfId="342" xr:uid="{00000000-0005-0000-0000-0000200D0000}"/>
    <cellStyle name="Millares 11 17 2" xfId="3601" xr:uid="{00000000-0005-0000-0000-0000210D0000}"/>
    <cellStyle name="Millares 11 18" xfId="3593" xr:uid="{00000000-0005-0000-0000-0000220D0000}"/>
    <cellStyle name="Millares 11 2" xfId="343" xr:uid="{00000000-0005-0000-0000-0000230D0000}"/>
    <cellStyle name="Millares 11 2 2" xfId="3602" xr:uid="{00000000-0005-0000-0000-0000240D0000}"/>
    <cellStyle name="Millares 11 3" xfId="344" xr:uid="{00000000-0005-0000-0000-0000250D0000}"/>
    <cellStyle name="Millares 11 3 2" xfId="3603" xr:uid="{00000000-0005-0000-0000-0000260D0000}"/>
    <cellStyle name="Millares 11 4" xfId="345" xr:uid="{00000000-0005-0000-0000-0000270D0000}"/>
    <cellStyle name="Millares 11 4 2" xfId="3604" xr:uid="{00000000-0005-0000-0000-0000280D0000}"/>
    <cellStyle name="Millares 11 5" xfId="346" xr:uid="{00000000-0005-0000-0000-0000290D0000}"/>
    <cellStyle name="Millares 11 5 2" xfId="3605" xr:uid="{00000000-0005-0000-0000-00002A0D0000}"/>
    <cellStyle name="Millares 11 6" xfId="347" xr:uid="{00000000-0005-0000-0000-00002B0D0000}"/>
    <cellStyle name="Millares 11 6 2" xfId="3606" xr:uid="{00000000-0005-0000-0000-00002C0D0000}"/>
    <cellStyle name="Millares 11 7" xfId="348" xr:uid="{00000000-0005-0000-0000-00002D0D0000}"/>
    <cellStyle name="Millares 11 7 2" xfId="3607" xr:uid="{00000000-0005-0000-0000-00002E0D0000}"/>
    <cellStyle name="Millares 11 8" xfId="349" xr:uid="{00000000-0005-0000-0000-00002F0D0000}"/>
    <cellStyle name="Millares 11 8 2" xfId="3608" xr:uid="{00000000-0005-0000-0000-0000300D0000}"/>
    <cellStyle name="Millares 11 9" xfId="350" xr:uid="{00000000-0005-0000-0000-0000310D0000}"/>
    <cellStyle name="Millares 11 9 2" xfId="3609" xr:uid="{00000000-0005-0000-0000-0000320D0000}"/>
    <cellStyle name="Millares 12" xfId="351" xr:uid="{00000000-0005-0000-0000-0000330D0000}"/>
    <cellStyle name="Millares 12 10" xfId="352" xr:uid="{00000000-0005-0000-0000-0000340D0000}"/>
    <cellStyle name="Millares 12 10 2" xfId="3611" xr:uid="{00000000-0005-0000-0000-0000350D0000}"/>
    <cellStyle name="Millares 12 11" xfId="353" xr:uid="{00000000-0005-0000-0000-0000360D0000}"/>
    <cellStyle name="Millares 12 11 2" xfId="3612" xr:uid="{00000000-0005-0000-0000-0000370D0000}"/>
    <cellStyle name="Millares 12 12" xfId="354" xr:uid="{00000000-0005-0000-0000-0000380D0000}"/>
    <cellStyle name="Millares 12 12 2" xfId="3613" xr:uid="{00000000-0005-0000-0000-0000390D0000}"/>
    <cellStyle name="Millares 12 13" xfId="355" xr:uid="{00000000-0005-0000-0000-00003A0D0000}"/>
    <cellStyle name="Millares 12 13 2" xfId="3614" xr:uid="{00000000-0005-0000-0000-00003B0D0000}"/>
    <cellStyle name="Millares 12 14" xfId="356" xr:uid="{00000000-0005-0000-0000-00003C0D0000}"/>
    <cellStyle name="Millares 12 14 2" xfId="3615" xr:uid="{00000000-0005-0000-0000-00003D0D0000}"/>
    <cellStyle name="Millares 12 15" xfId="357" xr:uid="{00000000-0005-0000-0000-00003E0D0000}"/>
    <cellStyle name="Millares 12 15 2" xfId="3616" xr:uid="{00000000-0005-0000-0000-00003F0D0000}"/>
    <cellStyle name="Millares 12 16" xfId="358" xr:uid="{00000000-0005-0000-0000-0000400D0000}"/>
    <cellStyle name="Millares 12 16 2" xfId="3617" xr:uid="{00000000-0005-0000-0000-0000410D0000}"/>
    <cellStyle name="Millares 12 17" xfId="359" xr:uid="{00000000-0005-0000-0000-0000420D0000}"/>
    <cellStyle name="Millares 12 17 2" xfId="3618" xr:uid="{00000000-0005-0000-0000-0000430D0000}"/>
    <cellStyle name="Millares 12 18" xfId="3610" xr:uid="{00000000-0005-0000-0000-0000440D0000}"/>
    <cellStyle name="Millares 12 2" xfId="360" xr:uid="{00000000-0005-0000-0000-0000450D0000}"/>
    <cellStyle name="Millares 12 2 2" xfId="3619" xr:uid="{00000000-0005-0000-0000-0000460D0000}"/>
    <cellStyle name="Millares 12 3" xfId="361" xr:uid="{00000000-0005-0000-0000-0000470D0000}"/>
    <cellStyle name="Millares 12 3 2" xfId="3620" xr:uid="{00000000-0005-0000-0000-0000480D0000}"/>
    <cellStyle name="Millares 12 4" xfId="362" xr:uid="{00000000-0005-0000-0000-0000490D0000}"/>
    <cellStyle name="Millares 12 4 2" xfId="3621" xr:uid="{00000000-0005-0000-0000-00004A0D0000}"/>
    <cellStyle name="Millares 12 5" xfId="363" xr:uid="{00000000-0005-0000-0000-00004B0D0000}"/>
    <cellStyle name="Millares 12 5 2" xfId="3622" xr:uid="{00000000-0005-0000-0000-00004C0D0000}"/>
    <cellStyle name="Millares 12 6" xfId="364" xr:uid="{00000000-0005-0000-0000-00004D0D0000}"/>
    <cellStyle name="Millares 12 6 2" xfId="3623" xr:uid="{00000000-0005-0000-0000-00004E0D0000}"/>
    <cellStyle name="Millares 12 7" xfId="365" xr:uid="{00000000-0005-0000-0000-00004F0D0000}"/>
    <cellStyle name="Millares 12 7 2" xfId="3624" xr:uid="{00000000-0005-0000-0000-0000500D0000}"/>
    <cellStyle name="Millares 12 8" xfId="366" xr:uid="{00000000-0005-0000-0000-0000510D0000}"/>
    <cellStyle name="Millares 12 8 2" xfId="3625" xr:uid="{00000000-0005-0000-0000-0000520D0000}"/>
    <cellStyle name="Millares 12 9" xfId="367" xr:uid="{00000000-0005-0000-0000-0000530D0000}"/>
    <cellStyle name="Millares 12 9 2" xfId="3626" xr:uid="{00000000-0005-0000-0000-0000540D0000}"/>
    <cellStyle name="Millares 13" xfId="368" xr:uid="{00000000-0005-0000-0000-0000550D0000}"/>
    <cellStyle name="Millares 13 10" xfId="369" xr:uid="{00000000-0005-0000-0000-0000560D0000}"/>
    <cellStyle name="Millares 13 10 2" xfId="3628" xr:uid="{00000000-0005-0000-0000-0000570D0000}"/>
    <cellStyle name="Millares 13 11" xfId="370" xr:uid="{00000000-0005-0000-0000-0000580D0000}"/>
    <cellStyle name="Millares 13 11 2" xfId="3629" xr:uid="{00000000-0005-0000-0000-0000590D0000}"/>
    <cellStyle name="Millares 13 12" xfId="371" xr:uid="{00000000-0005-0000-0000-00005A0D0000}"/>
    <cellStyle name="Millares 13 12 2" xfId="3630" xr:uid="{00000000-0005-0000-0000-00005B0D0000}"/>
    <cellStyle name="Millares 13 13" xfId="372" xr:uid="{00000000-0005-0000-0000-00005C0D0000}"/>
    <cellStyle name="Millares 13 13 2" xfId="3631" xr:uid="{00000000-0005-0000-0000-00005D0D0000}"/>
    <cellStyle name="Millares 13 14" xfId="373" xr:uid="{00000000-0005-0000-0000-00005E0D0000}"/>
    <cellStyle name="Millares 13 14 2" xfId="3632" xr:uid="{00000000-0005-0000-0000-00005F0D0000}"/>
    <cellStyle name="Millares 13 15" xfId="374" xr:uid="{00000000-0005-0000-0000-0000600D0000}"/>
    <cellStyle name="Millares 13 15 2" xfId="3633" xr:uid="{00000000-0005-0000-0000-0000610D0000}"/>
    <cellStyle name="Millares 13 16" xfId="3627" xr:uid="{00000000-0005-0000-0000-0000620D0000}"/>
    <cellStyle name="Millares 13 2" xfId="375" xr:uid="{00000000-0005-0000-0000-0000630D0000}"/>
    <cellStyle name="Millares 13 2 2" xfId="3634" xr:uid="{00000000-0005-0000-0000-0000640D0000}"/>
    <cellStyle name="Millares 13 3" xfId="376" xr:uid="{00000000-0005-0000-0000-0000650D0000}"/>
    <cellStyle name="Millares 13 3 2" xfId="3635" xr:uid="{00000000-0005-0000-0000-0000660D0000}"/>
    <cellStyle name="Millares 13 4" xfId="377" xr:uid="{00000000-0005-0000-0000-0000670D0000}"/>
    <cellStyle name="Millares 13 4 2" xfId="3636" xr:uid="{00000000-0005-0000-0000-0000680D0000}"/>
    <cellStyle name="Millares 13 5" xfId="378" xr:uid="{00000000-0005-0000-0000-0000690D0000}"/>
    <cellStyle name="Millares 13 5 2" xfId="3637" xr:uid="{00000000-0005-0000-0000-00006A0D0000}"/>
    <cellStyle name="Millares 13 6" xfId="379" xr:uid="{00000000-0005-0000-0000-00006B0D0000}"/>
    <cellStyle name="Millares 13 6 2" xfId="3638" xr:uid="{00000000-0005-0000-0000-00006C0D0000}"/>
    <cellStyle name="Millares 13 7" xfId="380" xr:uid="{00000000-0005-0000-0000-00006D0D0000}"/>
    <cellStyle name="Millares 13 7 2" xfId="3639" xr:uid="{00000000-0005-0000-0000-00006E0D0000}"/>
    <cellStyle name="Millares 13 8" xfId="381" xr:uid="{00000000-0005-0000-0000-00006F0D0000}"/>
    <cellStyle name="Millares 13 8 2" xfId="3640" xr:uid="{00000000-0005-0000-0000-0000700D0000}"/>
    <cellStyle name="Millares 13 9" xfId="382" xr:uid="{00000000-0005-0000-0000-0000710D0000}"/>
    <cellStyle name="Millares 13 9 2" xfId="3641" xr:uid="{00000000-0005-0000-0000-0000720D0000}"/>
    <cellStyle name="Millares 14" xfId="383" xr:uid="{00000000-0005-0000-0000-0000730D0000}"/>
    <cellStyle name="Millares 14 10" xfId="384" xr:uid="{00000000-0005-0000-0000-0000740D0000}"/>
    <cellStyle name="Millares 14 10 2" xfId="3643" xr:uid="{00000000-0005-0000-0000-0000750D0000}"/>
    <cellStyle name="Millares 14 11" xfId="385" xr:uid="{00000000-0005-0000-0000-0000760D0000}"/>
    <cellStyle name="Millares 14 11 2" xfId="3644" xr:uid="{00000000-0005-0000-0000-0000770D0000}"/>
    <cellStyle name="Millares 14 12" xfId="386" xr:uid="{00000000-0005-0000-0000-0000780D0000}"/>
    <cellStyle name="Millares 14 12 2" xfId="3645" xr:uid="{00000000-0005-0000-0000-0000790D0000}"/>
    <cellStyle name="Millares 14 13" xfId="387" xr:uid="{00000000-0005-0000-0000-00007A0D0000}"/>
    <cellStyle name="Millares 14 13 2" xfId="3646" xr:uid="{00000000-0005-0000-0000-00007B0D0000}"/>
    <cellStyle name="Millares 14 14" xfId="388" xr:uid="{00000000-0005-0000-0000-00007C0D0000}"/>
    <cellStyle name="Millares 14 14 2" xfId="3647" xr:uid="{00000000-0005-0000-0000-00007D0D0000}"/>
    <cellStyle name="Millares 14 15" xfId="389" xr:uid="{00000000-0005-0000-0000-00007E0D0000}"/>
    <cellStyle name="Millares 14 15 2" xfId="3648" xr:uid="{00000000-0005-0000-0000-00007F0D0000}"/>
    <cellStyle name="Millares 14 16" xfId="3642" xr:uid="{00000000-0005-0000-0000-0000800D0000}"/>
    <cellStyle name="Millares 14 2" xfId="390" xr:uid="{00000000-0005-0000-0000-0000810D0000}"/>
    <cellStyle name="Millares 14 2 2" xfId="3649" xr:uid="{00000000-0005-0000-0000-0000820D0000}"/>
    <cellStyle name="Millares 14 3" xfId="391" xr:uid="{00000000-0005-0000-0000-0000830D0000}"/>
    <cellStyle name="Millares 14 3 2" xfId="3650" xr:uid="{00000000-0005-0000-0000-0000840D0000}"/>
    <cellStyle name="Millares 14 4" xfId="392" xr:uid="{00000000-0005-0000-0000-0000850D0000}"/>
    <cellStyle name="Millares 14 4 2" xfId="3651" xr:uid="{00000000-0005-0000-0000-0000860D0000}"/>
    <cellStyle name="Millares 14 5" xfId="393" xr:uid="{00000000-0005-0000-0000-0000870D0000}"/>
    <cellStyle name="Millares 14 5 2" xfId="3652" xr:uid="{00000000-0005-0000-0000-0000880D0000}"/>
    <cellStyle name="Millares 14 6" xfId="394" xr:uid="{00000000-0005-0000-0000-0000890D0000}"/>
    <cellStyle name="Millares 14 6 2" xfId="3653" xr:uid="{00000000-0005-0000-0000-00008A0D0000}"/>
    <cellStyle name="Millares 14 7" xfId="395" xr:uid="{00000000-0005-0000-0000-00008B0D0000}"/>
    <cellStyle name="Millares 14 7 2" xfId="3654" xr:uid="{00000000-0005-0000-0000-00008C0D0000}"/>
    <cellStyle name="Millares 14 8" xfId="396" xr:uid="{00000000-0005-0000-0000-00008D0D0000}"/>
    <cellStyle name="Millares 14 8 2" xfId="3655" xr:uid="{00000000-0005-0000-0000-00008E0D0000}"/>
    <cellStyle name="Millares 14 9" xfId="397" xr:uid="{00000000-0005-0000-0000-00008F0D0000}"/>
    <cellStyle name="Millares 14 9 2" xfId="3656" xr:uid="{00000000-0005-0000-0000-0000900D0000}"/>
    <cellStyle name="Millares 15" xfId="398" xr:uid="{00000000-0005-0000-0000-0000910D0000}"/>
    <cellStyle name="Millares 15 10" xfId="399" xr:uid="{00000000-0005-0000-0000-0000920D0000}"/>
    <cellStyle name="Millares 15 10 2" xfId="3658" xr:uid="{00000000-0005-0000-0000-0000930D0000}"/>
    <cellStyle name="Millares 15 11" xfId="400" xr:uid="{00000000-0005-0000-0000-0000940D0000}"/>
    <cellStyle name="Millares 15 11 2" xfId="3659" xr:uid="{00000000-0005-0000-0000-0000950D0000}"/>
    <cellStyle name="Millares 15 12" xfId="3657" xr:uid="{00000000-0005-0000-0000-0000960D0000}"/>
    <cellStyle name="Millares 15 2" xfId="401" xr:uid="{00000000-0005-0000-0000-0000970D0000}"/>
    <cellStyle name="Millares 15 2 2" xfId="3660" xr:uid="{00000000-0005-0000-0000-0000980D0000}"/>
    <cellStyle name="Millares 15 3" xfId="402" xr:uid="{00000000-0005-0000-0000-0000990D0000}"/>
    <cellStyle name="Millares 15 3 2" xfId="3661" xr:uid="{00000000-0005-0000-0000-00009A0D0000}"/>
    <cellStyle name="Millares 15 4" xfId="403" xr:uid="{00000000-0005-0000-0000-00009B0D0000}"/>
    <cellStyle name="Millares 15 4 2" xfId="3662" xr:uid="{00000000-0005-0000-0000-00009C0D0000}"/>
    <cellStyle name="Millares 15 5" xfId="404" xr:uid="{00000000-0005-0000-0000-00009D0D0000}"/>
    <cellStyle name="Millares 15 5 2" xfId="3663" xr:uid="{00000000-0005-0000-0000-00009E0D0000}"/>
    <cellStyle name="Millares 15 6" xfId="405" xr:uid="{00000000-0005-0000-0000-00009F0D0000}"/>
    <cellStyle name="Millares 15 6 2" xfId="3664" xr:uid="{00000000-0005-0000-0000-0000A00D0000}"/>
    <cellStyle name="Millares 15 7" xfId="406" xr:uid="{00000000-0005-0000-0000-0000A10D0000}"/>
    <cellStyle name="Millares 15 7 2" xfId="3665" xr:uid="{00000000-0005-0000-0000-0000A20D0000}"/>
    <cellStyle name="Millares 15 8" xfId="407" xr:uid="{00000000-0005-0000-0000-0000A30D0000}"/>
    <cellStyle name="Millares 15 8 2" xfId="3666" xr:uid="{00000000-0005-0000-0000-0000A40D0000}"/>
    <cellStyle name="Millares 15 9" xfId="408" xr:uid="{00000000-0005-0000-0000-0000A50D0000}"/>
    <cellStyle name="Millares 15 9 2" xfId="3667" xr:uid="{00000000-0005-0000-0000-0000A60D0000}"/>
    <cellStyle name="Millares 16" xfId="409" xr:uid="{00000000-0005-0000-0000-0000A70D0000}"/>
    <cellStyle name="Millares 16 10" xfId="410" xr:uid="{00000000-0005-0000-0000-0000A80D0000}"/>
    <cellStyle name="Millares 16 10 2" xfId="3669" xr:uid="{00000000-0005-0000-0000-0000A90D0000}"/>
    <cellStyle name="Millares 16 11" xfId="411" xr:uid="{00000000-0005-0000-0000-0000AA0D0000}"/>
    <cellStyle name="Millares 16 11 2" xfId="3670" xr:uid="{00000000-0005-0000-0000-0000AB0D0000}"/>
    <cellStyle name="Millares 16 12" xfId="3668" xr:uid="{00000000-0005-0000-0000-0000AC0D0000}"/>
    <cellStyle name="Millares 16 2" xfId="412" xr:uid="{00000000-0005-0000-0000-0000AD0D0000}"/>
    <cellStyle name="Millares 16 2 2" xfId="3671" xr:uid="{00000000-0005-0000-0000-0000AE0D0000}"/>
    <cellStyle name="Millares 16 3" xfId="413" xr:uid="{00000000-0005-0000-0000-0000AF0D0000}"/>
    <cellStyle name="Millares 16 3 2" xfId="3672" xr:uid="{00000000-0005-0000-0000-0000B00D0000}"/>
    <cellStyle name="Millares 16 4" xfId="414" xr:uid="{00000000-0005-0000-0000-0000B10D0000}"/>
    <cellStyle name="Millares 16 4 2" xfId="3673" xr:uid="{00000000-0005-0000-0000-0000B20D0000}"/>
    <cellStyle name="Millares 16 5" xfId="415" xr:uid="{00000000-0005-0000-0000-0000B30D0000}"/>
    <cellStyle name="Millares 16 5 2" xfId="3674" xr:uid="{00000000-0005-0000-0000-0000B40D0000}"/>
    <cellStyle name="Millares 16 6" xfId="416" xr:uid="{00000000-0005-0000-0000-0000B50D0000}"/>
    <cellStyle name="Millares 16 6 2" xfId="3675" xr:uid="{00000000-0005-0000-0000-0000B60D0000}"/>
    <cellStyle name="Millares 16 7" xfId="417" xr:uid="{00000000-0005-0000-0000-0000B70D0000}"/>
    <cellStyle name="Millares 16 7 2" xfId="3676" xr:uid="{00000000-0005-0000-0000-0000B80D0000}"/>
    <cellStyle name="Millares 16 8" xfId="418" xr:uid="{00000000-0005-0000-0000-0000B90D0000}"/>
    <cellStyle name="Millares 16 8 2" xfId="3677" xr:uid="{00000000-0005-0000-0000-0000BA0D0000}"/>
    <cellStyle name="Millares 16 9" xfId="419" xr:uid="{00000000-0005-0000-0000-0000BB0D0000}"/>
    <cellStyle name="Millares 16 9 2" xfId="3678" xr:uid="{00000000-0005-0000-0000-0000BC0D0000}"/>
    <cellStyle name="Millares 17" xfId="420" xr:uid="{00000000-0005-0000-0000-0000BD0D0000}"/>
    <cellStyle name="Millares 17 10" xfId="421" xr:uid="{00000000-0005-0000-0000-0000BE0D0000}"/>
    <cellStyle name="Millares 17 10 2" xfId="3680" xr:uid="{00000000-0005-0000-0000-0000BF0D0000}"/>
    <cellStyle name="Millares 17 11" xfId="422" xr:uid="{00000000-0005-0000-0000-0000C00D0000}"/>
    <cellStyle name="Millares 17 11 2" xfId="3681" xr:uid="{00000000-0005-0000-0000-0000C10D0000}"/>
    <cellStyle name="Millares 17 12" xfId="3679" xr:uid="{00000000-0005-0000-0000-0000C20D0000}"/>
    <cellStyle name="Millares 17 2" xfId="423" xr:uid="{00000000-0005-0000-0000-0000C30D0000}"/>
    <cellStyle name="Millares 17 2 2" xfId="3682" xr:uid="{00000000-0005-0000-0000-0000C40D0000}"/>
    <cellStyle name="Millares 17 3" xfId="424" xr:uid="{00000000-0005-0000-0000-0000C50D0000}"/>
    <cellStyle name="Millares 17 3 2" xfId="3683" xr:uid="{00000000-0005-0000-0000-0000C60D0000}"/>
    <cellStyle name="Millares 17 4" xfId="425" xr:uid="{00000000-0005-0000-0000-0000C70D0000}"/>
    <cellStyle name="Millares 17 4 2" xfId="3684" xr:uid="{00000000-0005-0000-0000-0000C80D0000}"/>
    <cellStyle name="Millares 17 5" xfId="426" xr:uid="{00000000-0005-0000-0000-0000C90D0000}"/>
    <cellStyle name="Millares 17 5 2" xfId="3685" xr:uid="{00000000-0005-0000-0000-0000CA0D0000}"/>
    <cellStyle name="Millares 17 6" xfId="427" xr:uid="{00000000-0005-0000-0000-0000CB0D0000}"/>
    <cellStyle name="Millares 17 6 2" xfId="3686" xr:uid="{00000000-0005-0000-0000-0000CC0D0000}"/>
    <cellStyle name="Millares 17 7" xfId="428" xr:uid="{00000000-0005-0000-0000-0000CD0D0000}"/>
    <cellStyle name="Millares 17 7 2" xfId="3687" xr:uid="{00000000-0005-0000-0000-0000CE0D0000}"/>
    <cellStyle name="Millares 17 8" xfId="429" xr:uid="{00000000-0005-0000-0000-0000CF0D0000}"/>
    <cellStyle name="Millares 17 8 2" xfId="3688" xr:uid="{00000000-0005-0000-0000-0000D00D0000}"/>
    <cellStyle name="Millares 17 9" xfId="430" xr:uid="{00000000-0005-0000-0000-0000D10D0000}"/>
    <cellStyle name="Millares 17 9 2" xfId="3689" xr:uid="{00000000-0005-0000-0000-0000D20D0000}"/>
    <cellStyle name="Millares 18" xfId="431" xr:uid="{00000000-0005-0000-0000-0000D30D0000}"/>
    <cellStyle name="Millares 18 10" xfId="432" xr:uid="{00000000-0005-0000-0000-0000D40D0000}"/>
    <cellStyle name="Millares 18 10 2" xfId="3691" xr:uid="{00000000-0005-0000-0000-0000D50D0000}"/>
    <cellStyle name="Millares 18 11" xfId="433" xr:uid="{00000000-0005-0000-0000-0000D60D0000}"/>
    <cellStyle name="Millares 18 11 2" xfId="3692" xr:uid="{00000000-0005-0000-0000-0000D70D0000}"/>
    <cellStyle name="Millares 18 12" xfId="3690" xr:uid="{00000000-0005-0000-0000-0000D80D0000}"/>
    <cellStyle name="Millares 18 2" xfId="434" xr:uid="{00000000-0005-0000-0000-0000D90D0000}"/>
    <cellStyle name="Millares 18 2 2" xfId="3693" xr:uid="{00000000-0005-0000-0000-0000DA0D0000}"/>
    <cellStyle name="Millares 18 3" xfId="435" xr:uid="{00000000-0005-0000-0000-0000DB0D0000}"/>
    <cellStyle name="Millares 18 3 2" xfId="3694" xr:uid="{00000000-0005-0000-0000-0000DC0D0000}"/>
    <cellStyle name="Millares 18 4" xfId="436" xr:uid="{00000000-0005-0000-0000-0000DD0D0000}"/>
    <cellStyle name="Millares 18 4 2" xfId="3695" xr:uid="{00000000-0005-0000-0000-0000DE0D0000}"/>
    <cellStyle name="Millares 18 5" xfId="437" xr:uid="{00000000-0005-0000-0000-0000DF0D0000}"/>
    <cellStyle name="Millares 18 5 2" xfId="3696" xr:uid="{00000000-0005-0000-0000-0000E00D0000}"/>
    <cellStyle name="Millares 18 6" xfId="438" xr:uid="{00000000-0005-0000-0000-0000E10D0000}"/>
    <cellStyle name="Millares 18 6 2" xfId="3697" xr:uid="{00000000-0005-0000-0000-0000E20D0000}"/>
    <cellStyle name="Millares 18 7" xfId="439" xr:uid="{00000000-0005-0000-0000-0000E30D0000}"/>
    <cellStyle name="Millares 18 7 2" xfId="3698" xr:uid="{00000000-0005-0000-0000-0000E40D0000}"/>
    <cellStyle name="Millares 18 8" xfId="440" xr:uid="{00000000-0005-0000-0000-0000E50D0000}"/>
    <cellStyle name="Millares 18 8 2" xfId="3699" xr:uid="{00000000-0005-0000-0000-0000E60D0000}"/>
    <cellStyle name="Millares 18 9" xfId="441" xr:uid="{00000000-0005-0000-0000-0000E70D0000}"/>
    <cellStyle name="Millares 18 9 2" xfId="3700" xr:uid="{00000000-0005-0000-0000-0000E80D0000}"/>
    <cellStyle name="Millares 19" xfId="442" xr:uid="{00000000-0005-0000-0000-0000E90D0000}"/>
    <cellStyle name="Millares 19 2" xfId="443" xr:uid="{00000000-0005-0000-0000-0000EA0D0000}"/>
    <cellStyle name="Millares 19 2 2" xfId="3702" xr:uid="{00000000-0005-0000-0000-0000EB0D0000}"/>
    <cellStyle name="Millares 19 3" xfId="444" xr:uid="{00000000-0005-0000-0000-0000EC0D0000}"/>
    <cellStyle name="Millares 19 3 2" xfId="3703" xr:uid="{00000000-0005-0000-0000-0000ED0D0000}"/>
    <cellStyle name="Millares 19 4" xfId="445" xr:uid="{00000000-0005-0000-0000-0000EE0D0000}"/>
    <cellStyle name="Millares 19 4 2" xfId="3704" xr:uid="{00000000-0005-0000-0000-0000EF0D0000}"/>
    <cellStyle name="Millares 19 5" xfId="446" xr:uid="{00000000-0005-0000-0000-0000F00D0000}"/>
    <cellStyle name="Millares 19 5 2" xfId="3705" xr:uid="{00000000-0005-0000-0000-0000F10D0000}"/>
    <cellStyle name="Millares 19 6" xfId="447" xr:uid="{00000000-0005-0000-0000-0000F20D0000}"/>
    <cellStyle name="Millares 19 6 2" xfId="3706" xr:uid="{00000000-0005-0000-0000-0000F30D0000}"/>
    <cellStyle name="Millares 19 7" xfId="448" xr:uid="{00000000-0005-0000-0000-0000F40D0000}"/>
    <cellStyle name="Millares 19 7 2" xfId="3707" xr:uid="{00000000-0005-0000-0000-0000F50D0000}"/>
    <cellStyle name="Millares 19 8" xfId="3701" xr:uid="{00000000-0005-0000-0000-0000F60D0000}"/>
    <cellStyle name="Millares 2" xfId="6084" xr:uid="{00000000-0005-0000-0000-0000F70D0000}"/>
    <cellStyle name="Millares 2 10" xfId="450" xr:uid="{00000000-0005-0000-0000-0000F80D0000}"/>
    <cellStyle name="Millares 2 10 2" xfId="1482" xr:uid="{00000000-0005-0000-0000-0000F90D0000}"/>
    <cellStyle name="Millares 2 10 3" xfId="4360" xr:uid="{00000000-0005-0000-0000-0000FA0D0000}"/>
    <cellStyle name="Millares 2 10 4" xfId="4439" xr:uid="{00000000-0005-0000-0000-0000FB0D0000}"/>
    <cellStyle name="Millares 2 11" xfId="451" xr:uid="{00000000-0005-0000-0000-0000FC0D0000}"/>
    <cellStyle name="Millares 2 11 2" xfId="1483" xr:uid="{00000000-0005-0000-0000-0000FD0D0000}"/>
    <cellStyle name="Millares 2 11 3" xfId="4361" xr:uid="{00000000-0005-0000-0000-0000FE0D0000}"/>
    <cellStyle name="Millares 2 11 4" xfId="4737" xr:uid="{00000000-0005-0000-0000-0000FF0D0000}"/>
    <cellStyle name="Millares 2 12" xfId="452" xr:uid="{00000000-0005-0000-0000-0000000E0000}"/>
    <cellStyle name="Millares 2 12 2" xfId="1484" xr:uid="{00000000-0005-0000-0000-0000010E0000}"/>
    <cellStyle name="Millares 2 12 3" xfId="4362" xr:uid="{00000000-0005-0000-0000-0000020E0000}"/>
    <cellStyle name="Millares 2 12 4" xfId="4736" xr:uid="{00000000-0005-0000-0000-0000030E0000}"/>
    <cellStyle name="Millares 2 13" xfId="453" xr:uid="{00000000-0005-0000-0000-0000040E0000}"/>
    <cellStyle name="Millares 2 13 2" xfId="1485" xr:uid="{00000000-0005-0000-0000-0000050E0000}"/>
    <cellStyle name="Millares 2 13 3" xfId="4363" xr:uid="{00000000-0005-0000-0000-0000060E0000}"/>
    <cellStyle name="Millares 2 13 4" xfId="4438" xr:uid="{00000000-0005-0000-0000-0000070E0000}"/>
    <cellStyle name="Millares 2 14" xfId="454" xr:uid="{00000000-0005-0000-0000-0000080E0000}"/>
    <cellStyle name="Millares 2 14 2" xfId="1486" xr:uid="{00000000-0005-0000-0000-0000090E0000}"/>
    <cellStyle name="Millares 2 14 3" xfId="4364" xr:uid="{00000000-0005-0000-0000-00000A0E0000}"/>
    <cellStyle name="Millares 2 14 4" xfId="4437" xr:uid="{00000000-0005-0000-0000-00000B0E0000}"/>
    <cellStyle name="Millares 2 15" xfId="455" xr:uid="{00000000-0005-0000-0000-00000C0E0000}"/>
    <cellStyle name="Millares 2 15 2" xfId="1487" xr:uid="{00000000-0005-0000-0000-00000D0E0000}"/>
    <cellStyle name="Millares 2 15 3" xfId="4365" xr:uid="{00000000-0005-0000-0000-00000E0E0000}"/>
    <cellStyle name="Millares 2 15 4" xfId="4735" xr:uid="{00000000-0005-0000-0000-00000F0E0000}"/>
    <cellStyle name="Millares 2 16" xfId="456" xr:uid="{00000000-0005-0000-0000-0000100E0000}"/>
    <cellStyle name="Millares 2 16 2" xfId="1488" xr:uid="{00000000-0005-0000-0000-0000110E0000}"/>
    <cellStyle name="Millares 2 16 3" xfId="4366" xr:uid="{00000000-0005-0000-0000-0000120E0000}"/>
    <cellStyle name="Millares 2 16 4" xfId="4734" xr:uid="{00000000-0005-0000-0000-0000130E0000}"/>
    <cellStyle name="Millares 2 17" xfId="457" xr:uid="{00000000-0005-0000-0000-0000140E0000}"/>
    <cellStyle name="Millares 2 17 2" xfId="1489" xr:uid="{00000000-0005-0000-0000-0000150E0000}"/>
    <cellStyle name="Millares 2 17 3" xfId="4367" xr:uid="{00000000-0005-0000-0000-0000160E0000}"/>
    <cellStyle name="Millares 2 17 4" xfId="4436" xr:uid="{00000000-0005-0000-0000-0000170E0000}"/>
    <cellStyle name="Millares 2 18" xfId="458" xr:uid="{00000000-0005-0000-0000-0000180E0000}"/>
    <cellStyle name="Millares 2 18 2" xfId="1490" xr:uid="{00000000-0005-0000-0000-0000190E0000}"/>
    <cellStyle name="Millares 2 18 3" xfId="4368" xr:uid="{00000000-0005-0000-0000-00001A0E0000}"/>
    <cellStyle name="Millares 2 18 4" xfId="4435" xr:uid="{00000000-0005-0000-0000-00001B0E0000}"/>
    <cellStyle name="Millares 2 19" xfId="459" xr:uid="{00000000-0005-0000-0000-00001C0E0000}"/>
    <cellStyle name="Millares 2 19 2" xfId="1491" xr:uid="{00000000-0005-0000-0000-00001D0E0000}"/>
    <cellStyle name="Millares 2 19 3" xfId="4369" xr:uid="{00000000-0005-0000-0000-00001E0E0000}"/>
    <cellStyle name="Millares 2 19 4" xfId="4733" xr:uid="{00000000-0005-0000-0000-00001F0E0000}"/>
    <cellStyle name="Millares 2 2" xfId="449" xr:uid="{00000000-0005-0000-0000-0000200E0000}"/>
    <cellStyle name="Millares 2 2 10" xfId="3328" xr:uid="{00000000-0005-0000-0000-0000210E0000}"/>
    <cellStyle name="Millares 2 2 11" xfId="3229" xr:uid="{00000000-0005-0000-0000-0000220E0000}"/>
    <cellStyle name="Millares 2 2 12" xfId="3431" xr:uid="{00000000-0005-0000-0000-0000230E0000}"/>
    <cellStyle name="Millares 2 2 13" xfId="3709" xr:uid="{00000000-0005-0000-0000-0000240E0000}"/>
    <cellStyle name="Millares 2 2 14" xfId="4370" xr:uid="{00000000-0005-0000-0000-0000250E0000}"/>
    <cellStyle name="Millares 2 2 15" xfId="4732" xr:uid="{00000000-0005-0000-0000-0000260E0000}"/>
    <cellStyle name="Millares 2 2 2" xfId="460" xr:uid="{00000000-0005-0000-0000-0000270E0000}"/>
    <cellStyle name="Millares 2 2 3" xfId="2935" xr:uid="{00000000-0005-0000-0000-0000280E0000}"/>
    <cellStyle name="Millares 2 2 4" xfId="3043" xr:uid="{00000000-0005-0000-0000-0000290E0000}"/>
    <cellStyle name="Millares 2 2 5" xfId="2745" xr:uid="{00000000-0005-0000-0000-00002A0E0000}"/>
    <cellStyle name="Millares 2 2 6" xfId="2985" xr:uid="{00000000-0005-0000-0000-00002B0E0000}"/>
    <cellStyle name="Millares 2 2 7" xfId="3187" xr:uid="{00000000-0005-0000-0000-00002C0E0000}"/>
    <cellStyle name="Millares 2 2 8" xfId="3332" xr:uid="{00000000-0005-0000-0000-00002D0E0000}"/>
    <cellStyle name="Millares 2 2 9" xfId="3325" xr:uid="{00000000-0005-0000-0000-00002E0E0000}"/>
    <cellStyle name="Millares 2 20" xfId="461" xr:uid="{00000000-0005-0000-0000-00002F0E0000}"/>
    <cellStyle name="Millares 2 20 2" xfId="1492" xr:uid="{00000000-0005-0000-0000-0000300E0000}"/>
    <cellStyle name="Millares 2 20 3" xfId="4371" xr:uid="{00000000-0005-0000-0000-0000310E0000}"/>
    <cellStyle name="Millares 2 20 4" xfId="4434" xr:uid="{00000000-0005-0000-0000-0000320E0000}"/>
    <cellStyle name="Millares 2 21" xfId="462" xr:uid="{00000000-0005-0000-0000-0000330E0000}"/>
    <cellStyle name="Millares 2 21 2" xfId="2197" xr:uid="{00000000-0005-0000-0000-0000340E0000}"/>
    <cellStyle name="Millares 2 21 3" xfId="4697" xr:uid="{00000000-0005-0000-0000-0000350E0000}"/>
    <cellStyle name="Millares 2 21 4" xfId="4668" xr:uid="{00000000-0005-0000-0000-0000360E0000}"/>
    <cellStyle name="Millares 2 22" xfId="463" xr:uid="{00000000-0005-0000-0000-0000370E0000}"/>
    <cellStyle name="Millares 2 22 2" xfId="2198" xr:uid="{00000000-0005-0000-0000-0000380E0000}"/>
    <cellStyle name="Millares 2 22 3" xfId="4698" xr:uid="{00000000-0005-0000-0000-0000390E0000}"/>
    <cellStyle name="Millares 2 22 4" xfId="4106" xr:uid="{00000000-0005-0000-0000-00003A0E0000}"/>
    <cellStyle name="Millares 2 23" xfId="464" xr:uid="{00000000-0005-0000-0000-00003B0E0000}"/>
    <cellStyle name="Millares 2 23 2" xfId="2501" xr:uid="{00000000-0005-0000-0000-00003C0E0000}"/>
    <cellStyle name="Millares 2 23 2 2" xfId="3710" xr:uid="{00000000-0005-0000-0000-00003D0E0000}"/>
    <cellStyle name="Millares 2 23 3" xfId="4855" xr:uid="{00000000-0005-0000-0000-00003E0E0000}"/>
    <cellStyle name="Millares 2 23 4" xfId="5541" xr:uid="{00000000-0005-0000-0000-00003F0E0000}"/>
    <cellStyle name="Millares 2 24" xfId="465" xr:uid="{00000000-0005-0000-0000-0000400E0000}"/>
    <cellStyle name="Millares 2 24 2" xfId="2709" xr:uid="{00000000-0005-0000-0000-0000410E0000}"/>
    <cellStyle name="Millares 2 24 2 2" xfId="3711" xr:uid="{00000000-0005-0000-0000-0000420E0000}"/>
    <cellStyle name="Millares 2 24 3" xfId="4948" xr:uid="{00000000-0005-0000-0000-0000430E0000}"/>
    <cellStyle name="Millares 2 24 4" xfId="5573" xr:uid="{00000000-0005-0000-0000-0000440E0000}"/>
    <cellStyle name="Millares 2 25" xfId="466" xr:uid="{00000000-0005-0000-0000-0000450E0000}"/>
    <cellStyle name="Millares 2 25 2" xfId="2828" xr:uid="{00000000-0005-0000-0000-0000460E0000}"/>
    <cellStyle name="Millares 2 25 2 2" xfId="3712" xr:uid="{00000000-0005-0000-0000-0000470E0000}"/>
    <cellStyle name="Millares 2 25 3" xfId="5016" xr:uid="{00000000-0005-0000-0000-0000480E0000}"/>
    <cellStyle name="Millares 2 25 4" xfId="5594" xr:uid="{00000000-0005-0000-0000-0000490E0000}"/>
    <cellStyle name="Millares 2 26" xfId="843" xr:uid="{00000000-0005-0000-0000-00004A0E0000}"/>
    <cellStyle name="Millares 2 26 2" xfId="2861" xr:uid="{00000000-0005-0000-0000-00004B0E0000}"/>
    <cellStyle name="Millares 2 26 2 2" xfId="3931" xr:uid="{00000000-0005-0000-0000-00004C0E0000}"/>
    <cellStyle name="Millares 2 26 3" xfId="5039" xr:uid="{00000000-0005-0000-0000-00004D0E0000}"/>
    <cellStyle name="Millares 2 26 4" xfId="5607" xr:uid="{00000000-0005-0000-0000-00004E0E0000}"/>
    <cellStyle name="Millares 2 27" xfId="1481" xr:uid="{00000000-0005-0000-0000-00004F0E0000}"/>
    <cellStyle name="Millares 2 27 2" xfId="2879" xr:uid="{00000000-0005-0000-0000-0000500E0000}"/>
    <cellStyle name="Millares 2 27 3" xfId="5057" xr:uid="{00000000-0005-0000-0000-0000510E0000}"/>
    <cellStyle name="Millares 2 27 4" xfId="5628" xr:uid="{00000000-0005-0000-0000-0000520E0000}"/>
    <cellStyle name="Millares 2 28" xfId="2894" xr:uid="{00000000-0005-0000-0000-0000530E0000}"/>
    <cellStyle name="Millares 2 29" xfId="3708" xr:uid="{00000000-0005-0000-0000-0000540E0000}"/>
    <cellStyle name="Millares 2 3" xfId="467" xr:uid="{00000000-0005-0000-0000-0000550E0000}"/>
    <cellStyle name="Millares 2 3 2" xfId="1493" xr:uid="{00000000-0005-0000-0000-0000560E0000}"/>
    <cellStyle name="Millares 2 3 3" xfId="4372" xr:uid="{00000000-0005-0000-0000-0000570E0000}"/>
    <cellStyle name="Millares 2 3 4" xfId="4433" xr:uid="{00000000-0005-0000-0000-0000580E0000}"/>
    <cellStyle name="Millares 2 30" xfId="4359" xr:uid="{00000000-0005-0000-0000-0000590E0000}"/>
    <cellStyle name="Millares 2 31" xfId="4440" xr:uid="{00000000-0005-0000-0000-00005A0E0000}"/>
    <cellStyle name="Millares 2 4" xfId="468" xr:uid="{00000000-0005-0000-0000-00005B0E0000}"/>
    <cellStyle name="Millares 2 4 2" xfId="1494" xr:uid="{00000000-0005-0000-0000-00005C0E0000}"/>
    <cellStyle name="Millares 2 4 3" xfId="4373" xr:uid="{00000000-0005-0000-0000-00005D0E0000}"/>
    <cellStyle name="Millares 2 4 4" xfId="4731" xr:uid="{00000000-0005-0000-0000-00005E0E0000}"/>
    <cellStyle name="Millares 2 5" xfId="469" xr:uid="{00000000-0005-0000-0000-00005F0E0000}"/>
    <cellStyle name="Millares 2 5 2" xfId="1495" xr:uid="{00000000-0005-0000-0000-0000600E0000}"/>
    <cellStyle name="Millares 2 5 3" xfId="4374" xr:uid="{00000000-0005-0000-0000-0000610E0000}"/>
    <cellStyle name="Millares 2 5 4" xfId="4730" xr:uid="{00000000-0005-0000-0000-0000620E0000}"/>
    <cellStyle name="Millares 2 6" xfId="470" xr:uid="{00000000-0005-0000-0000-0000630E0000}"/>
    <cellStyle name="Millares 2 6 2" xfId="1496" xr:uid="{00000000-0005-0000-0000-0000640E0000}"/>
    <cellStyle name="Millares 2 6 3" xfId="4375" xr:uid="{00000000-0005-0000-0000-0000650E0000}"/>
    <cellStyle name="Millares 2 6 4" xfId="4729" xr:uid="{00000000-0005-0000-0000-0000660E0000}"/>
    <cellStyle name="Millares 2 7" xfId="471" xr:uid="{00000000-0005-0000-0000-0000670E0000}"/>
    <cellStyle name="Millares 2 7 2" xfId="1497" xr:uid="{00000000-0005-0000-0000-0000680E0000}"/>
    <cellStyle name="Millares 2 7 3" xfId="4376" xr:uid="{00000000-0005-0000-0000-0000690E0000}"/>
    <cellStyle name="Millares 2 7 4" xfId="4431" xr:uid="{00000000-0005-0000-0000-00006A0E0000}"/>
    <cellStyle name="Millares 2 8" xfId="472" xr:uid="{00000000-0005-0000-0000-00006B0E0000}"/>
    <cellStyle name="Millares 2 8 2" xfId="1498" xr:uid="{00000000-0005-0000-0000-00006C0E0000}"/>
    <cellStyle name="Millares 2 8 3" xfId="4377" xr:uid="{00000000-0005-0000-0000-00006D0E0000}"/>
    <cellStyle name="Millares 2 8 4" xfId="4728" xr:uid="{00000000-0005-0000-0000-00006E0E0000}"/>
    <cellStyle name="Millares 2 9" xfId="473" xr:uid="{00000000-0005-0000-0000-00006F0E0000}"/>
    <cellStyle name="Millares 2 9 2" xfId="1499" xr:uid="{00000000-0005-0000-0000-0000700E0000}"/>
    <cellStyle name="Millares 2 9 3" xfId="4378" xr:uid="{00000000-0005-0000-0000-0000710E0000}"/>
    <cellStyle name="Millares 2 9 4" xfId="4430" xr:uid="{00000000-0005-0000-0000-0000720E0000}"/>
    <cellStyle name="Millares 20" xfId="474" xr:uid="{00000000-0005-0000-0000-0000730E0000}"/>
    <cellStyle name="Millares 20 2" xfId="475" xr:uid="{00000000-0005-0000-0000-0000740E0000}"/>
    <cellStyle name="Millares 20 2 2" xfId="3714" xr:uid="{00000000-0005-0000-0000-0000750E0000}"/>
    <cellStyle name="Millares 20 3" xfId="476" xr:uid="{00000000-0005-0000-0000-0000760E0000}"/>
    <cellStyle name="Millares 20 3 2" xfId="3715" xr:uid="{00000000-0005-0000-0000-0000770E0000}"/>
    <cellStyle name="Millares 20 4" xfId="477" xr:uid="{00000000-0005-0000-0000-0000780E0000}"/>
    <cellStyle name="Millares 20 4 2" xfId="3716" xr:uid="{00000000-0005-0000-0000-0000790E0000}"/>
    <cellStyle name="Millares 20 5" xfId="478" xr:uid="{00000000-0005-0000-0000-00007A0E0000}"/>
    <cellStyle name="Millares 20 5 2" xfId="3717" xr:uid="{00000000-0005-0000-0000-00007B0E0000}"/>
    <cellStyle name="Millares 20 6" xfId="479" xr:uid="{00000000-0005-0000-0000-00007C0E0000}"/>
    <cellStyle name="Millares 20 6 2" xfId="3718" xr:uid="{00000000-0005-0000-0000-00007D0E0000}"/>
    <cellStyle name="Millares 20 7" xfId="480" xr:uid="{00000000-0005-0000-0000-00007E0E0000}"/>
    <cellStyle name="Millares 20 7 2" xfId="3719" xr:uid="{00000000-0005-0000-0000-00007F0E0000}"/>
    <cellStyle name="Millares 20 8" xfId="3713" xr:uid="{00000000-0005-0000-0000-0000800E0000}"/>
    <cellStyle name="Millares 21" xfId="481" xr:uid="{00000000-0005-0000-0000-0000810E0000}"/>
    <cellStyle name="Millares 21 2" xfId="482" xr:uid="{00000000-0005-0000-0000-0000820E0000}"/>
    <cellStyle name="Millares 21 2 2" xfId="3721" xr:uid="{00000000-0005-0000-0000-0000830E0000}"/>
    <cellStyle name="Millares 21 3" xfId="483" xr:uid="{00000000-0005-0000-0000-0000840E0000}"/>
    <cellStyle name="Millares 21 3 2" xfId="3722" xr:uid="{00000000-0005-0000-0000-0000850E0000}"/>
    <cellStyle name="Millares 21 4" xfId="484" xr:uid="{00000000-0005-0000-0000-0000860E0000}"/>
    <cellStyle name="Millares 21 4 2" xfId="3723" xr:uid="{00000000-0005-0000-0000-0000870E0000}"/>
    <cellStyle name="Millares 21 5" xfId="485" xr:uid="{00000000-0005-0000-0000-0000880E0000}"/>
    <cellStyle name="Millares 21 5 2" xfId="3724" xr:uid="{00000000-0005-0000-0000-0000890E0000}"/>
    <cellStyle name="Millares 21 6" xfId="486" xr:uid="{00000000-0005-0000-0000-00008A0E0000}"/>
    <cellStyle name="Millares 21 6 2" xfId="3725" xr:uid="{00000000-0005-0000-0000-00008B0E0000}"/>
    <cellStyle name="Millares 21 7" xfId="487" xr:uid="{00000000-0005-0000-0000-00008C0E0000}"/>
    <cellStyle name="Millares 21 7 2" xfId="3726" xr:uid="{00000000-0005-0000-0000-00008D0E0000}"/>
    <cellStyle name="Millares 21 8" xfId="3720" xr:uid="{00000000-0005-0000-0000-00008E0E0000}"/>
    <cellStyle name="Millares 22" xfId="488" xr:uid="{00000000-0005-0000-0000-00008F0E0000}"/>
    <cellStyle name="Millares 22 2" xfId="489" xr:uid="{00000000-0005-0000-0000-0000900E0000}"/>
    <cellStyle name="Millares 22 2 2" xfId="3728" xr:uid="{00000000-0005-0000-0000-0000910E0000}"/>
    <cellStyle name="Millares 22 3" xfId="490" xr:uid="{00000000-0005-0000-0000-0000920E0000}"/>
    <cellStyle name="Millares 22 3 2" xfId="3729" xr:uid="{00000000-0005-0000-0000-0000930E0000}"/>
    <cellStyle name="Millares 22 4" xfId="491" xr:uid="{00000000-0005-0000-0000-0000940E0000}"/>
    <cellStyle name="Millares 22 4 2" xfId="3730" xr:uid="{00000000-0005-0000-0000-0000950E0000}"/>
    <cellStyle name="Millares 22 5" xfId="492" xr:uid="{00000000-0005-0000-0000-0000960E0000}"/>
    <cellStyle name="Millares 22 5 2" xfId="3731" xr:uid="{00000000-0005-0000-0000-0000970E0000}"/>
    <cellStyle name="Millares 22 6" xfId="493" xr:uid="{00000000-0005-0000-0000-0000980E0000}"/>
    <cellStyle name="Millares 22 6 2" xfId="3732" xr:uid="{00000000-0005-0000-0000-0000990E0000}"/>
    <cellStyle name="Millares 22 7" xfId="494" xr:uid="{00000000-0005-0000-0000-00009A0E0000}"/>
    <cellStyle name="Millares 22 7 2" xfId="3733" xr:uid="{00000000-0005-0000-0000-00009B0E0000}"/>
    <cellStyle name="Millares 22 8" xfId="3727" xr:uid="{00000000-0005-0000-0000-00009C0E0000}"/>
    <cellStyle name="Millares 23" xfId="495" xr:uid="{00000000-0005-0000-0000-00009D0E0000}"/>
    <cellStyle name="Millares 23 2" xfId="496" xr:uid="{00000000-0005-0000-0000-00009E0E0000}"/>
    <cellStyle name="Millares 23 2 2" xfId="3735" xr:uid="{00000000-0005-0000-0000-00009F0E0000}"/>
    <cellStyle name="Millares 23 3" xfId="497" xr:uid="{00000000-0005-0000-0000-0000A00E0000}"/>
    <cellStyle name="Millares 23 3 2" xfId="3736" xr:uid="{00000000-0005-0000-0000-0000A10E0000}"/>
    <cellStyle name="Millares 23 4" xfId="3734" xr:uid="{00000000-0005-0000-0000-0000A20E0000}"/>
    <cellStyle name="Millares 24" xfId="498" xr:uid="{00000000-0005-0000-0000-0000A30E0000}"/>
    <cellStyle name="Millares 24 2" xfId="499" xr:uid="{00000000-0005-0000-0000-0000A40E0000}"/>
    <cellStyle name="Millares 24 2 2" xfId="3738" xr:uid="{00000000-0005-0000-0000-0000A50E0000}"/>
    <cellStyle name="Millares 24 3" xfId="500" xr:uid="{00000000-0005-0000-0000-0000A60E0000}"/>
    <cellStyle name="Millares 24 3 2" xfId="3739" xr:uid="{00000000-0005-0000-0000-0000A70E0000}"/>
    <cellStyle name="Millares 24 4" xfId="3737" xr:uid="{00000000-0005-0000-0000-0000A80E0000}"/>
    <cellStyle name="Millares 25" xfId="501" xr:uid="{00000000-0005-0000-0000-0000A90E0000}"/>
    <cellStyle name="Millares 25 2" xfId="502" xr:uid="{00000000-0005-0000-0000-0000AA0E0000}"/>
    <cellStyle name="Millares 25 2 2" xfId="3741" xr:uid="{00000000-0005-0000-0000-0000AB0E0000}"/>
    <cellStyle name="Millares 25 3" xfId="503" xr:uid="{00000000-0005-0000-0000-0000AC0E0000}"/>
    <cellStyle name="Millares 25 3 2" xfId="3742" xr:uid="{00000000-0005-0000-0000-0000AD0E0000}"/>
    <cellStyle name="Millares 25 4" xfId="3740" xr:uid="{00000000-0005-0000-0000-0000AE0E0000}"/>
    <cellStyle name="Millares 26" xfId="504" xr:uid="{00000000-0005-0000-0000-0000AF0E0000}"/>
    <cellStyle name="Millares 26 2" xfId="505" xr:uid="{00000000-0005-0000-0000-0000B00E0000}"/>
    <cellStyle name="Millares 26 2 2" xfId="3744" xr:uid="{00000000-0005-0000-0000-0000B10E0000}"/>
    <cellStyle name="Millares 26 3" xfId="506" xr:uid="{00000000-0005-0000-0000-0000B20E0000}"/>
    <cellStyle name="Millares 26 3 2" xfId="3745" xr:uid="{00000000-0005-0000-0000-0000B30E0000}"/>
    <cellStyle name="Millares 26 4" xfId="3743" xr:uid="{00000000-0005-0000-0000-0000B40E0000}"/>
    <cellStyle name="Millares 27" xfId="507" xr:uid="{00000000-0005-0000-0000-0000B50E0000}"/>
    <cellStyle name="Millares 27 2" xfId="3746" xr:uid="{00000000-0005-0000-0000-0000B60E0000}"/>
    <cellStyle name="Millares 28" xfId="508" xr:uid="{00000000-0005-0000-0000-0000B70E0000}"/>
    <cellStyle name="Millares 28 2" xfId="3747" xr:uid="{00000000-0005-0000-0000-0000B80E0000}"/>
    <cellStyle name="Millares 29" xfId="509" xr:uid="{00000000-0005-0000-0000-0000B90E0000}"/>
    <cellStyle name="Millares 3" xfId="510" xr:uid="{00000000-0005-0000-0000-0000BA0E0000}"/>
    <cellStyle name="Millares 3 10" xfId="511" xr:uid="{00000000-0005-0000-0000-0000BB0E0000}"/>
    <cellStyle name="Millares 3 10 2" xfId="3748" xr:uid="{00000000-0005-0000-0000-0000BC0E0000}"/>
    <cellStyle name="Millares 3 11" xfId="512" xr:uid="{00000000-0005-0000-0000-0000BD0E0000}"/>
    <cellStyle name="Millares 3 11 2" xfId="3749" xr:uid="{00000000-0005-0000-0000-0000BE0E0000}"/>
    <cellStyle name="Millares 3 12" xfId="513" xr:uid="{00000000-0005-0000-0000-0000BF0E0000}"/>
    <cellStyle name="Millares 3 12 2" xfId="3750" xr:uid="{00000000-0005-0000-0000-0000C00E0000}"/>
    <cellStyle name="Millares 3 13" xfId="514" xr:uid="{00000000-0005-0000-0000-0000C10E0000}"/>
    <cellStyle name="Millares 3 13 2" xfId="3751" xr:uid="{00000000-0005-0000-0000-0000C20E0000}"/>
    <cellStyle name="Millares 3 14" xfId="515" xr:uid="{00000000-0005-0000-0000-0000C30E0000}"/>
    <cellStyle name="Millares 3 14 2" xfId="3752" xr:uid="{00000000-0005-0000-0000-0000C40E0000}"/>
    <cellStyle name="Millares 3 15" xfId="516" xr:uid="{00000000-0005-0000-0000-0000C50E0000}"/>
    <cellStyle name="Millares 3 15 2" xfId="3753" xr:uid="{00000000-0005-0000-0000-0000C60E0000}"/>
    <cellStyle name="Millares 3 16" xfId="517" xr:uid="{00000000-0005-0000-0000-0000C70E0000}"/>
    <cellStyle name="Millares 3 16 2" xfId="3754" xr:uid="{00000000-0005-0000-0000-0000C80E0000}"/>
    <cellStyle name="Millares 3 17" xfId="518" xr:uid="{00000000-0005-0000-0000-0000C90E0000}"/>
    <cellStyle name="Millares 3 17 2" xfId="3755" xr:uid="{00000000-0005-0000-0000-0000CA0E0000}"/>
    <cellStyle name="Millares 3 18" xfId="519" xr:uid="{00000000-0005-0000-0000-0000CB0E0000}"/>
    <cellStyle name="Millares 3 18 2" xfId="3756" xr:uid="{00000000-0005-0000-0000-0000CC0E0000}"/>
    <cellStyle name="Millares 3 19" xfId="520" xr:uid="{00000000-0005-0000-0000-0000CD0E0000}"/>
    <cellStyle name="Millares 3 19 2" xfId="3757" xr:uid="{00000000-0005-0000-0000-0000CE0E0000}"/>
    <cellStyle name="Millares 3 2" xfId="521" xr:uid="{00000000-0005-0000-0000-0000CF0E0000}"/>
    <cellStyle name="Millares 3 2 2" xfId="2199" xr:uid="{00000000-0005-0000-0000-0000D00E0000}"/>
    <cellStyle name="Millares 3 2 3" xfId="4701" xr:uid="{00000000-0005-0000-0000-0000D10E0000}"/>
    <cellStyle name="Millares 3 2 4" xfId="4105" xr:uid="{00000000-0005-0000-0000-0000D20E0000}"/>
    <cellStyle name="Millares 3 20" xfId="522" xr:uid="{00000000-0005-0000-0000-0000D30E0000}"/>
    <cellStyle name="Millares 3 20 2" xfId="3758" xr:uid="{00000000-0005-0000-0000-0000D40E0000}"/>
    <cellStyle name="Millares 3 21" xfId="523" xr:uid="{00000000-0005-0000-0000-0000D50E0000}"/>
    <cellStyle name="Millares 3 21 2" xfId="3759" xr:uid="{00000000-0005-0000-0000-0000D60E0000}"/>
    <cellStyle name="Millares 3 22" xfId="524" xr:uid="{00000000-0005-0000-0000-0000D70E0000}"/>
    <cellStyle name="Millares 3 22 2" xfId="3760" xr:uid="{00000000-0005-0000-0000-0000D80E0000}"/>
    <cellStyle name="Millares 3 23" xfId="525" xr:uid="{00000000-0005-0000-0000-0000D90E0000}"/>
    <cellStyle name="Millares 3 23 2" xfId="3761" xr:uid="{00000000-0005-0000-0000-0000DA0E0000}"/>
    <cellStyle name="Millares 3 24" xfId="526" xr:uid="{00000000-0005-0000-0000-0000DB0E0000}"/>
    <cellStyle name="Millares 3 24 2" xfId="3762" xr:uid="{00000000-0005-0000-0000-0000DC0E0000}"/>
    <cellStyle name="Millares 3 25" xfId="527" xr:uid="{00000000-0005-0000-0000-0000DD0E0000}"/>
    <cellStyle name="Millares 3 25 2" xfId="3763" xr:uid="{00000000-0005-0000-0000-0000DE0E0000}"/>
    <cellStyle name="Millares 3 3" xfId="528" xr:uid="{00000000-0005-0000-0000-0000DF0E0000}"/>
    <cellStyle name="Millares 3 3 2" xfId="3764" xr:uid="{00000000-0005-0000-0000-0000E00E0000}"/>
    <cellStyle name="Millares 3 4" xfId="529" xr:uid="{00000000-0005-0000-0000-0000E10E0000}"/>
    <cellStyle name="Millares 3 4 2" xfId="3765" xr:uid="{00000000-0005-0000-0000-0000E20E0000}"/>
    <cellStyle name="Millares 3 5" xfId="530" xr:uid="{00000000-0005-0000-0000-0000E30E0000}"/>
    <cellStyle name="Millares 3 5 2" xfId="3766" xr:uid="{00000000-0005-0000-0000-0000E40E0000}"/>
    <cellStyle name="Millares 3 6" xfId="531" xr:uid="{00000000-0005-0000-0000-0000E50E0000}"/>
    <cellStyle name="Millares 3 6 2" xfId="3767" xr:uid="{00000000-0005-0000-0000-0000E60E0000}"/>
    <cellStyle name="Millares 3 7" xfId="532" xr:uid="{00000000-0005-0000-0000-0000E70E0000}"/>
    <cellStyle name="Millares 3 7 2" xfId="3768" xr:uid="{00000000-0005-0000-0000-0000E80E0000}"/>
    <cellStyle name="Millares 3 8" xfId="533" xr:uid="{00000000-0005-0000-0000-0000E90E0000}"/>
    <cellStyle name="Millares 3 8 2" xfId="3769" xr:uid="{00000000-0005-0000-0000-0000EA0E0000}"/>
    <cellStyle name="Millares 3 9" xfId="534" xr:uid="{00000000-0005-0000-0000-0000EB0E0000}"/>
    <cellStyle name="Millares 3 9 2" xfId="3770" xr:uid="{00000000-0005-0000-0000-0000EC0E0000}"/>
    <cellStyle name="Millares 30" xfId="835" xr:uid="{00000000-0005-0000-0000-0000ED0E0000}"/>
    <cellStyle name="Millares 30 2" xfId="3926" xr:uid="{00000000-0005-0000-0000-0000EE0E0000}"/>
    <cellStyle name="Millares 31" xfId="838" xr:uid="{00000000-0005-0000-0000-0000EF0E0000}"/>
    <cellStyle name="Millares 32" xfId="840" xr:uid="{00000000-0005-0000-0000-0000F00E0000}"/>
    <cellStyle name="Millares 32 2" xfId="3928" xr:uid="{00000000-0005-0000-0000-0000F10E0000}"/>
    <cellStyle name="Millares 4" xfId="535" xr:uid="{00000000-0005-0000-0000-0000F20E0000}"/>
    <cellStyle name="Millares 4 10" xfId="536" xr:uid="{00000000-0005-0000-0000-0000F30E0000}"/>
    <cellStyle name="Millares 4 10 2" xfId="3772" xr:uid="{00000000-0005-0000-0000-0000F40E0000}"/>
    <cellStyle name="Millares 4 11" xfId="537" xr:uid="{00000000-0005-0000-0000-0000F50E0000}"/>
    <cellStyle name="Millares 4 11 2" xfId="3773" xr:uid="{00000000-0005-0000-0000-0000F60E0000}"/>
    <cellStyle name="Millares 4 12" xfId="538" xr:uid="{00000000-0005-0000-0000-0000F70E0000}"/>
    <cellStyle name="Millares 4 12 2" xfId="3774" xr:uid="{00000000-0005-0000-0000-0000F80E0000}"/>
    <cellStyle name="Millares 4 13" xfId="539" xr:uid="{00000000-0005-0000-0000-0000F90E0000}"/>
    <cellStyle name="Millares 4 13 2" xfId="3775" xr:uid="{00000000-0005-0000-0000-0000FA0E0000}"/>
    <cellStyle name="Millares 4 14" xfId="540" xr:uid="{00000000-0005-0000-0000-0000FB0E0000}"/>
    <cellStyle name="Millares 4 14 2" xfId="3776" xr:uid="{00000000-0005-0000-0000-0000FC0E0000}"/>
    <cellStyle name="Millares 4 15" xfId="541" xr:uid="{00000000-0005-0000-0000-0000FD0E0000}"/>
    <cellStyle name="Millares 4 15 2" xfId="3777" xr:uid="{00000000-0005-0000-0000-0000FE0E0000}"/>
    <cellStyle name="Millares 4 16" xfId="542" xr:uid="{00000000-0005-0000-0000-0000FF0E0000}"/>
    <cellStyle name="Millares 4 16 2" xfId="3778" xr:uid="{00000000-0005-0000-0000-0000000F0000}"/>
    <cellStyle name="Millares 4 17" xfId="543" xr:uid="{00000000-0005-0000-0000-0000010F0000}"/>
    <cellStyle name="Millares 4 17 2" xfId="3779" xr:uid="{00000000-0005-0000-0000-0000020F0000}"/>
    <cellStyle name="Millares 4 18" xfId="544" xr:uid="{00000000-0005-0000-0000-0000030F0000}"/>
    <cellStyle name="Millares 4 18 2" xfId="3780" xr:uid="{00000000-0005-0000-0000-0000040F0000}"/>
    <cellStyle name="Millares 4 19" xfId="545" xr:uid="{00000000-0005-0000-0000-0000050F0000}"/>
    <cellStyle name="Millares 4 19 2" xfId="3781" xr:uid="{00000000-0005-0000-0000-0000060F0000}"/>
    <cellStyle name="Millares 4 2" xfId="546" xr:uid="{00000000-0005-0000-0000-0000070F0000}"/>
    <cellStyle name="Millares 4 2 2" xfId="2200" xr:uid="{00000000-0005-0000-0000-0000080F0000}"/>
    <cellStyle name="Millares 4 2 2 2" xfId="3782" xr:uid="{00000000-0005-0000-0000-0000090F0000}"/>
    <cellStyle name="Millares 4 2 3" xfId="4702" xr:uid="{00000000-0005-0000-0000-00000A0F0000}"/>
    <cellStyle name="Millares 4 2 4" xfId="4104" xr:uid="{00000000-0005-0000-0000-00000B0F0000}"/>
    <cellStyle name="Millares 4 20" xfId="547" xr:uid="{00000000-0005-0000-0000-00000C0F0000}"/>
    <cellStyle name="Millares 4 20 2" xfId="3783" xr:uid="{00000000-0005-0000-0000-00000D0F0000}"/>
    <cellStyle name="Millares 4 21" xfId="548" xr:uid="{00000000-0005-0000-0000-00000E0F0000}"/>
    <cellStyle name="Millares 4 21 2" xfId="3784" xr:uid="{00000000-0005-0000-0000-00000F0F0000}"/>
    <cellStyle name="Millares 4 22" xfId="549" xr:uid="{00000000-0005-0000-0000-0000100F0000}"/>
    <cellStyle name="Millares 4 22 2" xfId="3785" xr:uid="{00000000-0005-0000-0000-0000110F0000}"/>
    <cellStyle name="Millares 4 23" xfId="550" xr:uid="{00000000-0005-0000-0000-0000120F0000}"/>
    <cellStyle name="Millares 4 23 2" xfId="3786" xr:uid="{00000000-0005-0000-0000-0000130F0000}"/>
    <cellStyle name="Millares 4 24" xfId="551" xr:uid="{00000000-0005-0000-0000-0000140F0000}"/>
    <cellStyle name="Millares 4 24 2" xfId="3787" xr:uid="{00000000-0005-0000-0000-0000150F0000}"/>
    <cellStyle name="Millares 4 25" xfId="552" xr:uid="{00000000-0005-0000-0000-0000160F0000}"/>
    <cellStyle name="Millares 4 25 2" xfId="3788" xr:uid="{00000000-0005-0000-0000-0000170F0000}"/>
    <cellStyle name="Millares 4 26" xfId="1500" xr:uid="{00000000-0005-0000-0000-0000180F0000}"/>
    <cellStyle name="Millares 4 27" xfId="4379" xr:uid="{00000000-0005-0000-0000-0000190F0000}"/>
    <cellStyle name="Millares 4 28" xfId="4429" xr:uid="{00000000-0005-0000-0000-00001A0F0000}"/>
    <cellStyle name="Millares 4 3" xfId="553" xr:uid="{00000000-0005-0000-0000-00001B0F0000}"/>
    <cellStyle name="Millares 4 3 2" xfId="3771" xr:uid="{00000000-0005-0000-0000-00001C0F0000}"/>
    <cellStyle name="Millares 4 4" xfId="554" xr:uid="{00000000-0005-0000-0000-00001D0F0000}"/>
    <cellStyle name="Millares 4 4 2" xfId="3789" xr:uid="{00000000-0005-0000-0000-00001E0F0000}"/>
    <cellStyle name="Millares 4 5" xfId="555" xr:uid="{00000000-0005-0000-0000-00001F0F0000}"/>
    <cellStyle name="Millares 4 5 2" xfId="3790" xr:uid="{00000000-0005-0000-0000-0000200F0000}"/>
    <cellStyle name="Millares 4 6" xfId="556" xr:uid="{00000000-0005-0000-0000-0000210F0000}"/>
    <cellStyle name="Millares 4 6 2" xfId="3791" xr:uid="{00000000-0005-0000-0000-0000220F0000}"/>
    <cellStyle name="Millares 4 7" xfId="557" xr:uid="{00000000-0005-0000-0000-0000230F0000}"/>
    <cellStyle name="Millares 4 7 2" xfId="3792" xr:uid="{00000000-0005-0000-0000-0000240F0000}"/>
    <cellStyle name="Millares 4 8" xfId="558" xr:uid="{00000000-0005-0000-0000-0000250F0000}"/>
    <cellStyle name="Millares 4 8 2" xfId="3793" xr:uid="{00000000-0005-0000-0000-0000260F0000}"/>
    <cellStyle name="Millares 4 9" xfId="559" xr:uid="{00000000-0005-0000-0000-0000270F0000}"/>
    <cellStyle name="Millares 4 9 2" xfId="3794" xr:uid="{00000000-0005-0000-0000-0000280F0000}"/>
    <cellStyle name="Millares 5" xfId="560" xr:uid="{00000000-0005-0000-0000-0000290F0000}"/>
    <cellStyle name="Millares 5 10" xfId="561" xr:uid="{00000000-0005-0000-0000-00002A0F0000}"/>
    <cellStyle name="Millares 5 10 2" xfId="3795" xr:uid="{00000000-0005-0000-0000-00002B0F0000}"/>
    <cellStyle name="Millares 5 11" xfId="562" xr:uid="{00000000-0005-0000-0000-00002C0F0000}"/>
    <cellStyle name="Millares 5 11 2" xfId="3796" xr:uid="{00000000-0005-0000-0000-00002D0F0000}"/>
    <cellStyle name="Millares 5 12" xfId="563" xr:uid="{00000000-0005-0000-0000-00002E0F0000}"/>
    <cellStyle name="Millares 5 12 2" xfId="3797" xr:uid="{00000000-0005-0000-0000-00002F0F0000}"/>
    <cellStyle name="Millares 5 13" xfId="564" xr:uid="{00000000-0005-0000-0000-0000300F0000}"/>
    <cellStyle name="Millares 5 13 2" xfId="3798" xr:uid="{00000000-0005-0000-0000-0000310F0000}"/>
    <cellStyle name="Millares 5 14" xfId="565" xr:uid="{00000000-0005-0000-0000-0000320F0000}"/>
    <cellStyle name="Millares 5 14 2" xfId="3799" xr:uid="{00000000-0005-0000-0000-0000330F0000}"/>
    <cellStyle name="Millares 5 15" xfId="566" xr:uid="{00000000-0005-0000-0000-0000340F0000}"/>
    <cellStyle name="Millares 5 15 2" xfId="3800" xr:uid="{00000000-0005-0000-0000-0000350F0000}"/>
    <cellStyle name="Millares 5 16" xfId="567" xr:uid="{00000000-0005-0000-0000-0000360F0000}"/>
    <cellStyle name="Millares 5 16 2" xfId="3801" xr:uid="{00000000-0005-0000-0000-0000370F0000}"/>
    <cellStyle name="Millares 5 17" xfId="568" xr:uid="{00000000-0005-0000-0000-0000380F0000}"/>
    <cellStyle name="Millares 5 17 2" xfId="3802" xr:uid="{00000000-0005-0000-0000-0000390F0000}"/>
    <cellStyle name="Millares 5 18" xfId="569" xr:uid="{00000000-0005-0000-0000-00003A0F0000}"/>
    <cellStyle name="Millares 5 18 2" xfId="3803" xr:uid="{00000000-0005-0000-0000-00003B0F0000}"/>
    <cellStyle name="Millares 5 19" xfId="570" xr:uid="{00000000-0005-0000-0000-00003C0F0000}"/>
    <cellStyle name="Millares 5 19 2" xfId="3804" xr:uid="{00000000-0005-0000-0000-00003D0F0000}"/>
    <cellStyle name="Millares 5 2" xfId="571" xr:uid="{00000000-0005-0000-0000-00003E0F0000}"/>
    <cellStyle name="Millares 5 2 2" xfId="1502" xr:uid="{00000000-0005-0000-0000-00003F0F0000}"/>
    <cellStyle name="Millares 5 2 3" xfId="4381" xr:uid="{00000000-0005-0000-0000-0000400F0000}"/>
    <cellStyle name="Millares 5 2 4" xfId="4428" xr:uid="{00000000-0005-0000-0000-0000410F0000}"/>
    <cellStyle name="Millares 5 20" xfId="572" xr:uid="{00000000-0005-0000-0000-0000420F0000}"/>
    <cellStyle name="Millares 5 20 2" xfId="3805" xr:uid="{00000000-0005-0000-0000-0000430F0000}"/>
    <cellStyle name="Millares 5 21" xfId="573" xr:uid="{00000000-0005-0000-0000-0000440F0000}"/>
    <cellStyle name="Millares 5 21 2" xfId="3806" xr:uid="{00000000-0005-0000-0000-0000450F0000}"/>
    <cellStyle name="Millares 5 22" xfId="574" xr:uid="{00000000-0005-0000-0000-0000460F0000}"/>
    <cellStyle name="Millares 5 22 2" xfId="3807" xr:uid="{00000000-0005-0000-0000-0000470F0000}"/>
    <cellStyle name="Millares 5 23" xfId="575" xr:uid="{00000000-0005-0000-0000-0000480F0000}"/>
    <cellStyle name="Millares 5 23 2" xfId="3808" xr:uid="{00000000-0005-0000-0000-0000490F0000}"/>
    <cellStyle name="Millares 5 24" xfId="1501" xr:uid="{00000000-0005-0000-0000-00004A0F0000}"/>
    <cellStyle name="Millares 5 25" xfId="4380" xr:uid="{00000000-0005-0000-0000-00004B0F0000}"/>
    <cellStyle name="Millares 5 26" xfId="4727" xr:uid="{00000000-0005-0000-0000-00004C0F0000}"/>
    <cellStyle name="Millares 5 3" xfId="576" xr:uid="{00000000-0005-0000-0000-00004D0F0000}"/>
    <cellStyle name="Millares 5 3 2" xfId="1503" xr:uid="{00000000-0005-0000-0000-00004E0F0000}"/>
    <cellStyle name="Millares 5 3 2 2" xfId="3809" xr:uid="{00000000-0005-0000-0000-00004F0F0000}"/>
    <cellStyle name="Millares 5 3 3" xfId="4382" xr:uid="{00000000-0005-0000-0000-0000500F0000}"/>
    <cellStyle name="Millares 5 3 4" xfId="4426" xr:uid="{00000000-0005-0000-0000-0000510F0000}"/>
    <cellStyle name="Millares 5 4" xfId="577" xr:uid="{00000000-0005-0000-0000-0000520F0000}"/>
    <cellStyle name="Millares 5 4 2" xfId="3810" xr:uid="{00000000-0005-0000-0000-0000530F0000}"/>
    <cellStyle name="Millares 5 5" xfId="578" xr:uid="{00000000-0005-0000-0000-0000540F0000}"/>
    <cellStyle name="Millares 5 5 2" xfId="3811" xr:uid="{00000000-0005-0000-0000-0000550F0000}"/>
    <cellStyle name="Millares 5 6" xfId="579" xr:uid="{00000000-0005-0000-0000-0000560F0000}"/>
    <cellStyle name="Millares 5 6 2" xfId="3812" xr:uid="{00000000-0005-0000-0000-0000570F0000}"/>
    <cellStyle name="Millares 5 7" xfId="580" xr:uid="{00000000-0005-0000-0000-0000580F0000}"/>
    <cellStyle name="Millares 5 7 2" xfId="3813" xr:uid="{00000000-0005-0000-0000-0000590F0000}"/>
    <cellStyle name="Millares 5 8" xfId="581" xr:uid="{00000000-0005-0000-0000-00005A0F0000}"/>
    <cellStyle name="Millares 5 8 2" xfId="3814" xr:uid="{00000000-0005-0000-0000-00005B0F0000}"/>
    <cellStyle name="Millares 5 9" xfId="582" xr:uid="{00000000-0005-0000-0000-00005C0F0000}"/>
    <cellStyle name="Millares 5 9 2" xfId="3815" xr:uid="{00000000-0005-0000-0000-00005D0F0000}"/>
    <cellStyle name="Millares 5_Dominicana en cifras economicas consolidado para complet 3-" xfId="1504" xr:uid="{00000000-0005-0000-0000-00005E0F0000}"/>
    <cellStyle name="Millares 6" xfId="583" xr:uid="{00000000-0005-0000-0000-00005F0F0000}"/>
    <cellStyle name="Millares 6 10" xfId="584" xr:uid="{00000000-0005-0000-0000-0000600F0000}"/>
    <cellStyle name="Millares 6 10 2" xfId="3327" xr:uid="{00000000-0005-0000-0000-0000610F0000}"/>
    <cellStyle name="Millares 6 10 3" xfId="5432" xr:uid="{00000000-0005-0000-0000-0000620F0000}"/>
    <cellStyle name="Millares 6 10 4" xfId="5986" xr:uid="{00000000-0005-0000-0000-0000630F0000}"/>
    <cellStyle name="Millares 6 11" xfId="585" xr:uid="{00000000-0005-0000-0000-0000640F0000}"/>
    <cellStyle name="Millares 6 11 2" xfId="3148" xr:uid="{00000000-0005-0000-0000-0000650F0000}"/>
    <cellStyle name="Millares 6 11 3" xfId="5292" xr:uid="{00000000-0005-0000-0000-0000660F0000}"/>
    <cellStyle name="Millares 6 11 4" xfId="5855" xr:uid="{00000000-0005-0000-0000-0000670F0000}"/>
    <cellStyle name="Millares 6 12" xfId="586" xr:uid="{00000000-0005-0000-0000-0000680F0000}"/>
    <cellStyle name="Millares 6 12 2" xfId="3432" xr:uid="{00000000-0005-0000-0000-0000690F0000}"/>
    <cellStyle name="Millares 6 12 3" xfId="5522" xr:uid="{00000000-0005-0000-0000-00006A0F0000}"/>
    <cellStyle name="Millares 6 12 4" xfId="6072" xr:uid="{00000000-0005-0000-0000-00006B0F0000}"/>
    <cellStyle name="Millares 6 13" xfId="587" xr:uid="{00000000-0005-0000-0000-00006C0F0000}"/>
    <cellStyle name="Millares 6 13 2" xfId="3816" xr:uid="{00000000-0005-0000-0000-00006D0F0000}"/>
    <cellStyle name="Millares 6 14" xfId="588" xr:uid="{00000000-0005-0000-0000-00006E0F0000}"/>
    <cellStyle name="Millares 6 14 2" xfId="3817" xr:uid="{00000000-0005-0000-0000-00006F0F0000}"/>
    <cellStyle name="Millares 6 15" xfId="589" xr:uid="{00000000-0005-0000-0000-0000700F0000}"/>
    <cellStyle name="Millares 6 15 2" xfId="3818" xr:uid="{00000000-0005-0000-0000-0000710F0000}"/>
    <cellStyle name="Millares 6 16" xfId="590" xr:uid="{00000000-0005-0000-0000-0000720F0000}"/>
    <cellStyle name="Millares 6 16 2" xfId="3819" xr:uid="{00000000-0005-0000-0000-0000730F0000}"/>
    <cellStyle name="Millares 6 17" xfId="591" xr:uid="{00000000-0005-0000-0000-0000740F0000}"/>
    <cellStyle name="Millares 6 17 2" xfId="3820" xr:uid="{00000000-0005-0000-0000-0000750F0000}"/>
    <cellStyle name="Millares 6 18" xfId="592" xr:uid="{00000000-0005-0000-0000-0000760F0000}"/>
    <cellStyle name="Millares 6 18 2" xfId="3821" xr:uid="{00000000-0005-0000-0000-0000770F0000}"/>
    <cellStyle name="Millares 6 19" xfId="593" xr:uid="{00000000-0005-0000-0000-0000780F0000}"/>
    <cellStyle name="Millares 6 19 2" xfId="3822" xr:uid="{00000000-0005-0000-0000-0000790F0000}"/>
    <cellStyle name="Millares 6 2" xfId="594" xr:uid="{00000000-0005-0000-0000-00007A0F0000}"/>
    <cellStyle name="Millares 6 2 2" xfId="1934" xr:uid="{00000000-0005-0000-0000-00007B0F0000}"/>
    <cellStyle name="Millares 6 2 3" xfId="4656" xr:uid="{00000000-0005-0000-0000-00007C0F0000}"/>
    <cellStyle name="Millares 6 2 4" xfId="4996" xr:uid="{00000000-0005-0000-0000-00007D0F0000}"/>
    <cellStyle name="Millares 6 20" xfId="595" xr:uid="{00000000-0005-0000-0000-00007E0F0000}"/>
    <cellStyle name="Millares 6 20 2" xfId="3823" xr:uid="{00000000-0005-0000-0000-00007F0F0000}"/>
    <cellStyle name="Millares 6 21" xfId="596" xr:uid="{00000000-0005-0000-0000-0000800F0000}"/>
    <cellStyle name="Millares 6 21 2" xfId="3824" xr:uid="{00000000-0005-0000-0000-0000810F0000}"/>
    <cellStyle name="Millares 6 22" xfId="597" xr:uid="{00000000-0005-0000-0000-0000820F0000}"/>
    <cellStyle name="Millares 6 22 2" xfId="3825" xr:uid="{00000000-0005-0000-0000-0000830F0000}"/>
    <cellStyle name="Millares 6 23" xfId="598" xr:uid="{00000000-0005-0000-0000-0000840F0000}"/>
    <cellStyle name="Millares 6 23 2" xfId="3826" xr:uid="{00000000-0005-0000-0000-0000850F0000}"/>
    <cellStyle name="Millares 6 24" xfId="1505" xr:uid="{00000000-0005-0000-0000-0000860F0000}"/>
    <cellStyle name="Millares 6 25" xfId="4383" xr:uid="{00000000-0005-0000-0000-0000870F0000}"/>
    <cellStyle name="Millares 6 26" xfId="4726" xr:uid="{00000000-0005-0000-0000-0000880F0000}"/>
    <cellStyle name="Millares 6 3" xfId="599" xr:uid="{00000000-0005-0000-0000-0000890F0000}"/>
    <cellStyle name="Millares 6 3 2" xfId="2937" xr:uid="{00000000-0005-0000-0000-00008A0F0000}"/>
    <cellStyle name="Millares 6 3 3" xfId="5111" xr:uid="{00000000-0005-0000-0000-00008B0F0000}"/>
    <cellStyle name="Millares 6 3 4" xfId="5685" xr:uid="{00000000-0005-0000-0000-00008C0F0000}"/>
    <cellStyle name="Millares 6 4" xfId="600" xr:uid="{00000000-0005-0000-0000-00008D0F0000}"/>
    <cellStyle name="Millares 6 4 2" xfId="3042" xr:uid="{00000000-0005-0000-0000-00008E0F0000}"/>
    <cellStyle name="Millares 6 4 3" xfId="5198" xr:uid="{00000000-0005-0000-0000-00008F0F0000}"/>
    <cellStyle name="Millares 6 4 4" xfId="5764" xr:uid="{00000000-0005-0000-0000-0000900F0000}"/>
    <cellStyle name="Millares 6 5" xfId="601" xr:uid="{00000000-0005-0000-0000-0000910F0000}"/>
    <cellStyle name="Millares 6 5 2" xfId="2943" xr:uid="{00000000-0005-0000-0000-0000920F0000}"/>
    <cellStyle name="Millares 6 5 3" xfId="5115" xr:uid="{00000000-0005-0000-0000-0000930F0000}"/>
    <cellStyle name="Millares 6 5 4" xfId="5688" xr:uid="{00000000-0005-0000-0000-0000940F0000}"/>
    <cellStyle name="Millares 6 6" xfId="602" xr:uid="{00000000-0005-0000-0000-0000950F0000}"/>
    <cellStyle name="Millares 6 6 2" xfId="3038" xr:uid="{00000000-0005-0000-0000-0000960F0000}"/>
    <cellStyle name="Millares 6 6 3" xfId="5196" xr:uid="{00000000-0005-0000-0000-0000970F0000}"/>
    <cellStyle name="Millares 6 6 4" xfId="5762" xr:uid="{00000000-0005-0000-0000-0000980F0000}"/>
    <cellStyle name="Millares 6 7" xfId="603" xr:uid="{00000000-0005-0000-0000-0000990F0000}"/>
    <cellStyle name="Millares 6 7 2" xfId="3188" xr:uid="{00000000-0005-0000-0000-00009A0F0000}"/>
    <cellStyle name="Millares 6 7 3" xfId="5322" xr:uid="{00000000-0005-0000-0000-00009B0F0000}"/>
    <cellStyle name="Millares 6 7 4" xfId="5884" xr:uid="{00000000-0005-0000-0000-00009C0F0000}"/>
    <cellStyle name="Millares 6 8" xfId="604" xr:uid="{00000000-0005-0000-0000-00009D0F0000}"/>
    <cellStyle name="Millares 6 8 2" xfId="3208" xr:uid="{00000000-0005-0000-0000-00009E0F0000}"/>
    <cellStyle name="Millares 6 8 3" xfId="5333" xr:uid="{00000000-0005-0000-0000-00009F0F0000}"/>
    <cellStyle name="Millares 6 8 4" xfId="5893" xr:uid="{00000000-0005-0000-0000-0000A00F0000}"/>
    <cellStyle name="Millares 6 9" xfId="605" xr:uid="{00000000-0005-0000-0000-0000A10F0000}"/>
    <cellStyle name="Millares 6 9 2" xfId="3200" xr:uid="{00000000-0005-0000-0000-0000A20F0000}"/>
    <cellStyle name="Millares 6 9 3" xfId="5330" xr:uid="{00000000-0005-0000-0000-0000A30F0000}"/>
    <cellStyle name="Millares 6 9 4" xfId="5891" xr:uid="{00000000-0005-0000-0000-0000A40F0000}"/>
    <cellStyle name="Millares 7" xfId="606" xr:uid="{00000000-0005-0000-0000-0000A50F0000}"/>
    <cellStyle name="Millares 7 10" xfId="607" xr:uid="{00000000-0005-0000-0000-0000A60F0000}"/>
    <cellStyle name="Millares 7 10 2" xfId="3373" xr:uid="{00000000-0005-0000-0000-0000A70F0000}"/>
    <cellStyle name="Millares 7 10 2 2" xfId="3828" xr:uid="{00000000-0005-0000-0000-0000A80F0000}"/>
    <cellStyle name="Millares 7 10 3" xfId="5469" xr:uid="{00000000-0005-0000-0000-0000A90F0000}"/>
    <cellStyle name="Millares 7 10 4" xfId="6019" xr:uid="{00000000-0005-0000-0000-0000AA0F0000}"/>
    <cellStyle name="Millares 7 11" xfId="608" xr:uid="{00000000-0005-0000-0000-0000AB0F0000}"/>
    <cellStyle name="Millares 7 11 2" xfId="3433" xr:uid="{00000000-0005-0000-0000-0000AC0F0000}"/>
    <cellStyle name="Millares 7 11 2 2" xfId="3829" xr:uid="{00000000-0005-0000-0000-0000AD0F0000}"/>
    <cellStyle name="Millares 7 11 3" xfId="5523" xr:uid="{00000000-0005-0000-0000-0000AE0F0000}"/>
    <cellStyle name="Millares 7 11 4" xfId="6073" xr:uid="{00000000-0005-0000-0000-0000AF0F0000}"/>
    <cellStyle name="Millares 7 12" xfId="609" xr:uid="{00000000-0005-0000-0000-0000B00F0000}"/>
    <cellStyle name="Millares 7 12 2" xfId="3827" xr:uid="{00000000-0005-0000-0000-0000B10F0000}"/>
    <cellStyle name="Millares 7 13" xfId="610" xr:uid="{00000000-0005-0000-0000-0000B20F0000}"/>
    <cellStyle name="Millares 7 13 2" xfId="3830" xr:uid="{00000000-0005-0000-0000-0000B30F0000}"/>
    <cellStyle name="Millares 7 14" xfId="611" xr:uid="{00000000-0005-0000-0000-0000B40F0000}"/>
    <cellStyle name="Millares 7 14 2" xfId="3831" xr:uid="{00000000-0005-0000-0000-0000B50F0000}"/>
    <cellStyle name="Millares 7 15" xfId="612" xr:uid="{00000000-0005-0000-0000-0000B60F0000}"/>
    <cellStyle name="Millares 7 15 2" xfId="3832" xr:uid="{00000000-0005-0000-0000-0000B70F0000}"/>
    <cellStyle name="Millares 7 16" xfId="613" xr:uid="{00000000-0005-0000-0000-0000B80F0000}"/>
    <cellStyle name="Millares 7 16 2" xfId="3833" xr:uid="{00000000-0005-0000-0000-0000B90F0000}"/>
    <cellStyle name="Millares 7 17" xfId="614" xr:uid="{00000000-0005-0000-0000-0000BA0F0000}"/>
    <cellStyle name="Millares 7 17 2" xfId="3834" xr:uid="{00000000-0005-0000-0000-0000BB0F0000}"/>
    <cellStyle name="Millares 7 18" xfId="615" xr:uid="{00000000-0005-0000-0000-0000BC0F0000}"/>
    <cellStyle name="Millares 7 18 2" xfId="3835" xr:uid="{00000000-0005-0000-0000-0000BD0F0000}"/>
    <cellStyle name="Millares 7 19" xfId="616" xr:uid="{00000000-0005-0000-0000-0000BE0F0000}"/>
    <cellStyle name="Millares 7 19 2" xfId="3836" xr:uid="{00000000-0005-0000-0000-0000BF0F0000}"/>
    <cellStyle name="Millares 7 2" xfId="617" xr:uid="{00000000-0005-0000-0000-0000C00F0000}"/>
    <cellStyle name="Millares 7 2 2" xfId="2938" xr:uid="{00000000-0005-0000-0000-0000C10F0000}"/>
    <cellStyle name="Millares 7 2 2 2" xfId="3837" xr:uid="{00000000-0005-0000-0000-0000C20F0000}"/>
    <cellStyle name="Millares 7 2 3" xfId="5112" xr:uid="{00000000-0005-0000-0000-0000C30F0000}"/>
    <cellStyle name="Millares 7 2 4" xfId="5686" xr:uid="{00000000-0005-0000-0000-0000C40F0000}"/>
    <cellStyle name="Millares 7 20" xfId="618" xr:uid="{00000000-0005-0000-0000-0000C50F0000}"/>
    <cellStyle name="Millares 7 20 2" xfId="3838" xr:uid="{00000000-0005-0000-0000-0000C60F0000}"/>
    <cellStyle name="Millares 7 21" xfId="619" xr:uid="{00000000-0005-0000-0000-0000C70F0000}"/>
    <cellStyle name="Millares 7 21 2" xfId="3839" xr:uid="{00000000-0005-0000-0000-0000C80F0000}"/>
    <cellStyle name="Millares 7 22" xfId="1506" xr:uid="{00000000-0005-0000-0000-0000C90F0000}"/>
    <cellStyle name="Millares 7 23" xfId="4384" xr:uid="{00000000-0005-0000-0000-0000CA0F0000}"/>
    <cellStyle name="Millares 7 24" xfId="4425" xr:uid="{00000000-0005-0000-0000-0000CB0F0000}"/>
    <cellStyle name="Millares 7 3" xfId="620" xr:uid="{00000000-0005-0000-0000-0000CC0F0000}"/>
    <cellStyle name="Millares 7 3 2" xfId="3041" xr:uid="{00000000-0005-0000-0000-0000CD0F0000}"/>
    <cellStyle name="Millares 7 3 2 2" xfId="3840" xr:uid="{00000000-0005-0000-0000-0000CE0F0000}"/>
    <cellStyle name="Millares 7 3 3" xfId="5197" xr:uid="{00000000-0005-0000-0000-0000CF0F0000}"/>
    <cellStyle name="Millares 7 3 4" xfId="5763" xr:uid="{00000000-0005-0000-0000-0000D00F0000}"/>
    <cellStyle name="Millares 7 4" xfId="621" xr:uid="{00000000-0005-0000-0000-0000D10F0000}"/>
    <cellStyle name="Millares 7 4 2" xfId="3006" xr:uid="{00000000-0005-0000-0000-0000D20F0000}"/>
    <cellStyle name="Millares 7 4 2 2" xfId="3841" xr:uid="{00000000-0005-0000-0000-0000D30F0000}"/>
    <cellStyle name="Millares 7 4 3" xfId="5171" xr:uid="{00000000-0005-0000-0000-0000D40F0000}"/>
    <cellStyle name="Millares 7 4 4" xfId="5741" xr:uid="{00000000-0005-0000-0000-0000D50F0000}"/>
    <cellStyle name="Millares 7 5" xfId="622" xr:uid="{00000000-0005-0000-0000-0000D60F0000}"/>
    <cellStyle name="Millares 7 5 2" xfId="2983" xr:uid="{00000000-0005-0000-0000-0000D70F0000}"/>
    <cellStyle name="Millares 7 5 2 2" xfId="3842" xr:uid="{00000000-0005-0000-0000-0000D80F0000}"/>
    <cellStyle name="Millares 7 5 3" xfId="5153" xr:uid="{00000000-0005-0000-0000-0000D90F0000}"/>
    <cellStyle name="Millares 7 5 4" xfId="5724" xr:uid="{00000000-0005-0000-0000-0000DA0F0000}"/>
    <cellStyle name="Millares 7 6" xfId="623" xr:uid="{00000000-0005-0000-0000-0000DB0F0000}"/>
    <cellStyle name="Millares 7 6 2" xfId="3189" xr:uid="{00000000-0005-0000-0000-0000DC0F0000}"/>
    <cellStyle name="Millares 7 6 2 2" xfId="3843" xr:uid="{00000000-0005-0000-0000-0000DD0F0000}"/>
    <cellStyle name="Millares 7 6 3" xfId="5323" xr:uid="{00000000-0005-0000-0000-0000DE0F0000}"/>
    <cellStyle name="Millares 7 6 4" xfId="5885" xr:uid="{00000000-0005-0000-0000-0000DF0F0000}"/>
    <cellStyle name="Millares 7 7" xfId="624" xr:uid="{00000000-0005-0000-0000-0000E00F0000}"/>
    <cellStyle name="Millares 7 7 2" xfId="3331" xr:uid="{00000000-0005-0000-0000-0000E10F0000}"/>
    <cellStyle name="Millares 7 7 2 2" xfId="3844" xr:uid="{00000000-0005-0000-0000-0000E20F0000}"/>
    <cellStyle name="Millares 7 7 3" xfId="5433" xr:uid="{00000000-0005-0000-0000-0000E30F0000}"/>
    <cellStyle name="Millares 7 7 4" xfId="5987" xr:uid="{00000000-0005-0000-0000-0000E40F0000}"/>
    <cellStyle name="Millares 7 8" xfId="625" xr:uid="{00000000-0005-0000-0000-0000E50F0000}"/>
    <cellStyle name="Millares 7 8 2" xfId="3326" xr:uid="{00000000-0005-0000-0000-0000E60F0000}"/>
    <cellStyle name="Millares 7 8 2 2" xfId="3845" xr:uid="{00000000-0005-0000-0000-0000E70F0000}"/>
    <cellStyle name="Millares 7 8 3" xfId="5431" xr:uid="{00000000-0005-0000-0000-0000E80F0000}"/>
    <cellStyle name="Millares 7 8 4" xfId="5985" xr:uid="{00000000-0005-0000-0000-0000E90F0000}"/>
    <cellStyle name="Millares 7 9" xfId="626" xr:uid="{00000000-0005-0000-0000-0000EA0F0000}"/>
    <cellStyle name="Millares 7 9 2" xfId="3355" xr:uid="{00000000-0005-0000-0000-0000EB0F0000}"/>
    <cellStyle name="Millares 7 9 2 2" xfId="3846" xr:uid="{00000000-0005-0000-0000-0000EC0F0000}"/>
    <cellStyle name="Millares 7 9 3" xfId="5454" xr:uid="{00000000-0005-0000-0000-0000ED0F0000}"/>
    <cellStyle name="Millares 7 9 4" xfId="6006" xr:uid="{00000000-0005-0000-0000-0000EE0F0000}"/>
    <cellStyle name="Millares 8" xfId="627" xr:uid="{00000000-0005-0000-0000-0000EF0F0000}"/>
    <cellStyle name="Millares 8 10" xfId="628" xr:uid="{00000000-0005-0000-0000-0000F00F0000}"/>
    <cellStyle name="Millares 8 10 2" xfId="3848" xr:uid="{00000000-0005-0000-0000-0000F10F0000}"/>
    <cellStyle name="Millares 8 11" xfId="629" xr:uid="{00000000-0005-0000-0000-0000F20F0000}"/>
    <cellStyle name="Millares 8 11 2" xfId="3849" xr:uid="{00000000-0005-0000-0000-0000F30F0000}"/>
    <cellStyle name="Millares 8 12" xfId="630" xr:uid="{00000000-0005-0000-0000-0000F40F0000}"/>
    <cellStyle name="Millares 8 12 2" xfId="3850" xr:uid="{00000000-0005-0000-0000-0000F50F0000}"/>
    <cellStyle name="Millares 8 13" xfId="631" xr:uid="{00000000-0005-0000-0000-0000F60F0000}"/>
    <cellStyle name="Millares 8 13 2" xfId="3851" xr:uid="{00000000-0005-0000-0000-0000F70F0000}"/>
    <cellStyle name="Millares 8 14" xfId="632" xr:uid="{00000000-0005-0000-0000-0000F80F0000}"/>
    <cellStyle name="Millares 8 14 2" xfId="3852" xr:uid="{00000000-0005-0000-0000-0000F90F0000}"/>
    <cellStyle name="Millares 8 15" xfId="633" xr:uid="{00000000-0005-0000-0000-0000FA0F0000}"/>
    <cellStyle name="Millares 8 15 2" xfId="3853" xr:uid="{00000000-0005-0000-0000-0000FB0F0000}"/>
    <cellStyle name="Millares 8 16" xfId="634" xr:uid="{00000000-0005-0000-0000-0000FC0F0000}"/>
    <cellStyle name="Millares 8 16 2" xfId="3854" xr:uid="{00000000-0005-0000-0000-0000FD0F0000}"/>
    <cellStyle name="Millares 8 17" xfId="635" xr:uid="{00000000-0005-0000-0000-0000FE0F0000}"/>
    <cellStyle name="Millares 8 17 2" xfId="3855" xr:uid="{00000000-0005-0000-0000-0000FF0F0000}"/>
    <cellStyle name="Millares 8 18" xfId="636" xr:uid="{00000000-0005-0000-0000-000000100000}"/>
    <cellStyle name="Millares 8 18 2" xfId="3856" xr:uid="{00000000-0005-0000-0000-000001100000}"/>
    <cellStyle name="Millares 8 19" xfId="637" xr:uid="{00000000-0005-0000-0000-000002100000}"/>
    <cellStyle name="Millares 8 19 2" xfId="3857" xr:uid="{00000000-0005-0000-0000-000003100000}"/>
    <cellStyle name="Millares 8 2" xfId="638" xr:uid="{00000000-0005-0000-0000-000004100000}"/>
    <cellStyle name="Millares 8 2 2" xfId="3847" xr:uid="{00000000-0005-0000-0000-000005100000}"/>
    <cellStyle name="Millares 8 20" xfId="639" xr:uid="{00000000-0005-0000-0000-000006100000}"/>
    <cellStyle name="Millares 8 20 2" xfId="3858" xr:uid="{00000000-0005-0000-0000-000007100000}"/>
    <cellStyle name="Millares 8 21" xfId="640" xr:uid="{00000000-0005-0000-0000-000008100000}"/>
    <cellStyle name="Millares 8 21 2" xfId="3859" xr:uid="{00000000-0005-0000-0000-000009100000}"/>
    <cellStyle name="Millares 8 22" xfId="960" xr:uid="{00000000-0005-0000-0000-00000A100000}"/>
    <cellStyle name="Millares 8 23" xfId="1507" xr:uid="{00000000-0005-0000-0000-00000B100000}"/>
    <cellStyle name="Millares 8 24" xfId="4385" xr:uid="{00000000-0005-0000-0000-00000C100000}"/>
    <cellStyle name="Millares 8 25" xfId="4424" xr:uid="{00000000-0005-0000-0000-00000D100000}"/>
    <cellStyle name="Millares 8 3" xfId="641" xr:uid="{00000000-0005-0000-0000-00000E100000}"/>
    <cellStyle name="Millares 8 3 2" xfId="3860" xr:uid="{00000000-0005-0000-0000-00000F100000}"/>
    <cellStyle name="Millares 8 4" xfId="642" xr:uid="{00000000-0005-0000-0000-000010100000}"/>
    <cellStyle name="Millares 8 4 2" xfId="3861" xr:uid="{00000000-0005-0000-0000-000011100000}"/>
    <cellStyle name="Millares 8 5" xfId="643" xr:uid="{00000000-0005-0000-0000-000012100000}"/>
    <cellStyle name="Millares 8 5 2" xfId="3862" xr:uid="{00000000-0005-0000-0000-000013100000}"/>
    <cellStyle name="Millares 8 6" xfId="644" xr:uid="{00000000-0005-0000-0000-000014100000}"/>
    <cellStyle name="Millares 8 6 2" xfId="3863" xr:uid="{00000000-0005-0000-0000-000015100000}"/>
    <cellStyle name="Millares 8 7" xfId="645" xr:uid="{00000000-0005-0000-0000-000016100000}"/>
    <cellStyle name="Millares 8 7 2" xfId="3864" xr:uid="{00000000-0005-0000-0000-000017100000}"/>
    <cellStyle name="Millares 8 8" xfId="646" xr:uid="{00000000-0005-0000-0000-000018100000}"/>
    <cellStyle name="Millares 8 8 2" xfId="3865" xr:uid="{00000000-0005-0000-0000-000019100000}"/>
    <cellStyle name="Millares 8 9" xfId="647" xr:uid="{00000000-0005-0000-0000-00001A100000}"/>
    <cellStyle name="Millares 8 9 2" xfId="3866" xr:uid="{00000000-0005-0000-0000-00001B100000}"/>
    <cellStyle name="Millares 9" xfId="648" xr:uid="{00000000-0005-0000-0000-00001C100000}"/>
    <cellStyle name="Millares 9 10" xfId="649" xr:uid="{00000000-0005-0000-0000-00001D100000}"/>
    <cellStyle name="Millares 9 10 2" xfId="3149" xr:uid="{00000000-0005-0000-0000-00001E100000}"/>
    <cellStyle name="Millares 9 10 3" xfId="5293" xr:uid="{00000000-0005-0000-0000-00001F100000}"/>
    <cellStyle name="Millares 9 10 4" xfId="5856" xr:uid="{00000000-0005-0000-0000-000020100000}"/>
    <cellStyle name="Millares 9 11" xfId="650" xr:uid="{00000000-0005-0000-0000-000021100000}"/>
    <cellStyle name="Millares 9 11 2" xfId="3434" xr:uid="{00000000-0005-0000-0000-000022100000}"/>
    <cellStyle name="Millares 9 11 3" xfId="5524" xr:uid="{00000000-0005-0000-0000-000023100000}"/>
    <cellStyle name="Millares 9 11 4" xfId="6074" xr:uid="{00000000-0005-0000-0000-000024100000}"/>
    <cellStyle name="Millares 9 12" xfId="651" xr:uid="{00000000-0005-0000-0000-000025100000}"/>
    <cellStyle name="Millares 9 12 2" xfId="3867" xr:uid="{00000000-0005-0000-0000-000026100000}"/>
    <cellStyle name="Millares 9 13" xfId="652" xr:uid="{00000000-0005-0000-0000-000027100000}"/>
    <cellStyle name="Millares 9 13 2" xfId="3868" xr:uid="{00000000-0005-0000-0000-000028100000}"/>
    <cellStyle name="Millares 9 14" xfId="653" xr:uid="{00000000-0005-0000-0000-000029100000}"/>
    <cellStyle name="Millares 9 14 2" xfId="3869" xr:uid="{00000000-0005-0000-0000-00002A100000}"/>
    <cellStyle name="Millares 9 15" xfId="654" xr:uid="{00000000-0005-0000-0000-00002B100000}"/>
    <cellStyle name="Millares 9 15 2" xfId="3870" xr:uid="{00000000-0005-0000-0000-00002C100000}"/>
    <cellStyle name="Millares 9 16" xfId="655" xr:uid="{00000000-0005-0000-0000-00002D100000}"/>
    <cellStyle name="Millares 9 16 2" xfId="3871" xr:uid="{00000000-0005-0000-0000-00002E100000}"/>
    <cellStyle name="Millares 9 17" xfId="656" xr:uid="{00000000-0005-0000-0000-00002F100000}"/>
    <cellStyle name="Millares 9 17 2" xfId="3872" xr:uid="{00000000-0005-0000-0000-000030100000}"/>
    <cellStyle name="Millares 9 18" xfId="657" xr:uid="{00000000-0005-0000-0000-000031100000}"/>
    <cellStyle name="Millares 9 18 2" xfId="3873" xr:uid="{00000000-0005-0000-0000-000032100000}"/>
    <cellStyle name="Millares 9 19" xfId="658" xr:uid="{00000000-0005-0000-0000-000033100000}"/>
    <cellStyle name="Millares 9 19 2" xfId="3874" xr:uid="{00000000-0005-0000-0000-000034100000}"/>
    <cellStyle name="Millares 9 2" xfId="659" xr:uid="{00000000-0005-0000-0000-000035100000}"/>
    <cellStyle name="Millares 9 2 2" xfId="2939" xr:uid="{00000000-0005-0000-0000-000036100000}"/>
    <cellStyle name="Millares 9 2 3" xfId="5113" xr:uid="{00000000-0005-0000-0000-000037100000}"/>
    <cellStyle name="Millares 9 2 4" xfId="5687" xr:uid="{00000000-0005-0000-0000-000038100000}"/>
    <cellStyle name="Millares 9 20" xfId="1508" xr:uid="{00000000-0005-0000-0000-000039100000}"/>
    <cellStyle name="Millares 9 21" xfId="4386" xr:uid="{00000000-0005-0000-0000-00003A100000}"/>
    <cellStyle name="Millares 9 22" xfId="4725" xr:uid="{00000000-0005-0000-0000-00003B100000}"/>
    <cellStyle name="Millares 9 3" xfId="660" xr:uid="{00000000-0005-0000-0000-00003C100000}"/>
    <cellStyle name="Millares 9 3 2" xfId="2945" xr:uid="{00000000-0005-0000-0000-00003D100000}"/>
    <cellStyle name="Millares 9 3 3" xfId="5117" xr:uid="{00000000-0005-0000-0000-00003E100000}"/>
    <cellStyle name="Millares 9 3 4" xfId="5690" xr:uid="{00000000-0005-0000-0000-00003F100000}"/>
    <cellStyle name="Millares 9 4" xfId="661" xr:uid="{00000000-0005-0000-0000-000040100000}"/>
    <cellStyle name="Millares 9 4 2" xfId="2944" xr:uid="{00000000-0005-0000-0000-000041100000}"/>
    <cellStyle name="Millares 9 4 3" xfId="5116" xr:uid="{00000000-0005-0000-0000-000042100000}"/>
    <cellStyle name="Millares 9 4 4" xfId="5689" xr:uid="{00000000-0005-0000-0000-000043100000}"/>
    <cellStyle name="Millares 9 5" xfId="662" xr:uid="{00000000-0005-0000-0000-000044100000}"/>
    <cellStyle name="Millares 9 5 2" xfId="2873" xr:uid="{00000000-0005-0000-0000-000045100000}"/>
    <cellStyle name="Millares 9 5 3" xfId="5054" xr:uid="{00000000-0005-0000-0000-000046100000}"/>
    <cellStyle name="Millares 9 5 4" xfId="5624" xr:uid="{00000000-0005-0000-0000-000047100000}"/>
    <cellStyle name="Millares 9 6" xfId="663" xr:uid="{00000000-0005-0000-0000-000048100000}"/>
    <cellStyle name="Millares 9 6 2" xfId="3190" xr:uid="{00000000-0005-0000-0000-000049100000}"/>
    <cellStyle name="Millares 9 6 3" xfId="5324" xr:uid="{00000000-0005-0000-0000-00004A100000}"/>
    <cellStyle name="Millares 9 6 4" xfId="5886" xr:uid="{00000000-0005-0000-0000-00004B100000}"/>
    <cellStyle name="Millares 9 7" xfId="664" xr:uid="{00000000-0005-0000-0000-00004C100000}"/>
    <cellStyle name="Millares 9 7 2" xfId="3207" xr:uid="{00000000-0005-0000-0000-00004D100000}"/>
    <cellStyle name="Millares 9 7 3" xfId="5332" xr:uid="{00000000-0005-0000-0000-00004E100000}"/>
    <cellStyle name="Millares 9 7 4" xfId="5892" xr:uid="{00000000-0005-0000-0000-00004F100000}"/>
    <cellStyle name="Millares 9 8" xfId="665" xr:uid="{00000000-0005-0000-0000-000050100000}"/>
    <cellStyle name="Millares 9 8 2" xfId="3291" xr:uid="{00000000-0005-0000-0000-000051100000}"/>
    <cellStyle name="Millares 9 8 3" xfId="5400" xr:uid="{00000000-0005-0000-0000-000052100000}"/>
    <cellStyle name="Millares 9 8 4" xfId="5954" xr:uid="{00000000-0005-0000-0000-000053100000}"/>
    <cellStyle name="Millares 9 9" xfId="666" xr:uid="{00000000-0005-0000-0000-000054100000}"/>
    <cellStyle name="Millares 9 9 2" xfId="3094" xr:uid="{00000000-0005-0000-0000-000055100000}"/>
    <cellStyle name="Millares 9 9 3" xfId="5241" xr:uid="{00000000-0005-0000-0000-000056100000}"/>
    <cellStyle name="Millares 9 9 4" xfId="5805" xr:uid="{00000000-0005-0000-0000-000057100000}"/>
    <cellStyle name="Milliers [0]_Encours - Apr rééch" xfId="667" xr:uid="{00000000-0005-0000-0000-000058100000}"/>
    <cellStyle name="Milliers_Encours - Apr rééch" xfId="668" xr:uid="{00000000-0005-0000-0000-000059100000}"/>
    <cellStyle name="Moeda [0]_A" xfId="2637" xr:uid="{00000000-0005-0000-0000-00005A100000}"/>
    <cellStyle name="Moeda_A" xfId="2638" xr:uid="{00000000-0005-0000-0000-00005B100000}"/>
    <cellStyle name="Moeda0" xfId="2639" xr:uid="{00000000-0005-0000-0000-00005C100000}"/>
    <cellStyle name="Moneda 2" xfId="669" xr:uid="{00000000-0005-0000-0000-00005D100000}"/>
    <cellStyle name="Moneda 2 2" xfId="1509" xr:uid="{00000000-0005-0000-0000-00005E100000}"/>
    <cellStyle name="Moneda 2 3" xfId="4387" xr:uid="{00000000-0005-0000-0000-00005F100000}"/>
    <cellStyle name="Moneda 2 4" xfId="4724" xr:uid="{00000000-0005-0000-0000-000060100000}"/>
    <cellStyle name="Monétaire [0]_Encours - Apr rééch" xfId="670" xr:uid="{00000000-0005-0000-0000-000061100000}"/>
    <cellStyle name="Monétaire_Encours - Apr rééch" xfId="671" xr:uid="{00000000-0005-0000-0000-000062100000}"/>
    <cellStyle name="Monetario" xfId="2642" xr:uid="{00000000-0005-0000-0000-000063100000}"/>
    <cellStyle name="Monetario0" xfId="2643" xr:uid="{00000000-0005-0000-0000-000064100000}"/>
    <cellStyle name="Neutral 2" xfId="672" xr:uid="{00000000-0005-0000-0000-000065100000}"/>
    <cellStyle name="Neutral 2 2" xfId="936" xr:uid="{00000000-0005-0000-0000-000066100000}"/>
    <cellStyle name="Neutral 2 2 2" xfId="1511" xr:uid="{00000000-0005-0000-0000-000067100000}"/>
    <cellStyle name="Neutral 2 2 2 2" xfId="4026" xr:uid="{00000000-0005-0000-0000-000068100000}"/>
    <cellStyle name="Neutral 2 3" xfId="4389" xr:uid="{00000000-0005-0000-0000-000069100000}"/>
    <cellStyle name="Neutral 2 4" xfId="4723" xr:uid="{00000000-0005-0000-0000-00006A100000}"/>
    <cellStyle name="Neutral 3" xfId="937" xr:uid="{00000000-0005-0000-0000-00006B100000}"/>
    <cellStyle name="Neutral 3 2" xfId="1512" xr:uid="{00000000-0005-0000-0000-00006C100000}"/>
    <cellStyle name="Neutral 3 2 2" xfId="4027" xr:uid="{00000000-0005-0000-0000-00006D100000}"/>
    <cellStyle name="Neutral 3 3" xfId="4390" xr:uid="{00000000-0005-0000-0000-00006E100000}"/>
    <cellStyle name="Neutral 3 4" xfId="4722" xr:uid="{00000000-0005-0000-0000-00006F100000}"/>
    <cellStyle name="Neutral 4" xfId="938" xr:uid="{00000000-0005-0000-0000-000070100000}"/>
    <cellStyle name="Neutral 4 2" xfId="1513" xr:uid="{00000000-0005-0000-0000-000071100000}"/>
    <cellStyle name="Neutral 4 2 2" xfId="4028" xr:uid="{00000000-0005-0000-0000-000072100000}"/>
    <cellStyle name="Neutral 4 3" xfId="4391" xr:uid="{00000000-0005-0000-0000-000073100000}"/>
    <cellStyle name="Neutral 4 4" xfId="4422" xr:uid="{00000000-0005-0000-0000-000074100000}"/>
    <cellStyle name="Neutral 5" xfId="1510" xr:uid="{00000000-0005-0000-0000-000075100000}"/>
    <cellStyle name="Neutral 5 2" xfId="3875" xr:uid="{00000000-0005-0000-0000-000076100000}"/>
    <cellStyle name="Neutral 6" xfId="4388" xr:uid="{00000000-0005-0000-0000-000077100000}"/>
    <cellStyle name="Neutral 7" xfId="4423" xr:uid="{00000000-0005-0000-0000-000078100000}"/>
    <cellStyle name="Neutrale" xfId="673" xr:uid="{00000000-0005-0000-0000-000079100000}"/>
    <cellStyle name="Neutrale 2" xfId="1514" xr:uid="{00000000-0005-0000-0000-00007A100000}"/>
    <cellStyle name="Neutrale 2 2" xfId="3876" xr:uid="{00000000-0005-0000-0000-00007B100000}"/>
    <cellStyle name="Neutrale 3" xfId="4392" xr:uid="{00000000-0005-0000-0000-00007C100000}"/>
    <cellStyle name="Neutrale 4" xfId="4421" xr:uid="{00000000-0005-0000-0000-00007D100000}"/>
    <cellStyle name="no dec" xfId="674" xr:uid="{00000000-0005-0000-0000-00007E100000}"/>
    <cellStyle name="no dec 2" xfId="1515" xr:uid="{00000000-0005-0000-0000-00007F100000}"/>
    <cellStyle name="no dec 2 2" xfId="3877" xr:uid="{00000000-0005-0000-0000-000080100000}"/>
    <cellStyle name="no dec 3" xfId="4393" xr:uid="{00000000-0005-0000-0000-000081100000}"/>
    <cellStyle name="no dec 4" xfId="4721" xr:uid="{00000000-0005-0000-0000-000082100000}"/>
    <cellStyle name="Normal" xfId="0" builtinId="0"/>
    <cellStyle name="Normal - Modelo1" xfId="2644" xr:uid="{00000000-0005-0000-0000-000084100000}"/>
    <cellStyle name="Normal - Style1" xfId="675" xr:uid="{00000000-0005-0000-0000-000085100000}"/>
    <cellStyle name="Normal - Style1 10" xfId="4720" xr:uid="{00000000-0005-0000-0000-000086100000}"/>
    <cellStyle name="Normal - Style1 2" xfId="1516" xr:uid="{00000000-0005-0000-0000-000087100000}"/>
    <cellStyle name="Normal - Style1 2 2" xfId="2504" xr:uid="{00000000-0005-0000-0000-000088100000}"/>
    <cellStyle name="Normal - Style1 2 3" xfId="4857" xr:uid="{00000000-0005-0000-0000-000089100000}"/>
    <cellStyle name="Normal - Style1 2 4" xfId="5542" xr:uid="{00000000-0005-0000-0000-00008A100000}"/>
    <cellStyle name="Normal - Style1 3" xfId="2645" xr:uid="{00000000-0005-0000-0000-00008B100000}"/>
    <cellStyle name="Normal - Style1 4" xfId="2771" xr:uid="{00000000-0005-0000-0000-00008C100000}"/>
    <cellStyle name="Normal - Style1 5" xfId="2561" xr:uid="{00000000-0005-0000-0000-00008D100000}"/>
    <cellStyle name="Normal - Style1 6" xfId="2801" xr:uid="{00000000-0005-0000-0000-00008E100000}"/>
    <cellStyle name="Normal - Style1 7" xfId="2840" xr:uid="{00000000-0005-0000-0000-00008F100000}"/>
    <cellStyle name="Normal - Style1 8" xfId="3878" xr:uid="{00000000-0005-0000-0000-000090100000}"/>
    <cellStyle name="Normal - Style1 9" xfId="4394" xr:uid="{00000000-0005-0000-0000-000091100000}"/>
    <cellStyle name="Normal 10" xfId="676" xr:uid="{00000000-0005-0000-0000-000092100000}"/>
    <cellStyle name="Normal 10 10" xfId="1518" xr:uid="{00000000-0005-0000-0000-000093100000}"/>
    <cellStyle name="Normal 10 10 2" xfId="1519" xr:uid="{00000000-0005-0000-0000-000094100000}"/>
    <cellStyle name="Normal 10 10 2 2" xfId="2201" xr:uid="{00000000-0005-0000-0000-000095100000}"/>
    <cellStyle name="Normal 10 10 3" xfId="2202" xr:uid="{00000000-0005-0000-0000-000096100000}"/>
    <cellStyle name="Normal 10 11" xfId="1520" xr:uid="{00000000-0005-0000-0000-000097100000}"/>
    <cellStyle name="Normal 10 11 2" xfId="2203" xr:uid="{00000000-0005-0000-0000-000098100000}"/>
    <cellStyle name="Normal 10 12" xfId="1521" xr:uid="{00000000-0005-0000-0000-000099100000}"/>
    <cellStyle name="Normal 10 12 2" xfId="2204" xr:uid="{00000000-0005-0000-0000-00009A100000}"/>
    <cellStyle name="Normal 10 13" xfId="1522" xr:uid="{00000000-0005-0000-0000-00009B100000}"/>
    <cellStyle name="Normal 10 13 2" xfId="2205" xr:uid="{00000000-0005-0000-0000-00009C100000}"/>
    <cellStyle name="Normal 10 14" xfId="1523" xr:uid="{00000000-0005-0000-0000-00009D100000}"/>
    <cellStyle name="Normal 10 14 2" xfId="2206" xr:uid="{00000000-0005-0000-0000-00009E100000}"/>
    <cellStyle name="Normal 10 15" xfId="2207" xr:uid="{00000000-0005-0000-0000-00009F100000}"/>
    <cellStyle name="Normal 10 16" xfId="2646" xr:uid="{00000000-0005-0000-0000-0000A0100000}"/>
    <cellStyle name="Normal 10 17" xfId="2772" xr:uid="{00000000-0005-0000-0000-0000A1100000}"/>
    <cellStyle name="Normal 10 18" xfId="2562" xr:uid="{00000000-0005-0000-0000-0000A2100000}"/>
    <cellStyle name="Normal 10 19" xfId="2802" xr:uid="{00000000-0005-0000-0000-0000A3100000}"/>
    <cellStyle name="Normal 10 2" xfId="677" xr:uid="{00000000-0005-0000-0000-0000A4100000}"/>
    <cellStyle name="Normal 10 2 2" xfId="678" xr:uid="{00000000-0005-0000-0000-0000A5100000}"/>
    <cellStyle name="Normal 10 2 2 10" xfId="3093" xr:uid="{00000000-0005-0000-0000-0000A6100000}"/>
    <cellStyle name="Normal 10 2 2 11" xfId="3203" xr:uid="{00000000-0005-0000-0000-0000A7100000}"/>
    <cellStyle name="Normal 10 2 2 12" xfId="3435" xr:uid="{00000000-0005-0000-0000-0000A8100000}"/>
    <cellStyle name="Normal 10 2 2 13" xfId="3879" xr:uid="{00000000-0005-0000-0000-0000A9100000}"/>
    <cellStyle name="Normal 10 2 2 14" xfId="4399" xr:uid="{00000000-0005-0000-0000-0000AA100000}"/>
    <cellStyle name="Normal 10 2 2 15" xfId="4718" xr:uid="{00000000-0005-0000-0000-0000AB100000}"/>
    <cellStyle name="Normal 10 2 2 2" xfId="1525" xr:uid="{00000000-0005-0000-0000-0000AC100000}"/>
    <cellStyle name="Normal 10 2 2 3" xfId="2941" xr:uid="{00000000-0005-0000-0000-0000AD100000}"/>
    <cellStyle name="Normal 10 2 2 4" xfId="3040" xr:uid="{00000000-0005-0000-0000-0000AE100000}"/>
    <cellStyle name="Normal 10 2 2 5" xfId="2826" xr:uid="{00000000-0005-0000-0000-0000AF100000}"/>
    <cellStyle name="Normal 10 2 2 6" xfId="2982" xr:uid="{00000000-0005-0000-0000-0000B0100000}"/>
    <cellStyle name="Normal 10 2 2 7" xfId="3196" xr:uid="{00000000-0005-0000-0000-0000B1100000}"/>
    <cellStyle name="Normal 10 2 2 8" xfId="3204" xr:uid="{00000000-0005-0000-0000-0000B2100000}"/>
    <cellStyle name="Normal 10 2 2 9" xfId="3201" xr:uid="{00000000-0005-0000-0000-0000B3100000}"/>
    <cellStyle name="Normal 10 2 3" xfId="834" xr:uid="{00000000-0005-0000-0000-0000B4100000}"/>
    <cellStyle name="Normal 10 2 3 10" xfId="3171" xr:uid="{00000000-0005-0000-0000-0000B5100000}"/>
    <cellStyle name="Normal 10 2 3 11" xfId="3436" xr:uid="{00000000-0005-0000-0000-0000B6100000}"/>
    <cellStyle name="Normal 10 2 3 12" xfId="3925" xr:uid="{00000000-0005-0000-0000-0000B7100000}"/>
    <cellStyle name="Normal 10 2 3 13" xfId="4400" xr:uid="{00000000-0005-0000-0000-0000B8100000}"/>
    <cellStyle name="Normal 10 2 3 14" xfId="4418" xr:uid="{00000000-0005-0000-0000-0000B9100000}"/>
    <cellStyle name="Normal 10 2 3 2" xfId="1526" xr:uid="{00000000-0005-0000-0000-0000BA100000}"/>
    <cellStyle name="Normal 10 2 3 3" xfId="3039" xr:uid="{00000000-0005-0000-0000-0000BB100000}"/>
    <cellStyle name="Normal 10 2 3 4" xfId="3037" xr:uid="{00000000-0005-0000-0000-0000BC100000}"/>
    <cellStyle name="Normal 10 2 3 5" xfId="2878" xr:uid="{00000000-0005-0000-0000-0000BD100000}"/>
    <cellStyle name="Normal 10 2 3 6" xfId="3197" xr:uid="{00000000-0005-0000-0000-0000BE100000}"/>
    <cellStyle name="Normal 10 2 3 7" xfId="3329" xr:uid="{00000000-0005-0000-0000-0000BF100000}"/>
    <cellStyle name="Normal 10 2 3 8" xfId="3202" xr:uid="{00000000-0005-0000-0000-0000C0100000}"/>
    <cellStyle name="Normal 10 2 3 9" xfId="3273" xr:uid="{00000000-0005-0000-0000-0000C1100000}"/>
    <cellStyle name="Normal 10 2 4" xfId="836" xr:uid="{00000000-0005-0000-0000-0000C2100000}"/>
    <cellStyle name="Normal 10 2 5" xfId="1524" xr:uid="{00000000-0005-0000-0000-0000C3100000}"/>
    <cellStyle name="Normal 10 2 6" xfId="4398" xr:uid="{00000000-0005-0000-0000-0000C4100000}"/>
    <cellStyle name="Normal 10 2 7" xfId="4719" xr:uid="{00000000-0005-0000-0000-0000C5100000}"/>
    <cellStyle name="Normal 10 2_RD CIFRAS 2010 agropecuarias final" xfId="1527" xr:uid="{00000000-0005-0000-0000-0000C6100000}"/>
    <cellStyle name="Normal 10 20" xfId="2841" xr:uid="{00000000-0005-0000-0000-0000C7100000}"/>
    <cellStyle name="Normal 10 21" xfId="4395" xr:uid="{00000000-0005-0000-0000-0000C8100000}"/>
    <cellStyle name="Normal 10 22" xfId="4420" xr:uid="{00000000-0005-0000-0000-0000C9100000}"/>
    <cellStyle name="Normal 10 3" xfId="679" xr:uid="{00000000-0005-0000-0000-0000CA100000}"/>
    <cellStyle name="Normal 10 3 2" xfId="1528" xr:uid="{00000000-0005-0000-0000-0000CB100000}"/>
    <cellStyle name="Normal 10 3 3" xfId="4401" xr:uid="{00000000-0005-0000-0000-0000CC100000}"/>
    <cellStyle name="Normal 10 3 4" xfId="4417" xr:uid="{00000000-0005-0000-0000-0000CD100000}"/>
    <cellStyle name="Normal 10 4" xfId="1517" xr:uid="{00000000-0005-0000-0000-0000CE100000}"/>
    <cellStyle name="Normal 10 4 2" xfId="1529" xr:uid="{00000000-0005-0000-0000-0000CF100000}"/>
    <cellStyle name="Normal 10 4 2 2" xfId="2208" xr:uid="{00000000-0005-0000-0000-0000D0100000}"/>
    <cellStyle name="Normal 10 4 3" xfId="2209" xr:uid="{00000000-0005-0000-0000-0000D1100000}"/>
    <cellStyle name="Normal 10 5" xfId="1530" xr:uid="{00000000-0005-0000-0000-0000D2100000}"/>
    <cellStyle name="Normal 10 5 2" xfId="1531" xr:uid="{00000000-0005-0000-0000-0000D3100000}"/>
    <cellStyle name="Normal 10 5 2 2" xfId="2210" xr:uid="{00000000-0005-0000-0000-0000D4100000}"/>
    <cellStyle name="Normal 10 5 3" xfId="2211" xr:uid="{00000000-0005-0000-0000-0000D5100000}"/>
    <cellStyle name="Normal 10 6" xfId="1532" xr:uid="{00000000-0005-0000-0000-0000D6100000}"/>
    <cellStyle name="Normal 10 6 2" xfId="1533" xr:uid="{00000000-0005-0000-0000-0000D7100000}"/>
    <cellStyle name="Normal 10 6 2 2" xfId="2212" xr:uid="{00000000-0005-0000-0000-0000D8100000}"/>
    <cellStyle name="Normal 10 6 3" xfId="2213" xr:uid="{00000000-0005-0000-0000-0000D9100000}"/>
    <cellStyle name="Normal 10 7" xfId="1534" xr:uid="{00000000-0005-0000-0000-0000DA100000}"/>
    <cellStyle name="Normal 10 7 2" xfId="1535" xr:uid="{00000000-0005-0000-0000-0000DB100000}"/>
    <cellStyle name="Normal 10 7 2 2" xfId="2214" xr:uid="{00000000-0005-0000-0000-0000DC100000}"/>
    <cellStyle name="Normal 10 7 3" xfId="2215" xr:uid="{00000000-0005-0000-0000-0000DD100000}"/>
    <cellStyle name="Normal 10 8" xfId="1536" xr:uid="{00000000-0005-0000-0000-0000DE100000}"/>
    <cellStyle name="Normal 10 8 2" xfId="1537" xr:uid="{00000000-0005-0000-0000-0000DF100000}"/>
    <cellStyle name="Normal 10 8 2 2" xfId="2216" xr:uid="{00000000-0005-0000-0000-0000E0100000}"/>
    <cellStyle name="Normal 10 8 3" xfId="2217" xr:uid="{00000000-0005-0000-0000-0000E1100000}"/>
    <cellStyle name="Normal 10 9" xfId="1538" xr:uid="{00000000-0005-0000-0000-0000E2100000}"/>
    <cellStyle name="Normal 10 9 2" xfId="1539" xr:uid="{00000000-0005-0000-0000-0000E3100000}"/>
    <cellStyle name="Normal 10 9 2 2" xfId="2218" xr:uid="{00000000-0005-0000-0000-0000E4100000}"/>
    <cellStyle name="Normal 10 9 3" xfId="2219" xr:uid="{00000000-0005-0000-0000-0000E5100000}"/>
    <cellStyle name="Normal 10_3.21-01" xfId="680" xr:uid="{00000000-0005-0000-0000-0000E6100000}"/>
    <cellStyle name="Normal 11" xfId="681" xr:uid="{00000000-0005-0000-0000-0000E7100000}"/>
    <cellStyle name="Normal 11 10" xfId="1541" xr:uid="{00000000-0005-0000-0000-0000E8100000}"/>
    <cellStyle name="Normal 11 10 2" xfId="2220" xr:uid="{00000000-0005-0000-0000-0000E9100000}"/>
    <cellStyle name="Normal 11 11" xfId="1542" xr:uid="{00000000-0005-0000-0000-0000EA100000}"/>
    <cellStyle name="Normal 11 11 2" xfId="2221" xr:uid="{00000000-0005-0000-0000-0000EB100000}"/>
    <cellStyle name="Normal 11 12" xfId="1543" xr:uid="{00000000-0005-0000-0000-0000EC100000}"/>
    <cellStyle name="Normal 11 12 2" xfId="2222" xr:uid="{00000000-0005-0000-0000-0000ED100000}"/>
    <cellStyle name="Normal 11 13" xfId="1544" xr:uid="{00000000-0005-0000-0000-0000EE100000}"/>
    <cellStyle name="Normal 11 13 2" xfId="2223" xr:uid="{00000000-0005-0000-0000-0000EF100000}"/>
    <cellStyle name="Normal 11 14" xfId="2224" xr:uid="{00000000-0005-0000-0000-0000F0100000}"/>
    <cellStyle name="Normal 11 15" xfId="2647" xr:uid="{00000000-0005-0000-0000-0000F1100000}"/>
    <cellStyle name="Normal 11 16" xfId="2773" xr:uid="{00000000-0005-0000-0000-0000F2100000}"/>
    <cellStyle name="Normal 11 17" xfId="2567" xr:uid="{00000000-0005-0000-0000-0000F3100000}"/>
    <cellStyle name="Normal 11 18" xfId="2803" xr:uid="{00000000-0005-0000-0000-0000F4100000}"/>
    <cellStyle name="Normal 11 19" xfId="2842" xr:uid="{00000000-0005-0000-0000-0000F5100000}"/>
    <cellStyle name="Normal 11 2" xfId="682" xr:uid="{00000000-0005-0000-0000-0000F6100000}"/>
    <cellStyle name="Normal 11 2 2" xfId="1545" xr:uid="{00000000-0005-0000-0000-0000F7100000}"/>
    <cellStyle name="Normal 11 2 3" xfId="4404" xr:uid="{00000000-0005-0000-0000-0000F8100000}"/>
    <cellStyle name="Normal 11 2 4" xfId="4716" xr:uid="{00000000-0005-0000-0000-0000F9100000}"/>
    <cellStyle name="Normal 11 20" xfId="4403" xr:uid="{00000000-0005-0000-0000-0000FA100000}"/>
    <cellStyle name="Normal 11 21" xfId="4717" xr:uid="{00000000-0005-0000-0000-0000FB100000}"/>
    <cellStyle name="Normal 11 3" xfId="1540" xr:uid="{00000000-0005-0000-0000-0000FC100000}"/>
    <cellStyle name="Normal 11 3 2" xfId="1546" xr:uid="{00000000-0005-0000-0000-0000FD100000}"/>
    <cellStyle name="Normal 11 3 2 2" xfId="2225" xr:uid="{00000000-0005-0000-0000-0000FE100000}"/>
    <cellStyle name="Normal 11 3 3" xfId="2226" xr:uid="{00000000-0005-0000-0000-0000FF100000}"/>
    <cellStyle name="Normal 11 4" xfId="1547" xr:uid="{00000000-0005-0000-0000-000000110000}"/>
    <cellStyle name="Normal 11 4 2" xfId="1548" xr:uid="{00000000-0005-0000-0000-000001110000}"/>
    <cellStyle name="Normal 11 4 2 2" xfId="2227" xr:uid="{00000000-0005-0000-0000-000002110000}"/>
    <cellStyle name="Normal 11 4 3" xfId="2228" xr:uid="{00000000-0005-0000-0000-000003110000}"/>
    <cellStyle name="Normal 11 5" xfId="1549" xr:uid="{00000000-0005-0000-0000-000004110000}"/>
    <cellStyle name="Normal 11 5 2" xfId="1550" xr:uid="{00000000-0005-0000-0000-000005110000}"/>
    <cellStyle name="Normal 11 5 2 2" xfId="2229" xr:uid="{00000000-0005-0000-0000-000006110000}"/>
    <cellStyle name="Normal 11 5 3" xfId="2230" xr:uid="{00000000-0005-0000-0000-000007110000}"/>
    <cellStyle name="Normal 11 6" xfId="1551" xr:uid="{00000000-0005-0000-0000-000008110000}"/>
    <cellStyle name="Normal 11 6 2" xfId="1552" xr:uid="{00000000-0005-0000-0000-000009110000}"/>
    <cellStyle name="Normal 11 6 2 2" xfId="2231" xr:uid="{00000000-0005-0000-0000-00000A110000}"/>
    <cellStyle name="Normal 11 6 3" xfId="2232" xr:uid="{00000000-0005-0000-0000-00000B110000}"/>
    <cellStyle name="Normal 11 7" xfId="1553" xr:uid="{00000000-0005-0000-0000-00000C110000}"/>
    <cellStyle name="Normal 11 7 2" xfId="1554" xr:uid="{00000000-0005-0000-0000-00000D110000}"/>
    <cellStyle name="Normal 11 7 2 2" xfId="2233" xr:uid="{00000000-0005-0000-0000-00000E110000}"/>
    <cellStyle name="Normal 11 7 3" xfId="2234" xr:uid="{00000000-0005-0000-0000-00000F110000}"/>
    <cellStyle name="Normal 11 8" xfId="1555" xr:uid="{00000000-0005-0000-0000-000010110000}"/>
    <cellStyle name="Normal 11 8 2" xfId="1556" xr:uid="{00000000-0005-0000-0000-000011110000}"/>
    <cellStyle name="Normal 11 8 2 2" xfId="2235" xr:uid="{00000000-0005-0000-0000-000012110000}"/>
    <cellStyle name="Normal 11 8 3" xfId="2236" xr:uid="{00000000-0005-0000-0000-000013110000}"/>
    <cellStyle name="Normal 11 9" xfId="1557" xr:uid="{00000000-0005-0000-0000-000014110000}"/>
    <cellStyle name="Normal 11 9 2" xfId="1558" xr:uid="{00000000-0005-0000-0000-000015110000}"/>
    <cellStyle name="Normal 11 9 2 2" xfId="2237" xr:uid="{00000000-0005-0000-0000-000016110000}"/>
    <cellStyle name="Normal 11 9 3" xfId="2238" xr:uid="{00000000-0005-0000-0000-000017110000}"/>
    <cellStyle name="Normal 11_3.21-01" xfId="683" xr:uid="{00000000-0005-0000-0000-000018110000}"/>
    <cellStyle name="Normal 12" xfId="684" xr:uid="{00000000-0005-0000-0000-000019110000}"/>
    <cellStyle name="Normal 12 10" xfId="1560" xr:uid="{00000000-0005-0000-0000-00001A110000}"/>
    <cellStyle name="Normal 12 10 2" xfId="2239" xr:uid="{00000000-0005-0000-0000-00001B110000}"/>
    <cellStyle name="Normal 12 11" xfId="1561" xr:uid="{00000000-0005-0000-0000-00001C110000}"/>
    <cellStyle name="Normal 12 11 2" xfId="2240" xr:uid="{00000000-0005-0000-0000-00001D110000}"/>
    <cellStyle name="Normal 12 12" xfId="1562" xr:uid="{00000000-0005-0000-0000-00001E110000}"/>
    <cellStyle name="Normal 12 12 2" xfId="2241" xr:uid="{00000000-0005-0000-0000-00001F110000}"/>
    <cellStyle name="Normal 12 13" xfId="1563" xr:uid="{00000000-0005-0000-0000-000020110000}"/>
    <cellStyle name="Normal 12 13 2" xfId="2242" xr:uid="{00000000-0005-0000-0000-000021110000}"/>
    <cellStyle name="Normal 12 14" xfId="2243" xr:uid="{00000000-0005-0000-0000-000022110000}"/>
    <cellStyle name="Normal 12 15" xfId="2712" xr:uid="{00000000-0005-0000-0000-000023110000}"/>
    <cellStyle name="Normal 12 16" xfId="2831" xr:uid="{00000000-0005-0000-0000-000024110000}"/>
    <cellStyle name="Normal 12 17" xfId="2864" xr:uid="{00000000-0005-0000-0000-000025110000}"/>
    <cellStyle name="Normal 12 18" xfId="2882" xr:uid="{00000000-0005-0000-0000-000026110000}"/>
    <cellStyle name="Normal 12 19" xfId="2897" xr:uid="{00000000-0005-0000-0000-000027110000}"/>
    <cellStyle name="Normal 12 2" xfId="685" xr:uid="{00000000-0005-0000-0000-000028110000}"/>
    <cellStyle name="Normal 12 2 2" xfId="1564" xr:uid="{00000000-0005-0000-0000-000029110000}"/>
    <cellStyle name="Normal 12 2 3" xfId="4408" xr:uid="{00000000-0005-0000-0000-00002A110000}"/>
    <cellStyle name="Normal 12 2 4" xfId="4714" xr:uid="{00000000-0005-0000-0000-00002B110000}"/>
    <cellStyle name="Normal 12 20" xfId="4406" xr:uid="{00000000-0005-0000-0000-00002C110000}"/>
    <cellStyle name="Normal 12 21" xfId="4715" xr:uid="{00000000-0005-0000-0000-00002D110000}"/>
    <cellStyle name="Normal 12 3" xfId="1559" xr:uid="{00000000-0005-0000-0000-00002E110000}"/>
    <cellStyle name="Normal 12 3 2" xfId="1565" xr:uid="{00000000-0005-0000-0000-00002F110000}"/>
    <cellStyle name="Normal 12 3 2 2" xfId="2244" xr:uid="{00000000-0005-0000-0000-000030110000}"/>
    <cellStyle name="Normal 12 3 3" xfId="2245" xr:uid="{00000000-0005-0000-0000-000031110000}"/>
    <cellStyle name="Normal 12 4" xfId="1566" xr:uid="{00000000-0005-0000-0000-000032110000}"/>
    <cellStyle name="Normal 12 4 2" xfId="1567" xr:uid="{00000000-0005-0000-0000-000033110000}"/>
    <cellStyle name="Normal 12 4 2 2" xfId="2246" xr:uid="{00000000-0005-0000-0000-000034110000}"/>
    <cellStyle name="Normal 12 4 3" xfId="2247" xr:uid="{00000000-0005-0000-0000-000035110000}"/>
    <cellStyle name="Normal 12 5" xfId="1568" xr:uid="{00000000-0005-0000-0000-000036110000}"/>
    <cellStyle name="Normal 12 5 2" xfId="1569" xr:uid="{00000000-0005-0000-0000-000037110000}"/>
    <cellStyle name="Normal 12 5 2 2" xfId="2248" xr:uid="{00000000-0005-0000-0000-000038110000}"/>
    <cellStyle name="Normal 12 5 3" xfId="2249" xr:uid="{00000000-0005-0000-0000-000039110000}"/>
    <cellStyle name="Normal 12 6" xfId="1570" xr:uid="{00000000-0005-0000-0000-00003A110000}"/>
    <cellStyle name="Normal 12 6 2" xfId="1571" xr:uid="{00000000-0005-0000-0000-00003B110000}"/>
    <cellStyle name="Normal 12 6 2 2" xfId="2250" xr:uid="{00000000-0005-0000-0000-00003C110000}"/>
    <cellStyle name="Normal 12 6 3" xfId="2251" xr:uid="{00000000-0005-0000-0000-00003D110000}"/>
    <cellStyle name="Normal 12 7" xfId="1572" xr:uid="{00000000-0005-0000-0000-00003E110000}"/>
    <cellStyle name="Normal 12 7 2" xfId="1573" xr:uid="{00000000-0005-0000-0000-00003F110000}"/>
    <cellStyle name="Normal 12 7 2 2" xfId="2252" xr:uid="{00000000-0005-0000-0000-000040110000}"/>
    <cellStyle name="Normal 12 7 3" xfId="2253" xr:uid="{00000000-0005-0000-0000-000041110000}"/>
    <cellStyle name="Normal 12 8" xfId="1574" xr:uid="{00000000-0005-0000-0000-000042110000}"/>
    <cellStyle name="Normal 12 8 2" xfId="1575" xr:uid="{00000000-0005-0000-0000-000043110000}"/>
    <cellStyle name="Normal 12 8 2 2" xfId="2254" xr:uid="{00000000-0005-0000-0000-000044110000}"/>
    <cellStyle name="Normal 12 8 3" xfId="2255" xr:uid="{00000000-0005-0000-0000-000045110000}"/>
    <cellStyle name="Normal 12 9" xfId="1576" xr:uid="{00000000-0005-0000-0000-000046110000}"/>
    <cellStyle name="Normal 12 9 2" xfId="1577" xr:uid="{00000000-0005-0000-0000-000047110000}"/>
    <cellStyle name="Normal 12 9 2 2" xfId="2256" xr:uid="{00000000-0005-0000-0000-000048110000}"/>
    <cellStyle name="Normal 12 9 3" xfId="2257" xr:uid="{00000000-0005-0000-0000-000049110000}"/>
    <cellStyle name="Normal 12_15.3" xfId="686" xr:uid="{00000000-0005-0000-0000-00004A110000}"/>
    <cellStyle name="Normal 13" xfId="687" xr:uid="{00000000-0005-0000-0000-00004B110000}"/>
    <cellStyle name="Normal 13 10" xfId="1579" xr:uid="{00000000-0005-0000-0000-00004C110000}"/>
    <cellStyle name="Normal 13 10 2" xfId="2258" xr:uid="{00000000-0005-0000-0000-00004D110000}"/>
    <cellStyle name="Normal 13 11" xfId="1580" xr:uid="{00000000-0005-0000-0000-00004E110000}"/>
    <cellStyle name="Normal 13 11 2" xfId="2259" xr:uid="{00000000-0005-0000-0000-00004F110000}"/>
    <cellStyle name="Normal 13 12" xfId="1581" xr:uid="{00000000-0005-0000-0000-000050110000}"/>
    <cellStyle name="Normal 13 12 2" xfId="2260" xr:uid="{00000000-0005-0000-0000-000051110000}"/>
    <cellStyle name="Normal 13 13" xfId="1582" xr:uid="{00000000-0005-0000-0000-000052110000}"/>
    <cellStyle name="Normal 13 13 2" xfId="2261" xr:uid="{00000000-0005-0000-0000-000053110000}"/>
    <cellStyle name="Normal 13 14" xfId="2262" xr:uid="{00000000-0005-0000-0000-000054110000}"/>
    <cellStyle name="Normal 13 15" xfId="4410" xr:uid="{00000000-0005-0000-0000-000055110000}"/>
    <cellStyle name="Normal 13 16" xfId="4413" xr:uid="{00000000-0005-0000-0000-000056110000}"/>
    <cellStyle name="Normal 13 2" xfId="688" xr:uid="{00000000-0005-0000-0000-000057110000}"/>
    <cellStyle name="Normal 13 2 2" xfId="1583" xr:uid="{00000000-0005-0000-0000-000058110000}"/>
    <cellStyle name="Normal 13 2 3" xfId="4412" xr:uid="{00000000-0005-0000-0000-000059110000}"/>
    <cellStyle name="Normal 13 2 4" xfId="4713" xr:uid="{00000000-0005-0000-0000-00005A110000}"/>
    <cellStyle name="Normal 13 3" xfId="1578" xr:uid="{00000000-0005-0000-0000-00005B110000}"/>
    <cellStyle name="Normal 13 3 2" xfId="1584" xr:uid="{00000000-0005-0000-0000-00005C110000}"/>
    <cellStyle name="Normal 13 3 2 2" xfId="2263" xr:uid="{00000000-0005-0000-0000-00005D110000}"/>
    <cellStyle name="Normal 13 3 3" xfId="2264" xr:uid="{00000000-0005-0000-0000-00005E110000}"/>
    <cellStyle name="Normal 13 4" xfId="1585" xr:uid="{00000000-0005-0000-0000-00005F110000}"/>
    <cellStyle name="Normal 13 4 2" xfId="1586" xr:uid="{00000000-0005-0000-0000-000060110000}"/>
    <cellStyle name="Normal 13 4 2 2" xfId="2265" xr:uid="{00000000-0005-0000-0000-000061110000}"/>
    <cellStyle name="Normal 13 4 3" xfId="2266" xr:uid="{00000000-0005-0000-0000-000062110000}"/>
    <cellStyle name="Normal 13 5" xfId="1587" xr:uid="{00000000-0005-0000-0000-000063110000}"/>
    <cellStyle name="Normal 13 5 2" xfId="1588" xr:uid="{00000000-0005-0000-0000-000064110000}"/>
    <cellStyle name="Normal 13 5 2 2" xfId="2267" xr:uid="{00000000-0005-0000-0000-000065110000}"/>
    <cellStyle name="Normal 13 5 3" xfId="2268" xr:uid="{00000000-0005-0000-0000-000066110000}"/>
    <cellStyle name="Normal 13 6" xfId="1589" xr:uid="{00000000-0005-0000-0000-000067110000}"/>
    <cellStyle name="Normal 13 6 2" xfId="1590" xr:uid="{00000000-0005-0000-0000-000068110000}"/>
    <cellStyle name="Normal 13 6 2 2" xfId="2269" xr:uid="{00000000-0005-0000-0000-000069110000}"/>
    <cellStyle name="Normal 13 6 3" xfId="2270" xr:uid="{00000000-0005-0000-0000-00006A110000}"/>
    <cellStyle name="Normal 13 7" xfId="1591" xr:uid="{00000000-0005-0000-0000-00006B110000}"/>
    <cellStyle name="Normal 13 7 2" xfId="1592" xr:uid="{00000000-0005-0000-0000-00006C110000}"/>
    <cellStyle name="Normal 13 7 2 2" xfId="2271" xr:uid="{00000000-0005-0000-0000-00006D110000}"/>
    <cellStyle name="Normal 13 7 3" xfId="2272" xr:uid="{00000000-0005-0000-0000-00006E110000}"/>
    <cellStyle name="Normal 13 8" xfId="1593" xr:uid="{00000000-0005-0000-0000-00006F110000}"/>
    <cellStyle name="Normal 13 8 2" xfId="1594" xr:uid="{00000000-0005-0000-0000-000070110000}"/>
    <cellStyle name="Normal 13 8 2 2" xfId="2273" xr:uid="{00000000-0005-0000-0000-000071110000}"/>
    <cellStyle name="Normal 13 8 3" xfId="2274" xr:uid="{00000000-0005-0000-0000-000072110000}"/>
    <cellStyle name="Normal 13 9" xfId="1595" xr:uid="{00000000-0005-0000-0000-000073110000}"/>
    <cellStyle name="Normal 13 9 2" xfId="1596" xr:uid="{00000000-0005-0000-0000-000074110000}"/>
    <cellStyle name="Normal 13 9 2 2" xfId="2275" xr:uid="{00000000-0005-0000-0000-000075110000}"/>
    <cellStyle name="Normal 13 9 3" xfId="2276" xr:uid="{00000000-0005-0000-0000-000076110000}"/>
    <cellStyle name="Normal 13_3.21-01" xfId="689" xr:uid="{00000000-0005-0000-0000-000077110000}"/>
    <cellStyle name="Normal 14" xfId="690" xr:uid="{00000000-0005-0000-0000-000078110000}"/>
    <cellStyle name="Normal 14 10" xfId="1598" xr:uid="{00000000-0005-0000-0000-000079110000}"/>
    <cellStyle name="Normal 14 10 2" xfId="2277" xr:uid="{00000000-0005-0000-0000-00007A110000}"/>
    <cellStyle name="Normal 14 11" xfId="1599" xr:uid="{00000000-0005-0000-0000-00007B110000}"/>
    <cellStyle name="Normal 14 11 2" xfId="2278" xr:uid="{00000000-0005-0000-0000-00007C110000}"/>
    <cellStyle name="Normal 14 12" xfId="1600" xr:uid="{00000000-0005-0000-0000-00007D110000}"/>
    <cellStyle name="Normal 14 12 2" xfId="2279" xr:uid="{00000000-0005-0000-0000-00007E110000}"/>
    <cellStyle name="Normal 14 13" xfId="1601" xr:uid="{00000000-0005-0000-0000-00007F110000}"/>
    <cellStyle name="Normal 14 13 2" xfId="2280" xr:uid="{00000000-0005-0000-0000-000080110000}"/>
    <cellStyle name="Normal 14 14" xfId="2281" xr:uid="{00000000-0005-0000-0000-000081110000}"/>
    <cellStyle name="Normal 14 15" xfId="4414" xr:uid="{00000000-0005-0000-0000-000082110000}"/>
    <cellStyle name="Normal 14 16" xfId="4712" xr:uid="{00000000-0005-0000-0000-000083110000}"/>
    <cellStyle name="Normal 14 2" xfId="691" xr:uid="{00000000-0005-0000-0000-000084110000}"/>
    <cellStyle name="Normal 14 2 2" xfId="1602" xr:uid="{00000000-0005-0000-0000-000085110000}"/>
    <cellStyle name="Normal 14 2 3" xfId="4415" xr:uid="{00000000-0005-0000-0000-000086110000}"/>
    <cellStyle name="Normal 14 2 4" xfId="4411" xr:uid="{00000000-0005-0000-0000-000087110000}"/>
    <cellStyle name="Normal 14 3" xfId="1597" xr:uid="{00000000-0005-0000-0000-000088110000}"/>
    <cellStyle name="Normal 14 3 2" xfId="1603" xr:uid="{00000000-0005-0000-0000-000089110000}"/>
    <cellStyle name="Normal 14 3 2 2" xfId="2282" xr:uid="{00000000-0005-0000-0000-00008A110000}"/>
    <cellStyle name="Normal 14 3 3" xfId="2283" xr:uid="{00000000-0005-0000-0000-00008B110000}"/>
    <cellStyle name="Normal 14 4" xfId="1604" xr:uid="{00000000-0005-0000-0000-00008C110000}"/>
    <cellStyle name="Normal 14 4 2" xfId="1605" xr:uid="{00000000-0005-0000-0000-00008D110000}"/>
    <cellStyle name="Normal 14 4 2 2" xfId="2284" xr:uid="{00000000-0005-0000-0000-00008E110000}"/>
    <cellStyle name="Normal 14 4 3" xfId="2285" xr:uid="{00000000-0005-0000-0000-00008F110000}"/>
    <cellStyle name="Normal 14 5" xfId="1606" xr:uid="{00000000-0005-0000-0000-000090110000}"/>
    <cellStyle name="Normal 14 5 2" xfId="1607" xr:uid="{00000000-0005-0000-0000-000091110000}"/>
    <cellStyle name="Normal 14 5 2 2" xfId="2286" xr:uid="{00000000-0005-0000-0000-000092110000}"/>
    <cellStyle name="Normal 14 5 3" xfId="2287" xr:uid="{00000000-0005-0000-0000-000093110000}"/>
    <cellStyle name="Normal 14 6" xfId="1608" xr:uid="{00000000-0005-0000-0000-000094110000}"/>
    <cellStyle name="Normal 14 6 2" xfId="1609" xr:uid="{00000000-0005-0000-0000-000095110000}"/>
    <cellStyle name="Normal 14 6 2 2" xfId="2288" xr:uid="{00000000-0005-0000-0000-000096110000}"/>
    <cellStyle name="Normal 14 6 3" xfId="2289" xr:uid="{00000000-0005-0000-0000-000097110000}"/>
    <cellStyle name="Normal 14 7" xfId="1610" xr:uid="{00000000-0005-0000-0000-000098110000}"/>
    <cellStyle name="Normal 14 7 2" xfId="1611" xr:uid="{00000000-0005-0000-0000-000099110000}"/>
    <cellStyle name="Normal 14 7 2 2" xfId="2290" xr:uid="{00000000-0005-0000-0000-00009A110000}"/>
    <cellStyle name="Normal 14 7 3" xfId="2291" xr:uid="{00000000-0005-0000-0000-00009B110000}"/>
    <cellStyle name="Normal 14 8" xfId="1612" xr:uid="{00000000-0005-0000-0000-00009C110000}"/>
    <cellStyle name="Normal 14 8 2" xfId="1613" xr:uid="{00000000-0005-0000-0000-00009D110000}"/>
    <cellStyle name="Normal 14 8 2 2" xfId="2292" xr:uid="{00000000-0005-0000-0000-00009E110000}"/>
    <cellStyle name="Normal 14 8 3" xfId="2293" xr:uid="{00000000-0005-0000-0000-00009F110000}"/>
    <cellStyle name="Normal 14 9" xfId="1614" xr:uid="{00000000-0005-0000-0000-0000A0110000}"/>
    <cellStyle name="Normal 14 9 2" xfId="1615" xr:uid="{00000000-0005-0000-0000-0000A1110000}"/>
    <cellStyle name="Normal 14 9 2 2" xfId="2294" xr:uid="{00000000-0005-0000-0000-0000A2110000}"/>
    <cellStyle name="Normal 14 9 3" xfId="2295" xr:uid="{00000000-0005-0000-0000-0000A3110000}"/>
    <cellStyle name="Normal 14_3.21-01" xfId="692" xr:uid="{00000000-0005-0000-0000-0000A4110000}"/>
    <cellStyle name="Normal 15" xfId="693" xr:uid="{00000000-0005-0000-0000-0000A5110000}"/>
    <cellStyle name="Normal 15 10" xfId="1617" xr:uid="{00000000-0005-0000-0000-0000A6110000}"/>
    <cellStyle name="Normal 15 10 2" xfId="2296" xr:uid="{00000000-0005-0000-0000-0000A7110000}"/>
    <cellStyle name="Normal 15 11" xfId="1618" xr:uid="{00000000-0005-0000-0000-0000A8110000}"/>
    <cellStyle name="Normal 15 11 2" xfId="2297" xr:uid="{00000000-0005-0000-0000-0000A9110000}"/>
    <cellStyle name="Normal 15 12" xfId="1619" xr:uid="{00000000-0005-0000-0000-0000AA110000}"/>
    <cellStyle name="Normal 15 12 2" xfId="2298" xr:uid="{00000000-0005-0000-0000-0000AB110000}"/>
    <cellStyle name="Normal 15 13" xfId="1620" xr:uid="{00000000-0005-0000-0000-0000AC110000}"/>
    <cellStyle name="Normal 15 13 2" xfId="2299" xr:uid="{00000000-0005-0000-0000-0000AD110000}"/>
    <cellStyle name="Normal 15 14" xfId="2300" xr:uid="{00000000-0005-0000-0000-0000AE110000}"/>
    <cellStyle name="Normal 15 15" xfId="4416" xr:uid="{00000000-0005-0000-0000-0000AF110000}"/>
    <cellStyle name="Normal 15 16" xfId="4409" xr:uid="{00000000-0005-0000-0000-0000B0110000}"/>
    <cellStyle name="Normal 15 2" xfId="694" xr:uid="{00000000-0005-0000-0000-0000B1110000}"/>
    <cellStyle name="Normal 15 2 2" xfId="1621" xr:uid="{00000000-0005-0000-0000-0000B2110000}"/>
    <cellStyle name="Normal 15 2 3" xfId="4419" xr:uid="{00000000-0005-0000-0000-0000B3110000}"/>
    <cellStyle name="Normal 15 2 4" xfId="4711" xr:uid="{00000000-0005-0000-0000-0000B4110000}"/>
    <cellStyle name="Normal 15 3" xfId="1616" xr:uid="{00000000-0005-0000-0000-0000B5110000}"/>
    <cellStyle name="Normal 15 3 2" xfId="1622" xr:uid="{00000000-0005-0000-0000-0000B6110000}"/>
    <cellStyle name="Normal 15 3 2 2" xfId="2301" xr:uid="{00000000-0005-0000-0000-0000B7110000}"/>
    <cellStyle name="Normal 15 3 3" xfId="2302" xr:uid="{00000000-0005-0000-0000-0000B8110000}"/>
    <cellStyle name="Normal 15 4" xfId="1623" xr:uid="{00000000-0005-0000-0000-0000B9110000}"/>
    <cellStyle name="Normal 15 4 2" xfId="1624" xr:uid="{00000000-0005-0000-0000-0000BA110000}"/>
    <cellStyle name="Normal 15 4 2 2" xfId="2303" xr:uid="{00000000-0005-0000-0000-0000BB110000}"/>
    <cellStyle name="Normal 15 4 3" xfId="2304" xr:uid="{00000000-0005-0000-0000-0000BC110000}"/>
    <cellStyle name="Normal 15 5" xfId="1625" xr:uid="{00000000-0005-0000-0000-0000BD110000}"/>
    <cellStyle name="Normal 15 5 2" xfId="1626" xr:uid="{00000000-0005-0000-0000-0000BE110000}"/>
    <cellStyle name="Normal 15 5 2 2" xfId="2305" xr:uid="{00000000-0005-0000-0000-0000BF110000}"/>
    <cellStyle name="Normal 15 5 3" xfId="2306" xr:uid="{00000000-0005-0000-0000-0000C0110000}"/>
    <cellStyle name="Normal 15 6" xfId="1627" xr:uid="{00000000-0005-0000-0000-0000C1110000}"/>
    <cellStyle name="Normal 15 6 2" xfId="1628" xr:uid="{00000000-0005-0000-0000-0000C2110000}"/>
    <cellStyle name="Normal 15 6 2 2" xfId="2307" xr:uid="{00000000-0005-0000-0000-0000C3110000}"/>
    <cellStyle name="Normal 15 6 3" xfId="2308" xr:uid="{00000000-0005-0000-0000-0000C4110000}"/>
    <cellStyle name="Normal 15 7" xfId="1629" xr:uid="{00000000-0005-0000-0000-0000C5110000}"/>
    <cellStyle name="Normal 15 7 2" xfId="1630" xr:uid="{00000000-0005-0000-0000-0000C6110000}"/>
    <cellStyle name="Normal 15 7 2 2" xfId="2309" xr:uid="{00000000-0005-0000-0000-0000C7110000}"/>
    <cellStyle name="Normal 15 7 3" xfId="2310" xr:uid="{00000000-0005-0000-0000-0000C8110000}"/>
    <cellStyle name="Normal 15 8" xfId="1631" xr:uid="{00000000-0005-0000-0000-0000C9110000}"/>
    <cellStyle name="Normal 15 8 2" xfId="1632" xr:uid="{00000000-0005-0000-0000-0000CA110000}"/>
    <cellStyle name="Normal 15 8 2 2" xfId="2311" xr:uid="{00000000-0005-0000-0000-0000CB110000}"/>
    <cellStyle name="Normal 15 8 3" xfId="2312" xr:uid="{00000000-0005-0000-0000-0000CC110000}"/>
    <cellStyle name="Normal 15 9" xfId="1633" xr:uid="{00000000-0005-0000-0000-0000CD110000}"/>
    <cellStyle name="Normal 15 9 2" xfId="1634" xr:uid="{00000000-0005-0000-0000-0000CE110000}"/>
    <cellStyle name="Normal 15 9 2 2" xfId="2313" xr:uid="{00000000-0005-0000-0000-0000CF110000}"/>
    <cellStyle name="Normal 15 9 3" xfId="2314" xr:uid="{00000000-0005-0000-0000-0000D0110000}"/>
    <cellStyle name="Normal 15_3.21-01" xfId="695" xr:uid="{00000000-0005-0000-0000-0000D1110000}"/>
    <cellStyle name="Normal 16" xfId="696" xr:uid="{00000000-0005-0000-0000-0000D2110000}"/>
    <cellStyle name="Normal 16 10" xfId="1636" xr:uid="{00000000-0005-0000-0000-0000D3110000}"/>
    <cellStyle name="Normal 16 10 2" xfId="2315" xr:uid="{00000000-0005-0000-0000-0000D4110000}"/>
    <cellStyle name="Normal 16 11" xfId="1637" xr:uid="{00000000-0005-0000-0000-0000D5110000}"/>
    <cellStyle name="Normal 16 11 2" xfId="2316" xr:uid="{00000000-0005-0000-0000-0000D6110000}"/>
    <cellStyle name="Normal 16 12" xfId="1638" xr:uid="{00000000-0005-0000-0000-0000D7110000}"/>
    <cellStyle name="Normal 16 12 2" xfId="2317" xr:uid="{00000000-0005-0000-0000-0000D8110000}"/>
    <cellStyle name="Normal 16 13" xfId="1639" xr:uid="{00000000-0005-0000-0000-0000D9110000}"/>
    <cellStyle name="Normal 16 13 2" xfId="2318" xr:uid="{00000000-0005-0000-0000-0000DA110000}"/>
    <cellStyle name="Normal 16 14" xfId="2319" xr:uid="{00000000-0005-0000-0000-0000DB110000}"/>
    <cellStyle name="Normal 16 15" xfId="4427" xr:uid="{00000000-0005-0000-0000-0000DC110000}"/>
    <cellStyle name="Normal 16 16" xfId="4407" xr:uid="{00000000-0005-0000-0000-0000DD110000}"/>
    <cellStyle name="Normal 16 2" xfId="697" xr:uid="{00000000-0005-0000-0000-0000DE110000}"/>
    <cellStyle name="Normal 16 2 2" xfId="1640" xr:uid="{00000000-0005-0000-0000-0000DF110000}"/>
    <cellStyle name="Normal 16 2 3" xfId="4432" xr:uid="{00000000-0005-0000-0000-0000E0110000}"/>
    <cellStyle name="Normal 16 2 4" xfId="4710" xr:uid="{00000000-0005-0000-0000-0000E1110000}"/>
    <cellStyle name="Normal 16 3" xfId="1635" xr:uid="{00000000-0005-0000-0000-0000E2110000}"/>
    <cellStyle name="Normal 16 3 2" xfId="1641" xr:uid="{00000000-0005-0000-0000-0000E3110000}"/>
    <cellStyle name="Normal 16 3 2 2" xfId="2320" xr:uid="{00000000-0005-0000-0000-0000E4110000}"/>
    <cellStyle name="Normal 16 3 3" xfId="2321" xr:uid="{00000000-0005-0000-0000-0000E5110000}"/>
    <cellStyle name="Normal 16 4" xfId="1642" xr:uid="{00000000-0005-0000-0000-0000E6110000}"/>
    <cellStyle name="Normal 16 4 2" xfId="1643" xr:uid="{00000000-0005-0000-0000-0000E7110000}"/>
    <cellStyle name="Normal 16 4 2 2" xfId="2322" xr:uid="{00000000-0005-0000-0000-0000E8110000}"/>
    <cellStyle name="Normal 16 4 3" xfId="2323" xr:uid="{00000000-0005-0000-0000-0000E9110000}"/>
    <cellStyle name="Normal 16 5" xfId="1644" xr:uid="{00000000-0005-0000-0000-0000EA110000}"/>
    <cellStyle name="Normal 16 5 2" xfId="1645" xr:uid="{00000000-0005-0000-0000-0000EB110000}"/>
    <cellStyle name="Normal 16 5 2 2" xfId="2324" xr:uid="{00000000-0005-0000-0000-0000EC110000}"/>
    <cellStyle name="Normal 16 5 3" xfId="2325" xr:uid="{00000000-0005-0000-0000-0000ED110000}"/>
    <cellStyle name="Normal 16 6" xfId="1646" xr:uid="{00000000-0005-0000-0000-0000EE110000}"/>
    <cellStyle name="Normal 16 6 2" xfId="1647" xr:uid="{00000000-0005-0000-0000-0000EF110000}"/>
    <cellStyle name="Normal 16 6 2 2" xfId="2326" xr:uid="{00000000-0005-0000-0000-0000F0110000}"/>
    <cellStyle name="Normal 16 6 3" xfId="2327" xr:uid="{00000000-0005-0000-0000-0000F1110000}"/>
    <cellStyle name="Normal 16 7" xfId="1648" xr:uid="{00000000-0005-0000-0000-0000F2110000}"/>
    <cellStyle name="Normal 16 7 2" xfId="1649" xr:uid="{00000000-0005-0000-0000-0000F3110000}"/>
    <cellStyle name="Normal 16 7 2 2" xfId="2328" xr:uid="{00000000-0005-0000-0000-0000F4110000}"/>
    <cellStyle name="Normal 16 7 3" xfId="2329" xr:uid="{00000000-0005-0000-0000-0000F5110000}"/>
    <cellStyle name="Normal 16 8" xfId="1650" xr:uid="{00000000-0005-0000-0000-0000F6110000}"/>
    <cellStyle name="Normal 16 8 2" xfId="1651" xr:uid="{00000000-0005-0000-0000-0000F7110000}"/>
    <cellStyle name="Normal 16 8 2 2" xfId="2330" xr:uid="{00000000-0005-0000-0000-0000F8110000}"/>
    <cellStyle name="Normal 16 8 3" xfId="2331" xr:uid="{00000000-0005-0000-0000-0000F9110000}"/>
    <cellStyle name="Normal 16 9" xfId="1652" xr:uid="{00000000-0005-0000-0000-0000FA110000}"/>
    <cellStyle name="Normal 16 9 2" xfId="1653" xr:uid="{00000000-0005-0000-0000-0000FB110000}"/>
    <cellStyle name="Normal 16 9 2 2" xfId="2332" xr:uid="{00000000-0005-0000-0000-0000FC110000}"/>
    <cellStyle name="Normal 16 9 3" xfId="2333" xr:uid="{00000000-0005-0000-0000-0000FD110000}"/>
    <cellStyle name="Normal 16_3.21-01" xfId="698" xr:uid="{00000000-0005-0000-0000-0000FE110000}"/>
    <cellStyle name="Normal 17" xfId="699" xr:uid="{00000000-0005-0000-0000-0000FF110000}"/>
    <cellStyle name="Normal 17 10" xfId="1655" xr:uid="{00000000-0005-0000-0000-000000120000}"/>
    <cellStyle name="Normal 17 10 2" xfId="2334" xr:uid="{00000000-0005-0000-0000-000001120000}"/>
    <cellStyle name="Normal 17 11" xfId="1656" xr:uid="{00000000-0005-0000-0000-000002120000}"/>
    <cellStyle name="Normal 17 11 2" xfId="2335" xr:uid="{00000000-0005-0000-0000-000003120000}"/>
    <cellStyle name="Normal 17 12" xfId="1657" xr:uid="{00000000-0005-0000-0000-000004120000}"/>
    <cellStyle name="Normal 17 12 2" xfId="2336" xr:uid="{00000000-0005-0000-0000-000005120000}"/>
    <cellStyle name="Normal 17 13" xfId="1658" xr:uid="{00000000-0005-0000-0000-000006120000}"/>
    <cellStyle name="Normal 17 13 2" xfId="2337" xr:uid="{00000000-0005-0000-0000-000007120000}"/>
    <cellStyle name="Normal 17 14" xfId="2338" xr:uid="{00000000-0005-0000-0000-000008120000}"/>
    <cellStyle name="Normal 17 15" xfId="4446" xr:uid="{00000000-0005-0000-0000-000009120000}"/>
    <cellStyle name="Normal 17 16" xfId="4709" xr:uid="{00000000-0005-0000-0000-00000A120000}"/>
    <cellStyle name="Normal 17 2" xfId="700" xr:uid="{00000000-0005-0000-0000-00000B120000}"/>
    <cellStyle name="Normal 17 2 2" xfId="1659" xr:uid="{00000000-0005-0000-0000-00000C120000}"/>
    <cellStyle name="Normal 17 2 3" xfId="4448" xr:uid="{00000000-0005-0000-0000-00000D120000}"/>
    <cellStyle name="Normal 17 2 4" xfId="4405" xr:uid="{00000000-0005-0000-0000-00000E120000}"/>
    <cellStyle name="Normal 17 3" xfId="1654" xr:uid="{00000000-0005-0000-0000-00000F120000}"/>
    <cellStyle name="Normal 17 3 2" xfId="1660" xr:uid="{00000000-0005-0000-0000-000010120000}"/>
    <cellStyle name="Normal 17 3 2 2" xfId="2339" xr:uid="{00000000-0005-0000-0000-000011120000}"/>
    <cellStyle name="Normal 17 3 3" xfId="2340" xr:uid="{00000000-0005-0000-0000-000012120000}"/>
    <cellStyle name="Normal 17 4" xfId="1661" xr:uid="{00000000-0005-0000-0000-000013120000}"/>
    <cellStyle name="Normal 17 4 2" xfId="1662" xr:uid="{00000000-0005-0000-0000-000014120000}"/>
    <cellStyle name="Normal 17 4 2 2" xfId="2341" xr:uid="{00000000-0005-0000-0000-000015120000}"/>
    <cellStyle name="Normal 17 4 3" xfId="2342" xr:uid="{00000000-0005-0000-0000-000016120000}"/>
    <cellStyle name="Normal 17 5" xfId="1663" xr:uid="{00000000-0005-0000-0000-000017120000}"/>
    <cellStyle name="Normal 17 5 2" xfId="1664" xr:uid="{00000000-0005-0000-0000-000018120000}"/>
    <cellStyle name="Normal 17 5 2 2" xfId="2343" xr:uid="{00000000-0005-0000-0000-000019120000}"/>
    <cellStyle name="Normal 17 5 3" xfId="2344" xr:uid="{00000000-0005-0000-0000-00001A120000}"/>
    <cellStyle name="Normal 17 6" xfId="1665" xr:uid="{00000000-0005-0000-0000-00001B120000}"/>
    <cellStyle name="Normal 17 6 2" xfId="1666" xr:uid="{00000000-0005-0000-0000-00001C120000}"/>
    <cellStyle name="Normal 17 6 2 2" xfId="2345" xr:uid="{00000000-0005-0000-0000-00001D120000}"/>
    <cellStyle name="Normal 17 6 3" xfId="2346" xr:uid="{00000000-0005-0000-0000-00001E120000}"/>
    <cellStyle name="Normal 17 7" xfId="1667" xr:uid="{00000000-0005-0000-0000-00001F120000}"/>
    <cellStyle name="Normal 17 7 2" xfId="1668" xr:uid="{00000000-0005-0000-0000-000020120000}"/>
    <cellStyle name="Normal 17 7 2 2" xfId="2347" xr:uid="{00000000-0005-0000-0000-000021120000}"/>
    <cellStyle name="Normal 17 7 3" xfId="2348" xr:uid="{00000000-0005-0000-0000-000022120000}"/>
    <cellStyle name="Normal 17 8" xfId="1669" xr:uid="{00000000-0005-0000-0000-000023120000}"/>
    <cellStyle name="Normal 17 8 2" xfId="1670" xr:uid="{00000000-0005-0000-0000-000024120000}"/>
    <cellStyle name="Normal 17 8 2 2" xfId="2349" xr:uid="{00000000-0005-0000-0000-000025120000}"/>
    <cellStyle name="Normal 17 8 3" xfId="2350" xr:uid="{00000000-0005-0000-0000-000026120000}"/>
    <cellStyle name="Normal 17 9" xfId="1671" xr:uid="{00000000-0005-0000-0000-000027120000}"/>
    <cellStyle name="Normal 17 9 2" xfId="1672" xr:uid="{00000000-0005-0000-0000-000028120000}"/>
    <cellStyle name="Normal 17 9 2 2" xfId="2351" xr:uid="{00000000-0005-0000-0000-000029120000}"/>
    <cellStyle name="Normal 17 9 3" xfId="2352" xr:uid="{00000000-0005-0000-0000-00002A120000}"/>
    <cellStyle name="Normal 17_3.21-01" xfId="701" xr:uid="{00000000-0005-0000-0000-00002B120000}"/>
    <cellStyle name="Normal 18" xfId="702" xr:uid="{00000000-0005-0000-0000-00002C120000}"/>
    <cellStyle name="Normal 18 10" xfId="1674" xr:uid="{00000000-0005-0000-0000-00002D120000}"/>
    <cellStyle name="Normal 18 10 2" xfId="2353" xr:uid="{00000000-0005-0000-0000-00002E120000}"/>
    <cellStyle name="Normal 18 11" xfId="1675" xr:uid="{00000000-0005-0000-0000-00002F120000}"/>
    <cellStyle name="Normal 18 11 2" xfId="2354" xr:uid="{00000000-0005-0000-0000-000030120000}"/>
    <cellStyle name="Normal 18 12" xfId="1676" xr:uid="{00000000-0005-0000-0000-000031120000}"/>
    <cellStyle name="Normal 18 12 2" xfId="2355" xr:uid="{00000000-0005-0000-0000-000032120000}"/>
    <cellStyle name="Normal 18 13" xfId="1677" xr:uid="{00000000-0005-0000-0000-000033120000}"/>
    <cellStyle name="Normal 18 13 2" xfId="2356" xr:uid="{00000000-0005-0000-0000-000034120000}"/>
    <cellStyle name="Normal 18 14" xfId="2357" xr:uid="{00000000-0005-0000-0000-000035120000}"/>
    <cellStyle name="Normal 18 15" xfId="4456" xr:uid="{00000000-0005-0000-0000-000036120000}"/>
    <cellStyle name="Normal 18 16" xfId="4708" xr:uid="{00000000-0005-0000-0000-000037120000}"/>
    <cellStyle name="Normal 18 2" xfId="703" xr:uid="{00000000-0005-0000-0000-000038120000}"/>
    <cellStyle name="Normal 18 2 2" xfId="1678" xr:uid="{00000000-0005-0000-0000-000039120000}"/>
    <cellStyle name="Normal 18 2 3" xfId="4461" xr:uid="{00000000-0005-0000-0000-00003A120000}"/>
    <cellStyle name="Normal 18 2 4" xfId="4707" xr:uid="{00000000-0005-0000-0000-00003B120000}"/>
    <cellStyle name="Normal 18 3" xfId="1673" xr:uid="{00000000-0005-0000-0000-00003C120000}"/>
    <cellStyle name="Normal 18 3 2" xfId="1679" xr:uid="{00000000-0005-0000-0000-00003D120000}"/>
    <cellStyle name="Normal 18 3 2 2" xfId="2358" xr:uid="{00000000-0005-0000-0000-00003E120000}"/>
    <cellStyle name="Normal 18 3 3" xfId="2359" xr:uid="{00000000-0005-0000-0000-00003F120000}"/>
    <cellStyle name="Normal 18 4" xfId="1680" xr:uid="{00000000-0005-0000-0000-000040120000}"/>
    <cellStyle name="Normal 18 4 2" xfId="1681" xr:uid="{00000000-0005-0000-0000-000041120000}"/>
    <cellStyle name="Normal 18 4 2 2" xfId="2360" xr:uid="{00000000-0005-0000-0000-000042120000}"/>
    <cellStyle name="Normal 18 4 3" xfId="2361" xr:uid="{00000000-0005-0000-0000-000043120000}"/>
    <cellStyle name="Normal 18 5" xfId="1682" xr:uid="{00000000-0005-0000-0000-000044120000}"/>
    <cellStyle name="Normal 18 5 2" xfId="1683" xr:uid="{00000000-0005-0000-0000-000045120000}"/>
    <cellStyle name="Normal 18 5 2 2" xfId="2362" xr:uid="{00000000-0005-0000-0000-000046120000}"/>
    <cellStyle name="Normal 18 5 3" xfId="2363" xr:uid="{00000000-0005-0000-0000-000047120000}"/>
    <cellStyle name="Normal 18 6" xfId="1684" xr:uid="{00000000-0005-0000-0000-000048120000}"/>
    <cellStyle name="Normal 18 6 2" xfId="1685" xr:uid="{00000000-0005-0000-0000-000049120000}"/>
    <cellStyle name="Normal 18 6 2 2" xfId="2364" xr:uid="{00000000-0005-0000-0000-00004A120000}"/>
    <cellStyle name="Normal 18 6 3" xfId="2365" xr:uid="{00000000-0005-0000-0000-00004B120000}"/>
    <cellStyle name="Normal 18 7" xfId="1686" xr:uid="{00000000-0005-0000-0000-00004C120000}"/>
    <cellStyle name="Normal 18 7 2" xfId="1687" xr:uid="{00000000-0005-0000-0000-00004D120000}"/>
    <cellStyle name="Normal 18 7 2 2" xfId="2366" xr:uid="{00000000-0005-0000-0000-00004E120000}"/>
    <cellStyle name="Normal 18 7 3" xfId="2367" xr:uid="{00000000-0005-0000-0000-00004F120000}"/>
    <cellStyle name="Normal 18 8" xfId="1688" xr:uid="{00000000-0005-0000-0000-000050120000}"/>
    <cellStyle name="Normal 18 8 2" xfId="1689" xr:uid="{00000000-0005-0000-0000-000051120000}"/>
    <cellStyle name="Normal 18 8 2 2" xfId="2368" xr:uid="{00000000-0005-0000-0000-000052120000}"/>
    <cellStyle name="Normal 18 8 3" xfId="2369" xr:uid="{00000000-0005-0000-0000-000053120000}"/>
    <cellStyle name="Normal 18 9" xfId="1690" xr:uid="{00000000-0005-0000-0000-000054120000}"/>
    <cellStyle name="Normal 18 9 2" xfId="1691" xr:uid="{00000000-0005-0000-0000-000055120000}"/>
    <cellStyle name="Normal 18 9 2 2" xfId="2370" xr:uid="{00000000-0005-0000-0000-000056120000}"/>
    <cellStyle name="Normal 18 9 3" xfId="2371" xr:uid="{00000000-0005-0000-0000-000057120000}"/>
    <cellStyle name="Normal 18_3.21-01" xfId="704" xr:uid="{00000000-0005-0000-0000-000058120000}"/>
    <cellStyle name="Normal 19" xfId="705" xr:uid="{00000000-0005-0000-0000-000059120000}"/>
    <cellStyle name="Normal 19 10" xfId="1693" xr:uid="{00000000-0005-0000-0000-00005A120000}"/>
    <cellStyle name="Normal 19 10 2" xfId="2372" xr:uid="{00000000-0005-0000-0000-00005B120000}"/>
    <cellStyle name="Normal 19 11" xfId="1694" xr:uid="{00000000-0005-0000-0000-00005C120000}"/>
    <cellStyle name="Normal 19 11 2" xfId="2373" xr:uid="{00000000-0005-0000-0000-00005D120000}"/>
    <cellStyle name="Normal 19 12" xfId="1695" xr:uid="{00000000-0005-0000-0000-00005E120000}"/>
    <cellStyle name="Normal 19 12 2" xfId="2374" xr:uid="{00000000-0005-0000-0000-00005F120000}"/>
    <cellStyle name="Normal 19 13" xfId="1696" xr:uid="{00000000-0005-0000-0000-000060120000}"/>
    <cellStyle name="Normal 19 13 2" xfId="2375" xr:uid="{00000000-0005-0000-0000-000061120000}"/>
    <cellStyle name="Normal 19 14" xfId="2376" xr:uid="{00000000-0005-0000-0000-000062120000}"/>
    <cellStyle name="Normal 19 15" xfId="4475" xr:uid="{00000000-0005-0000-0000-000063120000}"/>
    <cellStyle name="Normal 19 16" xfId="4402" xr:uid="{00000000-0005-0000-0000-000064120000}"/>
    <cellStyle name="Normal 19 2" xfId="706" xr:uid="{00000000-0005-0000-0000-000065120000}"/>
    <cellStyle name="Normal 19 2 2" xfId="1697" xr:uid="{00000000-0005-0000-0000-000066120000}"/>
    <cellStyle name="Normal 19 2 3" xfId="4478" xr:uid="{00000000-0005-0000-0000-000067120000}"/>
    <cellStyle name="Normal 19 2 4" xfId="4706" xr:uid="{00000000-0005-0000-0000-000068120000}"/>
    <cellStyle name="Normal 19 3" xfId="1692" xr:uid="{00000000-0005-0000-0000-000069120000}"/>
    <cellStyle name="Normal 19 3 2" xfId="1698" xr:uid="{00000000-0005-0000-0000-00006A120000}"/>
    <cellStyle name="Normal 19 3 2 2" xfId="2377" xr:uid="{00000000-0005-0000-0000-00006B120000}"/>
    <cellStyle name="Normal 19 3 3" xfId="2378" xr:uid="{00000000-0005-0000-0000-00006C120000}"/>
    <cellStyle name="Normal 19 4" xfId="1699" xr:uid="{00000000-0005-0000-0000-00006D120000}"/>
    <cellStyle name="Normal 19 4 2" xfId="1700" xr:uid="{00000000-0005-0000-0000-00006E120000}"/>
    <cellStyle name="Normal 19 4 2 2" xfId="2379" xr:uid="{00000000-0005-0000-0000-00006F120000}"/>
    <cellStyle name="Normal 19 4 3" xfId="2380" xr:uid="{00000000-0005-0000-0000-000070120000}"/>
    <cellStyle name="Normal 19 5" xfId="1701" xr:uid="{00000000-0005-0000-0000-000071120000}"/>
    <cellStyle name="Normal 19 5 2" xfId="1702" xr:uid="{00000000-0005-0000-0000-000072120000}"/>
    <cellStyle name="Normal 19 5 2 2" xfId="2381" xr:uid="{00000000-0005-0000-0000-000073120000}"/>
    <cellStyle name="Normal 19 5 3" xfId="2382" xr:uid="{00000000-0005-0000-0000-000074120000}"/>
    <cellStyle name="Normal 19 6" xfId="1703" xr:uid="{00000000-0005-0000-0000-000075120000}"/>
    <cellStyle name="Normal 19 6 2" xfId="1704" xr:uid="{00000000-0005-0000-0000-000076120000}"/>
    <cellStyle name="Normal 19 6 2 2" xfId="2383" xr:uid="{00000000-0005-0000-0000-000077120000}"/>
    <cellStyle name="Normal 19 6 3" xfId="2384" xr:uid="{00000000-0005-0000-0000-000078120000}"/>
    <cellStyle name="Normal 19 7" xfId="1705" xr:uid="{00000000-0005-0000-0000-000079120000}"/>
    <cellStyle name="Normal 19 7 2" xfId="1706" xr:uid="{00000000-0005-0000-0000-00007A120000}"/>
    <cellStyle name="Normal 19 7 2 2" xfId="2385" xr:uid="{00000000-0005-0000-0000-00007B120000}"/>
    <cellStyle name="Normal 19 7 3" xfId="2386" xr:uid="{00000000-0005-0000-0000-00007C120000}"/>
    <cellStyle name="Normal 19 8" xfId="1707" xr:uid="{00000000-0005-0000-0000-00007D120000}"/>
    <cellStyle name="Normal 19 8 2" xfId="1708" xr:uid="{00000000-0005-0000-0000-00007E120000}"/>
    <cellStyle name="Normal 19 8 2 2" xfId="2387" xr:uid="{00000000-0005-0000-0000-00007F120000}"/>
    <cellStyle name="Normal 19 8 3" xfId="2388" xr:uid="{00000000-0005-0000-0000-000080120000}"/>
    <cellStyle name="Normal 19 9" xfId="1709" xr:uid="{00000000-0005-0000-0000-000081120000}"/>
    <cellStyle name="Normal 19 9 2" xfId="1710" xr:uid="{00000000-0005-0000-0000-000082120000}"/>
    <cellStyle name="Normal 19 9 2 2" xfId="2389" xr:uid="{00000000-0005-0000-0000-000083120000}"/>
    <cellStyle name="Normal 19 9 3" xfId="2390" xr:uid="{00000000-0005-0000-0000-000084120000}"/>
    <cellStyle name="Normal 19_3.21-01" xfId="707" xr:uid="{00000000-0005-0000-0000-000085120000}"/>
    <cellStyle name="Normal 2" xfId="1" xr:uid="{00000000-0005-0000-0000-000086120000}"/>
    <cellStyle name="Normal 2 10" xfId="1712" xr:uid="{00000000-0005-0000-0000-000087120000}"/>
    <cellStyle name="Normal 2 10 2" xfId="2391" xr:uid="{00000000-0005-0000-0000-000088120000}"/>
    <cellStyle name="Normal 2 11" xfId="1713" xr:uid="{00000000-0005-0000-0000-000089120000}"/>
    <cellStyle name="Normal 2 11 2" xfId="2392" xr:uid="{00000000-0005-0000-0000-00008A120000}"/>
    <cellStyle name="Normal 2 12" xfId="1714" xr:uid="{00000000-0005-0000-0000-00008B120000}"/>
    <cellStyle name="Normal 2 12 2" xfId="2393" xr:uid="{00000000-0005-0000-0000-00008C120000}"/>
    <cellStyle name="Normal 2 13" xfId="1715" xr:uid="{00000000-0005-0000-0000-00008D120000}"/>
    <cellStyle name="Normal 2 13 2" xfId="2394" xr:uid="{00000000-0005-0000-0000-00008E120000}"/>
    <cellStyle name="Normal 2 14" xfId="1716" xr:uid="{00000000-0005-0000-0000-00008F120000}"/>
    <cellStyle name="Normal 2 14 2" xfId="2395" xr:uid="{00000000-0005-0000-0000-000090120000}"/>
    <cellStyle name="Normal 2 15" xfId="1717" xr:uid="{00000000-0005-0000-0000-000091120000}"/>
    <cellStyle name="Normal 2 15 2" xfId="2396" xr:uid="{00000000-0005-0000-0000-000092120000}"/>
    <cellStyle name="Normal 2 16" xfId="1718" xr:uid="{00000000-0005-0000-0000-000093120000}"/>
    <cellStyle name="Normal 2 16 2" xfId="2397" xr:uid="{00000000-0005-0000-0000-000094120000}"/>
    <cellStyle name="Normal 2 17" xfId="1719" xr:uid="{00000000-0005-0000-0000-000095120000}"/>
    <cellStyle name="Normal 2 17 2" xfId="2398" xr:uid="{00000000-0005-0000-0000-000096120000}"/>
    <cellStyle name="Normal 2 18" xfId="1720" xr:uid="{00000000-0005-0000-0000-000097120000}"/>
    <cellStyle name="Normal 2 18 2" xfId="2399" xr:uid="{00000000-0005-0000-0000-000098120000}"/>
    <cellStyle name="Normal 2 19" xfId="1721" xr:uid="{00000000-0005-0000-0000-000099120000}"/>
    <cellStyle name="Normal 2 19 2" xfId="2400" xr:uid="{00000000-0005-0000-0000-00009A120000}"/>
    <cellStyle name="Normal 2 2" xfId="708" xr:uid="{00000000-0005-0000-0000-00009B120000}"/>
    <cellStyle name="Normal 2 2 10" xfId="5114" xr:uid="{00000000-0005-0000-0000-00009C120000}"/>
    <cellStyle name="Normal 2 2 2" xfId="709" xr:uid="{00000000-0005-0000-0000-00009D120000}"/>
    <cellStyle name="Normal 2 2 2 2" xfId="1723" xr:uid="{00000000-0005-0000-0000-00009E120000}"/>
    <cellStyle name="Normal 2 2 2 3" xfId="4492" xr:uid="{00000000-0005-0000-0000-00009F120000}"/>
    <cellStyle name="Normal 2 2 2 4" xfId="4705" xr:uid="{00000000-0005-0000-0000-0000A0120000}"/>
    <cellStyle name="Normal 2 2 3" xfId="710" xr:uid="{00000000-0005-0000-0000-0000A1120000}"/>
    <cellStyle name="Normal 2 2 3 2" xfId="1724" xr:uid="{00000000-0005-0000-0000-0000A2120000}"/>
    <cellStyle name="Normal 2 2 3 3" xfId="4493" xr:uid="{00000000-0005-0000-0000-0000A3120000}"/>
    <cellStyle name="Normal 2 2 3 4" xfId="5525" xr:uid="{00000000-0005-0000-0000-0000A4120000}"/>
    <cellStyle name="Normal 2 2 4" xfId="711" xr:uid="{00000000-0005-0000-0000-0000A5120000}"/>
    <cellStyle name="Normal 2 2 4 2" xfId="1725" xr:uid="{00000000-0005-0000-0000-0000A6120000}"/>
    <cellStyle name="Normal 2 2 4 3" xfId="4494" xr:uid="{00000000-0005-0000-0000-0000A7120000}"/>
    <cellStyle name="Normal 2 2 4 4" xfId="5331" xr:uid="{00000000-0005-0000-0000-0000A8120000}"/>
    <cellStyle name="Normal 2 2 5" xfId="712" xr:uid="{00000000-0005-0000-0000-0000A9120000}"/>
    <cellStyle name="Normal 2 2 5 2" xfId="1726" xr:uid="{00000000-0005-0000-0000-0000AA120000}"/>
    <cellStyle name="Normal 2 2 5 3" xfId="4495" xr:uid="{00000000-0005-0000-0000-0000AB120000}"/>
    <cellStyle name="Normal 2 2 5 4" xfId="5240" xr:uid="{00000000-0005-0000-0000-0000AC120000}"/>
    <cellStyle name="Normal 2 2 6" xfId="713" xr:uid="{00000000-0005-0000-0000-0000AD120000}"/>
    <cellStyle name="Normal 2 2 6 2" xfId="1727" xr:uid="{00000000-0005-0000-0000-0000AE120000}"/>
    <cellStyle name="Normal 2 2 6 3" xfId="4496" xr:uid="{00000000-0005-0000-0000-0000AF120000}"/>
    <cellStyle name="Normal 2 2 6 4" xfId="4997" xr:uid="{00000000-0005-0000-0000-0000B0120000}"/>
    <cellStyle name="Normal 2 2 7" xfId="962" xr:uid="{00000000-0005-0000-0000-0000B1120000}"/>
    <cellStyle name="Normal 2 2 8" xfId="1722" xr:uid="{00000000-0005-0000-0000-0000B2120000}"/>
    <cellStyle name="Normal 2 2 9" xfId="4491" xr:uid="{00000000-0005-0000-0000-0000B3120000}"/>
    <cellStyle name="Normal 2 2_3.22-08" xfId="714" xr:uid="{00000000-0005-0000-0000-0000B4120000}"/>
    <cellStyle name="Normal 2 20" xfId="1728" xr:uid="{00000000-0005-0000-0000-0000B5120000}"/>
    <cellStyle name="Normal 2 20 2" xfId="2401" xr:uid="{00000000-0005-0000-0000-0000B6120000}"/>
    <cellStyle name="Normal 2 21" xfId="1729" xr:uid="{00000000-0005-0000-0000-0000B7120000}"/>
    <cellStyle name="Normal 2 21 10" xfId="3372" xr:uid="{00000000-0005-0000-0000-0000B8120000}"/>
    <cellStyle name="Normal 2 21 11" xfId="3437" xr:uid="{00000000-0005-0000-0000-0000B9120000}"/>
    <cellStyle name="Normal 2 21 2" xfId="2955" xr:uid="{00000000-0005-0000-0000-0000BA120000}"/>
    <cellStyle name="Normal 2 21 3" xfId="3034" xr:uid="{00000000-0005-0000-0000-0000BB120000}"/>
    <cellStyle name="Normal 2 21 4" xfId="2898" xr:uid="{00000000-0005-0000-0000-0000BC120000}"/>
    <cellStyle name="Normal 2 21 5" xfId="2909" xr:uid="{00000000-0005-0000-0000-0000BD120000}"/>
    <cellStyle name="Normal 2 21 6" xfId="3227" xr:uid="{00000000-0005-0000-0000-0000BE120000}"/>
    <cellStyle name="Normal 2 21 7" xfId="3317" xr:uid="{00000000-0005-0000-0000-0000BF120000}"/>
    <cellStyle name="Normal 2 21 8" xfId="3209" xr:uid="{00000000-0005-0000-0000-0000C0120000}"/>
    <cellStyle name="Normal 2 21 9" xfId="3147" xr:uid="{00000000-0005-0000-0000-0000C1120000}"/>
    <cellStyle name="Normal 2 22" xfId="2505" xr:uid="{00000000-0005-0000-0000-0000C2120000}"/>
    <cellStyle name="Normal 2 23" xfId="2508" xr:uid="{00000000-0005-0000-0000-0000C3120000}"/>
    <cellStyle name="Normal 2 24" xfId="4488" xr:uid="{00000000-0005-0000-0000-0000C4120000}"/>
    <cellStyle name="Normal 2 25" xfId="5195" xr:uid="{00000000-0005-0000-0000-0000C5120000}"/>
    <cellStyle name="Normal 2 3" xfId="963" xr:uid="{00000000-0005-0000-0000-0000C6120000}"/>
    <cellStyle name="Normal 2 3 10" xfId="4704" xr:uid="{00000000-0005-0000-0000-0000C7120000}"/>
    <cellStyle name="Normal 2 3 2" xfId="1730" xr:uid="{00000000-0005-0000-0000-0000C8120000}"/>
    <cellStyle name="Normal 2 3 2 2" xfId="2649" xr:uid="{00000000-0005-0000-0000-0000C9120000}"/>
    <cellStyle name="Normal 2 3 2 2 2" xfId="4915" xr:uid="{00000000-0005-0000-0000-0000CA120000}"/>
    <cellStyle name="Normal 2 3 2 2 3" xfId="5562" xr:uid="{00000000-0005-0000-0000-0000CB120000}"/>
    <cellStyle name="Normal 2 3 2 3" xfId="2776" xr:uid="{00000000-0005-0000-0000-0000CC120000}"/>
    <cellStyle name="Normal 2 3 2 3 2" xfId="4980" xr:uid="{00000000-0005-0000-0000-0000CD120000}"/>
    <cellStyle name="Normal 2 3 2 3 3" xfId="5577" xr:uid="{00000000-0005-0000-0000-0000CE120000}"/>
    <cellStyle name="Normal 2 3 2 4" xfId="2582" xr:uid="{00000000-0005-0000-0000-0000CF120000}"/>
    <cellStyle name="Normal 2 3 2 4 2" xfId="4887" xr:uid="{00000000-0005-0000-0000-0000D0120000}"/>
    <cellStyle name="Normal 2 3 2 4 3" xfId="5554" xr:uid="{00000000-0005-0000-0000-0000D1120000}"/>
    <cellStyle name="Normal 2 3 2 5" xfId="2806" xr:uid="{00000000-0005-0000-0000-0000D2120000}"/>
    <cellStyle name="Normal 2 3 2 5 2" xfId="5000" xr:uid="{00000000-0005-0000-0000-0000D3120000}"/>
    <cellStyle name="Normal 2 3 2 5 3" xfId="5585" xr:uid="{00000000-0005-0000-0000-0000D4120000}"/>
    <cellStyle name="Normal 2 3 2 6" xfId="2844" xr:uid="{00000000-0005-0000-0000-0000D5120000}"/>
    <cellStyle name="Normal 2 3 2 6 2" xfId="5024" xr:uid="{00000000-0005-0000-0000-0000D6120000}"/>
    <cellStyle name="Normal 2 3 2 6 3" xfId="5598" xr:uid="{00000000-0005-0000-0000-0000D7120000}"/>
    <cellStyle name="Normal 2 3 3" xfId="2648" xr:uid="{00000000-0005-0000-0000-0000D8120000}"/>
    <cellStyle name="Normal 2 3 3 2" xfId="4914" xr:uid="{00000000-0005-0000-0000-0000D9120000}"/>
    <cellStyle name="Normal 2 3 3 3" xfId="5561" xr:uid="{00000000-0005-0000-0000-0000DA120000}"/>
    <cellStyle name="Normal 2 3 4" xfId="2775" xr:uid="{00000000-0005-0000-0000-0000DB120000}"/>
    <cellStyle name="Normal 2 3 4 2" xfId="4979" xr:uid="{00000000-0005-0000-0000-0000DC120000}"/>
    <cellStyle name="Normal 2 3 4 3" xfId="5576" xr:uid="{00000000-0005-0000-0000-0000DD120000}"/>
    <cellStyle name="Normal 2 3 5" xfId="2574" xr:uid="{00000000-0005-0000-0000-0000DE120000}"/>
    <cellStyle name="Normal 2 3 5 2" xfId="4885" xr:uid="{00000000-0005-0000-0000-0000DF120000}"/>
    <cellStyle name="Normal 2 3 5 3" xfId="5553" xr:uid="{00000000-0005-0000-0000-0000E0120000}"/>
    <cellStyle name="Normal 2 3 6" xfId="2805" xr:uid="{00000000-0005-0000-0000-0000E1120000}"/>
    <cellStyle name="Normal 2 3 6 2" xfId="4999" xr:uid="{00000000-0005-0000-0000-0000E2120000}"/>
    <cellStyle name="Normal 2 3 6 3" xfId="5584" xr:uid="{00000000-0005-0000-0000-0000E3120000}"/>
    <cellStyle name="Normal 2 3 7" xfId="2843" xr:uid="{00000000-0005-0000-0000-0000E4120000}"/>
    <cellStyle name="Normal 2 3 7 2" xfId="5023" xr:uid="{00000000-0005-0000-0000-0000E5120000}"/>
    <cellStyle name="Normal 2 3 7 3" xfId="5597" xr:uid="{00000000-0005-0000-0000-0000E6120000}"/>
    <cellStyle name="Normal 2 3 8" xfId="4056" xr:uid="{00000000-0005-0000-0000-0000E7120000}"/>
    <cellStyle name="Normal 2 3 9" xfId="4499" xr:uid="{00000000-0005-0000-0000-0000E8120000}"/>
    <cellStyle name="Normal 2 4" xfId="1711" xr:uid="{00000000-0005-0000-0000-0000E9120000}"/>
    <cellStyle name="Normal 2 4 2" xfId="2402" xr:uid="{00000000-0005-0000-0000-0000EA120000}"/>
    <cellStyle name="Normal 2 4 3" xfId="2650" xr:uid="{00000000-0005-0000-0000-0000EB120000}"/>
    <cellStyle name="Normal 2 4 3 2" xfId="4916" xr:uid="{00000000-0005-0000-0000-0000EC120000}"/>
    <cellStyle name="Normal 2 4 3 3" xfId="5563" xr:uid="{00000000-0005-0000-0000-0000ED120000}"/>
    <cellStyle name="Normal 2 4 4" xfId="2777" xr:uid="{00000000-0005-0000-0000-0000EE120000}"/>
    <cellStyle name="Normal 2 4 4 2" xfId="4981" xr:uid="{00000000-0005-0000-0000-0000EF120000}"/>
    <cellStyle name="Normal 2 4 4 3" xfId="5578" xr:uid="{00000000-0005-0000-0000-0000F0120000}"/>
    <cellStyle name="Normal 2 4 5" xfId="2594" xr:uid="{00000000-0005-0000-0000-0000F1120000}"/>
    <cellStyle name="Normal 2 4 5 2" xfId="4891" xr:uid="{00000000-0005-0000-0000-0000F2120000}"/>
    <cellStyle name="Normal 2 4 5 3" xfId="5555" xr:uid="{00000000-0005-0000-0000-0000F3120000}"/>
    <cellStyle name="Normal 2 4 6" xfId="2807" xr:uid="{00000000-0005-0000-0000-0000F4120000}"/>
    <cellStyle name="Normal 2 4 6 2" xfId="5001" xr:uid="{00000000-0005-0000-0000-0000F5120000}"/>
    <cellStyle name="Normal 2 4 6 3" xfId="5586" xr:uid="{00000000-0005-0000-0000-0000F6120000}"/>
    <cellStyle name="Normal 2 4 7" xfId="2845" xr:uid="{00000000-0005-0000-0000-0000F7120000}"/>
    <cellStyle name="Normal 2 4 7 2" xfId="5025" xr:uid="{00000000-0005-0000-0000-0000F8120000}"/>
    <cellStyle name="Normal 2 4 7 3" xfId="5599" xr:uid="{00000000-0005-0000-0000-0000F9120000}"/>
    <cellStyle name="Normal 2 5" xfId="1731" xr:uid="{00000000-0005-0000-0000-0000FA120000}"/>
    <cellStyle name="Normal 2 5 2" xfId="2403" xr:uid="{00000000-0005-0000-0000-0000FB120000}"/>
    <cellStyle name="Normal 2 5 3" xfId="2651" xr:uid="{00000000-0005-0000-0000-0000FC120000}"/>
    <cellStyle name="Normal 2 5 3 2" xfId="4917" xr:uid="{00000000-0005-0000-0000-0000FD120000}"/>
    <cellStyle name="Normal 2 5 3 3" xfId="5564" xr:uid="{00000000-0005-0000-0000-0000FE120000}"/>
    <cellStyle name="Normal 2 5 4" xfId="2778" xr:uid="{00000000-0005-0000-0000-0000FF120000}"/>
    <cellStyle name="Normal 2 5 4 2" xfId="4982" xr:uid="{00000000-0005-0000-0000-000000130000}"/>
    <cellStyle name="Normal 2 5 4 3" xfId="5579" xr:uid="{00000000-0005-0000-0000-000001130000}"/>
    <cellStyle name="Normal 2 5 5" xfId="2604" xr:uid="{00000000-0005-0000-0000-000002130000}"/>
    <cellStyle name="Normal 2 5 5 2" xfId="4896" xr:uid="{00000000-0005-0000-0000-000003130000}"/>
    <cellStyle name="Normal 2 5 5 3" xfId="5556" xr:uid="{00000000-0005-0000-0000-000004130000}"/>
    <cellStyle name="Normal 2 5 6" xfId="2808" xr:uid="{00000000-0005-0000-0000-000005130000}"/>
    <cellStyle name="Normal 2 5 6 2" xfId="5002" xr:uid="{00000000-0005-0000-0000-000006130000}"/>
    <cellStyle name="Normal 2 5 6 3" xfId="5587" xr:uid="{00000000-0005-0000-0000-000007130000}"/>
    <cellStyle name="Normal 2 5 7" xfId="2846" xr:uid="{00000000-0005-0000-0000-000008130000}"/>
    <cellStyle name="Normal 2 5 7 2" xfId="5026" xr:uid="{00000000-0005-0000-0000-000009130000}"/>
    <cellStyle name="Normal 2 5 7 3" xfId="5600" xr:uid="{00000000-0005-0000-0000-00000A130000}"/>
    <cellStyle name="Normal 2 6" xfId="1732" xr:uid="{00000000-0005-0000-0000-00000B130000}"/>
    <cellStyle name="Normal 2 6 2" xfId="2404" xr:uid="{00000000-0005-0000-0000-00000C130000}"/>
    <cellStyle name="Normal 2 7" xfId="1733" xr:uid="{00000000-0005-0000-0000-00000D130000}"/>
    <cellStyle name="Normal 2 7 2" xfId="2405" xr:uid="{00000000-0005-0000-0000-00000E130000}"/>
    <cellStyle name="Normal 2 8" xfId="1734" xr:uid="{00000000-0005-0000-0000-00000F130000}"/>
    <cellStyle name="Normal 2 8 2" xfId="2406" xr:uid="{00000000-0005-0000-0000-000010130000}"/>
    <cellStyle name="Normal 2 9" xfId="1735" xr:uid="{00000000-0005-0000-0000-000011130000}"/>
    <cellStyle name="Normal 2 9 2" xfId="2407" xr:uid="{00000000-0005-0000-0000-000012130000}"/>
    <cellStyle name="Normal 20" xfId="715" xr:uid="{00000000-0005-0000-0000-000013130000}"/>
    <cellStyle name="Normal 20 2" xfId="716" xr:uid="{00000000-0005-0000-0000-000014130000}"/>
    <cellStyle name="Normal 20 2 2" xfId="1737" xr:uid="{00000000-0005-0000-0000-000015130000}"/>
    <cellStyle name="Normal 20 2 3" xfId="4503" xr:uid="{00000000-0005-0000-0000-000016130000}"/>
    <cellStyle name="Normal 20 2 4" xfId="4396" xr:uid="{00000000-0005-0000-0000-000017130000}"/>
    <cellStyle name="Normal 20 3" xfId="1736" xr:uid="{00000000-0005-0000-0000-000018130000}"/>
    <cellStyle name="Normal 20 3 2" xfId="1738" xr:uid="{00000000-0005-0000-0000-000019130000}"/>
    <cellStyle name="Normal 20 3 3" xfId="4504" xr:uid="{00000000-0005-0000-0000-00001A130000}"/>
    <cellStyle name="Normal 20 3 4" xfId="5022" xr:uid="{00000000-0005-0000-0000-00001B130000}"/>
    <cellStyle name="Normal 20 4" xfId="1739" xr:uid="{00000000-0005-0000-0000-00001C130000}"/>
    <cellStyle name="Normal 20 4 2" xfId="2408" xr:uid="{00000000-0005-0000-0000-00001D130000}"/>
    <cellStyle name="Normal 20 5" xfId="1740" xr:uid="{00000000-0005-0000-0000-00001E130000}"/>
    <cellStyle name="Normal 20 5 2" xfId="2409" xr:uid="{00000000-0005-0000-0000-00001F130000}"/>
    <cellStyle name="Normal 20 6" xfId="2410" xr:uid="{00000000-0005-0000-0000-000020130000}"/>
    <cellStyle name="Normal 20 7" xfId="3880" xr:uid="{00000000-0005-0000-0000-000021130000}"/>
    <cellStyle name="Normal 20 8" xfId="4502" xr:uid="{00000000-0005-0000-0000-000022130000}"/>
    <cellStyle name="Normal 20 9" xfId="4397" xr:uid="{00000000-0005-0000-0000-000023130000}"/>
    <cellStyle name="Normal 20_4.1" xfId="717" xr:uid="{00000000-0005-0000-0000-000024130000}"/>
    <cellStyle name="Normal 21" xfId="718" xr:uid="{00000000-0005-0000-0000-000025130000}"/>
    <cellStyle name="Normal 21 10" xfId="3228" xr:uid="{00000000-0005-0000-0000-000026130000}"/>
    <cellStyle name="Normal 21 10 2" xfId="5349" xr:uid="{00000000-0005-0000-0000-000027130000}"/>
    <cellStyle name="Normal 21 10 3" xfId="5908" xr:uid="{00000000-0005-0000-0000-000028130000}"/>
    <cellStyle name="Normal 21 11" xfId="3186" xr:uid="{00000000-0005-0000-0000-000029130000}"/>
    <cellStyle name="Normal 21 11 2" xfId="5321" xr:uid="{00000000-0005-0000-0000-00002A130000}"/>
    <cellStyle name="Normal 21 11 3" xfId="5883" xr:uid="{00000000-0005-0000-0000-00002B130000}"/>
    <cellStyle name="Normal 21 12" xfId="3160" xr:uid="{00000000-0005-0000-0000-00002C130000}"/>
    <cellStyle name="Normal 21 12 2" xfId="5303" xr:uid="{00000000-0005-0000-0000-00002D130000}"/>
    <cellStyle name="Normal 21 12 3" xfId="5866" xr:uid="{00000000-0005-0000-0000-00002E130000}"/>
    <cellStyle name="Normal 21 13" xfId="3290" xr:uid="{00000000-0005-0000-0000-00002F130000}"/>
    <cellStyle name="Normal 21 13 2" xfId="5399" xr:uid="{00000000-0005-0000-0000-000030130000}"/>
    <cellStyle name="Normal 21 13 3" xfId="5953" xr:uid="{00000000-0005-0000-0000-000031130000}"/>
    <cellStyle name="Normal 21 14" xfId="3181" xr:uid="{00000000-0005-0000-0000-000032130000}"/>
    <cellStyle name="Normal 21 14 2" xfId="5316" xr:uid="{00000000-0005-0000-0000-000033130000}"/>
    <cellStyle name="Normal 21 14 3" xfId="5878" xr:uid="{00000000-0005-0000-0000-000034130000}"/>
    <cellStyle name="Normal 21 15" xfId="3438" xr:uid="{00000000-0005-0000-0000-000035130000}"/>
    <cellStyle name="Normal 21 15 2" xfId="5527" xr:uid="{00000000-0005-0000-0000-000036130000}"/>
    <cellStyle name="Normal 21 15 3" xfId="6075" xr:uid="{00000000-0005-0000-0000-000037130000}"/>
    <cellStyle name="Normal 21 16" xfId="3881" xr:uid="{00000000-0005-0000-0000-000038130000}"/>
    <cellStyle name="Normal 21 17" xfId="4506" xr:uid="{00000000-0005-0000-0000-000039130000}"/>
    <cellStyle name="Normal 21 18" xfId="4978" xr:uid="{00000000-0005-0000-0000-00003A130000}"/>
    <cellStyle name="Normal 21 2" xfId="719" xr:uid="{00000000-0005-0000-0000-00003B130000}"/>
    <cellStyle name="Normal 21 2 2" xfId="1742" xr:uid="{00000000-0005-0000-0000-00003C130000}"/>
    <cellStyle name="Normal 21 2 3" xfId="4507" xr:uid="{00000000-0005-0000-0000-00003D130000}"/>
    <cellStyle name="Normal 21 2 4" xfId="4913" xr:uid="{00000000-0005-0000-0000-00003E130000}"/>
    <cellStyle name="Normal 21 3" xfId="1741" xr:uid="{00000000-0005-0000-0000-00003F130000}"/>
    <cellStyle name="Normal 21 3 2" xfId="1743" xr:uid="{00000000-0005-0000-0000-000040130000}"/>
    <cellStyle name="Normal 21 3 3" xfId="4508" xr:uid="{00000000-0005-0000-0000-000041130000}"/>
    <cellStyle name="Normal 21 3 4" xfId="4912" xr:uid="{00000000-0005-0000-0000-000042130000}"/>
    <cellStyle name="Normal 21 4" xfId="1744" xr:uid="{00000000-0005-0000-0000-000043130000}"/>
    <cellStyle name="Normal 21 4 2" xfId="2411" xr:uid="{00000000-0005-0000-0000-000044130000}"/>
    <cellStyle name="Normal 21 5" xfId="1745" xr:uid="{00000000-0005-0000-0000-000045130000}"/>
    <cellStyle name="Normal 21 5 2" xfId="2412" xr:uid="{00000000-0005-0000-0000-000046130000}"/>
    <cellStyle name="Normal 21 6" xfId="2956" xr:uid="{00000000-0005-0000-0000-000047130000}"/>
    <cellStyle name="Normal 21 6 2" xfId="5127" xr:uid="{00000000-0005-0000-0000-000048130000}"/>
    <cellStyle name="Normal 21 6 3" xfId="5700" xr:uid="{00000000-0005-0000-0000-000049130000}"/>
    <cellStyle name="Normal 21 7" xfId="2934" xr:uid="{00000000-0005-0000-0000-00004A130000}"/>
    <cellStyle name="Normal 21 7 2" xfId="5109" xr:uid="{00000000-0005-0000-0000-00004B130000}"/>
    <cellStyle name="Normal 21 7 3" xfId="5683" xr:uid="{00000000-0005-0000-0000-00004C130000}"/>
    <cellStyle name="Normal 21 8" xfId="3007" xr:uid="{00000000-0005-0000-0000-00004D130000}"/>
    <cellStyle name="Normal 21 8 2" xfId="5172" xr:uid="{00000000-0005-0000-0000-00004E130000}"/>
    <cellStyle name="Normal 21 8 3" xfId="5742" xr:uid="{00000000-0005-0000-0000-00004F130000}"/>
    <cellStyle name="Normal 21 9" xfId="3066" xr:uid="{00000000-0005-0000-0000-000050130000}"/>
    <cellStyle name="Normal 21 9 2" xfId="5215" xr:uid="{00000000-0005-0000-0000-000051130000}"/>
    <cellStyle name="Normal 21 9 3" xfId="5781" xr:uid="{00000000-0005-0000-0000-000052130000}"/>
    <cellStyle name="Normal 21_4.1" xfId="720" xr:uid="{00000000-0005-0000-0000-000053130000}"/>
    <cellStyle name="Normal 22" xfId="833" xr:uid="{00000000-0005-0000-0000-000054130000}"/>
    <cellStyle name="Normal 22 2" xfId="1746" xr:uid="{00000000-0005-0000-0000-000055130000}"/>
    <cellStyle name="Normal 22 2 2" xfId="1747" xr:uid="{00000000-0005-0000-0000-000056130000}"/>
    <cellStyle name="Normal 22 2 3" xfId="4511" xr:uid="{00000000-0005-0000-0000-000057130000}"/>
    <cellStyle name="Normal 22 2 4" xfId="4910" xr:uid="{00000000-0005-0000-0000-000058130000}"/>
    <cellStyle name="Normal 22 3" xfId="1748" xr:uid="{00000000-0005-0000-0000-000059130000}"/>
    <cellStyle name="Normal 22 3 2" xfId="2413" xr:uid="{00000000-0005-0000-0000-00005A130000}"/>
    <cellStyle name="Normal 22 4" xfId="3924" xr:uid="{00000000-0005-0000-0000-00005B130000}"/>
    <cellStyle name="Normal 22 5" xfId="4510" xr:uid="{00000000-0005-0000-0000-00005C130000}"/>
    <cellStyle name="Normal 22 6" xfId="4703" xr:uid="{00000000-0005-0000-0000-00005D130000}"/>
    <cellStyle name="Normal 23" xfId="839" xr:uid="{00000000-0005-0000-0000-00005E130000}"/>
    <cellStyle name="Normal 23 10" xfId="4512" xr:uid="{00000000-0005-0000-0000-00005F130000}"/>
    <cellStyle name="Normal 23 11" xfId="4909" xr:uid="{00000000-0005-0000-0000-000060130000}"/>
    <cellStyle name="Normal 23 2" xfId="1749" xr:uid="{00000000-0005-0000-0000-000061130000}"/>
    <cellStyle name="Normal 23 2 2" xfId="2414" xr:uid="{00000000-0005-0000-0000-000062130000}"/>
    <cellStyle name="Normal 23 3" xfId="1750" xr:uid="{00000000-0005-0000-0000-000063130000}"/>
    <cellStyle name="Normal 23 3 2" xfId="2415" xr:uid="{00000000-0005-0000-0000-000064130000}"/>
    <cellStyle name="Normal 23 4" xfId="1751" xr:uid="{00000000-0005-0000-0000-000065130000}"/>
    <cellStyle name="Normal 23 4 2" xfId="2416" xr:uid="{00000000-0005-0000-0000-000066130000}"/>
    <cellStyle name="Normal 23 5" xfId="1752" xr:uid="{00000000-0005-0000-0000-000067130000}"/>
    <cellStyle name="Normal 23 5 2" xfId="2417" xr:uid="{00000000-0005-0000-0000-000068130000}"/>
    <cellStyle name="Normal 23 6" xfId="1753" xr:uid="{00000000-0005-0000-0000-000069130000}"/>
    <cellStyle name="Normal 23 6 2" xfId="2418" xr:uid="{00000000-0005-0000-0000-00006A130000}"/>
    <cellStyle name="Normal 23 7" xfId="1754" xr:uid="{00000000-0005-0000-0000-00006B130000}"/>
    <cellStyle name="Normal 23 7 2" xfId="2419" xr:uid="{00000000-0005-0000-0000-00006C130000}"/>
    <cellStyle name="Normal 23 8" xfId="1755" xr:uid="{00000000-0005-0000-0000-00006D130000}"/>
    <cellStyle name="Normal 23 8 2" xfId="2420" xr:uid="{00000000-0005-0000-0000-00006E130000}"/>
    <cellStyle name="Normal 23 9" xfId="2421" xr:uid="{00000000-0005-0000-0000-00006F130000}"/>
    <cellStyle name="Normal 24" xfId="965" xr:uid="{00000000-0005-0000-0000-000070130000}"/>
    <cellStyle name="Normal 24 2" xfId="1756" xr:uid="{00000000-0005-0000-0000-000071130000}"/>
    <cellStyle name="Normal 24 2 2" xfId="1757" xr:uid="{00000000-0005-0000-0000-000072130000}"/>
    <cellStyle name="Normal 24 2 3" xfId="4517" xr:uid="{00000000-0005-0000-0000-000073130000}"/>
    <cellStyle name="Normal 24 2 4" xfId="4699" xr:uid="{00000000-0005-0000-0000-000074130000}"/>
    <cellStyle name="Normal 24 3" xfId="1758" xr:uid="{00000000-0005-0000-0000-000075130000}"/>
    <cellStyle name="Normal 24 3 2" xfId="2422" xr:uid="{00000000-0005-0000-0000-000076130000}"/>
    <cellStyle name="Normal 24 4" xfId="4516" xr:uid="{00000000-0005-0000-0000-000077130000}"/>
    <cellStyle name="Normal 24 5" xfId="4700" xr:uid="{00000000-0005-0000-0000-000078130000}"/>
    <cellStyle name="Normal 25" xfId="1759" xr:uid="{00000000-0005-0000-0000-000079130000}"/>
    <cellStyle name="Normal 25 2" xfId="1760" xr:uid="{00000000-0005-0000-0000-00007A130000}"/>
    <cellStyle name="Normal 25 2 2" xfId="2423" xr:uid="{00000000-0005-0000-0000-00007B130000}"/>
    <cellStyle name="Normal 25 3" xfId="1761" xr:uid="{00000000-0005-0000-0000-00007C130000}"/>
    <cellStyle name="Normal 25 3 2" xfId="2424" xr:uid="{00000000-0005-0000-0000-00007D130000}"/>
    <cellStyle name="Normal 25 4" xfId="1762" xr:uid="{00000000-0005-0000-0000-00007E130000}"/>
    <cellStyle name="Normal 25 4 2" xfId="2425" xr:uid="{00000000-0005-0000-0000-00007F130000}"/>
    <cellStyle name="Normal 25 5" xfId="1763" xr:uid="{00000000-0005-0000-0000-000080130000}"/>
    <cellStyle name="Normal 25 5 2" xfId="2426" xr:uid="{00000000-0005-0000-0000-000081130000}"/>
    <cellStyle name="Normal 25 6" xfId="2427" xr:uid="{00000000-0005-0000-0000-000082130000}"/>
    <cellStyle name="Normal 26" xfId="1764" xr:uid="{00000000-0005-0000-0000-000083130000}"/>
    <cellStyle name="Normal 26 2" xfId="1765" xr:uid="{00000000-0005-0000-0000-000084130000}"/>
    <cellStyle name="Normal 26 2 2" xfId="2428" xr:uid="{00000000-0005-0000-0000-000085130000}"/>
    <cellStyle name="Normal 26 3" xfId="1766" xr:uid="{00000000-0005-0000-0000-000086130000}"/>
    <cellStyle name="Normal 26 3 2" xfId="2429" xr:uid="{00000000-0005-0000-0000-000087130000}"/>
    <cellStyle name="Normal 26 4" xfId="1767" xr:uid="{00000000-0005-0000-0000-000088130000}"/>
    <cellStyle name="Normal 26 4 2" xfId="2430" xr:uid="{00000000-0005-0000-0000-000089130000}"/>
    <cellStyle name="Normal 26 5" xfId="1768" xr:uid="{00000000-0005-0000-0000-00008A130000}"/>
    <cellStyle name="Normal 26 5 2" xfId="2431" xr:uid="{00000000-0005-0000-0000-00008B130000}"/>
    <cellStyle name="Normal 26 6" xfId="2432" xr:uid="{00000000-0005-0000-0000-00008C130000}"/>
    <cellStyle name="Normal 27" xfId="1769" xr:uid="{00000000-0005-0000-0000-00008D130000}"/>
    <cellStyle name="Normal 27 2" xfId="1770" xr:uid="{00000000-0005-0000-0000-00008E130000}"/>
    <cellStyle name="Normal 27 2 2" xfId="2433" xr:uid="{00000000-0005-0000-0000-00008F130000}"/>
    <cellStyle name="Normal 27 3" xfId="1771" xr:uid="{00000000-0005-0000-0000-000090130000}"/>
    <cellStyle name="Normal 27 3 2" xfId="2434" xr:uid="{00000000-0005-0000-0000-000091130000}"/>
    <cellStyle name="Normal 27 4" xfId="1772" xr:uid="{00000000-0005-0000-0000-000092130000}"/>
    <cellStyle name="Normal 27 4 2" xfId="2435" xr:uid="{00000000-0005-0000-0000-000093130000}"/>
    <cellStyle name="Normal 27 5" xfId="1773" xr:uid="{00000000-0005-0000-0000-000094130000}"/>
    <cellStyle name="Normal 27 5 2" xfId="2436" xr:uid="{00000000-0005-0000-0000-000095130000}"/>
    <cellStyle name="Normal 27 6" xfId="2437" xr:uid="{00000000-0005-0000-0000-000096130000}"/>
    <cellStyle name="Normal 28" xfId="1774" xr:uid="{00000000-0005-0000-0000-000097130000}"/>
    <cellStyle name="Normal 28 2" xfId="1775" xr:uid="{00000000-0005-0000-0000-000098130000}"/>
    <cellStyle name="Normal 28 2 2" xfId="2438" xr:uid="{00000000-0005-0000-0000-000099130000}"/>
    <cellStyle name="Normal 28 3" xfId="1776" xr:uid="{00000000-0005-0000-0000-00009A130000}"/>
    <cellStyle name="Normal 28 3 2" xfId="2439" xr:uid="{00000000-0005-0000-0000-00009B130000}"/>
    <cellStyle name="Normal 29" xfId="1777" xr:uid="{00000000-0005-0000-0000-00009C130000}"/>
    <cellStyle name="Normal 29 2" xfId="1778" xr:uid="{00000000-0005-0000-0000-00009D130000}"/>
    <cellStyle name="Normal 29 2 2" xfId="2440" xr:uid="{00000000-0005-0000-0000-00009E130000}"/>
    <cellStyle name="Normal 29 3" xfId="1779" xr:uid="{00000000-0005-0000-0000-00009F130000}"/>
    <cellStyle name="Normal 29 3 2" xfId="2441" xr:uid="{00000000-0005-0000-0000-0000A0130000}"/>
    <cellStyle name="Normal 29 4" xfId="2442" xr:uid="{00000000-0005-0000-0000-0000A1130000}"/>
    <cellStyle name="Normal 3" xfId="721" xr:uid="{00000000-0005-0000-0000-0000A2130000}"/>
    <cellStyle name="Normal 3 10" xfId="2653" xr:uid="{00000000-0005-0000-0000-0000A3130000}"/>
    <cellStyle name="Normal 3 11" xfId="2654" xr:uid="{00000000-0005-0000-0000-0000A4130000}"/>
    <cellStyle name="Normal 3 12" xfId="2655" xr:uid="{00000000-0005-0000-0000-0000A5130000}"/>
    <cellStyle name="Normal 3 13" xfId="2779" xr:uid="{00000000-0005-0000-0000-0000A6130000}"/>
    <cellStyle name="Normal 3 14" xfId="2607" xr:uid="{00000000-0005-0000-0000-0000A7130000}"/>
    <cellStyle name="Normal 3 15" xfId="2810" xr:uid="{00000000-0005-0000-0000-0000A8130000}"/>
    <cellStyle name="Normal 3 16" xfId="2848" xr:uid="{00000000-0005-0000-0000-0000A9130000}"/>
    <cellStyle name="Normal 3 17" xfId="4529" xr:uid="{00000000-0005-0000-0000-0000AA130000}"/>
    <cellStyle name="Normal 3 18" xfId="4696" xr:uid="{00000000-0005-0000-0000-0000AB130000}"/>
    <cellStyle name="Normal 3 2" xfId="722" xr:uid="{00000000-0005-0000-0000-0000AC130000}"/>
    <cellStyle name="Normal 3 2 2" xfId="1781" xr:uid="{00000000-0005-0000-0000-0000AD130000}"/>
    <cellStyle name="Normal 3 2 3" xfId="2656" xr:uid="{00000000-0005-0000-0000-0000AE130000}"/>
    <cellStyle name="Normal 3 2 3 2" xfId="4922" xr:uid="{00000000-0005-0000-0000-0000AF130000}"/>
    <cellStyle name="Normal 3 2 3 3" xfId="5565" xr:uid="{00000000-0005-0000-0000-0000B0130000}"/>
    <cellStyle name="Normal 3 2 4" xfId="2781" xr:uid="{00000000-0005-0000-0000-0000B1130000}"/>
    <cellStyle name="Normal 3 2 4 2" xfId="4985" xr:uid="{00000000-0005-0000-0000-0000B2130000}"/>
    <cellStyle name="Normal 3 2 4 3" xfId="5581" xr:uid="{00000000-0005-0000-0000-0000B3130000}"/>
    <cellStyle name="Normal 3 2 5" xfId="2635" xr:uid="{00000000-0005-0000-0000-0000B4130000}"/>
    <cellStyle name="Normal 3 2 5 2" xfId="4907" xr:uid="{00000000-0005-0000-0000-0000B5130000}"/>
    <cellStyle name="Normal 3 2 5 3" xfId="5560" xr:uid="{00000000-0005-0000-0000-0000B6130000}"/>
    <cellStyle name="Normal 3 2 6" xfId="2812" xr:uid="{00000000-0005-0000-0000-0000B7130000}"/>
    <cellStyle name="Normal 3 2 6 2" xfId="5005" xr:uid="{00000000-0005-0000-0000-0000B8130000}"/>
    <cellStyle name="Normal 3 2 6 3" xfId="5589" xr:uid="{00000000-0005-0000-0000-0000B9130000}"/>
    <cellStyle name="Normal 3 2 7" xfId="2849" xr:uid="{00000000-0005-0000-0000-0000BA130000}"/>
    <cellStyle name="Normal 3 2 7 2" xfId="5028" xr:uid="{00000000-0005-0000-0000-0000BB130000}"/>
    <cellStyle name="Normal 3 2 7 3" xfId="5601" xr:uid="{00000000-0005-0000-0000-0000BC130000}"/>
    <cellStyle name="Normal 3 2 8" xfId="4530" xr:uid="{00000000-0005-0000-0000-0000BD130000}"/>
    <cellStyle name="Normal 3 2 9" xfId="4666" xr:uid="{00000000-0005-0000-0000-0000BE130000}"/>
    <cellStyle name="Normal 3 3" xfId="723" xr:uid="{00000000-0005-0000-0000-0000BF130000}"/>
    <cellStyle name="Normal 3 3 2" xfId="2657" xr:uid="{00000000-0005-0000-0000-0000C0130000}"/>
    <cellStyle name="Normal 3 3 3" xfId="2782" xr:uid="{00000000-0005-0000-0000-0000C1130000}"/>
    <cellStyle name="Normal 3 3 4" xfId="2636" xr:uid="{00000000-0005-0000-0000-0000C2130000}"/>
    <cellStyle name="Normal 3 3 5" xfId="2813" xr:uid="{00000000-0005-0000-0000-0000C3130000}"/>
    <cellStyle name="Normal 3 3 6" xfId="2850" xr:uid="{00000000-0005-0000-0000-0000C4130000}"/>
    <cellStyle name="Normal 3 4" xfId="724" xr:uid="{00000000-0005-0000-0000-0000C5130000}"/>
    <cellStyle name="Normal 3 4 2" xfId="1782" xr:uid="{00000000-0005-0000-0000-0000C6130000}"/>
    <cellStyle name="Normal 3 4 3" xfId="4532" xr:uid="{00000000-0005-0000-0000-0000C7130000}"/>
    <cellStyle name="Normal 3 4 4" xfId="4357" xr:uid="{00000000-0005-0000-0000-0000C8130000}"/>
    <cellStyle name="Normal 3 5" xfId="1780" xr:uid="{00000000-0005-0000-0000-0000C9130000}"/>
    <cellStyle name="Normal 3 5 2" xfId="2443" xr:uid="{00000000-0005-0000-0000-0000CA130000}"/>
    <cellStyle name="Normal 3 5 2 2" xfId="2659" xr:uid="{00000000-0005-0000-0000-0000CB130000}"/>
    <cellStyle name="Normal 3 5 2 2 2" xfId="2660" xr:uid="{00000000-0005-0000-0000-0000CC130000}"/>
    <cellStyle name="Normal 3 5 2 2 3" xfId="4926" xr:uid="{00000000-0005-0000-0000-0000CD130000}"/>
    <cellStyle name="Normal 3 5 2 2 4" xfId="5567" xr:uid="{00000000-0005-0000-0000-0000CE130000}"/>
    <cellStyle name="Normal 3 5 2 3" xfId="2784" xr:uid="{00000000-0005-0000-0000-0000CF130000}"/>
    <cellStyle name="Normal 3 5 2 4" xfId="2511" xr:uid="{00000000-0005-0000-0000-0000D0130000}"/>
    <cellStyle name="Normal 3 5 2 5" xfId="2816" xr:uid="{00000000-0005-0000-0000-0000D1130000}"/>
    <cellStyle name="Normal 3 5 2 6" xfId="2853" xr:uid="{00000000-0005-0000-0000-0000D2130000}"/>
    <cellStyle name="Normal 3 5 2 7" xfId="4925" xr:uid="{00000000-0005-0000-0000-0000D3130000}"/>
    <cellStyle name="Normal 3 5 2 8" xfId="5566" xr:uid="{00000000-0005-0000-0000-0000D4130000}"/>
    <cellStyle name="Normal 3 5 3" xfId="2783" xr:uid="{00000000-0005-0000-0000-0000D5130000}"/>
    <cellStyle name="Normal 3 5 4" xfId="2641" xr:uid="{00000000-0005-0000-0000-0000D6130000}"/>
    <cellStyle name="Normal 3 5 5" xfId="2815" xr:uid="{00000000-0005-0000-0000-0000D7130000}"/>
    <cellStyle name="Normal 3 5 6" xfId="2852" xr:uid="{00000000-0005-0000-0000-0000D8130000}"/>
    <cellStyle name="Normal 3 5 7" xfId="4813" xr:uid="{00000000-0005-0000-0000-0000D9130000}"/>
    <cellStyle name="Normal 3 5 8" xfId="5537" xr:uid="{00000000-0005-0000-0000-0000DA130000}"/>
    <cellStyle name="Normal 3 6" xfId="2444" xr:uid="{00000000-0005-0000-0000-0000DB130000}"/>
    <cellStyle name="Normal 3 7" xfId="2499" xr:uid="{00000000-0005-0000-0000-0000DC130000}"/>
    <cellStyle name="Normal 3 7 2" xfId="2662" xr:uid="{00000000-0005-0000-0000-0000DD130000}"/>
    <cellStyle name="Normal 3 7 3" xfId="2785" xr:uid="{00000000-0005-0000-0000-0000DE130000}"/>
    <cellStyle name="Normal 3 7 4" xfId="2658" xr:uid="{00000000-0005-0000-0000-0000DF130000}"/>
    <cellStyle name="Normal 3 7 5" xfId="2817" xr:uid="{00000000-0005-0000-0000-0000E0130000}"/>
    <cellStyle name="Normal 3 7 6" xfId="2854" xr:uid="{00000000-0005-0000-0000-0000E1130000}"/>
    <cellStyle name="Normal 3 8" xfId="2652" xr:uid="{00000000-0005-0000-0000-0000E2130000}"/>
    <cellStyle name="Normal 3 8 2" xfId="2663" xr:uid="{00000000-0005-0000-0000-0000E3130000}"/>
    <cellStyle name="Normal 3 8 3" xfId="2786" xr:uid="{00000000-0005-0000-0000-0000E4130000}"/>
    <cellStyle name="Normal 3 8 4" xfId="2661" xr:uid="{00000000-0005-0000-0000-0000E5130000}"/>
    <cellStyle name="Normal 3 8 5" xfId="2818" xr:uid="{00000000-0005-0000-0000-0000E6130000}"/>
    <cellStyle name="Normal 3 8 6" xfId="2855" xr:uid="{00000000-0005-0000-0000-0000E7130000}"/>
    <cellStyle name="Normal 3 9" xfId="2664" xr:uid="{00000000-0005-0000-0000-0000E8130000}"/>
    <cellStyle name="Normal 3_3.10-070 Número de vuelos charter internacionales por aeropuerto, según mes, 2007-2008" xfId="725" xr:uid="{00000000-0005-0000-0000-0000E9130000}"/>
    <cellStyle name="Normal 30" xfId="1783" xr:uid="{00000000-0005-0000-0000-0000EA130000}"/>
    <cellStyle name="Normal 30 2" xfId="1784" xr:uid="{00000000-0005-0000-0000-0000EB130000}"/>
    <cellStyle name="Normal 30 2 2" xfId="2445" xr:uid="{00000000-0005-0000-0000-0000EC130000}"/>
    <cellStyle name="Normal 30 3" xfId="1785" xr:uid="{00000000-0005-0000-0000-0000ED130000}"/>
    <cellStyle name="Normal 30 3 2" xfId="2446" xr:uid="{00000000-0005-0000-0000-0000EE130000}"/>
    <cellStyle name="Normal 30 4" xfId="1786" xr:uid="{00000000-0005-0000-0000-0000EF130000}"/>
    <cellStyle name="Normal 30 4 2" xfId="2447" xr:uid="{00000000-0005-0000-0000-0000F0130000}"/>
    <cellStyle name="Normal 31" xfId="1787" xr:uid="{00000000-0005-0000-0000-0000F1130000}"/>
    <cellStyle name="Normal 31 2" xfId="2448" xr:uid="{00000000-0005-0000-0000-0000F2130000}"/>
    <cellStyle name="Normal 32" xfId="1788" xr:uid="{00000000-0005-0000-0000-0000F3130000}"/>
    <cellStyle name="Normal 32 2" xfId="2449" xr:uid="{00000000-0005-0000-0000-0000F4130000}"/>
    <cellStyle name="Normal 33" xfId="1789" xr:uid="{00000000-0005-0000-0000-0000F5130000}"/>
    <cellStyle name="Normal 33 2" xfId="1790" xr:uid="{00000000-0005-0000-0000-0000F6130000}"/>
    <cellStyle name="Normal 33 3" xfId="1791" xr:uid="{00000000-0005-0000-0000-0000F7130000}"/>
    <cellStyle name="Normal 33 4" xfId="1792" xr:uid="{00000000-0005-0000-0000-0000F8130000}"/>
    <cellStyle name="Normal 33 5" xfId="2450" xr:uid="{00000000-0005-0000-0000-0000F9130000}"/>
    <cellStyle name="Normal 34" xfId="1793" xr:uid="{00000000-0005-0000-0000-0000FA130000}"/>
    <cellStyle name="Normal 35" xfId="1794" xr:uid="{00000000-0005-0000-0000-0000FB130000}"/>
    <cellStyle name="Normal 36" xfId="1795" xr:uid="{00000000-0005-0000-0000-0000FC130000}"/>
    <cellStyle name="Normal 37" xfId="1796" xr:uid="{00000000-0005-0000-0000-0000FD130000}"/>
    <cellStyle name="Normal 37 10" xfId="3113" xr:uid="{00000000-0005-0000-0000-0000FE130000}"/>
    <cellStyle name="Normal 37 10 2" xfId="5260" xr:uid="{00000000-0005-0000-0000-0000FF130000}"/>
    <cellStyle name="Normal 37 10 3" xfId="5824" xr:uid="{00000000-0005-0000-0000-000000140000}"/>
    <cellStyle name="Normal 37 11" xfId="3439" xr:uid="{00000000-0005-0000-0000-000001140000}"/>
    <cellStyle name="Normal 37 11 2" xfId="5528" xr:uid="{00000000-0005-0000-0000-000002140000}"/>
    <cellStyle name="Normal 37 11 3" xfId="6076" xr:uid="{00000000-0005-0000-0000-000003140000}"/>
    <cellStyle name="Normal 37 12" xfId="4547" xr:uid="{00000000-0005-0000-0000-000004140000}"/>
    <cellStyle name="Normal 37 13" xfId="4695" xr:uid="{00000000-0005-0000-0000-000005140000}"/>
    <cellStyle name="Normal 37 2" xfId="2965" xr:uid="{00000000-0005-0000-0000-000006140000}"/>
    <cellStyle name="Normal 37 2 2" xfId="5136" xr:uid="{00000000-0005-0000-0000-000007140000}"/>
    <cellStyle name="Normal 37 2 3" xfId="5709" xr:uid="{00000000-0005-0000-0000-000008140000}"/>
    <cellStyle name="Normal 37 3" xfId="2929" xr:uid="{00000000-0005-0000-0000-000009140000}"/>
    <cellStyle name="Normal 37 3 2" xfId="5104" xr:uid="{00000000-0005-0000-0000-00000A140000}"/>
    <cellStyle name="Normal 37 3 3" xfId="5678" xr:uid="{00000000-0005-0000-0000-00000B140000}"/>
    <cellStyle name="Normal 37 4" xfId="2947" xr:uid="{00000000-0005-0000-0000-00000C140000}"/>
    <cellStyle name="Normal 37 4 2" xfId="5119" xr:uid="{00000000-0005-0000-0000-00000D140000}"/>
    <cellStyle name="Normal 37 4 3" xfId="5692" xr:uid="{00000000-0005-0000-0000-00000E140000}"/>
    <cellStyle name="Normal 37 5" xfId="2739" xr:uid="{00000000-0005-0000-0000-00000F140000}"/>
    <cellStyle name="Normal 37 5 2" xfId="4961" xr:uid="{00000000-0005-0000-0000-000010140000}"/>
    <cellStyle name="Normal 37 5 3" xfId="5575" xr:uid="{00000000-0005-0000-0000-000011140000}"/>
    <cellStyle name="Normal 37 6" xfId="3242" xr:uid="{00000000-0005-0000-0000-000012140000}"/>
    <cellStyle name="Normal 37 6 2" xfId="5361" xr:uid="{00000000-0005-0000-0000-000013140000}"/>
    <cellStyle name="Normal 37 6 3" xfId="5920" xr:uid="{00000000-0005-0000-0000-000014140000}"/>
    <cellStyle name="Normal 37 7" xfId="3182" xr:uid="{00000000-0005-0000-0000-000015140000}"/>
    <cellStyle name="Normal 37 7 2" xfId="5317" xr:uid="{00000000-0005-0000-0000-000016140000}"/>
    <cellStyle name="Normal 37 7 3" xfId="5879" xr:uid="{00000000-0005-0000-0000-000017140000}"/>
    <cellStyle name="Normal 37 8" xfId="3213" xr:uid="{00000000-0005-0000-0000-000018140000}"/>
    <cellStyle name="Normal 37 8 2" xfId="5337" xr:uid="{00000000-0005-0000-0000-000019140000}"/>
    <cellStyle name="Normal 37 8 3" xfId="5897" xr:uid="{00000000-0005-0000-0000-00001A140000}"/>
    <cellStyle name="Normal 37 9" xfId="3323" xr:uid="{00000000-0005-0000-0000-00001B140000}"/>
    <cellStyle name="Normal 37 9 2" xfId="5429" xr:uid="{00000000-0005-0000-0000-00001C140000}"/>
    <cellStyle name="Normal 37 9 3" xfId="5983" xr:uid="{00000000-0005-0000-0000-00001D140000}"/>
    <cellStyle name="Normal 38" xfId="1932" xr:uid="{00000000-0005-0000-0000-00001E140000}"/>
    <cellStyle name="Normal 38 10" xfId="3121" xr:uid="{00000000-0005-0000-0000-00001F140000}"/>
    <cellStyle name="Normal 38 10 2" xfId="5267" xr:uid="{00000000-0005-0000-0000-000020140000}"/>
    <cellStyle name="Normal 38 10 3" xfId="5831" xr:uid="{00000000-0005-0000-0000-000021140000}"/>
    <cellStyle name="Normal 38 11" xfId="3449" xr:uid="{00000000-0005-0000-0000-000022140000}"/>
    <cellStyle name="Normal 38 11 2" xfId="5531" xr:uid="{00000000-0005-0000-0000-000023140000}"/>
    <cellStyle name="Normal 38 11 3" xfId="6077" xr:uid="{00000000-0005-0000-0000-000024140000}"/>
    <cellStyle name="Normal 38 12" xfId="4654" xr:uid="{00000000-0005-0000-0000-000025140000}"/>
    <cellStyle name="Normal 38 13" xfId="4977" xr:uid="{00000000-0005-0000-0000-000026140000}"/>
    <cellStyle name="Normal 38 2" xfId="2993" xr:uid="{00000000-0005-0000-0000-000027140000}"/>
    <cellStyle name="Normal 38 2 2" xfId="5158" xr:uid="{00000000-0005-0000-0000-000028140000}"/>
    <cellStyle name="Normal 38 2 3" xfId="5728" xr:uid="{00000000-0005-0000-0000-000029140000}"/>
    <cellStyle name="Normal 38 3" xfId="3019" xr:uid="{00000000-0005-0000-0000-00002A140000}"/>
    <cellStyle name="Normal 38 3 2" xfId="5182" xr:uid="{00000000-0005-0000-0000-00002B140000}"/>
    <cellStyle name="Normal 38 3 3" xfId="5751" xr:uid="{00000000-0005-0000-0000-00002C140000}"/>
    <cellStyle name="Normal 38 4" xfId="3055" xr:uid="{00000000-0005-0000-0000-00002D140000}"/>
    <cellStyle name="Normal 38 4 2" xfId="5205" xr:uid="{00000000-0005-0000-0000-00002E140000}"/>
    <cellStyle name="Normal 38 4 3" xfId="5771" xr:uid="{00000000-0005-0000-0000-00002F140000}"/>
    <cellStyle name="Normal 38 5" xfId="2936" xr:uid="{00000000-0005-0000-0000-000030140000}"/>
    <cellStyle name="Normal 38 5 2" xfId="5110" xr:uid="{00000000-0005-0000-0000-000031140000}"/>
    <cellStyle name="Normal 38 5 3" xfId="5684" xr:uid="{00000000-0005-0000-0000-000032140000}"/>
    <cellStyle name="Normal 38 6" xfId="3268" xr:uid="{00000000-0005-0000-0000-000033140000}"/>
    <cellStyle name="Normal 38 6 2" xfId="5380" xr:uid="{00000000-0005-0000-0000-000034140000}"/>
    <cellStyle name="Normal 38 6 3" xfId="5935" xr:uid="{00000000-0005-0000-0000-000035140000}"/>
    <cellStyle name="Normal 38 7" xfId="3162" xr:uid="{00000000-0005-0000-0000-000036140000}"/>
    <cellStyle name="Normal 38 7 2" xfId="5305" xr:uid="{00000000-0005-0000-0000-000037140000}"/>
    <cellStyle name="Normal 38 7 3" xfId="5868" xr:uid="{00000000-0005-0000-0000-000038140000}"/>
    <cellStyle name="Normal 38 8" xfId="3341" xr:uid="{00000000-0005-0000-0000-000039140000}"/>
    <cellStyle name="Normal 38 8 2" xfId="5440" xr:uid="{00000000-0005-0000-0000-00003A140000}"/>
    <cellStyle name="Normal 38 8 3" xfId="5993" xr:uid="{00000000-0005-0000-0000-00003B140000}"/>
    <cellStyle name="Normal 38 9" xfId="3320" xr:uid="{00000000-0005-0000-0000-00003C140000}"/>
    <cellStyle name="Normal 38 9 2" xfId="5426" xr:uid="{00000000-0005-0000-0000-00003D140000}"/>
    <cellStyle name="Normal 38 9 3" xfId="5980" xr:uid="{00000000-0005-0000-0000-00003E140000}"/>
    <cellStyle name="Normal 39" xfId="1935" xr:uid="{00000000-0005-0000-0000-00003F140000}"/>
    <cellStyle name="Normal 39 10" xfId="3292" xr:uid="{00000000-0005-0000-0000-000040140000}"/>
    <cellStyle name="Normal 39 10 2" xfId="5401" xr:uid="{00000000-0005-0000-0000-000041140000}"/>
    <cellStyle name="Normal 39 10 3" xfId="5955" xr:uid="{00000000-0005-0000-0000-000042140000}"/>
    <cellStyle name="Normal 39 11" xfId="3450" xr:uid="{00000000-0005-0000-0000-000043140000}"/>
    <cellStyle name="Normal 39 11 2" xfId="5532" xr:uid="{00000000-0005-0000-0000-000044140000}"/>
    <cellStyle name="Normal 39 11 3" xfId="6078" xr:uid="{00000000-0005-0000-0000-000045140000}"/>
    <cellStyle name="Normal 39 12" xfId="4657" xr:uid="{00000000-0005-0000-0000-000046140000}"/>
    <cellStyle name="Normal 39 13" xfId="4876" xr:uid="{00000000-0005-0000-0000-000047140000}"/>
    <cellStyle name="Normal 39 2" xfId="2994" xr:uid="{00000000-0005-0000-0000-000048140000}"/>
    <cellStyle name="Normal 39 2 2" xfId="5159" xr:uid="{00000000-0005-0000-0000-000049140000}"/>
    <cellStyle name="Normal 39 2 3" xfId="5729" xr:uid="{00000000-0005-0000-0000-00004A140000}"/>
    <cellStyle name="Normal 39 3" xfId="3018" xr:uid="{00000000-0005-0000-0000-00004B140000}"/>
    <cellStyle name="Normal 39 3 2" xfId="5181" xr:uid="{00000000-0005-0000-0000-00004C140000}"/>
    <cellStyle name="Normal 39 3 3" xfId="5750" xr:uid="{00000000-0005-0000-0000-00004D140000}"/>
    <cellStyle name="Normal 39 4" xfId="3056" xr:uid="{00000000-0005-0000-0000-00004E140000}"/>
    <cellStyle name="Normal 39 4 2" xfId="5206" xr:uid="{00000000-0005-0000-0000-00004F140000}"/>
    <cellStyle name="Normal 39 4 3" xfId="5772" xr:uid="{00000000-0005-0000-0000-000050140000}"/>
    <cellStyle name="Normal 39 5" xfId="2825" xr:uid="{00000000-0005-0000-0000-000051140000}"/>
    <cellStyle name="Normal 39 5 2" xfId="5014" xr:uid="{00000000-0005-0000-0000-000052140000}"/>
    <cellStyle name="Normal 39 5 3" xfId="5593" xr:uid="{00000000-0005-0000-0000-000053140000}"/>
    <cellStyle name="Normal 39 6" xfId="3269" xr:uid="{00000000-0005-0000-0000-000054140000}"/>
    <cellStyle name="Normal 39 6 2" xfId="5381" xr:uid="{00000000-0005-0000-0000-000055140000}"/>
    <cellStyle name="Normal 39 6 3" xfId="5936" xr:uid="{00000000-0005-0000-0000-000056140000}"/>
    <cellStyle name="Normal 39 7" xfId="3308" xr:uid="{00000000-0005-0000-0000-000057140000}"/>
    <cellStyle name="Normal 39 7 2" xfId="5416" xr:uid="{00000000-0005-0000-0000-000058140000}"/>
    <cellStyle name="Normal 39 7 3" xfId="5970" xr:uid="{00000000-0005-0000-0000-000059140000}"/>
    <cellStyle name="Normal 39 8" xfId="3302" xr:uid="{00000000-0005-0000-0000-00005A140000}"/>
    <cellStyle name="Normal 39 8 2" xfId="5410" xr:uid="{00000000-0005-0000-0000-00005B140000}"/>
    <cellStyle name="Normal 39 8 3" xfId="5964" xr:uid="{00000000-0005-0000-0000-00005C140000}"/>
    <cellStyle name="Normal 39 9" xfId="3305" xr:uid="{00000000-0005-0000-0000-00005D140000}"/>
    <cellStyle name="Normal 39 9 2" xfId="5413" xr:uid="{00000000-0005-0000-0000-00005E140000}"/>
    <cellStyle name="Normal 39 9 3" xfId="5967" xr:uid="{00000000-0005-0000-0000-00005F140000}"/>
    <cellStyle name="Normal 4" xfId="726" xr:uid="{00000000-0005-0000-0000-000060140000}"/>
    <cellStyle name="Normal 4 10" xfId="727" xr:uid="{00000000-0005-0000-0000-000061140000}"/>
    <cellStyle name="Normal 4 10 2" xfId="1798" xr:uid="{00000000-0005-0000-0000-000062140000}"/>
    <cellStyle name="Normal 4 10 3" xfId="4549" xr:uid="{00000000-0005-0000-0000-000063140000}"/>
    <cellStyle name="Normal 4 10 4" xfId="4970" xr:uid="{00000000-0005-0000-0000-000064140000}"/>
    <cellStyle name="Normal 4 11" xfId="728" xr:uid="{00000000-0005-0000-0000-000065140000}"/>
    <cellStyle name="Normal 4 11 2" xfId="1799" xr:uid="{00000000-0005-0000-0000-000066140000}"/>
    <cellStyle name="Normal 4 11 3" xfId="4550" xr:uid="{00000000-0005-0000-0000-000067140000}"/>
    <cellStyle name="Normal 4 11 4" xfId="4957" xr:uid="{00000000-0005-0000-0000-000068140000}"/>
    <cellStyle name="Normal 4 12" xfId="729" xr:uid="{00000000-0005-0000-0000-000069140000}"/>
    <cellStyle name="Normal 4 12 2" xfId="1800" xr:uid="{00000000-0005-0000-0000-00006A140000}"/>
    <cellStyle name="Normal 4 12 3" xfId="4551" xr:uid="{00000000-0005-0000-0000-00006B140000}"/>
    <cellStyle name="Normal 4 12 4" xfId="4968" xr:uid="{00000000-0005-0000-0000-00006C140000}"/>
    <cellStyle name="Normal 4 13" xfId="730" xr:uid="{00000000-0005-0000-0000-00006D140000}"/>
    <cellStyle name="Normal 4 13 2" xfId="1801" xr:uid="{00000000-0005-0000-0000-00006E140000}"/>
    <cellStyle name="Normal 4 13 3" xfId="4552" xr:uid="{00000000-0005-0000-0000-00006F140000}"/>
    <cellStyle name="Normal 4 13 4" xfId="4905" xr:uid="{00000000-0005-0000-0000-000070140000}"/>
    <cellStyle name="Normal 4 14" xfId="731" xr:uid="{00000000-0005-0000-0000-000071140000}"/>
    <cellStyle name="Normal 4 14 2" xfId="2451" xr:uid="{00000000-0005-0000-0000-000072140000}"/>
    <cellStyle name="Normal 4 14 3" xfId="4825" xr:uid="{00000000-0005-0000-0000-000073140000}"/>
    <cellStyle name="Normal 4 14 4" xfId="5538" xr:uid="{00000000-0005-0000-0000-000074140000}"/>
    <cellStyle name="Normal 4 15" xfId="732" xr:uid="{00000000-0005-0000-0000-000075140000}"/>
    <cellStyle name="Normal 4 15 2" xfId="2665" xr:uid="{00000000-0005-0000-0000-000076140000}"/>
    <cellStyle name="Normal 4 15 2 2" xfId="3882" xr:uid="{00000000-0005-0000-0000-000077140000}"/>
    <cellStyle name="Normal 4 15 3" xfId="4930" xr:uid="{00000000-0005-0000-0000-000078140000}"/>
    <cellStyle name="Normal 4 15 4" xfId="5568" xr:uid="{00000000-0005-0000-0000-000079140000}"/>
    <cellStyle name="Normal 4 16" xfId="733" xr:uid="{00000000-0005-0000-0000-00007A140000}"/>
    <cellStyle name="Normal 4 16 2" xfId="2787" xr:uid="{00000000-0005-0000-0000-00007B140000}"/>
    <cellStyle name="Normal 4 16 2 2" xfId="3883" xr:uid="{00000000-0005-0000-0000-00007C140000}"/>
    <cellStyle name="Normal 4 16 3" xfId="4991" xr:uid="{00000000-0005-0000-0000-00007D140000}"/>
    <cellStyle name="Normal 4 16 4" xfId="5582" xr:uid="{00000000-0005-0000-0000-00007E140000}"/>
    <cellStyle name="Normal 4 17" xfId="734" xr:uid="{00000000-0005-0000-0000-00007F140000}"/>
    <cellStyle name="Normal 4 17 2" xfId="2667" xr:uid="{00000000-0005-0000-0000-000080140000}"/>
    <cellStyle name="Normal 4 17 2 2" xfId="3884" xr:uid="{00000000-0005-0000-0000-000081140000}"/>
    <cellStyle name="Normal 4 17 3" xfId="4932" xr:uid="{00000000-0005-0000-0000-000082140000}"/>
    <cellStyle name="Normal 4 17 4" xfId="5569" xr:uid="{00000000-0005-0000-0000-000083140000}"/>
    <cellStyle name="Normal 4 18" xfId="735" xr:uid="{00000000-0005-0000-0000-000084140000}"/>
    <cellStyle name="Normal 4 18 2" xfId="2819" xr:uid="{00000000-0005-0000-0000-000085140000}"/>
    <cellStyle name="Normal 4 18 2 2" xfId="3885" xr:uid="{00000000-0005-0000-0000-000086140000}"/>
    <cellStyle name="Normal 4 18 3" xfId="5011" xr:uid="{00000000-0005-0000-0000-000087140000}"/>
    <cellStyle name="Normal 4 18 4" xfId="5590" xr:uid="{00000000-0005-0000-0000-000088140000}"/>
    <cellStyle name="Normal 4 19" xfId="736" xr:uid="{00000000-0005-0000-0000-000089140000}"/>
    <cellStyle name="Normal 4 19 2" xfId="2856" xr:uid="{00000000-0005-0000-0000-00008A140000}"/>
    <cellStyle name="Normal 4 19 2 2" xfId="3886" xr:uid="{00000000-0005-0000-0000-00008B140000}"/>
    <cellStyle name="Normal 4 19 3" xfId="5032" xr:uid="{00000000-0005-0000-0000-00008C140000}"/>
    <cellStyle name="Normal 4 19 4" xfId="5602" xr:uid="{00000000-0005-0000-0000-00008D140000}"/>
    <cellStyle name="Normal 4 2" xfId="737" xr:uid="{00000000-0005-0000-0000-00008E140000}"/>
    <cellStyle name="Normal 4 2 2" xfId="1802" xr:uid="{00000000-0005-0000-0000-00008F140000}"/>
    <cellStyle name="Normal 4 2 3" xfId="4553" xr:uid="{00000000-0005-0000-0000-000090140000}"/>
    <cellStyle name="Normal 4 2 4" xfId="4694" xr:uid="{00000000-0005-0000-0000-000091140000}"/>
    <cellStyle name="Normal 4 20" xfId="738" xr:uid="{00000000-0005-0000-0000-000092140000}"/>
    <cellStyle name="Normal 4 20 2" xfId="3887" xr:uid="{00000000-0005-0000-0000-000093140000}"/>
    <cellStyle name="Normal 4 21" xfId="739" xr:uid="{00000000-0005-0000-0000-000094140000}"/>
    <cellStyle name="Normal 4 21 2" xfId="3888" xr:uid="{00000000-0005-0000-0000-000095140000}"/>
    <cellStyle name="Normal 4 22" xfId="740" xr:uid="{00000000-0005-0000-0000-000096140000}"/>
    <cellStyle name="Normal 4 22 2" xfId="3889" xr:uid="{00000000-0005-0000-0000-000097140000}"/>
    <cellStyle name="Normal 4 23" xfId="741" xr:uid="{00000000-0005-0000-0000-000098140000}"/>
    <cellStyle name="Normal 4 23 2" xfId="3890" xr:uid="{00000000-0005-0000-0000-000099140000}"/>
    <cellStyle name="Normal 4 24" xfId="742" xr:uid="{00000000-0005-0000-0000-00009A140000}"/>
    <cellStyle name="Normal 4 24 2" xfId="3891" xr:uid="{00000000-0005-0000-0000-00009B140000}"/>
    <cellStyle name="Normal 4 25" xfId="743" xr:uid="{00000000-0005-0000-0000-00009C140000}"/>
    <cellStyle name="Normal 4 25 2" xfId="3892" xr:uid="{00000000-0005-0000-0000-00009D140000}"/>
    <cellStyle name="Normal 4 26" xfId="1797" xr:uid="{00000000-0005-0000-0000-00009E140000}"/>
    <cellStyle name="Normal 4 27" xfId="4548" xr:uid="{00000000-0005-0000-0000-00009F140000}"/>
    <cellStyle name="Normal 4 28" xfId="4866" xr:uid="{00000000-0005-0000-0000-0000A0140000}"/>
    <cellStyle name="Normal 4 3" xfId="744" xr:uid="{00000000-0005-0000-0000-0000A1140000}"/>
    <cellStyle name="Normal 4 3 2" xfId="1803" xr:uid="{00000000-0005-0000-0000-0000A2140000}"/>
    <cellStyle name="Normal 4 3 2 2" xfId="2452" xr:uid="{00000000-0005-0000-0000-0000A3140000}"/>
    <cellStyle name="Normal 4 3 3" xfId="2453" xr:uid="{00000000-0005-0000-0000-0000A4140000}"/>
    <cellStyle name="Normal 4 3 4" xfId="4554" xr:uid="{00000000-0005-0000-0000-0000A5140000}"/>
    <cellStyle name="Normal 4 3 5" xfId="4661" xr:uid="{00000000-0005-0000-0000-0000A6140000}"/>
    <cellStyle name="Normal 4 4" xfId="745" xr:uid="{00000000-0005-0000-0000-0000A7140000}"/>
    <cellStyle name="Normal 4 4 2" xfId="1804" xr:uid="{00000000-0005-0000-0000-0000A8140000}"/>
    <cellStyle name="Normal 4 4 2 2" xfId="2454" xr:uid="{00000000-0005-0000-0000-0000A9140000}"/>
    <cellStyle name="Normal 4 4 3" xfId="2455" xr:uid="{00000000-0005-0000-0000-0000AA140000}"/>
    <cellStyle name="Normal 4 4 4" xfId="4556" xr:uid="{00000000-0005-0000-0000-0000AB140000}"/>
    <cellStyle name="Normal 4 4 5" xfId="4345" xr:uid="{00000000-0005-0000-0000-0000AC140000}"/>
    <cellStyle name="Normal 4 5" xfId="746" xr:uid="{00000000-0005-0000-0000-0000AD140000}"/>
    <cellStyle name="Normal 4 5 2" xfId="1805" xr:uid="{00000000-0005-0000-0000-0000AE140000}"/>
    <cellStyle name="Normal 4 5 2 2" xfId="2456" xr:uid="{00000000-0005-0000-0000-0000AF140000}"/>
    <cellStyle name="Normal 4 5 3" xfId="2457" xr:uid="{00000000-0005-0000-0000-0000B0140000}"/>
    <cellStyle name="Normal 4 5 4" xfId="4558" xr:uid="{00000000-0005-0000-0000-0000B1140000}"/>
    <cellStyle name="Normal 4 5 5" xfId="4904" xr:uid="{00000000-0005-0000-0000-0000B2140000}"/>
    <cellStyle name="Normal 4 6" xfId="747" xr:uid="{00000000-0005-0000-0000-0000B3140000}"/>
    <cellStyle name="Normal 4 6 2" xfId="1806" xr:uid="{00000000-0005-0000-0000-0000B4140000}"/>
    <cellStyle name="Normal 4 6 2 2" xfId="2458" xr:uid="{00000000-0005-0000-0000-0000B5140000}"/>
    <cellStyle name="Normal 4 6 3" xfId="2459" xr:uid="{00000000-0005-0000-0000-0000B6140000}"/>
    <cellStyle name="Normal 4 6 4" xfId="4560" xr:uid="{00000000-0005-0000-0000-0000B7140000}"/>
    <cellStyle name="Normal 4 6 5" xfId="4969" xr:uid="{00000000-0005-0000-0000-0000B8140000}"/>
    <cellStyle name="Normal 4 7" xfId="748" xr:uid="{00000000-0005-0000-0000-0000B9140000}"/>
    <cellStyle name="Normal 4 7 2" xfId="1807" xr:uid="{00000000-0005-0000-0000-0000BA140000}"/>
    <cellStyle name="Normal 4 7 2 2" xfId="2460" xr:uid="{00000000-0005-0000-0000-0000BB140000}"/>
    <cellStyle name="Normal 4 7 3" xfId="2461" xr:uid="{00000000-0005-0000-0000-0000BC140000}"/>
    <cellStyle name="Normal 4 7 4" xfId="4562" xr:uid="{00000000-0005-0000-0000-0000BD140000}"/>
    <cellStyle name="Normal 4 7 5" xfId="4967" xr:uid="{00000000-0005-0000-0000-0000BE140000}"/>
    <cellStyle name="Normal 4 8" xfId="749" xr:uid="{00000000-0005-0000-0000-0000BF140000}"/>
    <cellStyle name="Normal 4 8 2" xfId="1808" xr:uid="{00000000-0005-0000-0000-0000C0140000}"/>
    <cellStyle name="Normal 4 8 2 2" xfId="2462" xr:uid="{00000000-0005-0000-0000-0000C1140000}"/>
    <cellStyle name="Normal 4 8 3" xfId="2463" xr:uid="{00000000-0005-0000-0000-0000C2140000}"/>
    <cellStyle name="Normal 4 8 4" xfId="4564" xr:uid="{00000000-0005-0000-0000-0000C3140000}"/>
    <cellStyle name="Normal 4 8 5" xfId="4693" xr:uid="{00000000-0005-0000-0000-0000C4140000}"/>
    <cellStyle name="Normal 4 9" xfId="750" xr:uid="{00000000-0005-0000-0000-0000C5140000}"/>
    <cellStyle name="Normal 4 9 2" xfId="1809" xr:uid="{00000000-0005-0000-0000-0000C6140000}"/>
    <cellStyle name="Normal 4 9 2 2" xfId="2464" xr:uid="{00000000-0005-0000-0000-0000C7140000}"/>
    <cellStyle name="Normal 4 9 3" xfId="2465" xr:uid="{00000000-0005-0000-0000-0000C8140000}"/>
    <cellStyle name="Normal 4 9 4" xfId="4566" xr:uid="{00000000-0005-0000-0000-0000C9140000}"/>
    <cellStyle name="Normal 4 9 5" xfId="4903" xr:uid="{00000000-0005-0000-0000-0000CA140000}"/>
    <cellStyle name="Normal 4_3.21-01" xfId="751" xr:uid="{00000000-0005-0000-0000-0000CB140000}"/>
    <cellStyle name="Normal 40" xfId="1936" xr:uid="{00000000-0005-0000-0000-0000CC140000}"/>
    <cellStyle name="Normal 41" xfId="1941" xr:uid="{00000000-0005-0000-0000-0000CD140000}"/>
    <cellStyle name="Normal 41 10" xfId="3293" xr:uid="{00000000-0005-0000-0000-0000CE140000}"/>
    <cellStyle name="Normal 41 10 2" xfId="5402" xr:uid="{00000000-0005-0000-0000-0000CF140000}"/>
    <cellStyle name="Normal 41 10 3" xfId="5956" xr:uid="{00000000-0005-0000-0000-0000D0140000}"/>
    <cellStyle name="Normal 41 11" xfId="3451" xr:uid="{00000000-0005-0000-0000-0000D1140000}"/>
    <cellStyle name="Normal 41 11 2" xfId="5533" xr:uid="{00000000-0005-0000-0000-0000D2140000}"/>
    <cellStyle name="Normal 41 11 3" xfId="6079" xr:uid="{00000000-0005-0000-0000-0000D3140000}"/>
    <cellStyle name="Normal 41 12" xfId="4665" xr:uid="{00000000-0005-0000-0000-0000D4140000}"/>
    <cellStyle name="Normal 41 13" xfId="4274" xr:uid="{00000000-0005-0000-0000-0000D5140000}"/>
    <cellStyle name="Normal 41 2" xfId="2997" xr:uid="{00000000-0005-0000-0000-0000D6140000}"/>
    <cellStyle name="Normal 41 2 2" xfId="5162" xr:uid="{00000000-0005-0000-0000-0000D7140000}"/>
    <cellStyle name="Normal 41 2 3" xfId="5732" xr:uid="{00000000-0005-0000-0000-0000D8140000}"/>
    <cellStyle name="Normal 41 3" xfId="2915" xr:uid="{00000000-0005-0000-0000-0000D9140000}"/>
    <cellStyle name="Normal 41 3 2" xfId="5094" xr:uid="{00000000-0005-0000-0000-0000DA140000}"/>
    <cellStyle name="Normal 41 3 3" xfId="5668" xr:uid="{00000000-0005-0000-0000-0000DB140000}"/>
    <cellStyle name="Normal 41 4" xfId="2953" xr:uid="{00000000-0005-0000-0000-0000DC140000}"/>
    <cellStyle name="Normal 41 4 2" xfId="5125" xr:uid="{00000000-0005-0000-0000-0000DD140000}"/>
    <cellStyle name="Normal 41 4 3" xfId="5698" xr:uid="{00000000-0005-0000-0000-0000DE140000}"/>
    <cellStyle name="Normal 41 5" xfId="3005" xr:uid="{00000000-0005-0000-0000-0000DF140000}"/>
    <cellStyle name="Normal 41 5 2" xfId="5170" xr:uid="{00000000-0005-0000-0000-0000E0140000}"/>
    <cellStyle name="Normal 41 5 3" xfId="5740" xr:uid="{00000000-0005-0000-0000-0000E1140000}"/>
    <cellStyle name="Normal 41 6" xfId="3279" xr:uid="{00000000-0005-0000-0000-0000E2140000}"/>
    <cellStyle name="Normal 41 6 2" xfId="5390" xr:uid="{00000000-0005-0000-0000-0000E3140000}"/>
    <cellStyle name="Normal 41 6 3" xfId="5945" xr:uid="{00000000-0005-0000-0000-0000E4140000}"/>
    <cellStyle name="Normal 41 7" xfId="3156" xr:uid="{00000000-0005-0000-0000-0000E5140000}"/>
    <cellStyle name="Normal 41 7 2" xfId="5299" xr:uid="{00000000-0005-0000-0000-0000E6140000}"/>
    <cellStyle name="Normal 41 7 3" xfId="5862" xr:uid="{00000000-0005-0000-0000-0000E7140000}"/>
    <cellStyle name="Normal 41 8" xfId="3223" xr:uid="{00000000-0005-0000-0000-0000E8140000}"/>
    <cellStyle name="Normal 41 8 2" xfId="5344" xr:uid="{00000000-0005-0000-0000-0000E9140000}"/>
    <cellStyle name="Normal 41 8 3" xfId="5904" xr:uid="{00000000-0005-0000-0000-0000EA140000}"/>
    <cellStyle name="Normal 41 9" xfId="3304" xr:uid="{00000000-0005-0000-0000-0000EB140000}"/>
    <cellStyle name="Normal 41 9 2" xfId="5412" xr:uid="{00000000-0005-0000-0000-0000EC140000}"/>
    <cellStyle name="Normal 41 9 3" xfId="5966" xr:uid="{00000000-0005-0000-0000-0000ED140000}"/>
    <cellStyle name="Normal 42" xfId="1942" xr:uid="{00000000-0005-0000-0000-0000EE140000}"/>
    <cellStyle name="Normal 42 10" xfId="3264" xr:uid="{00000000-0005-0000-0000-0000EF140000}"/>
    <cellStyle name="Normal 42 10 2" xfId="5377" xr:uid="{00000000-0005-0000-0000-0000F0140000}"/>
    <cellStyle name="Normal 42 10 3" xfId="5933" xr:uid="{00000000-0005-0000-0000-0000F1140000}"/>
    <cellStyle name="Normal 42 11" xfId="3452" xr:uid="{00000000-0005-0000-0000-0000F2140000}"/>
    <cellStyle name="Normal 42 11 2" xfId="5534" xr:uid="{00000000-0005-0000-0000-0000F3140000}"/>
    <cellStyle name="Normal 42 11 3" xfId="6080" xr:uid="{00000000-0005-0000-0000-0000F4140000}"/>
    <cellStyle name="Normal 42 12" xfId="4667" xr:uid="{00000000-0005-0000-0000-0000F5140000}"/>
    <cellStyle name="Normal 42 13" xfId="4675" xr:uid="{00000000-0005-0000-0000-0000F6140000}"/>
    <cellStyle name="Normal 42 2" xfId="3002" xr:uid="{00000000-0005-0000-0000-0000F7140000}"/>
    <cellStyle name="Normal 42 2 2" xfId="5167" xr:uid="{00000000-0005-0000-0000-0000F8140000}"/>
    <cellStyle name="Normal 42 2 3" xfId="5737" xr:uid="{00000000-0005-0000-0000-0000F9140000}"/>
    <cellStyle name="Normal 42 3" xfId="2913" xr:uid="{00000000-0005-0000-0000-0000FA140000}"/>
    <cellStyle name="Normal 42 3 2" xfId="5092" xr:uid="{00000000-0005-0000-0000-0000FB140000}"/>
    <cellStyle name="Normal 42 3 3" xfId="5666" xr:uid="{00000000-0005-0000-0000-0000FC140000}"/>
    <cellStyle name="Normal 42 4" xfId="3058" xr:uid="{00000000-0005-0000-0000-0000FD140000}"/>
    <cellStyle name="Normal 42 4 2" xfId="5208" xr:uid="{00000000-0005-0000-0000-0000FE140000}"/>
    <cellStyle name="Normal 42 4 3" xfId="5774" xr:uid="{00000000-0005-0000-0000-0000FF140000}"/>
    <cellStyle name="Normal 42 5" xfId="3035" xr:uid="{00000000-0005-0000-0000-000000150000}"/>
    <cellStyle name="Normal 42 5 2" xfId="5194" xr:uid="{00000000-0005-0000-0000-000001150000}"/>
    <cellStyle name="Normal 42 5 3" xfId="5761" xr:uid="{00000000-0005-0000-0000-000002150000}"/>
    <cellStyle name="Normal 42 6" xfId="3282" xr:uid="{00000000-0005-0000-0000-000003150000}"/>
    <cellStyle name="Normal 42 6 2" xfId="5392" xr:uid="{00000000-0005-0000-0000-000004150000}"/>
    <cellStyle name="Normal 42 6 3" xfId="5947" xr:uid="{00000000-0005-0000-0000-000005150000}"/>
    <cellStyle name="Normal 42 7" xfId="3151" xr:uid="{00000000-0005-0000-0000-000006150000}"/>
    <cellStyle name="Normal 42 7 2" xfId="5294" xr:uid="{00000000-0005-0000-0000-000007150000}"/>
    <cellStyle name="Normal 42 7 3" xfId="5857" xr:uid="{00000000-0005-0000-0000-000008150000}"/>
    <cellStyle name="Normal 42 8" xfId="3224" xr:uid="{00000000-0005-0000-0000-000009150000}"/>
    <cellStyle name="Normal 42 8 2" xfId="5345" xr:uid="{00000000-0005-0000-0000-00000A150000}"/>
    <cellStyle name="Normal 42 8 3" xfId="5905" xr:uid="{00000000-0005-0000-0000-00000B150000}"/>
    <cellStyle name="Normal 42 9" xfId="3283" xr:uid="{00000000-0005-0000-0000-00000C150000}"/>
    <cellStyle name="Normal 42 9 2" xfId="5393" xr:uid="{00000000-0005-0000-0000-00000D150000}"/>
    <cellStyle name="Normal 42 9 3" xfId="5948" xr:uid="{00000000-0005-0000-0000-00000E150000}"/>
    <cellStyle name="Normal 43" xfId="2498" xr:uid="{00000000-0005-0000-0000-00000F150000}"/>
    <cellStyle name="Normal 43 10" xfId="3392" xr:uid="{00000000-0005-0000-0000-000010150000}"/>
    <cellStyle name="Normal 43 10 2" xfId="5484" xr:uid="{00000000-0005-0000-0000-000011150000}"/>
    <cellStyle name="Normal 43 10 3" xfId="6034" xr:uid="{00000000-0005-0000-0000-000012150000}"/>
    <cellStyle name="Normal 43 11" xfId="3453" xr:uid="{00000000-0005-0000-0000-000013150000}"/>
    <cellStyle name="Normal 43 11 2" xfId="5535" xr:uid="{00000000-0005-0000-0000-000014150000}"/>
    <cellStyle name="Normal 43 11 3" xfId="6081" xr:uid="{00000000-0005-0000-0000-000015150000}"/>
    <cellStyle name="Normal 43 12" xfId="4852" xr:uid="{00000000-0005-0000-0000-000016150000}"/>
    <cellStyle name="Normal 43 13" xfId="5539" xr:uid="{00000000-0005-0000-0000-000017150000}"/>
    <cellStyle name="Normal 43 2" xfId="3069" xr:uid="{00000000-0005-0000-0000-000018150000}"/>
    <cellStyle name="Normal 43 2 2" xfId="5218" xr:uid="{00000000-0005-0000-0000-000019150000}"/>
    <cellStyle name="Normal 43 2 3" xfId="5784" xr:uid="{00000000-0005-0000-0000-00001A150000}"/>
    <cellStyle name="Normal 43 3" xfId="3076" xr:uid="{00000000-0005-0000-0000-00001B150000}"/>
    <cellStyle name="Normal 43 3 2" xfId="5224" xr:uid="{00000000-0005-0000-0000-00001C150000}"/>
    <cellStyle name="Normal 43 3 3" xfId="5790" xr:uid="{00000000-0005-0000-0000-00001D150000}"/>
    <cellStyle name="Normal 43 4" xfId="3082" xr:uid="{00000000-0005-0000-0000-00001E150000}"/>
    <cellStyle name="Normal 43 4 2" xfId="5230" xr:uid="{00000000-0005-0000-0000-00001F150000}"/>
    <cellStyle name="Normal 43 4 3" xfId="5796" xr:uid="{00000000-0005-0000-0000-000020150000}"/>
    <cellStyle name="Normal 43 5" xfId="3084" xr:uid="{00000000-0005-0000-0000-000021150000}"/>
    <cellStyle name="Normal 43 5 2" xfId="5232" xr:uid="{00000000-0005-0000-0000-000022150000}"/>
    <cellStyle name="Normal 43 5 3" xfId="5798" xr:uid="{00000000-0005-0000-0000-000023150000}"/>
    <cellStyle name="Normal 43 6" xfId="3359" xr:uid="{00000000-0005-0000-0000-000024150000}"/>
    <cellStyle name="Normal 43 6 2" xfId="5456" xr:uid="{00000000-0005-0000-0000-000025150000}"/>
    <cellStyle name="Normal 43 6 3" xfId="6007" xr:uid="{00000000-0005-0000-0000-000026150000}"/>
    <cellStyle name="Normal 43 7" xfId="3374" xr:uid="{00000000-0005-0000-0000-000027150000}"/>
    <cellStyle name="Normal 43 7 2" xfId="5470" xr:uid="{00000000-0005-0000-0000-000028150000}"/>
    <cellStyle name="Normal 43 7 3" xfId="6020" xr:uid="{00000000-0005-0000-0000-000029150000}"/>
    <cellStyle name="Normal 43 8" xfId="3386" xr:uid="{00000000-0005-0000-0000-00002A150000}"/>
    <cellStyle name="Normal 43 8 2" xfId="5480" xr:uid="{00000000-0005-0000-0000-00002B150000}"/>
    <cellStyle name="Normal 43 8 3" xfId="6030" xr:uid="{00000000-0005-0000-0000-00002C150000}"/>
    <cellStyle name="Normal 43 9" xfId="3389" xr:uid="{00000000-0005-0000-0000-00002D150000}"/>
    <cellStyle name="Normal 43 9 2" xfId="5482" xr:uid="{00000000-0005-0000-0000-00002E150000}"/>
    <cellStyle name="Normal 43 9 3" xfId="6032" xr:uid="{00000000-0005-0000-0000-00002F150000}"/>
    <cellStyle name="Normal 44" xfId="2507" xr:uid="{00000000-0005-0000-0000-000030150000}"/>
    <cellStyle name="Normal 44 10" xfId="3394" xr:uid="{00000000-0005-0000-0000-000031150000}"/>
    <cellStyle name="Normal 44 10 2" xfId="5485" xr:uid="{00000000-0005-0000-0000-000032150000}"/>
    <cellStyle name="Normal 44 10 3" xfId="6035" xr:uid="{00000000-0005-0000-0000-000033150000}"/>
    <cellStyle name="Normal 44 11" xfId="3455" xr:uid="{00000000-0005-0000-0000-000034150000}"/>
    <cellStyle name="Normal 44 11 2" xfId="5536" xr:uid="{00000000-0005-0000-0000-000035150000}"/>
    <cellStyle name="Normal 44 11 3" xfId="6082" xr:uid="{00000000-0005-0000-0000-000036150000}"/>
    <cellStyle name="Normal 44 12" xfId="4859" xr:uid="{00000000-0005-0000-0000-000037150000}"/>
    <cellStyle name="Normal 44 13" xfId="5543" xr:uid="{00000000-0005-0000-0000-000038150000}"/>
    <cellStyle name="Normal 44 2" xfId="3071" xr:uid="{00000000-0005-0000-0000-000039150000}"/>
    <cellStyle name="Normal 44 2 2" xfId="5219" xr:uid="{00000000-0005-0000-0000-00003A150000}"/>
    <cellStyle name="Normal 44 2 3" xfId="5785" xr:uid="{00000000-0005-0000-0000-00003B150000}"/>
    <cellStyle name="Normal 44 3" xfId="3077" xr:uid="{00000000-0005-0000-0000-00003C150000}"/>
    <cellStyle name="Normal 44 3 2" xfId="5225" xr:uid="{00000000-0005-0000-0000-00003D150000}"/>
    <cellStyle name="Normal 44 3 3" xfId="5791" xr:uid="{00000000-0005-0000-0000-00003E150000}"/>
    <cellStyle name="Normal 44 4" xfId="3083" xr:uid="{00000000-0005-0000-0000-00003F150000}"/>
    <cellStyle name="Normal 44 4 2" xfId="5231" xr:uid="{00000000-0005-0000-0000-000040150000}"/>
    <cellStyle name="Normal 44 4 3" xfId="5797" xr:uid="{00000000-0005-0000-0000-000041150000}"/>
    <cellStyle name="Normal 44 5" xfId="3085" xr:uid="{00000000-0005-0000-0000-000042150000}"/>
    <cellStyle name="Normal 44 5 2" xfId="5233" xr:uid="{00000000-0005-0000-0000-000043150000}"/>
    <cellStyle name="Normal 44 5 3" xfId="5799" xr:uid="{00000000-0005-0000-0000-000044150000}"/>
    <cellStyle name="Normal 44 6" xfId="3364" xr:uid="{00000000-0005-0000-0000-000045150000}"/>
    <cellStyle name="Normal 44 6 2" xfId="5461" xr:uid="{00000000-0005-0000-0000-000046150000}"/>
    <cellStyle name="Normal 44 6 3" xfId="6011" xr:uid="{00000000-0005-0000-0000-000047150000}"/>
    <cellStyle name="Normal 44 7" xfId="3378" xr:uid="{00000000-0005-0000-0000-000048150000}"/>
    <cellStyle name="Normal 44 7 2" xfId="5472" xr:uid="{00000000-0005-0000-0000-000049150000}"/>
    <cellStyle name="Normal 44 7 3" xfId="6022" xr:uid="{00000000-0005-0000-0000-00004A150000}"/>
    <cellStyle name="Normal 44 8" xfId="3388" xr:uid="{00000000-0005-0000-0000-00004B150000}"/>
    <cellStyle name="Normal 44 8 2" xfId="5481" xr:uid="{00000000-0005-0000-0000-00004C150000}"/>
    <cellStyle name="Normal 44 8 3" xfId="6031" xr:uid="{00000000-0005-0000-0000-00004D150000}"/>
    <cellStyle name="Normal 44 9" xfId="3391" xr:uid="{00000000-0005-0000-0000-00004E150000}"/>
    <cellStyle name="Normal 44 9 2" xfId="5483" xr:uid="{00000000-0005-0000-0000-00004F150000}"/>
    <cellStyle name="Normal 44 9 3" xfId="6033" xr:uid="{00000000-0005-0000-0000-000050150000}"/>
    <cellStyle name="Normal 45" xfId="3086" xr:uid="{00000000-0005-0000-0000-000051150000}"/>
    <cellStyle name="Normal 46" xfId="3267" xr:uid="{00000000-0005-0000-0000-000052150000}"/>
    <cellStyle name="Normal 47" xfId="3163" xr:uid="{00000000-0005-0000-0000-000053150000}"/>
    <cellStyle name="Normal 49" xfId="3243" xr:uid="{00000000-0005-0000-0000-000054150000}"/>
    <cellStyle name="Normal 5" xfId="752" xr:uid="{00000000-0005-0000-0000-000055150000}"/>
    <cellStyle name="Normal 5 2" xfId="753" xr:uid="{00000000-0005-0000-0000-000056150000}"/>
    <cellStyle name="Normal 5 2 2" xfId="1810" xr:uid="{00000000-0005-0000-0000-000057150000}"/>
    <cellStyle name="Normal 5 2 3" xfId="4570" xr:uid="{00000000-0005-0000-0000-000058150000}"/>
    <cellStyle name="Normal 5 2 4" xfId="4902" xr:uid="{00000000-0005-0000-0000-000059150000}"/>
    <cellStyle name="Normal 5 3" xfId="754" xr:uid="{00000000-0005-0000-0000-00005A150000}"/>
    <cellStyle name="Normal 5 4" xfId="755" xr:uid="{00000000-0005-0000-0000-00005B150000}"/>
    <cellStyle name="Normal 5 4 2" xfId="1811" xr:uid="{00000000-0005-0000-0000-00005C150000}"/>
    <cellStyle name="Normal 5 4 3" xfId="4572" xr:uid="{00000000-0005-0000-0000-00005D150000}"/>
    <cellStyle name="Normal 5 4 4" xfId="4901" xr:uid="{00000000-0005-0000-0000-00005E150000}"/>
    <cellStyle name="Normal 5 5" xfId="2666" xr:uid="{00000000-0005-0000-0000-00005F150000}"/>
    <cellStyle name="Normal 5 6" xfId="2789" xr:uid="{00000000-0005-0000-0000-000060150000}"/>
    <cellStyle name="Normal 5 7" xfId="2833" xr:uid="{00000000-0005-0000-0000-000061150000}"/>
    <cellStyle name="Normal 5 8" xfId="2865" xr:uid="{00000000-0005-0000-0000-000062150000}"/>
    <cellStyle name="Normal 5 9" xfId="2883" xr:uid="{00000000-0005-0000-0000-000063150000}"/>
    <cellStyle name="Normal 5_Anuario Estadísticas Económicas 2010_Sector Servicios-ELBA2" xfId="756" xr:uid="{00000000-0005-0000-0000-000064150000}"/>
    <cellStyle name="Normal 6" xfId="757" xr:uid="{00000000-0005-0000-0000-000065150000}"/>
    <cellStyle name="Normal 6 2" xfId="758" xr:uid="{00000000-0005-0000-0000-000066150000}"/>
    <cellStyle name="Normal 6 2 2" xfId="1812" xr:uid="{00000000-0005-0000-0000-000067150000}"/>
    <cellStyle name="Normal 6 2 3" xfId="4574" xr:uid="{00000000-0005-0000-0000-000068150000}"/>
    <cellStyle name="Normal 6 2 4" xfId="4341" xr:uid="{00000000-0005-0000-0000-000069150000}"/>
    <cellStyle name="Normal 6 3" xfId="759" xr:uid="{00000000-0005-0000-0000-00006A150000}"/>
    <cellStyle name="Normal 6 4" xfId="1933" xr:uid="{00000000-0005-0000-0000-00006B150000}"/>
    <cellStyle name="Normal 6 5" xfId="2668" xr:uid="{00000000-0005-0000-0000-00006C150000}"/>
    <cellStyle name="Normal 6 5 2" xfId="4933" xr:uid="{00000000-0005-0000-0000-00006D150000}"/>
    <cellStyle name="Normal 6 5 3" xfId="5570" xr:uid="{00000000-0005-0000-0000-00006E150000}"/>
    <cellStyle name="Normal 6 6" xfId="2791" xr:uid="{00000000-0005-0000-0000-00006F150000}"/>
    <cellStyle name="Normal 6 6 2" xfId="4993" xr:uid="{00000000-0005-0000-0000-000070150000}"/>
    <cellStyle name="Normal 6 6 3" xfId="5583" xr:uid="{00000000-0005-0000-0000-000071150000}"/>
    <cellStyle name="Normal 6 7" xfId="2834" xr:uid="{00000000-0005-0000-0000-000072150000}"/>
    <cellStyle name="Normal 6 7 2" xfId="5021" xr:uid="{00000000-0005-0000-0000-000073150000}"/>
    <cellStyle name="Normal 6 7 3" xfId="5596" xr:uid="{00000000-0005-0000-0000-000074150000}"/>
    <cellStyle name="Normal 6 8" xfId="2866" xr:uid="{00000000-0005-0000-0000-000075150000}"/>
    <cellStyle name="Normal 6 8 2" xfId="5044" xr:uid="{00000000-0005-0000-0000-000076150000}"/>
    <cellStyle name="Normal 6 8 3" xfId="5611" xr:uid="{00000000-0005-0000-0000-000077150000}"/>
    <cellStyle name="Normal 6 9" xfId="2884" xr:uid="{00000000-0005-0000-0000-000078150000}"/>
    <cellStyle name="Normal 6 9 2" xfId="5061" xr:uid="{00000000-0005-0000-0000-000079150000}"/>
    <cellStyle name="Normal 6 9 3" xfId="5631" xr:uid="{00000000-0005-0000-0000-00007A150000}"/>
    <cellStyle name="Normal 6_Anuario Estadísticas Económicas 2010_Sector Servicios-ELBA2" xfId="760" xr:uid="{00000000-0005-0000-0000-00007B150000}"/>
    <cellStyle name="Normal 7" xfId="761" xr:uid="{00000000-0005-0000-0000-00007C150000}"/>
    <cellStyle name="Normal 7 2" xfId="762" xr:uid="{00000000-0005-0000-0000-00007D150000}"/>
    <cellStyle name="Normal 7 2 2" xfId="1813" xr:uid="{00000000-0005-0000-0000-00007E150000}"/>
    <cellStyle name="Normal 7 2 3" xfId="4576" xr:uid="{00000000-0005-0000-0000-00007F150000}"/>
    <cellStyle name="Normal 7 2 4" xfId="5036" xr:uid="{00000000-0005-0000-0000-000080150000}"/>
    <cellStyle name="Normal 7 3" xfId="763" xr:uid="{00000000-0005-0000-0000-000081150000}"/>
    <cellStyle name="Normal 7 4" xfId="764" xr:uid="{00000000-0005-0000-0000-000082150000}"/>
    <cellStyle name="Normal 7 4 2" xfId="1814" xr:uid="{00000000-0005-0000-0000-000083150000}"/>
    <cellStyle name="Normal 7 4 3" xfId="4577" xr:uid="{00000000-0005-0000-0000-000084150000}"/>
    <cellStyle name="Normal 7 4 4" xfId="4936" xr:uid="{00000000-0005-0000-0000-000085150000}"/>
    <cellStyle name="Normal 7 5" xfId="2669" xr:uid="{00000000-0005-0000-0000-000086150000}"/>
    <cellStyle name="Normal 7 6" xfId="2792" xr:uid="{00000000-0005-0000-0000-000087150000}"/>
    <cellStyle name="Normal 7 7" xfId="2835" xr:uid="{00000000-0005-0000-0000-000088150000}"/>
    <cellStyle name="Normal 7 8" xfId="2867" xr:uid="{00000000-0005-0000-0000-000089150000}"/>
    <cellStyle name="Normal 7 9" xfId="2885" xr:uid="{00000000-0005-0000-0000-00008A150000}"/>
    <cellStyle name="Normal 7_Anuario Estadísticas Económicas 2010_Sector Servicios-ELBA2" xfId="765" xr:uid="{00000000-0005-0000-0000-00008B150000}"/>
    <cellStyle name="Normal 8" xfId="766" xr:uid="{00000000-0005-0000-0000-00008C150000}"/>
    <cellStyle name="Normal 8 2" xfId="767" xr:uid="{00000000-0005-0000-0000-00008D150000}"/>
    <cellStyle name="Normal 8 2 2" xfId="1815" xr:uid="{00000000-0005-0000-0000-00008E150000}"/>
    <cellStyle name="Normal 8 2 3" xfId="4578" xr:uid="{00000000-0005-0000-0000-00008F150000}"/>
    <cellStyle name="Normal 8 2 4" xfId="4692" xr:uid="{00000000-0005-0000-0000-000090150000}"/>
    <cellStyle name="Normal 8 3" xfId="768" xr:uid="{00000000-0005-0000-0000-000091150000}"/>
    <cellStyle name="Normal 8 4" xfId="2670" xr:uid="{00000000-0005-0000-0000-000092150000}"/>
    <cellStyle name="Normal 8 5" xfId="2793" xr:uid="{00000000-0005-0000-0000-000093150000}"/>
    <cellStyle name="Normal 8 6" xfId="2836" xr:uid="{00000000-0005-0000-0000-000094150000}"/>
    <cellStyle name="Normal 8 7" xfId="2868" xr:uid="{00000000-0005-0000-0000-000095150000}"/>
    <cellStyle name="Normal 8 8" xfId="2886" xr:uid="{00000000-0005-0000-0000-000096150000}"/>
    <cellStyle name="Normal 8_Anuario Estadísticas Económicas 2010_Sector Servicios-ELBA2" xfId="769" xr:uid="{00000000-0005-0000-0000-000097150000}"/>
    <cellStyle name="Normal 9" xfId="770" xr:uid="{00000000-0005-0000-0000-000098150000}"/>
    <cellStyle name="Normal 9 10" xfId="1817" xr:uid="{00000000-0005-0000-0000-000099150000}"/>
    <cellStyle name="Normal 9 10 2" xfId="1818" xr:uid="{00000000-0005-0000-0000-00009A150000}"/>
    <cellStyle name="Normal 9 10 2 2" xfId="2466" xr:uid="{00000000-0005-0000-0000-00009B150000}"/>
    <cellStyle name="Normal 9 10 3" xfId="2467" xr:uid="{00000000-0005-0000-0000-00009C150000}"/>
    <cellStyle name="Normal 9 11" xfId="1819" xr:uid="{00000000-0005-0000-0000-00009D150000}"/>
    <cellStyle name="Normal 9 11 2" xfId="2468" xr:uid="{00000000-0005-0000-0000-00009E150000}"/>
    <cellStyle name="Normal 9 12" xfId="1820" xr:uid="{00000000-0005-0000-0000-00009F150000}"/>
    <cellStyle name="Normal 9 12 2" xfId="2469" xr:uid="{00000000-0005-0000-0000-0000A0150000}"/>
    <cellStyle name="Normal 9 13" xfId="1821" xr:uid="{00000000-0005-0000-0000-0000A1150000}"/>
    <cellStyle name="Normal 9 13 2" xfId="2470" xr:uid="{00000000-0005-0000-0000-0000A2150000}"/>
    <cellStyle name="Normal 9 14" xfId="1822" xr:uid="{00000000-0005-0000-0000-0000A3150000}"/>
    <cellStyle name="Normal 9 14 2" xfId="2471" xr:uid="{00000000-0005-0000-0000-0000A4150000}"/>
    <cellStyle name="Normal 9 15" xfId="2472" xr:uid="{00000000-0005-0000-0000-0000A5150000}"/>
    <cellStyle name="Normal 9 16" xfId="2671" xr:uid="{00000000-0005-0000-0000-0000A6150000}"/>
    <cellStyle name="Normal 9 17" xfId="2794" xr:uid="{00000000-0005-0000-0000-0000A7150000}"/>
    <cellStyle name="Normal 9 18" xfId="2837" xr:uid="{00000000-0005-0000-0000-0000A8150000}"/>
    <cellStyle name="Normal 9 19" xfId="2869" xr:uid="{00000000-0005-0000-0000-0000A9150000}"/>
    <cellStyle name="Normal 9 2" xfId="771" xr:uid="{00000000-0005-0000-0000-0000AA150000}"/>
    <cellStyle name="Normal 9 2 2" xfId="1823" xr:uid="{00000000-0005-0000-0000-0000AB150000}"/>
    <cellStyle name="Normal 9 2 3" xfId="4581" xr:uid="{00000000-0005-0000-0000-0000AC150000}"/>
    <cellStyle name="Normal 9 2 4" xfId="4339" xr:uid="{00000000-0005-0000-0000-0000AD150000}"/>
    <cellStyle name="Normal 9 20" xfId="2887" xr:uid="{00000000-0005-0000-0000-0000AE150000}"/>
    <cellStyle name="Normal 9 21" xfId="4579" xr:uid="{00000000-0005-0000-0000-0000AF150000}"/>
    <cellStyle name="Normal 9 22" xfId="4966" xr:uid="{00000000-0005-0000-0000-0000B0150000}"/>
    <cellStyle name="Normal 9 3" xfId="772" xr:uid="{00000000-0005-0000-0000-0000B1150000}"/>
    <cellStyle name="Normal 9 3 2" xfId="1824" xr:uid="{00000000-0005-0000-0000-0000B2150000}"/>
    <cellStyle name="Normal 9 3 3" xfId="4582" xr:uid="{00000000-0005-0000-0000-0000B3150000}"/>
    <cellStyle name="Normal 9 3 4" xfId="4338" xr:uid="{00000000-0005-0000-0000-0000B4150000}"/>
    <cellStyle name="Normal 9 4" xfId="1816" xr:uid="{00000000-0005-0000-0000-0000B5150000}"/>
    <cellStyle name="Normal 9 4 2" xfId="1825" xr:uid="{00000000-0005-0000-0000-0000B6150000}"/>
    <cellStyle name="Normal 9 4 2 2" xfId="2473" xr:uid="{00000000-0005-0000-0000-0000B7150000}"/>
    <cellStyle name="Normal 9 4 3" xfId="2474" xr:uid="{00000000-0005-0000-0000-0000B8150000}"/>
    <cellStyle name="Normal 9 5" xfId="1826" xr:uid="{00000000-0005-0000-0000-0000B9150000}"/>
    <cellStyle name="Normal 9 5 2" xfId="1827" xr:uid="{00000000-0005-0000-0000-0000BA150000}"/>
    <cellStyle name="Normal 9 5 2 2" xfId="2475" xr:uid="{00000000-0005-0000-0000-0000BB150000}"/>
    <cellStyle name="Normal 9 5 3" xfId="2476" xr:uid="{00000000-0005-0000-0000-0000BC150000}"/>
    <cellStyle name="Normal 9 6" xfId="1828" xr:uid="{00000000-0005-0000-0000-0000BD150000}"/>
    <cellStyle name="Normal 9 6 2" xfId="1829" xr:uid="{00000000-0005-0000-0000-0000BE150000}"/>
    <cellStyle name="Normal 9 6 2 2" xfId="2477" xr:uid="{00000000-0005-0000-0000-0000BF150000}"/>
    <cellStyle name="Normal 9 6 3" xfId="2478" xr:uid="{00000000-0005-0000-0000-0000C0150000}"/>
    <cellStyle name="Normal 9 7" xfId="1830" xr:uid="{00000000-0005-0000-0000-0000C1150000}"/>
    <cellStyle name="Normal 9 7 2" xfId="1831" xr:uid="{00000000-0005-0000-0000-0000C2150000}"/>
    <cellStyle name="Normal 9 7 2 2" xfId="2479" xr:uid="{00000000-0005-0000-0000-0000C3150000}"/>
    <cellStyle name="Normal 9 7 3" xfId="2480" xr:uid="{00000000-0005-0000-0000-0000C4150000}"/>
    <cellStyle name="Normal 9 8" xfId="1832" xr:uid="{00000000-0005-0000-0000-0000C5150000}"/>
    <cellStyle name="Normal 9 8 2" xfId="1833" xr:uid="{00000000-0005-0000-0000-0000C6150000}"/>
    <cellStyle name="Normal 9 8 2 2" xfId="2481" xr:uid="{00000000-0005-0000-0000-0000C7150000}"/>
    <cellStyle name="Normal 9 8 3" xfId="2482" xr:uid="{00000000-0005-0000-0000-0000C8150000}"/>
    <cellStyle name="Normal 9 9" xfId="1834" xr:uid="{00000000-0005-0000-0000-0000C9150000}"/>
    <cellStyle name="Normal 9 9 2" xfId="1835" xr:uid="{00000000-0005-0000-0000-0000CA150000}"/>
    <cellStyle name="Normal 9 9 2 2" xfId="2483" xr:uid="{00000000-0005-0000-0000-0000CB150000}"/>
    <cellStyle name="Normal 9 9 3" xfId="2484" xr:uid="{00000000-0005-0000-0000-0000CC150000}"/>
    <cellStyle name="Normal 9_3.21-01" xfId="773" xr:uid="{00000000-0005-0000-0000-0000CD150000}"/>
    <cellStyle name="Normal Table" xfId="774" xr:uid="{00000000-0005-0000-0000-0000CE150000}"/>
    <cellStyle name="Normal Table 2" xfId="1836" xr:uid="{00000000-0005-0000-0000-0000CF150000}"/>
    <cellStyle name="Normal Table 2 2" xfId="3893" xr:uid="{00000000-0005-0000-0000-0000D0150000}"/>
    <cellStyle name="Normal Table 3" xfId="4584" xr:uid="{00000000-0005-0000-0000-0000D1150000}"/>
    <cellStyle name="Normal Table 4" xfId="4689" xr:uid="{00000000-0005-0000-0000-0000D2150000}"/>
    <cellStyle name="Normal_tbm_activad 2" xfId="775" xr:uid="{00000000-0005-0000-0000-0000D3150000}"/>
    <cellStyle name="Normal_tbm_activad 2 2" xfId="6085" xr:uid="{00000000-0005-0000-0000-0000D4150000}"/>
    <cellStyle name="Nota" xfId="776" xr:uid="{00000000-0005-0000-0000-0000D5150000}"/>
    <cellStyle name="Nota 2" xfId="1837" xr:uid="{00000000-0005-0000-0000-0000D6150000}"/>
    <cellStyle name="Nota 3" xfId="3894" xr:uid="{00000000-0005-0000-0000-0000D7150000}"/>
    <cellStyle name="Nota 4" xfId="4585" xr:uid="{00000000-0005-0000-0000-0000D8150000}"/>
    <cellStyle name="Nota 5" xfId="4964" xr:uid="{00000000-0005-0000-0000-0000D9150000}"/>
    <cellStyle name="Notas 2" xfId="777" xr:uid="{00000000-0005-0000-0000-0000DA150000}"/>
    <cellStyle name="Notas 2 10" xfId="3241" xr:uid="{00000000-0005-0000-0000-0000DB150000}"/>
    <cellStyle name="Notas 2 11" xfId="3440" xr:uid="{00000000-0005-0000-0000-0000DC150000}"/>
    <cellStyle name="Notas 2 12" xfId="4029" xr:uid="{00000000-0005-0000-0000-0000DD150000}"/>
    <cellStyle name="Notas 2 13" xfId="4586" xr:uid="{00000000-0005-0000-0000-0000DE150000}"/>
    <cellStyle name="Notas 2 14" xfId="4898" xr:uid="{00000000-0005-0000-0000-0000DF150000}"/>
    <cellStyle name="Notas 2 2" xfId="939" xr:uid="{00000000-0005-0000-0000-0000E0150000}"/>
    <cellStyle name="Notas 2 2 2" xfId="1838" xr:uid="{00000000-0005-0000-0000-0000E1150000}"/>
    <cellStyle name="Notas 2 3" xfId="3025" xr:uid="{00000000-0005-0000-0000-0000E2150000}"/>
    <cellStyle name="Notas 2 4" xfId="3011" xr:uid="{00000000-0005-0000-0000-0000E3150000}"/>
    <cellStyle name="Notas 2 5" xfId="2970" xr:uid="{00000000-0005-0000-0000-0000E4150000}"/>
    <cellStyle name="Notas 2 6" xfId="3256" xr:uid="{00000000-0005-0000-0000-0000E5150000}"/>
    <cellStyle name="Notas 2 7" xfId="3173" xr:uid="{00000000-0005-0000-0000-0000E6150000}"/>
    <cellStyle name="Notas 2 8" xfId="3377" xr:uid="{00000000-0005-0000-0000-0000E7150000}"/>
    <cellStyle name="Notas 2 9" xfId="3126" xr:uid="{00000000-0005-0000-0000-0000E8150000}"/>
    <cellStyle name="Notas 3" xfId="940" xr:uid="{00000000-0005-0000-0000-0000E9150000}"/>
    <cellStyle name="Notas 3 10" xfId="3330" xr:uid="{00000000-0005-0000-0000-0000EA150000}"/>
    <cellStyle name="Notas 3 11" xfId="3441" xr:uid="{00000000-0005-0000-0000-0000EB150000}"/>
    <cellStyle name="Notas 3 12" xfId="4030" xr:uid="{00000000-0005-0000-0000-0000EC150000}"/>
    <cellStyle name="Notas 3 13" xfId="4587" xr:uid="{00000000-0005-0000-0000-0000ED150000}"/>
    <cellStyle name="Notas 3 14" xfId="4688" xr:uid="{00000000-0005-0000-0000-0000EE150000}"/>
    <cellStyle name="Notas 3 2" xfId="1839" xr:uid="{00000000-0005-0000-0000-0000EF150000}"/>
    <cellStyle name="Notas 3 3" xfId="3024" xr:uid="{00000000-0005-0000-0000-0000F0150000}"/>
    <cellStyle name="Notas 3 4" xfId="3049" xr:uid="{00000000-0005-0000-0000-0000F1150000}"/>
    <cellStyle name="Notas 3 5" xfId="2727" xr:uid="{00000000-0005-0000-0000-0000F2150000}"/>
    <cellStyle name="Notas 3 6" xfId="3257" xr:uid="{00000000-0005-0000-0000-0000F3150000}"/>
    <cellStyle name="Notas 3 7" xfId="3309" xr:uid="{00000000-0005-0000-0000-0000F4150000}"/>
    <cellStyle name="Notas 3 8" xfId="3118" xr:uid="{00000000-0005-0000-0000-0000F5150000}"/>
    <cellStyle name="Notas 3 9" xfId="3286" xr:uid="{00000000-0005-0000-0000-0000F6150000}"/>
    <cellStyle name="Notas 4" xfId="941" xr:uid="{00000000-0005-0000-0000-0000F7150000}"/>
    <cellStyle name="Notas 4 10" xfId="3205" xr:uid="{00000000-0005-0000-0000-0000F8150000}"/>
    <cellStyle name="Notas 4 11" xfId="3442" xr:uid="{00000000-0005-0000-0000-0000F9150000}"/>
    <cellStyle name="Notas 4 12" xfId="4031" xr:uid="{00000000-0005-0000-0000-0000FA150000}"/>
    <cellStyle name="Notas 4 13" xfId="4588" xr:uid="{00000000-0005-0000-0000-0000FB150000}"/>
    <cellStyle name="Notas 4 14" xfId="4959" xr:uid="{00000000-0005-0000-0000-0000FC150000}"/>
    <cellStyle name="Notas 4 2" xfId="1840" xr:uid="{00000000-0005-0000-0000-0000FD150000}"/>
    <cellStyle name="Notas 4 3" xfId="2924" xr:uid="{00000000-0005-0000-0000-0000FE150000}"/>
    <cellStyle name="Notas 4 4" xfId="3050" xr:uid="{00000000-0005-0000-0000-0000FF150000}"/>
    <cellStyle name="Notas 4 5" xfId="2942" xr:uid="{00000000-0005-0000-0000-000000160000}"/>
    <cellStyle name="Notas 4 6" xfId="3258" xr:uid="{00000000-0005-0000-0000-000001160000}"/>
    <cellStyle name="Notas 4 7" xfId="3172" xr:uid="{00000000-0005-0000-0000-000002160000}"/>
    <cellStyle name="Notas 4 8" xfId="3301" xr:uid="{00000000-0005-0000-0000-000003160000}"/>
    <cellStyle name="Notas 4 9" xfId="3088" xr:uid="{00000000-0005-0000-0000-000004160000}"/>
    <cellStyle name="Notas 5" xfId="3895" xr:uid="{00000000-0005-0000-0000-000005160000}"/>
    <cellStyle name="Note" xfId="778" xr:uid="{00000000-0005-0000-0000-000006160000}"/>
    <cellStyle name="Note 2" xfId="1940" xr:uid="{00000000-0005-0000-0000-000007160000}"/>
    <cellStyle name="Note 2 2" xfId="3896" xr:uid="{00000000-0005-0000-0000-000008160000}"/>
    <cellStyle name="Note 3" xfId="4663" xr:uid="{00000000-0005-0000-0000-000009160000}"/>
    <cellStyle name="Note 4" xfId="4998" xr:uid="{00000000-0005-0000-0000-00000A160000}"/>
    <cellStyle name="Output" xfId="779" xr:uid="{00000000-0005-0000-0000-00000B160000}"/>
    <cellStyle name="Output 2" xfId="1841" xr:uid="{00000000-0005-0000-0000-00000C160000}"/>
    <cellStyle name="Output 2 2" xfId="3897" xr:uid="{00000000-0005-0000-0000-00000D160000}"/>
    <cellStyle name="Output 3" xfId="4589" xr:uid="{00000000-0005-0000-0000-00000E160000}"/>
    <cellStyle name="Output 4" xfId="4965" xr:uid="{00000000-0005-0000-0000-00000F160000}"/>
    <cellStyle name="Percent [2]" xfId="780" xr:uid="{00000000-0005-0000-0000-000010160000}"/>
    <cellStyle name="Percent [2] 2" xfId="1842" xr:uid="{00000000-0005-0000-0000-000011160000}"/>
    <cellStyle name="Percent [2] 3" xfId="3898" xr:uid="{00000000-0005-0000-0000-000012160000}"/>
    <cellStyle name="Percent [2] 4" xfId="4590" xr:uid="{00000000-0005-0000-0000-000013160000}"/>
    <cellStyle name="Percent [2] 5" xfId="4960" xr:uid="{00000000-0005-0000-0000-000014160000}"/>
    <cellStyle name="Percent 2" xfId="781" xr:uid="{00000000-0005-0000-0000-000015160000}"/>
    <cellStyle name="Percent 2 2" xfId="964" xr:uid="{00000000-0005-0000-0000-000016160000}"/>
    <cellStyle name="Percent 2 3" xfId="1843" xr:uid="{00000000-0005-0000-0000-000017160000}"/>
    <cellStyle name="Percent 2 3 2" xfId="2673" xr:uid="{00000000-0005-0000-0000-000018160000}"/>
    <cellStyle name="Percent 2 3 3" xfId="4935" xr:uid="{00000000-0005-0000-0000-000019160000}"/>
    <cellStyle name="Percent 2 3 4" xfId="5572" xr:uid="{00000000-0005-0000-0000-00001A160000}"/>
    <cellStyle name="Percent 2 4" xfId="2796" xr:uid="{00000000-0005-0000-0000-00001B160000}"/>
    <cellStyle name="Percent 2 5" xfId="2838" xr:uid="{00000000-0005-0000-0000-00001C160000}"/>
    <cellStyle name="Percent 2 6" xfId="2870" xr:uid="{00000000-0005-0000-0000-00001D160000}"/>
    <cellStyle name="Percent 2 7" xfId="2888" xr:uid="{00000000-0005-0000-0000-00001E160000}"/>
    <cellStyle name="Percent 2 8" xfId="4591" xr:uid="{00000000-0005-0000-0000-00001F160000}"/>
    <cellStyle name="Percent 2 9" xfId="4963" xr:uid="{00000000-0005-0000-0000-000020160000}"/>
    <cellStyle name="Percent 3" xfId="782" xr:uid="{00000000-0005-0000-0000-000021160000}"/>
    <cellStyle name="Percent 3 2" xfId="1844" xr:uid="{00000000-0005-0000-0000-000022160000}"/>
    <cellStyle name="Percent 3 3" xfId="4592" xr:uid="{00000000-0005-0000-0000-000023160000}"/>
    <cellStyle name="Percent 3 4" xfId="4897" xr:uid="{00000000-0005-0000-0000-000024160000}"/>
    <cellStyle name="Percent 4" xfId="2674" xr:uid="{00000000-0005-0000-0000-000025160000}"/>
    <cellStyle name="Percent 5" xfId="2675" xr:uid="{00000000-0005-0000-0000-000026160000}"/>
    <cellStyle name="Percent_pais_prod98_991" xfId="1845" xr:uid="{00000000-0005-0000-0000-000027160000}"/>
    <cellStyle name="percentage difference" xfId="783" xr:uid="{00000000-0005-0000-0000-000028160000}"/>
    <cellStyle name="percentage difference 2" xfId="1846" xr:uid="{00000000-0005-0000-0000-000029160000}"/>
    <cellStyle name="percentage difference 2 2" xfId="3899" xr:uid="{00000000-0005-0000-0000-00002A160000}"/>
    <cellStyle name="percentage difference 3" xfId="4593" xr:uid="{00000000-0005-0000-0000-00002B160000}"/>
    <cellStyle name="percentage difference 4" xfId="4687" xr:uid="{00000000-0005-0000-0000-00002C160000}"/>
    <cellStyle name="percentage difference one decimal" xfId="784" xr:uid="{00000000-0005-0000-0000-00002D160000}"/>
    <cellStyle name="percentage difference one decimal 2" xfId="1847" xr:uid="{00000000-0005-0000-0000-00002E160000}"/>
    <cellStyle name="percentage difference one decimal 2 2" xfId="3900" xr:uid="{00000000-0005-0000-0000-00002F160000}"/>
    <cellStyle name="percentage difference one decimal 3" xfId="4594" xr:uid="{00000000-0005-0000-0000-000030160000}"/>
    <cellStyle name="percentage difference one decimal 4" xfId="4895" xr:uid="{00000000-0005-0000-0000-000031160000}"/>
    <cellStyle name="percentage difference zero decimal" xfId="785" xr:uid="{00000000-0005-0000-0000-000032160000}"/>
    <cellStyle name="percentage difference zero decimal 2" xfId="1848" xr:uid="{00000000-0005-0000-0000-000033160000}"/>
    <cellStyle name="percentage difference zero decimal 2 2" xfId="3901" xr:uid="{00000000-0005-0000-0000-000034160000}"/>
    <cellStyle name="percentage difference zero decimal 3" xfId="4595" xr:uid="{00000000-0005-0000-0000-000035160000}"/>
    <cellStyle name="percentage difference zero decimal 4" xfId="4894" xr:uid="{00000000-0005-0000-0000-000036160000}"/>
    <cellStyle name="percentage difference_3.24-07" xfId="786" xr:uid="{00000000-0005-0000-0000-000037160000}"/>
    <cellStyle name="Percentual" xfId="2679" xr:uid="{00000000-0005-0000-0000-000038160000}"/>
    <cellStyle name="Percentuale 2" xfId="787" xr:uid="{00000000-0005-0000-0000-000039160000}"/>
    <cellStyle name="Percentuale 2 2" xfId="1849" xr:uid="{00000000-0005-0000-0000-00003A160000}"/>
    <cellStyle name="Percentuale 2 3" xfId="3902" xr:uid="{00000000-0005-0000-0000-00003B160000}"/>
    <cellStyle name="Percentuale 2 4" xfId="4596" xr:uid="{00000000-0005-0000-0000-00003C160000}"/>
    <cellStyle name="Percentuale 2 5" xfId="4893" xr:uid="{00000000-0005-0000-0000-00003D160000}"/>
    <cellStyle name="Ponto" xfId="2680" xr:uid="{00000000-0005-0000-0000-00003E160000}"/>
    <cellStyle name="Porcentagem_SEP1196" xfId="2681" xr:uid="{00000000-0005-0000-0000-00003F160000}"/>
    <cellStyle name="Porcentaje" xfId="2682" xr:uid="{00000000-0005-0000-0000-000040160000}"/>
    <cellStyle name="Porcentaje 2" xfId="961" xr:uid="{00000000-0005-0000-0000-000041160000}"/>
    <cellStyle name="Porcentual 2" xfId="788" xr:uid="{00000000-0005-0000-0000-000042160000}"/>
    <cellStyle name="Porcentual 2 10" xfId="3022" xr:uid="{00000000-0005-0000-0000-000043160000}"/>
    <cellStyle name="Porcentual 2 11" xfId="2906" xr:uid="{00000000-0005-0000-0000-000044160000}"/>
    <cellStyle name="Porcentual 2 12" xfId="3065" xr:uid="{00000000-0005-0000-0000-000045160000}"/>
    <cellStyle name="Porcentual 2 13" xfId="3259" xr:uid="{00000000-0005-0000-0000-000046160000}"/>
    <cellStyle name="Porcentual 2 14" xfId="3363" xr:uid="{00000000-0005-0000-0000-000047160000}"/>
    <cellStyle name="Porcentual 2 15" xfId="3338" xr:uid="{00000000-0005-0000-0000-000048160000}"/>
    <cellStyle name="Porcentual 2 16" xfId="3285" xr:uid="{00000000-0005-0000-0000-000049160000}"/>
    <cellStyle name="Porcentual 2 17" xfId="3356" xr:uid="{00000000-0005-0000-0000-00004A160000}"/>
    <cellStyle name="Porcentual 2 18" xfId="3443" xr:uid="{00000000-0005-0000-0000-00004B160000}"/>
    <cellStyle name="Porcentual 2 19" xfId="3903" xr:uid="{00000000-0005-0000-0000-00004C160000}"/>
    <cellStyle name="Porcentual 2 2" xfId="1850" xr:uid="{00000000-0005-0000-0000-00004D160000}"/>
    <cellStyle name="Porcentual 2 3" xfId="2506" xr:uid="{00000000-0005-0000-0000-00004E160000}"/>
    <cellStyle name="Porcentual 2 4" xfId="2710" xr:uid="{00000000-0005-0000-0000-00004F160000}"/>
    <cellStyle name="Porcentual 2 5" xfId="2829" xr:uid="{00000000-0005-0000-0000-000050160000}"/>
    <cellStyle name="Porcentual 2 6" xfId="2862" xr:uid="{00000000-0005-0000-0000-000051160000}"/>
    <cellStyle name="Porcentual 2 7" xfId="2880" xr:uid="{00000000-0005-0000-0000-000052160000}"/>
    <cellStyle name="Porcentual 2 8" xfId="2895" xr:uid="{00000000-0005-0000-0000-000053160000}"/>
    <cellStyle name="Porcentual 2 9" xfId="2981" xr:uid="{00000000-0005-0000-0000-000054160000}"/>
    <cellStyle name="Porcentual 3" xfId="789" xr:uid="{00000000-0005-0000-0000-000055160000}"/>
    <cellStyle name="Porcentual 3 2" xfId="1851" xr:uid="{00000000-0005-0000-0000-000056160000}"/>
    <cellStyle name="Porcentual 3 3" xfId="4598" xr:uid="{00000000-0005-0000-0000-000057160000}"/>
    <cellStyle name="Porcentual 3 4" xfId="4962" xr:uid="{00000000-0005-0000-0000-000058160000}"/>
    <cellStyle name="Porcentual 4" xfId="790" xr:uid="{00000000-0005-0000-0000-000059160000}"/>
    <cellStyle name="Porcentual 4 2" xfId="2485" xr:uid="{00000000-0005-0000-0000-00005A160000}"/>
    <cellStyle name="Publication" xfId="791" xr:uid="{00000000-0005-0000-0000-00005B160000}"/>
    <cellStyle name="Punto" xfId="2684" xr:uid="{00000000-0005-0000-0000-00005C160000}"/>
    <cellStyle name="Punto0" xfId="2685" xr:uid="{00000000-0005-0000-0000-00005D160000}"/>
    <cellStyle name="Red Text" xfId="792" xr:uid="{00000000-0005-0000-0000-00005E160000}"/>
    <cellStyle name="Red Text 2" xfId="1852" xr:uid="{00000000-0005-0000-0000-00005F160000}"/>
    <cellStyle name="Red Text 2 2" xfId="3904" xr:uid="{00000000-0005-0000-0000-000060160000}"/>
    <cellStyle name="Red Text 3" xfId="4601" xr:uid="{00000000-0005-0000-0000-000061160000}"/>
    <cellStyle name="Red Text 4" xfId="4892" xr:uid="{00000000-0005-0000-0000-000062160000}"/>
    <cellStyle name="s" xfId="793" xr:uid="{00000000-0005-0000-0000-000063160000}"/>
    <cellStyle name="s 2" xfId="1853" xr:uid="{00000000-0005-0000-0000-000064160000}"/>
    <cellStyle name="s 2 2" xfId="3905" xr:uid="{00000000-0005-0000-0000-000065160000}"/>
    <cellStyle name="s 3" xfId="4602" xr:uid="{00000000-0005-0000-0000-000066160000}"/>
    <cellStyle name="s 4" xfId="4686" xr:uid="{00000000-0005-0000-0000-000067160000}"/>
    <cellStyle name="s_3.10-070 Número de vuelos charter internacionales por aeropuerto, según mes, 2007-2008" xfId="794" xr:uid="{00000000-0005-0000-0000-000068160000}"/>
    <cellStyle name="s_3.10-081 Movimiento de pasajeros embarcados en vuelos charters internacionales por aeropuerto, según mes, 2007-2008" xfId="795" xr:uid="{00000000-0005-0000-0000-000069160000}"/>
    <cellStyle name="s_3.10-082 Movimiento de pasajeros desembarcados en vuelos charters internacionales por aeropuerto, según mes, 2007-2008" xfId="796" xr:uid="{00000000-0005-0000-0000-00006A160000}"/>
    <cellStyle name="s_Sheet5" xfId="797" xr:uid="{00000000-0005-0000-0000-00006B160000}"/>
    <cellStyle name="s_Sheet5 2" xfId="1854" xr:uid="{00000000-0005-0000-0000-00006C160000}"/>
    <cellStyle name="s_Sheet5 3" xfId="4606" xr:uid="{00000000-0005-0000-0000-00006D160000}"/>
    <cellStyle name="s_Sheet5 4" xfId="4890" xr:uid="{00000000-0005-0000-0000-00006E160000}"/>
    <cellStyle name="s_Sheet5_3.22-08" xfId="798" xr:uid="{00000000-0005-0000-0000-00006F160000}"/>
    <cellStyle name="s_Sheet5_3.22-08 2" xfId="1855" xr:uid="{00000000-0005-0000-0000-000070160000}"/>
    <cellStyle name="s_Sheet5_3.22-08 3" xfId="4607" xr:uid="{00000000-0005-0000-0000-000071160000}"/>
    <cellStyle name="s_Sheet5_3.22-08 4" xfId="4889" xr:uid="{00000000-0005-0000-0000-000072160000}"/>
    <cellStyle name="s_Sheet5_3.22-08_RD en Cifras 2010. Precios" xfId="799" xr:uid="{00000000-0005-0000-0000-000073160000}"/>
    <cellStyle name="s_Sheet5_3.22-08_RD en Cifras 2010. Precios 10" xfId="3193" xr:uid="{00000000-0005-0000-0000-000074160000}"/>
    <cellStyle name="s_Sheet5_3.22-08_RD en Cifras 2010. Precios 11" xfId="3350" xr:uid="{00000000-0005-0000-0000-000075160000}"/>
    <cellStyle name="s_Sheet5_3.22-08_RD en Cifras 2010. Precios 12" xfId="3444" xr:uid="{00000000-0005-0000-0000-000076160000}"/>
    <cellStyle name="s_Sheet5_3.22-08_RD en Cifras 2010. Precios 13" xfId="3906" xr:uid="{00000000-0005-0000-0000-000077160000}"/>
    <cellStyle name="s_Sheet5_3.22-08_RD en Cifras 2010. Precios 14" xfId="4608" xr:uid="{00000000-0005-0000-0000-000078160000}"/>
    <cellStyle name="s_Sheet5_3.22-08_RD en Cifras 2010. Precios 15" xfId="4888" xr:uid="{00000000-0005-0000-0000-000079160000}"/>
    <cellStyle name="s_Sheet5_3.22-08_RD en Cifras 2010. Precios 2" xfId="1856" xr:uid="{00000000-0005-0000-0000-00007A160000}"/>
    <cellStyle name="s_Sheet5_3.22-08_RD en Cifras 2010. Precios 3" xfId="2984" xr:uid="{00000000-0005-0000-0000-00007B160000}"/>
    <cellStyle name="s_Sheet5_3.22-08_RD en Cifras 2010. Precios 4" xfId="3021" xr:uid="{00000000-0005-0000-0000-00007C160000}"/>
    <cellStyle name="s_Sheet5_3.22-08_RD en Cifras 2010. Precios 5" xfId="3012" xr:uid="{00000000-0005-0000-0000-00007D160000}"/>
    <cellStyle name="s_Sheet5_3.22-08_RD en Cifras 2010. Precios 6" xfId="2908" xr:uid="{00000000-0005-0000-0000-00007E160000}"/>
    <cellStyle name="s_Sheet5_3.22-08_RD en Cifras 2010. Precios 7" xfId="3260" xr:uid="{00000000-0005-0000-0000-00007F160000}"/>
    <cellStyle name="s_Sheet5_3.22-08_RD en Cifras 2010. Precios 8" xfId="3170" xr:uid="{00000000-0005-0000-0000-000080160000}"/>
    <cellStyle name="s_Sheet5_3.22-08_RD en Cifras 2010. Precios 9" xfId="3219" xr:uid="{00000000-0005-0000-0000-000081160000}"/>
    <cellStyle name="s_Sheet5_3.22-08_RD en Cifras 2010. Precios_Dominicana en cifras economicas consolidado para complet 3-" xfId="1857" xr:uid="{00000000-0005-0000-0000-000082160000}"/>
    <cellStyle name="s_Sheet5_3.22-08_RD en Cifras 2010. Precios_homicidio 2010" xfId="1858" xr:uid="{00000000-0005-0000-0000-000083160000}"/>
    <cellStyle name="s_Sheet5_3.22-08_RD en Cifras 2010. Precios_Libro2" xfId="1859" xr:uid="{00000000-0005-0000-0000-000084160000}"/>
    <cellStyle name="s_Sheet5_3.22-08_RD en Cifras 2010. Precios_RD Cifras 2011" xfId="1927" xr:uid="{00000000-0005-0000-0000-000085160000}"/>
    <cellStyle name="s_Sheet5_3.24-07" xfId="800" xr:uid="{00000000-0005-0000-0000-000086160000}"/>
    <cellStyle name="s_Sheet5_3.24-07 10" xfId="1861" xr:uid="{00000000-0005-0000-0000-000087160000}"/>
    <cellStyle name="s_Sheet5_3.24-07 10 2" xfId="2486" xr:uid="{00000000-0005-0000-0000-000088160000}"/>
    <cellStyle name="s_Sheet5_3.24-07 11" xfId="1862" xr:uid="{00000000-0005-0000-0000-000089160000}"/>
    <cellStyle name="s_Sheet5_3.24-07 11 2" xfId="2487" xr:uid="{00000000-0005-0000-0000-00008A160000}"/>
    <cellStyle name="s_Sheet5_3.24-07 12" xfId="1863" xr:uid="{00000000-0005-0000-0000-00008B160000}"/>
    <cellStyle name="s_Sheet5_3.24-07 12 2" xfId="2488" xr:uid="{00000000-0005-0000-0000-00008C160000}"/>
    <cellStyle name="s_Sheet5_3.24-07 13" xfId="2489" xr:uid="{00000000-0005-0000-0000-00008D160000}"/>
    <cellStyle name="s_Sheet5_3.24-07 14" xfId="2986" xr:uid="{00000000-0005-0000-0000-00008E160000}"/>
    <cellStyle name="s_Sheet5_3.24-07 15" xfId="3020" xr:uid="{00000000-0005-0000-0000-00008F160000}"/>
    <cellStyle name="s_Sheet5_3.24-07 16" xfId="3052" xr:uid="{00000000-0005-0000-0000-000090160000}"/>
    <cellStyle name="s_Sheet5_3.24-07 17" xfId="2940" xr:uid="{00000000-0005-0000-0000-000091160000}"/>
    <cellStyle name="s_Sheet5_3.24-07 18" xfId="3261" xr:uid="{00000000-0005-0000-0000-000092160000}"/>
    <cellStyle name="s_Sheet5_3.24-07 19" xfId="3169" xr:uid="{00000000-0005-0000-0000-000093160000}"/>
    <cellStyle name="s_Sheet5_3.24-07 2" xfId="1860" xr:uid="{00000000-0005-0000-0000-000094160000}"/>
    <cellStyle name="s_Sheet5_3.24-07 2 2" xfId="2490" xr:uid="{00000000-0005-0000-0000-000095160000}"/>
    <cellStyle name="s_Sheet5_3.24-07 20" xfId="3220" xr:uid="{00000000-0005-0000-0000-000096160000}"/>
    <cellStyle name="s_Sheet5_3.24-07 21" xfId="3122" xr:uid="{00000000-0005-0000-0000-000097160000}"/>
    <cellStyle name="s_Sheet5_3.24-07 22" xfId="3206" xr:uid="{00000000-0005-0000-0000-000098160000}"/>
    <cellStyle name="s_Sheet5_3.24-07 23" xfId="3445" xr:uid="{00000000-0005-0000-0000-000099160000}"/>
    <cellStyle name="s_Sheet5_3.24-07 24" xfId="3907" xr:uid="{00000000-0005-0000-0000-00009A160000}"/>
    <cellStyle name="s_Sheet5_3.24-07 25" xfId="4609" xr:uid="{00000000-0005-0000-0000-00009B160000}"/>
    <cellStyle name="s_Sheet5_3.24-07 26" xfId="4958" xr:uid="{00000000-0005-0000-0000-00009C160000}"/>
    <cellStyle name="s_Sheet5_3.24-07 3" xfId="1864" xr:uid="{00000000-0005-0000-0000-00009D160000}"/>
    <cellStyle name="s_Sheet5_3.24-07 3 2" xfId="2491" xr:uid="{00000000-0005-0000-0000-00009E160000}"/>
    <cellStyle name="s_Sheet5_3.24-07 4" xfId="1865" xr:uid="{00000000-0005-0000-0000-00009F160000}"/>
    <cellStyle name="s_Sheet5_3.24-07 4 2" xfId="2492" xr:uid="{00000000-0005-0000-0000-0000A0160000}"/>
    <cellStyle name="s_Sheet5_3.24-07 5" xfId="1866" xr:uid="{00000000-0005-0000-0000-0000A1160000}"/>
    <cellStyle name="s_Sheet5_3.24-07 5 2" xfId="2493" xr:uid="{00000000-0005-0000-0000-0000A2160000}"/>
    <cellStyle name="s_Sheet5_3.24-07 6" xfId="1867" xr:uid="{00000000-0005-0000-0000-0000A3160000}"/>
    <cellStyle name="s_Sheet5_3.24-07 6 2" xfId="2494" xr:uid="{00000000-0005-0000-0000-0000A4160000}"/>
    <cellStyle name="s_Sheet5_3.24-07 7" xfId="1868" xr:uid="{00000000-0005-0000-0000-0000A5160000}"/>
    <cellStyle name="s_Sheet5_3.24-07 7 2" xfId="2495" xr:uid="{00000000-0005-0000-0000-0000A6160000}"/>
    <cellStyle name="s_Sheet5_3.24-07 8" xfId="1869" xr:uid="{00000000-0005-0000-0000-0000A7160000}"/>
    <cellStyle name="s_Sheet5_3.24-07 8 2" xfId="2496" xr:uid="{00000000-0005-0000-0000-0000A8160000}"/>
    <cellStyle name="s_Sheet5_3.24-07 9" xfId="1870" xr:uid="{00000000-0005-0000-0000-0000A9160000}"/>
    <cellStyle name="s_Sheet5_3.24-07 9 2" xfId="2497" xr:uid="{00000000-0005-0000-0000-0000AA160000}"/>
    <cellStyle name="s_Sheet5_3.24-07_3.21-01" xfId="801" xr:uid="{00000000-0005-0000-0000-0000AB160000}"/>
    <cellStyle name="s_Sheet5_3.24-07_3.21-01 10" xfId="3192" xr:uid="{00000000-0005-0000-0000-0000AC160000}"/>
    <cellStyle name="s_Sheet5_3.24-07_3.21-01 11" xfId="3357" xr:uid="{00000000-0005-0000-0000-0000AD160000}"/>
    <cellStyle name="s_Sheet5_3.24-07_3.21-01 12" xfId="3446" xr:uid="{00000000-0005-0000-0000-0000AE160000}"/>
    <cellStyle name="s_Sheet5_3.24-07_3.21-01 13" xfId="3908" xr:uid="{00000000-0005-0000-0000-0000AF160000}"/>
    <cellStyle name="s_Sheet5_3.24-07_3.21-01 14" xfId="4610" xr:uid="{00000000-0005-0000-0000-0000B0160000}"/>
    <cellStyle name="s_Sheet5_3.24-07_3.21-01 15" xfId="4886" xr:uid="{00000000-0005-0000-0000-0000B1160000}"/>
    <cellStyle name="s_Sheet5_3.24-07_3.21-01 2" xfId="1871" xr:uid="{00000000-0005-0000-0000-0000B2160000}"/>
    <cellStyle name="s_Sheet5_3.24-07_3.21-01 3" xfId="2987" xr:uid="{00000000-0005-0000-0000-0000B3160000}"/>
    <cellStyle name="s_Sheet5_3.24-07_3.21-01 4" xfId="2920" xr:uid="{00000000-0005-0000-0000-0000B4160000}"/>
    <cellStyle name="s_Sheet5_3.24-07_3.21-01 5" xfId="3053" xr:uid="{00000000-0005-0000-0000-0000B5160000}"/>
    <cellStyle name="s_Sheet5_3.24-07_3.21-01 6" xfId="3036" xr:uid="{00000000-0005-0000-0000-0000B6160000}"/>
    <cellStyle name="s_Sheet5_3.24-07_3.21-01 7" xfId="3262" xr:uid="{00000000-0005-0000-0000-0000B7160000}"/>
    <cellStyle name="s_Sheet5_3.24-07_3.21-01 8" xfId="3168" xr:uid="{00000000-0005-0000-0000-0000B8160000}"/>
    <cellStyle name="s_Sheet5_3.24-07_3.21-01 9" xfId="3221" xr:uid="{00000000-0005-0000-0000-0000B9160000}"/>
    <cellStyle name="s_Sheet5_3.24-07_3.21-01_Dominicana en cifras economicas consolidado para complet 3-" xfId="1872" xr:uid="{00000000-0005-0000-0000-0000BA160000}"/>
    <cellStyle name="s_Sheet5_3.24-07_3.21-01_homicidio 2010" xfId="1873" xr:uid="{00000000-0005-0000-0000-0000BB160000}"/>
    <cellStyle name="s_Sheet5_3.24-07_3.21-01_Libro2" xfId="1874" xr:uid="{00000000-0005-0000-0000-0000BC160000}"/>
    <cellStyle name="s_Sheet5_3.24-07_3.21-01_RD Cifras 2011" xfId="1928" xr:uid="{00000000-0005-0000-0000-0000BD160000}"/>
    <cellStyle name="s_Sheet5_3.24-07_Dominicana en cifras economicas consolidado para complet 3-" xfId="1875" xr:uid="{00000000-0005-0000-0000-0000BE160000}"/>
    <cellStyle name="s_Sheet5_3.24-07_homicidio 2010" xfId="1876" xr:uid="{00000000-0005-0000-0000-0000BF160000}"/>
    <cellStyle name="s_Sheet5_3.24-07_Libro2" xfId="1877" xr:uid="{00000000-0005-0000-0000-0000C0160000}"/>
    <cellStyle name="s_Sheet5_3.24-07_RD Cifras 2011" xfId="1929" xr:uid="{00000000-0005-0000-0000-0000C1160000}"/>
    <cellStyle name="s_Sheet5_Dominicana en Cifras 2009" xfId="1878" xr:uid="{00000000-0005-0000-0000-0000C2160000}"/>
    <cellStyle name="s_Sheet5_Dominicana en Cifras 2010" xfId="802" xr:uid="{00000000-0005-0000-0000-0000C3160000}"/>
    <cellStyle name="s_Sheet5_Dominicana en Cifras 2010 2" xfId="1879" xr:uid="{00000000-0005-0000-0000-0000C4160000}"/>
    <cellStyle name="s_Sheet5_Dominicana en Cifras 2010 3" xfId="4612" xr:uid="{00000000-0005-0000-0000-0000C5160000}"/>
    <cellStyle name="s_Sheet5_Dominicana en Cifras 2010 4" xfId="4685" xr:uid="{00000000-0005-0000-0000-0000C6160000}"/>
    <cellStyle name="s_Sheet5_Dominicana en Cifras 2011" xfId="1880" xr:uid="{00000000-0005-0000-0000-0000C7160000}"/>
    <cellStyle name="s_Sheet5_Dominicana en Cifras 2011." xfId="1881" xr:uid="{00000000-0005-0000-0000-0000C8160000}"/>
    <cellStyle name="s_Sheet5_RD en Cifras 2010. Precios" xfId="803" xr:uid="{00000000-0005-0000-0000-0000C9160000}"/>
    <cellStyle name="s_Sheet5_RD en Cifras 2010. Precios 10" xfId="3191" xr:uid="{00000000-0005-0000-0000-0000CA160000}"/>
    <cellStyle name="s_Sheet5_RD en Cifras 2010. Precios 11" xfId="3358" xr:uid="{00000000-0005-0000-0000-0000CB160000}"/>
    <cellStyle name="s_Sheet5_RD en Cifras 2010. Precios 12" xfId="3447" xr:uid="{00000000-0005-0000-0000-0000CC160000}"/>
    <cellStyle name="s_Sheet5_RD en Cifras 2010. Precios 13" xfId="3909" xr:uid="{00000000-0005-0000-0000-0000CD160000}"/>
    <cellStyle name="s_Sheet5_RD en Cifras 2010. Precios 14" xfId="4613" xr:uid="{00000000-0005-0000-0000-0000CE160000}"/>
    <cellStyle name="s_Sheet5_RD en Cifras 2010. Precios 15" xfId="4683" xr:uid="{00000000-0005-0000-0000-0000CF160000}"/>
    <cellStyle name="s_Sheet5_RD en Cifras 2010. Precios 2" xfId="1882" xr:uid="{00000000-0005-0000-0000-0000D0160000}"/>
    <cellStyle name="s_Sheet5_RD en Cifras 2010. Precios 3" xfId="2988" xr:uid="{00000000-0005-0000-0000-0000D1160000}"/>
    <cellStyle name="s_Sheet5_RD en Cifras 2010. Precios 4" xfId="2919" xr:uid="{00000000-0005-0000-0000-0000D2160000}"/>
    <cellStyle name="s_Sheet5_RD en Cifras 2010. Precios 5" xfId="3013" xr:uid="{00000000-0005-0000-0000-0000D3160000}"/>
    <cellStyle name="s_Sheet5_RD en Cifras 2010. Precios 6" xfId="2907" xr:uid="{00000000-0005-0000-0000-0000D4160000}"/>
    <cellStyle name="s_Sheet5_RD en Cifras 2010. Precios 7" xfId="3263" xr:uid="{00000000-0005-0000-0000-0000D5160000}"/>
    <cellStyle name="s_Sheet5_RD en Cifras 2010. Precios 8" xfId="3167" xr:uid="{00000000-0005-0000-0000-0000D6160000}"/>
    <cellStyle name="s_Sheet5_RD en Cifras 2010. Precios 9" xfId="3339" xr:uid="{00000000-0005-0000-0000-0000D7160000}"/>
    <cellStyle name="s_Sheet5_RD en Cifras 2010. Precios_Dominicana en cifras economicas consolidado para complet 3-" xfId="1883" xr:uid="{00000000-0005-0000-0000-0000D8160000}"/>
    <cellStyle name="s_Sheet5_RD en Cifras 2010. Precios_homicidio 2010" xfId="1884" xr:uid="{00000000-0005-0000-0000-0000D9160000}"/>
    <cellStyle name="s_Sheet5_RD en Cifras 2010. Precios_Libro2" xfId="1885" xr:uid="{00000000-0005-0000-0000-0000DA160000}"/>
    <cellStyle name="s_Sheet5_RD en Cifras 2010. Precios_RD Cifras 2011" xfId="1930" xr:uid="{00000000-0005-0000-0000-0000DB160000}"/>
    <cellStyle name="s_Sheet5_RD en Cifras 2010_Comercio Exterior" xfId="804" xr:uid="{00000000-0005-0000-0000-0000DC160000}"/>
    <cellStyle name="s_Sheet5_RD en Cifras 2010_Comercio Exterior 2" xfId="1886" xr:uid="{00000000-0005-0000-0000-0000DD160000}"/>
    <cellStyle name="s_Sheet5_RD en Cifras 2010_Comercio Exterior 3" xfId="4615" xr:uid="{00000000-0005-0000-0000-0000DE160000}"/>
    <cellStyle name="s_Sheet5_RD en Cifras 2010_Comercio Exterior 4" xfId="4884" xr:uid="{00000000-0005-0000-0000-0000DF160000}"/>
    <cellStyle name="s_Sheet5_RD en Cifras 2010_Comercio Exterior_RD en Cifras 2010. Precios" xfId="805" xr:uid="{00000000-0005-0000-0000-0000E0160000}"/>
    <cellStyle name="s_Sheet5_RD en Cifras 2010_Comercio Exterior_RD en Cifras 2010. Precios 10" xfId="3281" xr:uid="{00000000-0005-0000-0000-0000E1160000}"/>
    <cellStyle name="s_Sheet5_RD en Cifras 2010_Comercio Exterior_RD en Cifras 2010. Precios 11" xfId="3150" xr:uid="{00000000-0005-0000-0000-0000E2160000}"/>
    <cellStyle name="s_Sheet5_RD en Cifras 2010_Comercio Exterior_RD en Cifras 2010. Precios 12" xfId="3448" xr:uid="{00000000-0005-0000-0000-0000E3160000}"/>
    <cellStyle name="s_Sheet5_RD en Cifras 2010_Comercio Exterior_RD en Cifras 2010. Precios 13" xfId="3910" xr:uid="{00000000-0005-0000-0000-0000E4160000}"/>
    <cellStyle name="s_Sheet5_RD en Cifras 2010_Comercio Exterior_RD en Cifras 2010. Precios 14" xfId="4616" xr:uid="{00000000-0005-0000-0000-0000E5160000}"/>
    <cellStyle name="s_Sheet5_RD en Cifras 2010_Comercio Exterior_RD en Cifras 2010. Precios 15" xfId="4883" xr:uid="{00000000-0005-0000-0000-0000E6160000}"/>
    <cellStyle name="s_Sheet5_RD en Cifras 2010_Comercio Exterior_RD en Cifras 2010. Precios 2" xfId="1887" xr:uid="{00000000-0005-0000-0000-0000E7160000}"/>
    <cellStyle name="s_Sheet5_RD en Cifras 2010_Comercio Exterior_RD en Cifras 2010. Precios 3" xfId="2989" xr:uid="{00000000-0005-0000-0000-0000E8160000}"/>
    <cellStyle name="s_Sheet5_RD en Cifras 2010_Comercio Exterior_RD en Cifras 2010. Precios 4" xfId="2918" xr:uid="{00000000-0005-0000-0000-0000E9160000}"/>
    <cellStyle name="s_Sheet5_RD en Cifras 2010_Comercio Exterior_RD en Cifras 2010. Precios 5" xfId="3054" xr:uid="{00000000-0005-0000-0000-0000EA160000}"/>
    <cellStyle name="s_Sheet5_RD en Cifras 2010_Comercio Exterior_RD en Cifras 2010. Precios 6" xfId="3070" xr:uid="{00000000-0005-0000-0000-0000EB160000}"/>
    <cellStyle name="s_Sheet5_RD en Cifras 2010_Comercio Exterior_RD en Cifras 2010. Precios 7" xfId="3265" xr:uid="{00000000-0005-0000-0000-0000EC160000}"/>
    <cellStyle name="s_Sheet5_RD en Cifras 2010_Comercio Exterior_RD en Cifras 2010. Precios 8" xfId="3166" xr:uid="{00000000-0005-0000-0000-0000ED160000}"/>
    <cellStyle name="s_Sheet5_RD en Cifras 2010_Comercio Exterior_RD en Cifras 2010. Precios 9" xfId="3340" xr:uid="{00000000-0005-0000-0000-0000EE160000}"/>
    <cellStyle name="s_Sheet5_RD en Cifras 2010_Comercio Exterior_RD en Cifras 2010. Precios_Dominicana en cifras economicas consolidado para complet 3-" xfId="1888" xr:uid="{00000000-0005-0000-0000-0000EF160000}"/>
    <cellStyle name="s_Sheet5_RD en Cifras 2010_Comercio Exterior_RD en Cifras 2010. Precios_homicidio 2010" xfId="1889" xr:uid="{00000000-0005-0000-0000-0000F0160000}"/>
    <cellStyle name="s_Sheet5_RD en Cifras 2010_Comercio Exterior_RD en Cifras 2010. Precios_Libro2" xfId="1890" xr:uid="{00000000-0005-0000-0000-0000F1160000}"/>
    <cellStyle name="s_Sheet5_RD en Cifras 2010_Comercio Exterior_RD en Cifras 2010. Precios_RD Cifras 2011" xfId="1931" xr:uid="{00000000-0005-0000-0000-0000F2160000}"/>
    <cellStyle name="s_Volumen de la Producción Industrial para el anuario EE.2010" xfId="806" xr:uid="{00000000-0005-0000-0000-0000F3160000}"/>
    <cellStyle name="Salida 2" xfId="807" xr:uid="{00000000-0005-0000-0000-0000F4160000}"/>
    <cellStyle name="Salida 2 2" xfId="942" xr:uid="{00000000-0005-0000-0000-0000F5160000}"/>
    <cellStyle name="Salida 2 2 2" xfId="1892" xr:uid="{00000000-0005-0000-0000-0000F6160000}"/>
    <cellStyle name="Salida 2 2 2 2" xfId="4032" xr:uid="{00000000-0005-0000-0000-0000F7160000}"/>
    <cellStyle name="Salida 2 3" xfId="4618" xr:uid="{00000000-0005-0000-0000-0000F8160000}"/>
    <cellStyle name="Salida 2 4" xfId="4971" xr:uid="{00000000-0005-0000-0000-0000F9160000}"/>
    <cellStyle name="Salida 3" xfId="943" xr:uid="{00000000-0005-0000-0000-0000FA160000}"/>
    <cellStyle name="Salida 3 2" xfId="1893" xr:uid="{00000000-0005-0000-0000-0000FB160000}"/>
    <cellStyle name="Salida 3 2 2" xfId="4033" xr:uid="{00000000-0005-0000-0000-0000FC160000}"/>
    <cellStyle name="Salida 3 3" xfId="4619" xr:uid="{00000000-0005-0000-0000-0000FD160000}"/>
    <cellStyle name="Salida 3 4" xfId="4956" xr:uid="{00000000-0005-0000-0000-0000FE160000}"/>
    <cellStyle name="Salida 4" xfId="944" xr:uid="{00000000-0005-0000-0000-0000FF160000}"/>
    <cellStyle name="Salida 4 2" xfId="1894" xr:uid="{00000000-0005-0000-0000-000000170000}"/>
    <cellStyle name="Salida 4 2 2" xfId="4034" xr:uid="{00000000-0005-0000-0000-000001170000}"/>
    <cellStyle name="Salida 4 3" xfId="4620" xr:uid="{00000000-0005-0000-0000-000002170000}"/>
    <cellStyle name="Salida 4 4" xfId="4882" xr:uid="{00000000-0005-0000-0000-000003170000}"/>
    <cellStyle name="Salida 5" xfId="1891" xr:uid="{00000000-0005-0000-0000-000004170000}"/>
    <cellStyle name="Salida 5 2" xfId="3911" xr:uid="{00000000-0005-0000-0000-000005170000}"/>
    <cellStyle name="Salida 6" xfId="4617" xr:uid="{00000000-0005-0000-0000-000006170000}"/>
    <cellStyle name="Salida 7" xfId="4862" xr:uid="{00000000-0005-0000-0000-000007170000}"/>
    <cellStyle name="Sep. milhar [2]" xfId="2686" xr:uid="{00000000-0005-0000-0000-000008170000}"/>
    <cellStyle name="Separador de m" xfId="2687" xr:uid="{00000000-0005-0000-0000-000009170000}"/>
    <cellStyle name="Separador de milhares [0]_A" xfId="2688" xr:uid="{00000000-0005-0000-0000-00000A170000}"/>
    <cellStyle name="Separador de milhares_A" xfId="2689" xr:uid="{00000000-0005-0000-0000-00000B170000}"/>
    <cellStyle name="Style 27" xfId="2690" xr:uid="{00000000-0005-0000-0000-00000C170000}"/>
    <cellStyle name="Testo avviso" xfId="808" xr:uid="{00000000-0005-0000-0000-00000D170000}"/>
    <cellStyle name="Testo descrittivo" xfId="809" xr:uid="{00000000-0005-0000-0000-00000E170000}"/>
    <cellStyle name="Text" xfId="2691" xr:uid="{00000000-0005-0000-0000-00000F170000}"/>
    <cellStyle name="Texto de advertencia 2" xfId="810" xr:uid="{00000000-0005-0000-0000-000010170000}"/>
    <cellStyle name="Texto de advertencia 2 2" xfId="1895" xr:uid="{00000000-0005-0000-0000-000011170000}"/>
    <cellStyle name="Texto de advertencia 2 2 2" xfId="4035" xr:uid="{00000000-0005-0000-0000-000012170000}"/>
    <cellStyle name="Texto de advertencia 2 3" xfId="4621" xr:uid="{00000000-0005-0000-0000-000013170000}"/>
    <cellStyle name="Texto de advertencia 2 4" xfId="4867" xr:uid="{00000000-0005-0000-0000-000014170000}"/>
    <cellStyle name="Texto de advertencia 3" xfId="945" xr:uid="{00000000-0005-0000-0000-000015170000}"/>
    <cellStyle name="Texto de advertencia 3 2" xfId="1896" xr:uid="{00000000-0005-0000-0000-000016170000}"/>
    <cellStyle name="Texto de advertencia 3 2 2" xfId="4036" xr:uid="{00000000-0005-0000-0000-000017170000}"/>
    <cellStyle name="Texto de advertencia 3 3" xfId="4622" xr:uid="{00000000-0005-0000-0000-000018170000}"/>
    <cellStyle name="Texto de advertencia 3 4" xfId="4972" xr:uid="{00000000-0005-0000-0000-000019170000}"/>
    <cellStyle name="Texto de advertencia 4" xfId="946" xr:uid="{00000000-0005-0000-0000-00001A170000}"/>
    <cellStyle name="Texto de advertencia 4 2" xfId="1897" xr:uid="{00000000-0005-0000-0000-00001B170000}"/>
    <cellStyle name="Texto de advertencia 4 2 2" xfId="4037" xr:uid="{00000000-0005-0000-0000-00001C170000}"/>
    <cellStyle name="Texto de advertencia 4 3" xfId="4623" xr:uid="{00000000-0005-0000-0000-00001D170000}"/>
    <cellStyle name="Texto de advertencia 4 4" xfId="4955" xr:uid="{00000000-0005-0000-0000-00001E170000}"/>
    <cellStyle name="Texto de advertencia 5" xfId="3912" xr:uid="{00000000-0005-0000-0000-00001F170000}"/>
    <cellStyle name="Texto explicativo 2" xfId="811" xr:uid="{00000000-0005-0000-0000-000020170000}"/>
    <cellStyle name="Texto explicativo 2 2" xfId="1899" xr:uid="{00000000-0005-0000-0000-000021170000}"/>
    <cellStyle name="Texto explicativo 2 2 2" xfId="4038" xr:uid="{00000000-0005-0000-0000-000022170000}"/>
    <cellStyle name="Texto explicativo 2 3" xfId="4625" xr:uid="{00000000-0005-0000-0000-000023170000}"/>
    <cellStyle name="Texto explicativo 2 4" xfId="4682" xr:uid="{00000000-0005-0000-0000-000024170000}"/>
    <cellStyle name="Texto explicativo 3" xfId="947" xr:uid="{00000000-0005-0000-0000-000025170000}"/>
    <cellStyle name="Texto explicativo 3 2" xfId="1900" xr:uid="{00000000-0005-0000-0000-000026170000}"/>
    <cellStyle name="Texto explicativo 3 2 2" xfId="4039" xr:uid="{00000000-0005-0000-0000-000027170000}"/>
    <cellStyle name="Texto explicativo 3 3" xfId="4626" xr:uid="{00000000-0005-0000-0000-000028170000}"/>
    <cellStyle name="Texto explicativo 3 4" xfId="4288" xr:uid="{00000000-0005-0000-0000-000029170000}"/>
    <cellStyle name="Texto explicativo 4" xfId="948" xr:uid="{00000000-0005-0000-0000-00002A170000}"/>
    <cellStyle name="Texto explicativo 4 2" xfId="1901" xr:uid="{00000000-0005-0000-0000-00002B170000}"/>
    <cellStyle name="Texto explicativo 4 2 2" xfId="4040" xr:uid="{00000000-0005-0000-0000-00002C170000}"/>
    <cellStyle name="Texto explicativo 4 3" xfId="4627" xr:uid="{00000000-0005-0000-0000-00002D170000}"/>
    <cellStyle name="Texto explicativo 4 4" xfId="4994" xr:uid="{00000000-0005-0000-0000-00002E170000}"/>
    <cellStyle name="Texto explicativo 5" xfId="1898" xr:uid="{00000000-0005-0000-0000-00002F170000}"/>
    <cellStyle name="Texto explicativo 5 2" xfId="3913" xr:uid="{00000000-0005-0000-0000-000030170000}"/>
    <cellStyle name="Texto explicativo 6" xfId="4624" xr:uid="{00000000-0005-0000-0000-000031170000}"/>
    <cellStyle name="Texto explicativo 7" xfId="4881" xr:uid="{00000000-0005-0000-0000-000032170000}"/>
    <cellStyle name="Title" xfId="812" xr:uid="{00000000-0005-0000-0000-000033170000}"/>
    <cellStyle name="Titolo" xfId="813" xr:uid="{00000000-0005-0000-0000-000034170000}"/>
    <cellStyle name="Titolo 1" xfId="814" xr:uid="{00000000-0005-0000-0000-000035170000}"/>
    <cellStyle name="Titolo 2" xfId="815" xr:uid="{00000000-0005-0000-0000-000036170000}"/>
    <cellStyle name="Titolo 3" xfId="816" xr:uid="{00000000-0005-0000-0000-000037170000}"/>
    <cellStyle name="Titolo 4" xfId="817" xr:uid="{00000000-0005-0000-0000-000038170000}"/>
    <cellStyle name="Titolo_3.21-01" xfId="818" xr:uid="{00000000-0005-0000-0000-000039170000}"/>
    <cellStyle name="Título 1 2" xfId="820" xr:uid="{00000000-0005-0000-0000-00003A170000}"/>
    <cellStyle name="Título 1 2 2" xfId="1904" xr:uid="{00000000-0005-0000-0000-00003B170000}"/>
    <cellStyle name="Título 1 2 2 2" xfId="4041" xr:uid="{00000000-0005-0000-0000-00003C170000}"/>
    <cellStyle name="Título 1 2 3" xfId="4630" xr:uid="{00000000-0005-0000-0000-00003D170000}"/>
    <cellStyle name="Título 1 2 4" xfId="4880" xr:uid="{00000000-0005-0000-0000-00003E170000}"/>
    <cellStyle name="Título 1 3" xfId="949" xr:uid="{00000000-0005-0000-0000-00003F170000}"/>
    <cellStyle name="Título 1 3 2" xfId="1905" xr:uid="{00000000-0005-0000-0000-000040170000}"/>
    <cellStyle name="Título 1 3 2 2" xfId="4042" xr:uid="{00000000-0005-0000-0000-000041170000}"/>
    <cellStyle name="Título 1 3 3" xfId="4631" xr:uid="{00000000-0005-0000-0000-000042170000}"/>
    <cellStyle name="Título 1 3 4" xfId="4681" xr:uid="{00000000-0005-0000-0000-000043170000}"/>
    <cellStyle name="Título 1 4" xfId="950" xr:uid="{00000000-0005-0000-0000-000044170000}"/>
    <cellStyle name="Título 1 4 2" xfId="1906" xr:uid="{00000000-0005-0000-0000-000045170000}"/>
    <cellStyle name="Título 1 4 2 2" xfId="4043" xr:uid="{00000000-0005-0000-0000-000046170000}"/>
    <cellStyle name="Título 1 4 3" xfId="4632" xr:uid="{00000000-0005-0000-0000-000047170000}"/>
    <cellStyle name="Título 1 4 4" xfId="4286" xr:uid="{00000000-0005-0000-0000-000048170000}"/>
    <cellStyle name="Título 1 5" xfId="1903" xr:uid="{00000000-0005-0000-0000-000049170000}"/>
    <cellStyle name="Título 1 5 2" xfId="3915" xr:uid="{00000000-0005-0000-0000-00004A170000}"/>
    <cellStyle name="Título 1 6" xfId="4629" xr:uid="{00000000-0005-0000-0000-00004B170000}"/>
    <cellStyle name="Título 1 7" xfId="4954" xr:uid="{00000000-0005-0000-0000-00004C170000}"/>
    <cellStyle name="Título 2 2" xfId="821" xr:uid="{00000000-0005-0000-0000-00004D170000}"/>
    <cellStyle name="Título 2 2 2" xfId="1908" xr:uid="{00000000-0005-0000-0000-00004E170000}"/>
    <cellStyle name="Título 2 2 2 2" xfId="4044" xr:uid="{00000000-0005-0000-0000-00004F170000}"/>
    <cellStyle name="Título 2 2 3" xfId="4634" xr:uid="{00000000-0005-0000-0000-000050170000}"/>
    <cellStyle name="Título 2 2 4" xfId="4679" xr:uid="{00000000-0005-0000-0000-000051170000}"/>
    <cellStyle name="Título 2 3" xfId="951" xr:uid="{00000000-0005-0000-0000-000052170000}"/>
    <cellStyle name="Título 2 3 2" xfId="1909" xr:uid="{00000000-0005-0000-0000-000053170000}"/>
    <cellStyle name="Título 2 3 2 2" xfId="4045" xr:uid="{00000000-0005-0000-0000-000054170000}"/>
    <cellStyle name="Título 2 3 3" xfId="4635" xr:uid="{00000000-0005-0000-0000-000055170000}"/>
    <cellStyle name="Título 2 3 4" xfId="4937" xr:uid="{00000000-0005-0000-0000-000056170000}"/>
    <cellStyle name="Título 2 4" xfId="952" xr:uid="{00000000-0005-0000-0000-000057170000}"/>
    <cellStyle name="Título 2 4 2" xfId="1910" xr:uid="{00000000-0005-0000-0000-000058170000}"/>
    <cellStyle name="Título 2 4 2 2" xfId="4046" xr:uid="{00000000-0005-0000-0000-000059170000}"/>
    <cellStyle name="Título 2 4 3" xfId="4636" xr:uid="{00000000-0005-0000-0000-00005A170000}"/>
    <cellStyle name="Título 2 4 4" xfId="4872" xr:uid="{00000000-0005-0000-0000-00005B170000}"/>
    <cellStyle name="Título 2 5" xfId="1907" xr:uid="{00000000-0005-0000-0000-00005C170000}"/>
    <cellStyle name="Título 2 5 2" xfId="3916" xr:uid="{00000000-0005-0000-0000-00005D170000}"/>
    <cellStyle name="Título 2 6" xfId="4633" xr:uid="{00000000-0005-0000-0000-00005E170000}"/>
    <cellStyle name="Título 2 7" xfId="4680" xr:uid="{00000000-0005-0000-0000-00005F170000}"/>
    <cellStyle name="Título 3 2" xfId="822" xr:uid="{00000000-0005-0000-0000-000060170000}"/>
    <cellStyle name="Título 3 2 2" xfId="1912" xr:uid="{00000000-0005-0000-0000-000061170000}"/>
    <cellStyle name="Título 3 2 2 2" xfId="4047" xr:uid="{00000000-0005-0000-0000-000062170000}"/>
    <cellStyle name="Título 3 2 3" xfId="4638" xr:uid="{00000000-0005-0000-0000-000063170000}"/>
    <cellStyle name="Título 3 2 4" xfId="4953" xr:uid="{00000000-0005-0000-0000-000064170000}"/>
    <cellStyle name="Título 3 3" xfId="953" xr:uid="{00000000-0005-0000-0000-000065170000}"/>
    <cellStyle name="Título 3 3 2" xfId="1913" xr:uid="{00000000-0005-0000-0000-000066170000}"/>
    <cellStyle name="Título 3 3 2 2" xfId="4048" xr:uid="{00000000-0005-0000-0000-000067170000}"/>
    <cellStyle name="Título 3 3 3" xfId="4639" xr:uid="{00000000-0005-0000-0000-000068170000}"/>
    <cellStyle name="Título 3 3 4" xfId="4879" xr:uid="{00000000-0005-0000-0000-000069170000}"/>
    <cellStyle name="Título 3 4" xfId="954" xr:uid="{00000000-0005-0000-0000-00006A170000}"/>
    <cellStyle name="Título 3 4 2" xfId="1914" xr:uid="{00000000-0005-0000-0000-00006B170000}"/>
    <cellStyle name="Título 3 4 2 2" xfId="4049" xr:uid="{00000000-0005-0000-0000-00006C170000}"/>
    <cellStyle name="Título 3 4 3" xfId="4640" xr:uid="{00000000-0005-0000-0000-00006D170000}"/>
    <cellStyle name="Título 3 4 4" xfId="4856" xr:uid="{00000000-0005-0000-0000-00006E170000}"/>
    <cellStyle name="Título 3 5" xfId="1911" xr:uid="{00000000-0005-0000-0000-00006F170000}"/>
    <cellStyle name="Título 3 5 2" xfId="3917" xr:uid="{00000000-0005-0000-0000-000070170000}"/>
    <cellStyle name="Título 3 6" xfId="4637" xr:uid="{00000000-0005-0000-0000-000071170000}"/>
    <cellStyle name="Título 3 7" xfId="4974" xr:uid="{00000000-0005-0000-0000-000072170000}"/>
    <cellStyle name="Título 4" xfId="819" xr:uid="{00000000-0005-0000-0000-000073170000}"/>
    <cellStyle name="Título 4 2" xfId="1915" xr:uid="{00000000-0005-0000-0000-000074170000}"/>
    <cellStyle name="Título 4 2 2" xfId="4050" xr:uid="{00000000-0005-0000-0000-000075170000}"/>
    <cellStyle name="Título 4 3" xfId="4641" xr:uid="{00000000-0005-0000-0000-000076170000}"/>
    <cellStyle name="Título 4 4" xfId="5015" xr:uid="{00000000-0005-0000-0000-000077170000}"/>
    <cellStyle name="Título 5" xfId="955" xr:uid="{00000000-0005-0000-0000-000078170000}"/>
    <cellStyle name="Título 5 2" xfId="1916" xr:uid="{00000000-0005-0000-0000-000079170000}"/>
    <cellStyle name="Título 5 2 2" xfId="4051" xr:uid="{00000000-0005-0000-0000-00007A170000}"/>
    <cellStyle name="Título 5 3" xfId="4642" xr:uid="{00000000-0005-0000-0000-00007B170000}"/>
    <cellStyle name="Título 5 4" xfId="4873" xr:uid="{00000000-0005-0000-0000-00007C170000}"/>
    <cellStyle name="Título 6" xfId="956" xr:uid="{00000000-0005-0000-0000-00007D170000}"/>
    <cellStyle name="Título 6 2" xfId="1917" xr:uid="{00000000-0005-0000-0000-00007E170000}"/>
    <cellStyle name="Título 6 2 2" xfId="4052" xr:uid="{00000000-0005-0000-0000-00007F170000}"/>
    <cellStyle name="Título 6 3" xfId="4643" xr:uid="{00000000-0005-0000-0000-000080170000}"/>
    <cellStyle name="Título 6 4" xfId="4975" xr:uid="{00000000-0005-0000-0000-000081170000}"/>
    <cellStyle name="Título 7" xfId="1902" xr:uid="{00000000-0005-0000-0000-000082170000}"/>
    <cellStyle name="Título 7 2" xfId="3914" xr:uid="{00000000-0005-0000-0000-000083170000}"/>
    <cellStyle name="Título 8" xfId="4628" xr:uid="{00000000-0005-0000-0000-000084170000}"/>
    <cellStyle name="Título 9" xfId="4973" xr:uid="{00000000-0005-0000-0000-000085170000}"/>
    <cellStyle name="Titulo1" xfId="2692" xr:uid="{00000000-0005-0000-0000-000086170000}"/>
    <cellStyle name="Titulo2" xfId="2693" xr:uid="{00000000-0005-0000-0000-000087170000}"/>
    <cellStyle name="TopGrey" xfId="823" xr:uid="{00000000-0005-0000-0000-000088170000}"/>
    <cellStyle name="TopGrey 2" xfId="1918" xr:uid="{00000000-0005-0000-0000-000089170000}"/>
    <cellStyle name="TopGrey 2 2" xfId="3918" xr:uid="{00000000-0005-0000-0000-00008A170000}"/>
    <cellStyle name="TopGrey 3" xfId="4644" xr:uid="{00000000-0005-0000-0000-00008B170000}"/>
    <cellStyle name="TopGrey 4" xfId="4952" xr:uid="{00000000-0005-0000-0000-00008C170000}"/>
    <cellStyle name="Total 2" xfId="824" xr:uid="{00000000-0005-0000-0000-00008D170000}"/>
    <cellStyle name="Total 2 2" xfId="957" xr:uid="{00000000-0005-0000-0000-00008E170000}"/>
    <cellStyle name="Total 2 2 2" xfId="1919" xr:uid="{00000000-0005-0000-0000-00008F170000}"/>
    <cellStyle name="Total 2 2 2 2" xfId="4053" xr:uid="{00000000-0005-0000-0000-000090170000}"/>
    <cellStyle name="Total 2 3" xfId="4645" xr:uid="{00000000-0005-0000-0000-000091170000}"/>
    <cellStyle name="Total 2 4" xfId="4678" xr:uid="{00000000-0005-0000-0000-000092170000}"/>
    <cellStyle name="Total 3" xfId="958" xr:uid="{00000000-0005-0000-0000-000093170000}"/>
    <cellStyle name="Total 3 2" xfId="1920" xr:uid="{00000000-0005-0000-0000-000094170000}"/>
    <cellStyle name="Total 3 2 2" xfId="4054" xr:uid="{00000000-0005-0000-0000-000095170000}"/>
    <cellStyle name="Total 3 3" xfId="4646" xr:uid="{00000000-0005-0000-0000-000096170000}"/>
    <cellStyle name="Total 3 4" xfId="5019" xr:uid="{00000000-0005-0000-0000-000097170000}"/>
    <cellStyle name="Total 4" xfId="959" xr:uid="{00000000-0005-0000-0000-000098170000}"/>
    <cellStyle name="Total 4 2" xfId="1921" xr:uid="{00000000-0005-0000-0000-000099170000}"/>
    <cellStyle name="Total 4 2 2" xfId="4055" xr:uid="{00000000-0005-0000-0000-00009A170000}"/>
    <cellStyle name="Total 4 3" xfId="4647" xr:uid="{00000000-0005-0000-0000-00009B170000}"/>
    <cellStyle name="Total 4 4" xfId="4874" xr:uid="{00000000-0005-0000-0000-00009C170000}"/>
    <cellStyle name="Totale" xfId="825" xr:uid="{00000000-0005-0000-0000-00009D170000}"/>
    <cellStyle name="Unprot" xfId="826" xr:uid="{00000000-0005-0000-0000-00009E170000}"/>
    <cellStyle name="Unprot 2" xfId="1922" xr:uid="{00000000-0005-0000-0000-00009F170000}"/>
    <cellStyle name="Unprot 2 2" xfId="3919" xr:uid="{00000000-0005-0000-0000-0000A0170000}"/>
    <cellStyle name="Unprot 3" xfId="4648" xr:uid="{00000000-0005-0000-0000-0000A1170000}"/>
    <cellStyle name="Unprot 4" xfId="4951" xr:uid="{00000000-0005-0000-0000-0000A2170000}"/>
    <cellStyle name="Unprot$" xfId="827" xr:uid="{00000000-0005-0000-0000-0000A3170000}"/>
    <cellStyle name="Unprot$ 2" xfId="1923" xr:uid="{00000000-0005-0000-0000-0000A4170000}"/>
    <cellStyle name="Unprot$ 2 2" xfId="3920" xr:uid="{00000000-0005-0000-0000-0000A5170000}"/>
    <cellStyle name="Unprot$ 3" xfId="4649" xr:uid="{00000000-0005-0000-0000-0000A6170000}"/>
    <cellStyle name="Unprot$ 4" xfId="4878" xr:uid="{00000000-0005-0000-0000-0000A7170000}"/>
    <cellStyle name="Unprot_3.10-03 Número de buques en comercio exterior por trimestre, según puerto, 2007-2008" xfId="828" xr:uid="{00000000-0005-0000-0000-0000A8170000}"/>
    <cellStyle name="Unprotect" xfId="829" xr:uid="{00000000-0005-0000-0000-0000A9170000}"/>
    <cellStyle name="Unprotect 2" xfId="1924" xr:uid="{00000000-0005-0000-0000-0000AA170000}"/>
    <cellStyle name="Unprotect 2 2" xfId="3921" xr:uid="{00000000-0005-0000-0000-0000AB170000}"/>
    <cellStyle name="Unprotect 3" xfId="4651" xr:uid="{00000000-0005-0000-0000-0000AC170000}"/>
    <cellStyle name="Unprotect 4" xfId="4995" xr:uid="{00000000-0005-0000-0000-0000AD170000}"/>
    <cellStyle name="V¡rgula" xfId="2694" xr:uid="{00000000-0005-0000-0000-0000AE170000}"/>
    <cellStyle name="V¡rgula0" xfId="2695" xr:uid="{00000000-0005-0000-0000-0000AF170000}"/>
    <cellStyle name="Valore non valido" xfId="830" xr:uid="{00000000-0005-0000-0000-0000B0170000}"/>
    <cellStyle name="Valore non valido 2" xfId="1925" xr:uid="{00000000-0005-0000-0000-0000B1170000}"/>
    <cellStyle name="Valore non valido 2 2" xfId="3922" xr:uid="{00000000-0005-0000-0000-0000B2170000}"/>
    <cellStyle name="Valore non valido 3" xfId="4652" xr:uid="{00000000-0005-0000-0000-0000B3170000}"/>
    <cellStyle name="Valore non valido 4" xfId="4875" xr:uid="{00000000-0005-0000-0000-0000B4170000}"/>
    <cellStyle name="Valore valido" xfId="831" xr:uid="{00000000-0005-0000-0000-0000B5170000}"/>
    <cellStyle name="Valore valido 2" xfId="1926" xr:uid="{00000000-0005-0000-0000-0000B6170000}"/>
    <cellStyle name="Valore valido 2 2" xfId="3923" xr:uid="{00000000-0005-0000-0000-0000B7170000}"/>
    <cellStyle name="Valore valido 3" xfId="4653" xr:uid="{00000000-0005-0000-0000-0000B8170000}"/>
    <cellStyle name="Valore valido 4" xfId="4976" xr:uid="{00000000-0005-0000-0000-0000B9170000}"/>
    <cellStyle name="Vírgula" xfId="2696" xr:uid="{00000000-0005-0000-0000-0000BA170000}"/>
    <cellStyle name="Warning Text" xfId="832" xr:uid="{00000000-0005-0000-0000-0000BB170000}"/>
    <cellStyle name="ДАТА" xfId="2697" xr:uid="{00000000-0005-0000-0000-0000BC170000}"/>
    <cellStyle name="ДЕНЕЖНЫЙ_BOPENGC" xfId="2698" xr:uid="{00000000-0005-0000-0000-0000BD170000}"/>
    <cellStyle name="ЗАГОЛОВОК1" xfId="2699" xr:uid="{00000000-0005-0000-0000-0000BE170000}"/>
    <cellStyle name="ЗАГОЛОВОК2" xfId="2700" xr:uid="{00000000-0005-0000-0000-0000BF170000}"/>
    <cellStyle name="ИТОГОВЫЙ" xfId="2701" xr:uid="{00000000-0005-0000-0000-0000C0170000}"/>
    <cellStyle name="Обычный_BOPENGC" xfId="2702" xr:uid="{00000000-0005-0000-0000-0000C1170000}"/>
    <cellStyle name="ПРОЦЕНТНЫЙ_BOPENGC" xfId="2703" xr:uid="{00000000-0005-0000-0000-0000C2170000}"/>
    <cellStyle name="ТЕКСТ" xfId="2704" xr:uid="{00000000-0005-0000-0000-0000C3170000}"/>
    <cellStyle name="ФИКСИРОВАННЫЙ" xfId="2705" xr:uid="{00000000-0005-0000-0000-0000C4170000}"/>
    <cellStyle name="ФИНАНСОВЫЙ_BOPENGC" xfId="2706" xr:uid="{00000000-0005-0000-0000-0000C5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723114</xdr:colOff>
      <xdr:row>0</xdr:row>
      <xdr:rowOff>0</xdr:rowOff>
    </xdr:from>
    <xdr:to>
      <xdr:col>13</xdr:col>
      <xdr:colOff>584411</xdr:colOff>
      <xdr:row>2</xdr:row>
      <xdr:rowOff>14950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10639" y="60662"/>
          <a:ext cx="737597" cy="376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103716</xdr:colOff>
      <xdr:row>0</xdr:row>
      <xdr:rowOff>0</xdr:rowOff>
    </xdr:from>
    <xdr:to>
      <xdr:col>13</xdr:col>
      <xdr:colOff>804332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886516" y="27520"/>
          <a:ext cx="70061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656165</xdr:colOff>
      <xdr:row>0</xdr:row>
      <xdr:rowOff>0</xdr:rowOff>
    </xdr:from>
    <xdr:to>
      <xdr:col>13</xdr:col>
      <xdr:colOff>585256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76890" y="80436"/>
          <a:ext cx="700616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604309</xdr:colOff>
      <xdr:row>0</xdr:row>
      <xdr:rowOff>161924</xdr:rowOff>
    </xdr:from>
    <xdr:to>
      <xdr:col>13</xdr:col>
      <xdr:colOff>342900</xdr:colOff>
      <xdr:row>3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25034" y="304799"/>
          <a:ext cx="500591" cy="3619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104777</xdr:colOff>
      <xdr:row>0</xdr:row>
      <xdr:rowOff>81491</xdr:rowOff>
    </xdr:from>
    <xdr:to>
      <xdr:col>13</xdr:col>
      <xdr:colOff>609601</xdr:colOff>
      <xdr:row>1</xdr:row>
      <xdr:rowOff>161925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192127" y="81491"/>
          <a:ext cx="504824" cy="2709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142875</xdr:colOff>
      <xdr:row>0</xdr:row>
      <xdr:rowOff>24341</xdr:rowOff>
    </xdr:from>
    <xdr:to>
      <xdr:col>13</xdr:col>
      <xdr:colOff>647699</xdr:colOff>
      <xdr:row>0</xdr:row>
      <xdr:rowOff>295275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68600" y="24341"/>
          <a:ext cx="504824" cy="27093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272144</xdr:colOff>
      <xdr:row>0</xdr:row>
      <xdr:rowOff>38878</xdr:rowOff>
    </xdr:from>
    <xdr:to>
      <xdr:col>13</xdr:col>
      <xdr:colOff>847726</xdr:colOff>
      <xdr:row>1</xdr:row>
      <xdr:rowOff>48597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367450" y="38878"/>
          <a:ext cx="575582" cy="3498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361950</xdr:colOff>
      <xdr:row>0</xdr:row>
      <xdr:rowOff>47624</xdr:rowOff>
    </xdr:from>
    <xdr:to>
      <xdr:col>6</xdr:col>
      <xdr:colOff>914400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16125BDC-1C07-4057-892A-54E3145FC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82075" y="47624"/>
          <a:ext cx="552450" cy="2667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  <sheetName val="Growth&amp;Price Assump"/>
      <sheetName val="GeoBop.xls"/>
      <sheetName val="Prg-A"/>
      <sheetName val="Control"/>
      <sheetName val="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22"/>
  <sheetViews>
    <sheetView workbookViewId="0">
      <pane xSplit="1" topLeftCell="B1" activePane="topRight" state="frozen"/>
      <selection pane="topRight" activeCell="A2" sqref="A2:N2"/>
    </sheetView>
  </sheetViews>
  <sheetFormatPr baseColWidth="10" defaultRowHeight="15"/>
  <cols>
    <col min="1" max="1" width="60" style="18" customWidth="1"/>
    <col min="2" max="2" width="13.140625" style="18" bestFit="1" customWidth="1"/>
    <col min="3" max="3" width="14.140625" style="18" bestFit="1" customWidth="1"/>
    <col min="4" max="7" width="13.140625" style="18" bestFit="1" customWidth="1"/>
    <col min="8" max="8" width="14.140625" style="18" bestFit="1" customWidth="1"/>
    <col min="9" max="13" width="13.140625" style="18" bestFit="1" customWidth="1"/>
    <col min="14" max="14" width="10.7109375" style="18" bestFit="1" customWidth="1"/>
    <col min="15" max="24" width="14.85546875" style="18" customWidth="1"/>
    <col min="25" max="25" width="17" style="18" customWidth="1"/>
    <col min="26" max="26" width="14.85546875" style="18" customWidth="1"/>
    <col min="27" max="27" width="16.5703125" style="18" customWidth="1"/>
    <col min="28" max="31" width="14.85546875" style="18" customWidth="1"/>
    <col min="32" max="32" width="16" style="18" customWidth="1"/>
    <col min="33" max="35" width="14.85546875" style="18" customWidth="1"/>
    <col min="36" max="36" width="16.140625" style="18" customWidth="1"/>
    <col min="37" max="37" width="15" style="18" customWidth="1"/>
    <col min="38" max="42" width="14.85546875" style="18" customWidth="1"/>
    <col min="43" max="43" width="16.7109375" style="18" customWidth="1"/>
    <col min="44" max="49" width="14.85546875" style="18" customWidth="1"/>
    <col min="50" max="50" width="16.140625" style="18" customWidth="1"/>
    <col min="51" max="76" width="14.85546875" style="18" customWidth="1"/>
    <col min="77" max="77" width="14.85546875" style="19" customWidth="1"/>
    <col min="78" max="102" width="14.85546875" style="18" customWidth="1"/>
    <col min="103" max="220" width="11.42578125" style="18"/>
    <col min="221" max="221" width="14" style="18" customWidth="1"/>
    <col min="222" max="222" width="12.28515625" style="18" customWidth="1"/>
    <col min="223" max="310" width="15.5703125" style="18" customWidth="1"/>
    <col min="311" max="476" width="11.42578125" style="18"/>
    <col min="477" max="477" width="14" style="18" customWidth="1"/>
    <col min="478" max="478" width="12.28515625" style="18" customWidth="1"/>
    <col min="479" max="566" width="15.5703125" style="18" customWidth="1"/>
    <col min="567" max="732" width="11.42578125" style="18"/>
    <col min="733" max="733" width="14" style="18" customWidth="1"/>
    <col min="734" max="734" width="12.28515625" style="18" customWidth="1"/>
    <col min="735" max="822" width="15.5703125" style="18" customWidth="1"/>
    <col min="823" max="988" width="11.42578125" style="18"/>
    <col min="989" max="989" width="14" style="18" customWidth="1"/>
    <col min="990" max="990" width="12.28515625" style="18" customWidth="1"/>
    <col min="991" max="1078" width="15.5703125" style="18" customWidth="1"/>
    <col min="1079" max="1244" width="11.42578125" style="18"/>
    <col min="1245" max="1245" width="14" style="18" customWidth="1"/>
    <col min="1246" max="1246" width="12.28515625" style="18" customWidth="1"/>
    <col min="1247" max="1334" width="15.5703125" style="18" customWidth="1"/>
    <col min="1335" max="1500" width="11.42578125" style="18"/>
    <col min="1501" max="1501" width="14" style="18" customWidth="1"/>
    <col min="1502" max="1502" width="12.28515625" style="18" customWidth="1"/>
    <col min="1503" max="1590" width="15.5703125" style="18" customWidth="1"/>
    <col min="1591" max="1756" width="11.42578125" style="18"/>
    <col min="1757" max="1757" width="14" style="18" customWidth="1"/>
    <col min="1758" max="1758" width="12.28515625" style="18" customWidth="1"/>
    <col min="1759" max="1846" width="15.5703125" style="18" customWidth="1"/>
    <col min="1847" max="2012" width="11.42578125" style="18"/>
    <col min="2013" max="2013" width="14" style="18" customWidth="1"/>
    <col min="2014" max="2014" width="12.28515625" style="18" customWidth="1"/>
    <col min="2015" max="2102" width="15.5703125" style="18" customWidth="1"/>
    <col min="2103" max="2268" width="11.42578125" style="18"/>
    <col min="2269" max="2269" width="14" style="18" customWidth="1"/>
    <col min="2270" max="2270" width="12.28515625" style="18" customWidth="1"/>
    <col min="2271" max="2358" width="15.5703125" style="18" customWidth="1"/>
    <col min="2359" max="2524" width="11.42578125" style="18"/>
    <col min="2525" max="2525" width="14" style="18" customWidth="1"/>
    <col min="2526" max="2526" width="12.28515625" style="18" customWidth="1"/>
    <col min="2527" max="2614" width="15.5703125" style="18" customWidth="1"/>
    <col min="2615" max="2780" width="11.42578125" style="18"/>
    <col min="2781" max="2781" width="14" style="18" customWidth="1"/>
    <col min="2782" max="2782" width="12.28515625" style="18" customWidth="1"/>
    <col min="2783" max="2870" width="15.5703125" style="18" customWidth="1"/>
    <col min="2871" max="3036" width="11.42578125" style="18"/>
    <col min="3037" max="3037" width="14" style="18" customWidth="1"/>
    <col min="3038" max="3038" width="12.28515625" style="18" customWidth="1"/>
    <col min="3039" max="3126" width="15.5703125" style="18" customWidth="1"/>
    <col min="3127" max="3292" width="11.42578125" style="18"/>
    <col min="3293" max="3293" width="14" style="18" customWidth="1"/>
    <col min="3294" max="3294" width="12.28515625" style="18" customWidth="1"/>
    <col min="3295" max="3382" width="15.5703125" style="18" customWidth="1"/>
    <col min="3383" max="3548" width="11.42578125" style="18"/>
    <col min="3549" max="3549" width="14" style="18" customWidth="1"/>
    <col min="3550" max="3550" width="12.28515625" style="18" customWidth="1"/>
    <col min="3551" max="3638" width="15.5703125" style="18" customWidth="1"/>
    <col min="3639" max="3804" width="11.42578125" style="18"/>
    <col min="3805" max="3805" width="14" style="18" customWidth="1"/>
    <col min="3806" max="3806" width="12.28515625" style="18" customWidth="1"/>
    <col min="3807" max="3894" width="15.5703125" style="18" customWidth="1"/>
    <col min="3895" max="4060" width="11.42578125" style="18"/>
    <col min="4061" max="4061" width="14" style="18" customWidth="1"/>
    <col min="4062" max="4062" width="12.28515625" style="18" customWidth="1"/>
    <col min="4063" max="4150" width="15.5703125" style="18" customWidth="1"/>
    <col min="4151" max="4316" width="11.42578125" style="18"/>
    <col min="4317" max="4317" width="14" style="18" customWidth="1"/>
    <col min="4318" max="4318" width="12.28515625" style="18" customWidth="1"/>
    <col min="4319" max="4406" width="15.5703125" style="18" customWidth="1"/>
    <col min="4407" max="4572" width="11.42578125" style="18"/>
    <col min="4573" max="4573" width="14" style="18" customWidth="1"/>
    <col min="4574" max="4574" width="12.28515625" style="18" customWidth="1"/>
    <col min="4575" max="4662" width="15.5703125" style="18" customWidth="1"/>
    <col min="4663" max="4828" width="11.42578125" style="18"/>
    <col min="4829" max="4829" width="14" style="18" customWidth="1"/>
    <col min="4830" max="4830" width="12.28515625" style="18" customWidth="1"/>
    <col min="4831" max="4918" width="15.5703125" style="18" customWidth="1"/>
    <col min="4919" max="5084" width="11.42578125" style="18"/>
    <col min="5085" max="5085" width="14" style="18" customWidth="1"/>
    <col min="5086" max="5086" width="12.28515625" style="18" customWidth="1"/>
    <col min="5087" max="5174" width="15.5703125" style="18" customWidth="1"/>
    <col min="5175" max="5340" width="11.42578125" style="18"/>
    <col min="5341" max="5341" width="14" style="18" customWidth="1"/>
    <col min="5342" max="5342" width="12.28515625" style="18" customWidth="1"/>
    <col min="5343" max="5430" width="15.5703125" style="18" customWidth="1"/>
    <col min="5431" max="5596" width="11.42578125" style="18"/>
    <col min="5597" max="5597" width="14" style="18" customWidth="1"/>
    <col min="5598" max="5598" width="12.28515625" style="18" customWidth="1"/>
    <col min="5599" max="5686" width="15.5703125" style="18" customWidth="1"/>
    <col min="5687" max="5852" width="11.42578125" style="18"/>
    <col min="5853" max="5853" width="14" style="18" customWidth="1"/>
    <col min="5854" max="5854" width="12.28515625" style="18" customWidth="1"/>
    <col min="5855" max="5942" width="15.5703125" style="18" customWidth="1"/>
    <col min="5943" max="6108" width="11.42578125" style="18"/>
    <col min="6109" max="6109" width="14" style="18" customWidth="1"/>
    <col min="6110" max="6110" width="12.28515625" style="18" customWidth="1"/>
    <col min="6111" max="6198" width="15.5703125" style="18" customWidth="1"/>
    <col min="6199" max="6364" width="11.42578125" style="18"/>
    <col min="6365" max="6365" width="14" style="18" customWidth="1"/>
    <col min="6366" max="6366" width="12.28515625" style="18" customWidth="1"/>
    <col min="6367" max="6454" width="15.5703125" style="18" customWidth="1"/>
    <col min="6455" max="6620" width="11.42578125" style="18"/>
    <col min="6621" max="6621" width="14" style="18" customWidth="1"/>
    <col min="6622" max="6622" width="12.28515625" style="18" customWidth="1"/>
    <col min="6623" max="6710" width="15.5703125" style="18" customWidth="1"/>
    <col min="6711" max="6876" width="11.42578125" style="18"/>
    <col min="6877" max="6877" width="14" style="18" customWidth="1"/>
    <col min="6878" max="6878" width="12.28515625" style="18" customWidth="1"/>
    <col min="6879" max="6966" width="15.5703125" style="18" customWidth="1"/>
    <col min="6967" max="7132" width="11.42578125" style="18"/>
    <col min="7133" max="7133" width="14" style="18" customWidth="1"/>
    <col min="7134" max="7134" width="12.28515625" style="18" customWidth="1"/>
    <col min="7135" max="7222" width="15.5703125" style="18" customWidth="1"/>
    <col min="7223" max="7388" width="11.42578125" style="18"/>
    <col min="7389" max="7389" width="14" style="18" customWidth="1"/>
    <col min="7390" max="7390" width="12.28515625" style="18" customWidth="1"/>
    <col min="7391" max="7478" width="15.5703125" style="18" customWidth="1"/>
    <col min="7479" max="7644" width="11.42578125" style="18"/>
    <col min="7645" max="7645" width="14" style="18" customWidth="1"/>
    <col min="7646" max="7646" width="12.28515625" style="18" customWidth="1"/>
    <col min="7647" max="7734" width="15.5703125" style="18" customWidth="1"/>
    <col min="7735" max="7900" width="11.42578125" style="18"/>
    <col min="7901" max="7901" width="14" style="18" customWidth="1"/>
    <col min="7902" max="7902" width="12.28515625" style="18" customWidth="1"/>
    <col min="7903" max="7990" width="15.5703125" style="18" customWidth="1"/>
    <col min="7991" max="8156" width="11.42578125" style="18"/>
    <col min="8157" max="8157" width="14" style="18" customWidth="1"/>
    <col min="8158" max="8158" width="12.28515625" style="18" customWidth="1"/>
    <col min="8159" max="8246" width="15.5703125" style="18" customWidth="1"/>
    <col min="8247" max="8412" width="11.42578125" style="18"/>
    <col min="8413" max="8413" width="14" style="18" customWidth="1"/>
    <col min="8414" max="8414" width="12.28515625" style="18" customWidth="1"/>
    <col min="8415" max="8502" width="15.5703125" style="18" customWidth="1"/>
    <col min="8503" max="8668" width="11.42578125" style="18"/>
    <col min="8669" max="8669" width="14" style="18" customWidth="1"/>
    <col min="8670" max="8670" width="12.28515625" style="18" customWidth="1"/>
    <col min="8671" max="8758" width="15.5703125" style="18" customWidth="1"/>
    <col min="8759" max="8924" width="11.42578125" style="18"/>
    <col min="8925" max="8925" width="14" style="18" customWidth="1"/>
    <col min="8926" max="8926" width="12.28515625" style="18" customWidth="1"/>
    <col min="8927" max="9014" width="15.5703125" style="18" customWidth="1"/>
    <col min="9015" max="9180" width="11.42578125" style="18"/>
    <col min="9181" max="9181" width="14" style="18" customWidth="1"/>
    <col min="9182" max="9182" width="12.28515625" style="18" customWidth="1"/>
    <col min="9183" max="9270" width="15.5703125" style="18" customWidth="1"/>
    <col min="9271" max="9436" width="11.42578125" style="18"/>
    <col min="9437" max="9437" width="14" style="18" customWidth="1"/>
    <col min="9438" max="9438" width="12.28515625" style="18" customWidth="1"/>
    <col min="9439" max="9526" width="15.5703125" style="18" customWidth="1"/>
    <col min="9527" max="9692" width="11.42578125" style="18"/>
    <col min="9693" max="9693" width="14" style="18" customWidth="1"/>
    <col min="9694" max="9694" width="12.28515625" style="18" customWidth="1"/>
    <col min="9695" max="9782" width="15.5703125" style="18" customWidth="1"/>
    <col min="9783" max="9948" width="11.42578125" style="18"/>
    <col min="9949" max="9949" width="14" style="18" customWidth="1"/>
    <col min="9950" max="9950" width="12.28515625" style="18" customWidth="1"/>
    <col min="9951" max="10038" width="15.5703125" style="18" customWidth="1"/>
    <col min="10039" max="10204" width="11.42578125" style="18"/>
    <col min="10205" max="10205" width="14" style="18" customWidth="1"/>
    <col min="10206" max="10206" width="12.28515625" style="18" customWidth="1"/>
    <col min="10207" max="10294" width="15.5703125" style="18" customWidth="1"/>
    <col min="10295" max="10460" width="11.42578125" style="18"/>
    <col min="10461" max="10461" width="14" style="18" customWidth="1"/>
    <col min="10462" max="10462" width="12.28515625" style="18" customWidth="1"/>
    <col min="10463" max="10550" width="15.5703125" style="18" customWidth="1"/>
    <col min="10551" max="10716" width="11.42578125" style="18"/>
    <col min="10717" max="10717" width="14" style="18" customWidth="1"/>
    <col min="10718" max="10718" width="12.28515625" style="18" customWidth="1"/>
    <col min="10719" max="10806" width="15.5703125" style="18" customWidth="1"/>
    <col min="10807" max="10972" width="11.42578125" style="18"/>
    <col min="10973" max="10973" width="14" style="18" customWidth="1"/>
    <col min="10974" max="10974" width="12.28515625" style="18" customWidth="1"/>
    <col min="10975" max="11062" width="15.5703125" style="18" customWidth="1"/>
    <col min="11063" max="11228" width="11.42578125" style="18"/>
    <col min="11229" max="11229" width="14" style="18" customWidth="1"/>
    <col min="11230" max="11230" width="12.28515625" style="18" customWidth="1"/>
    <col min="11231" max="11318" width="15.5703125" style="18" customWidth="1"/>
    <col min="11319" max="11484" width="11.42578125" style="18"/>
    <col min="11485" max="11485" width="14" style="18" customWidth="1"/>
    <col min="11486" max="11486" width="12.28515625" style="18" customWidth="1"/>
    <col min="11487" max="11574" width="15.5703125" style="18" customWidth="1"/>
    <col min="11575" max="11740" width="11.42578125" style="18"/>
    <col min="11741" max="11741" width="14" style="18" customWidth="1"/>
    <col min="11742" max="11742" width="12.28515625" style="18" customWidth="1"/>
    <col min="11743" max="11830" width="15.5703125" style="18" customWidth="1"/>
    <col min="11831" max="11996" width="11.42578125" style="18"/>
    <col min="11997" max="11997" width="14" style="18" customWidth="1"/>
    <col min="11998" max="11998" width="12.28515625" style="18" customWidth="1"/>
    <col min="11999" max="12086" width="15.5703125" style="18" customWidth="1"/>
    <col min="12087" max="12252" width="11.42578125" style="18"/>
    <col min="12253" max="12253" width="14" style="18" customWidth="1"/>
    <col min="12254" max="12254" width="12.28515625" style="18" customWidth="1"/>
    <col min="12255" max="12342" width="15.5703125" style="18" customWidth="1"/>
    <col min="12343" max="12508" width="11.42578125" style="18"/>
    <col min="12509" max="12509" width="14" style="18" customWidth="1"/>
    <col min="12510" max="12510" width="12.28515625" style="18" customWidth="1"/>
    <col min="12511" max="12598" width="15.5703125" style="18" customWidth="1"/>
    <col min="12599" max="12764" width="11.42578125" style="18"/>
    <col min="12765" max="12765" width="14" style="18" customWidth="1"/>
    <col min="12766" max="12766" width="12.28515625" style="18" customWidth="1"/>
    <col min="12767" max="12854" width="15.5703125" style="18" customWidth="1"/>
    <col min="12855" max="13020" width="11.42578125" style="18"/>
    <col min="13021" max="13021" width="14" style="18" customWidth="1"/>
    <col min="13022" max="13022" width="12.28515625" style="18" customWidth="1"/>
    <col min="13023" max="13110" width="15.5703125" style="18" customWidth="1"/>
    <col min="13111" max="13276" width="11.42578125" style="18"/>
    <col min="13277" max="13277" width="14" style="18" customWidth="1"/>
    <col min="13278" max="13278" width="12.28515625" style="18" customWidth="1"/>
    <col min="13279" max="13366" width="15.5703125" style="18" customWidth="1"/>
    <col min="13367" max="13532" width="11.42578125" style="18"/>
    <col min="13533" max="13533" width="14" style="18" customWidth="1"/>
    <col min="13534" max="13534" width="12.28515625" style="18" customWidth="1"/>
    <col min="13535" max="13622" width="15.5703125" style="18" customWidth="1"/>
    <col min="13623" max="13788" width="11.42578125" style="18"/>
    <col min="13789" max="13789" width="14" style="18" customWidth="1"/>
    <col min="13790" max="13790" width="12.28515625" style="18" customWidth="1"/>
    <col min="13791" max="13878" width="15.5703125" style="18" customWidth="1"/>
    <col min="13879" max="14044" width="11.42578125" style="18"/>
    <col min="14045" max="14045" width="14" style="18" customWidth="1"/>
    <col min="14046" max="14046" width="12.28515625" style="18" customWidth="1"/>
    <col min="14047" max="14134" width="15.5703125" style="18" customWidth="1"/>
    <col min="14135" max="14300" width="11.42578125" style="18"/>
    <col min="14301" max="14301" width="14" style="18" customWidth="1"/>
    <col min="14302" max="14302" width="12.28515625" style="18" customWidth="1"/>
    <col min="14303" max="14390" width="15.5703125" style="18" customWidth="1"/>
    <col min="14391" max="14556" width="11.42578125" style="18"/>
    <col min="14557" max="14557" width="14" style="18" customWidth="1"/>
    <col min="14558" max="14558" width="12.28515625" style="18" customWidth="1"/>
    <col min="14559" max="14646" width="15.5703125" style="18" customWidth="1"/>
    <col min="14647" max="14812" width="11.42578125" style="18"/>
    <col min="14813" max="14813" width="14" style="18" customWidth="1"/>
    <col min="14814" max="14814" width="12.28515625" style="18" customWidth="1"/>
    <col min="14815" max="14902" width="15.5703125" style="18" customWidth="1"/>
    <col min="14903" max="15068" width="11.42578125" style="18"/>
    <col min="15069" max="15069" width="14" style="18" customWidth="1"/>
    <col min="15070" max="15070" width="12.28515625" style="18" customWidth="1"/>
    <col min="15071" max="15158" width="15.5703125" style="18" customWidth="1"/>
    <col min="15159" max="15324" width="11.42578125" style="18"/>
    <col min="15325" max="15325" width="14" style="18" customWidth="1"/>
    <col min="15326" max="15326" width="12.28515625" style="18" customWidth="1"/>
    <col min="15327" max="15414" width="15.5703125" style="18" customWidth="1"/>
    <col min="15415" max="15580" width="11.42578125" style="18"/>
    <col min="15581" max="15581" width="14" style="18" customWidth="1"/>
    <col min="15582" max="15582" width="12.28515625" style="18" customWidth="1"/>
    <col min="15583" max="15670" width="15.5703125" style="18" customWidth="1"/>
    <col min="15671" max="15836" width="11.42578125" style="18"/>
    <col min="15837" max="15837" width="14" style="18" customWidth="1"/>
    <col min="15838" max="15838" width="12.28515625" style="18" customWidth="1"/>
    <col min="15839" max="15926" width="15.5703125" style="18" customWidth="1"/>
    <col min="15927" max="16092" width="11.42578125" style="18"/>
    <col min="16093" max="16093" width="14" style="18" customWidth="1"/>
    <col min="16094" max="16094" width="12.28515625" style="18" customWidth="1"/>
    <col min="16095" max="16182" width="15.5703125" style="18" customWidth="1"/>
    <col min="16183" max="16384" width="11.42578125" style="18"/>
  </cols>
  <sheetData>
    <row r="1" spans="1:102" s="55" customFormat="1">
      <c r="A1" s="127"/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  <c r="BU1" s="54"/>
      <c r="BV1" s="54"/>
      <c r="BW1" s="54"/>
      <c r="BX1" s="54"/>
      <c r="BY1" s="54"/>
      <c r="BZ1" s="54"/>
      <c r="CA1" s="54"/>
      <c r="CB1" s="54"/>
      <c r="CC1" s="54"/>
      <c r="CD1" s="54"/>
      <c r="CE1" s="54"/>
      <c r="CF1" s="54"/>
      <c r="CG1" s="54"/>
      <c r="CH1" s="54"/>
      <c r="CI1" s="54"/>
      <c r="CJ1" s="54"/>
      <c r="CK1" s="54"/>
      <c r="CL1" s="54"/>
      <c r="CM1" s="54"/>
      <c r="CN1" s="54"/>
      <c r="CO1" s="54"/>
      <c r="CP1" s="54"/>
      <c r="CQ1" s="54"/>
      <c r="CR1" s="54"/>
      <c r="CS1" s="54"/>
      <c r="CT1" s="54"/>
      <c r="CU1" s="54"/>
      <c r="CV1" s="54"/>
      <c r="CW1" s="54"/>
      <c r="CX1" s="54"/>
    </row>
    <row r="2" spans="1:102" s="55" customFormat="1">
      <c r="A2" s="128" t="s">
        <v>254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  <c r="BM2" s="54"/>
      <c r="BN2" s="54"/>
      <c r="BO2" s="54"/>
      <c r="BP2" s="54"/>
      <c r="BQ2" s="54"/>
      <c r="BR2" s="54"/>
      <c r="BS2" s="54"/>
      <c r="BT2" s="54"/>
      <c r="BU2" s="54"/>
      <c r="BV2" s="54"/>
      <c r="BW2" s="54"/>
      <c r="BX2" s="54"/>
      <c r="BY2" s="54"/>
      <c r="BZ2" s="54"/>
      <c r="CA2" s="54"/>
      <c r="CB2" s="54"/>
      <c r="CC2" s="54"/>
      <c r="CD2" s="54"/>
      <c r="CE2" s="54"/>
      <c r="CF2" s="54"/>
      <c r="CG2" s="54"/>
      <c r="CH2" s="54"/>
      <c r="CI2" s="54"/>
      <c r="CJ2" s="54"/>
      <c r="CK2" s="54"/>
      <c r="CL2" s="54"/>
      <c r="CM2" s="54"/>
      <c r="CN2" s="54"/>
      <c r="CO2" s="54"/>
      <c r="CP2" s="54"/>
      <c r="CQ2" s="54"/>
      <c r="CR2" s="54"/>
      <c r="CS2" s="54"/>
      <c r="CT2" s="54"/>
      <c r="CU2" s="54"/>
      <c r="CV2" s="54"/>
      <c r="CW2" s="54"/>
      <c r="CX2" s="54"/>
    </row>
    <row r="3" spans="1:102" s="55" customFormat="1">
      <c r="A3" s="128" t="s">
        <v>127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54"/>
      <c r="BR3" s="54"/>
      <c r="BS3" s="54"/>
      <c r="BT3" s="54"/>
      <c r="BU3" s="54"/>
      <c r="BV3" s="54"/>
      <c r="BW3" s="54"/>
      <c r="BX3" s="54"/>
      <c r="BY3" s="54"/>
      <c r="BZ3" s="54"/>
      <c r="CA3" s="54"/>
      <c r="CB3" s="54"/>
      <c r="CC3" s="54"/>
      <c r="CD3" s="54"/>
      <c r="CE3" s="54"/>
      <c r="CF3" s="54"/>
      <c r="CG3" s="54"/>
      <c r="CH3" s="54"/>
      <c r="CI3" s="54"/>
      <c r="CJ3" s="54"/>
      <c r="CK3" s="54"/>
      <c r="CL3" s="54"/>
      <c r="CM3" s="54"/>
      <c r="CN3" s="54"/>
      <c r="CO3" s="54"/>
      <c r="CP3" s="54"/>
      <c r="CQ3" s="54"/>
      <c r="CR3" s="54"/>
      <c r="CS3" s="54"/>
      <c r="CT3" s="54"/>
      <c r="CU3" s="54"/>
      <c r="CV3" s="54"/>
      <c r="CW3" s="54"/>
      <c r="CX3" s="54"/>
    </row>
    <row r="4" spans="1:102" s="129" customFormat="1" ht="12"/>
    <row r="5" spans="1:102" s="67" customFormat="1">
      <c r="A5" s="65" t="s">
        <v>52</v>
      </c>
      <c r="B5" s="66" t="s">
        <v>128</v>
      </c>
      <c r="C5" s="66" t="s">
        <v>2</v>
      </c>
      <c r="D5" s="66" t="s">
        <v>91</v>
      </c>
      <c r="E5" s="66" t="s">
        <v>92</v>
      </c>
      <c r="F5" s="66" t="s">
        <v>93</v>
      </c>
      <c r="G5" s="66" t="s">
        <v>94</v>
      </c>
      <c r="H5" s="66" t="s">
        <v>95</v>
      </c>
      <c r="I5" s="66" t="s">
        <v>96</v>
      </c>
      <c r="J5" s="66" t="s">
        <v>97</v>
      </c>
      <c r="K5" s="66" t="s">
        <v>98</v>
      </c>
      <c r="L5" s="66" t="s">
        <v>99</v>
      </c>
      <c r="M5" s="66" t="s">
        <v>100</v>
      </c>
      <c r="N5" s="66" t="s">
        <v>101</v>
      </c>
      <c r="O5" s="64"/>
      <c r="BY5" s="68"/>
    </row>
    <row r="6" spans="1:102" s="67" customFormat="1" ht="24">
      <c r="A6" s="69" t="s">
        <v>41</v>
      </c>
      <c r="B6" s="50">
        <f t="shared" ref="B6:N6" si="0">SUM(B7,B83,B84,B101,B103)</f>
        <v>829530.2</v>
      </c>
      <c r="C6" s="75">
        <f t="shared" si="0"/>
        <v>69201.299999999988</v>
      </c>
      <c r="D6" s="75">
        <f t="shared" si="0"/>
        <v>133612.99999999997</v>
      </c>
      <c r="E6" s="75">
        <f t="shared" si="0"/>
        <v>46536.399999999994</v>
      </c>
      <c r="F6" s="75">
        <f t="shared" si="0"/>
        <v>54875.499999999993</v>
      </c>
      <c r="G6" s="75">
        <f t="shared" si="0"/>
        <v>53813.999999999993</v>
      </c>
      <c r="H6" s="75">
        <f t="shared" si="0"/>
        <v>48728.099999999991</v>
      </c>
      <c r="I6" s="75">
        <f t="shared" si="0"/>
        <v>117637.09999999998</v>
      </c>
      <c r="J6" s="75">
        <f t="shared" si="0"/>
        <v>59820.900000000009</v>
      </c>
      <c r="K6" s="75">
        <f t="shared" si="0"/>
        <v>46856.600000000006</v>
      </c>
      <c r="L6" s="75">
        <f t="shared" si="0"/>
        <v>57005.5</v>
      </c>
      <c r="M6" s="75">
        <f t="shared" si="0"/>
        <v>57243.999999999993</v>
      </c>
      <c r="N6" s="75">
        <f t="shared" si="0"/>
        <v>84199.3</v>
      </c>
      <c r="O6" s="64"/>
      <c r="BY6" s="68"/>
    </row>
    <row r="7" spans="1:102" s="67" customFormat="1">
      <c r="A7" s="70" t="s">
        <v>43</v>
      </c>
      <c r="B7" s="50">
        <f t="shared" ref="B7:N7" si="1">SUM(B8,B81)</f>
        <v>602410.30000000005</v>
      </c>
      <c r="C7" s="76">
        <f t="shared" si="1"/>
        <v>61031</v>
      </c>
      <c r="D7" s="76">
        <f t="shared" si="1"/>
        <v>42072.799999999996</v>
      </c>
      <c r="E7" s="76">
        <f t="shared" si="1"/>
        <v>45593.399999999994</v>
      </c>
      <c r="F7" s="76">
        <f t="shared" si="1"/>
        <v>54035.5</v>
      </c>
      <c r="G7" s="76">
        <f t="shared" si="1"/>
        <v>52345.799999999996</v>
      </c>
      <c r="H7" s="76">
        <f t="shared" si="1"/>
        <v>47598.299999999996</v>
      </c>
      <c r="I7" s="76">
        <f t="shared" si="1"/>
        <v>51479.499999999985</v>
      </c>
      <c r="J7" s="76">
        <f t="shared" si="1"/>
        <v>48934.9</v>
      </c>
      <c r="K7" s="76">
        <f t="shared" si="1"/>
        <v>45801.3</v>
      </c>
      <c r="L7" s="76">
        <f t="shared" si="1"/>
        <v>50640.1</v>
      </c>
      <c r="M7" s="76">
        <f t="shared" si="1"/>
        <v>50027.199999999997</v>
      </c>
      <c r="N7" s="76">
        <f t="shared" si="1"/>
        <v>52850.5</v>
      </c>
      <c r="O7" s="64"/>
      <c r="BY7" s="68"/>
      <c r="CT7" s="71"/>
    </row>
    <row r="8" spans="1:102" s="67" customFormat="1">
      <c r="A8" s="70" t="s">
        <v>175</v>
      </c>
      <c r="B8" s="50">
        <f t="shared" ref="B8:B39" si="2">SUM(C8:N8)</f>
        <v>602388.9</v>
      </c>
      <c r="C8" s="76">
        <v>61031</v>
      </c>
      <c r="D8" s="76">
        <v>42072.799999999996</v>
      </c>
      <c r="E8" s="76">
        <v>45586.7</v>
      </c>
      <c r="F8" s="76">
        <v>54035.5</v>
      </c>
      <c r="G8" s="76">
        <v>52344.7</v>
      </c>
      <c r="H8" s="76">
        <v>47598.1</v>
      </c>
      <c r="I8" s="76">
        <v>51479.499999999985</v>
      </c>
      <c r="J8" s="76">
        <v>48934.9</v>
      </c>
      <c r="K8" s="76">
        <v>45789.700000000004</v>
      </c>
      <c r="L8" s="76">
        <v>50639.4</v>
      </c>
      <c r="M8" s="76">
        <v>50027.199999999997</v>
      </c>
      <c r="N8" s="76">
        <v>52849.4</v>
      </c>
      <c r="O8" s="64"/>
      <c r="BY8" s="68"/>
    </row>
    <row r="9" spans="1:102" s="67" customFormat="1">
      <c r="A9" s="70" t="s">
        <v>56</v>
      </c>
      <c r="B9" s="50">
        <f t="shared" si="2"/>
        <v>555166.5</v>
      </c>
      <c r="C9" s="76">
        <v>56505.4</v>
      </c>
      <c r="D9" s="76">
        <v>38606.799999999996</v>
      </c>
      <c r="E9" s="76">
        <v>42631.9</v>
      </c>
      <c r="F9" s="76">
        <v>51190.5</v>
      </c>
      <c r="G9" s="76">
        <v>49519.7</v>
      </c>
      <c r="H9" s="76">
        <v>42053.9</v>
      </c>
      <c r="I9" s="76">
        <v>48459.399999999994</v>
      </c>
      <c r="J9" s="76">
        <v>45317.2</v>
      </c>
      <c r="K9" s="76">
        <v>41991.4</v>
      </c>
      <c r="L9" s="76">
        <v>46461.9</v>
      </c>
      <c r="M9" s="76">
        <v>45909.2</v>
      </c>
      <c r="N9" s="76">
        <v>46519.200000000004</v>
      </c>
      <c r="O9" s="72"/>
      <c r="BY9" s="68"/>
    </row>
    <row r="10" spans="1:102" s="67" customFormat="1">
      <c r="A10" s="73" t="s">
        <v>4</v>
      </c>
      <c r="B10" s="50">
        <f t="shared" si="2"/>
        <v>170561.09999999998</v>
      </c>
      <c r="C10" s="76">
        <v>23819.500000000004</v>
      </c>
      <c r="D10" s="76">
        <v>10960.300000000001</v>
      </c>
      <c r="E10" s="76">
        <v>11304.000000000002</v>
      </c>
      <c r="F10" s="76">
        <v>19385.3</v>
      </c>
      <c r="G10" s="76">
        <v>16344.2</v>
      </c>
      <c r="H10" s="76">
        <v>11941.000000000002</v>
      </c>
      <c r="I10" s="76">
        <v>15681.999999999998</v>
      </c>
      <c r="J10" s="76">
        <v>11800.5</v>
      </c>
      <c r="K10" s="76">
        <v>11384.5</v>
      </c>
      <c r="L10" s="76">
        <v>12500.800000000001</v>
      </c>
      <c r="M10" s="76">
        <v>12029.5</v>
      </c>
      <c r="N10" s="76">
        <v>13409.5</v>
      </c>
      <c r="O10" s="64"/>
      <c r="BY10" s="68"/>
    </row>
    <row r="11" spans="1:102" s="55" customFormat="1">
      <c r="A11" s="11" t="s">
        <v>231</v>
      </c>
      <c r="B11" s="78">
        <f t="shared" si="2"/>
        <v>51425.2</v>
      </c>
      <c r="C11" s="77">
        <v>5329.8</v>
      </c>
      <c r="D11" s="77">
        <v>4292.2</v>
      </c>
      <c r="E11" s="77">
        <v>4423.8</v>
      </c>
      <c r="F11" s="77">
        <v>4560.8</v>
      </c>
      <c r="G11" s="77">
        <v>4709.8999999999996</v>
      </c>
      <c r="H11" s="77">
        <v>3870.2</v>
      </c>
      <c r="I11" s="77">
        <v>3778.7</v>
      </c>
      <c r="J11" s="77">
        <v>4431.8999999999996</v>
      </c>
      <c r="K11" s="77">
        <v>3908.7</v>
      </c>
      <c r="L11" s="77">
        <v>3687.4</v>
      </c>
      <c r="M11" s="77">
        <v>4062.7</v>
      </c>
      <c r="N11" s="77">
        <v>4369.1000000000004</v>
      </c>
      <c r="O11" s="56"/>
      <c r="BY11" s="57"/>
    </row>
    <row r="12" spans="1:102" s="55" customFormat="1" ht="24">
      <c r="A12" s="11" t="s">
        <v>209</v>
      </c>
      <c r="B12" s="78">
        <f t="shared" si="2"/>
        <v>88079.1</v>
      </c>
      <c r="C12" s="77">
        <v>15498.1</v>
      </c>
      <c r="D12" s="77">
        <v>4884.7</v>
      </c>
      <c r="E12" s="77">
        <v>5045.3</v>
      </c>
      <c r="F12" s="77">
        <v>11730.6</v>
      </c>
      <c r="G12" s="77">
        <v>8477.2000000000007</v>
      </c>
      <c r="H12" s="77">
        <v>5132.5</v>
      </c>
      <c r="I12" s="77">
        <v>9271.4</v>
      </c>
      <c r="J12" s="77">
        <v>5046.3</v>
      </c>
      <c r="K12" s="77">
        <v>5152</v>
      </c>
      <c r="L12" s="77">
        <v>6206.3</v>
      </c>
      <c r="M12" s="77">
        <v>5382.2</v>
      </c>
      <c r="N12" s="77">
        <v>6252.5</v>
      </c>
      <c r="O12" s="56"/>
      <c r="BY12" s="57"/>
    </row>
    <row r="13" spans="1:102" s="55" customFormat="1" ht="24">
      <c r="A13" s="11" t="s">
        <v>5</v>
      </c>
      <c r="B13" s="78">
        <f t="shared" si="2"/>
        <v>29238.300000000003</v>
      </c>
      <c r="C13" s="77">
        <v>2899.9</v>
      </c>
      <c r="D13" s="77">
        <v>1690.2</v>
      </c>
      <c r="E13" s="77">
        <v>1727.2</v>
      </c>
      <c r="F13" s="77">
        <v>2945.8</v>
      </c>
      <c r="G13" s="77">
        <v>2979.8</v>
      </c>
      <c r="H13" s="77">
        <v>2792.6</v>
      </c>
      <c r="I13" s="77">
        <v>2435.5</v>
      </c>
      <c r="J13" s="77">
        <v>2178.5</v>
      </c>
      <c r="K13" s="77">
        <v>2180.4</v>
      </c>
      <c r="L13" s="77">
        <v>2402.4</v>
      </c>
      <c r="M13" s="77">
        <v>2410.3000000000002</v>
      </c>
      <c r="N13" s="77">
        <v>2595.6999999999998</v>
      </c>
      <c r="O13" s="56"/>
      <c r="BY13" s="57"/>
    </row>
    <row r="14" spans="1:102" s="55" customFormat="1">
      <c r="A14" s="11" t="s">
        <v>6</v>
      </c>
      <c r="B14" s="78">
        <f t="shared" si="2"/>
        <v>1818.5000000000002</v>
      </c>
      <c r="C14" s="77">
        <v>91.7</v>
      </c>
      <c r="D14" s="77">
        <v>93.2</v>
      </c>
      <c r="E14" s="77">
        <v>107.7</v>
      </c>
      <c r="F14" s="77">
        <v>148.1</v>
      </c>
      <c r="G14" s="77">
        <v>177.3</v>
      </c>
      <c r="H14" s="77">
        <v>145.69999999999999</v>
      </c>
      <c r="I14" s="77">
        <v>196.4</v>
      </c>
      <c r="J14" s="77">
        <v>143.80000000000001</v>
      </c>
      <c r="K14" s="77">
        <v>143.4</v>
      </c>
      <c r="L14" s="77">
        <v>204.7</v>
      </c>
      <c r="M14" s="77">
        <v>174.3</v>
      </c>
      <c r="N14" s="77">
        <v>192.2</v>
      </c>
      <c r="O14" s="56"/>
      <c r="BY14" s="57"/>
    </row>
    <row r="15" spans="1:102" s="67" customFormat="1">
      <c r="A15" s="73" t="s">
        <v>7</v>
      </c>
      <c r="B15" s="50">
        <f t="shared" si="2"/>
        <v>25716.199999999997</v>
      </c>
      <c r="C15" s="76">
        <v>1498.8999999999999</v>
      </c>
      <c r="D15" s="76">
        <v>1566.8000000000002</v>
      </c>
      <c r="E15" s="76">
        <v>2376.7999999999993</v>
      </c>
      <c r="F15" s="76">
        <v>2753.6000000000004</v>
      </c>
      <c r="G15" s="76">
        <v>2562.1999999999998</v>
      </c>
      <c r="H15" s="76">
        <v>1891.4999999999998</v>
      </c>
      <c r="I15" s="76">
        <v>1926.3</v>
      </c>
      <c r="J15" s="76">
        <v>1989.2999999999997</v>
      </c>
      <c r="K15" s="76">
        <v>2386.5999999999995</v>
      </c>
      <c r="L15" s="76">
        <v>3218.7000000000003</v>
      </c>
      <c r="M15" s="76">
        <v>1775.2</v>
      </c>
      <c r="N15" s="76">
        <v>1770.3000000000002</v>
      </c>
      <c r="O15" s="74"/>
      <c r="P15" s="74"/>
      <c r="Q15" s="74"/>
      <c r="R15" s="74"/>
      <c r="BY15" s="68"/>
    </row>
    <row r="16" spans="1:102" s="67" customFormat="1">
      <c r="A16" s="73" t="s">
        <v>71</v>
      </c>
      <c r="B16" s="50">
        <f t="shared" si="2"/>
        <v>23955.300000000003</v>
      </c>
      <c r="C16" s="76">
        <v>1401.6</v>
      </c>
      <c r="D16" s="76">
        <v>1458.9</v>
      </c>
      <c r="E16" s="76">
        <v>2233.0999999999995</v>
      </c>
      <c r="F16" s="76">
        <v>2604.6000000000004</v>
      </c>
      <c r="G16" s="76">
        <v>2402.7999999999997</v>
      </c>
      <c r="H16" s="76">
        <v>1732.1999999999998</v>
      </c>
      <c r="I16" s="76">
        <v>1787.1</v>
      </c>
      <c r="J16" s="76">
        <v>1840.1999999999998</v>
      </c>
      <c r="K16" s="76">
        <v>2195.3999999999996</v>
      </c>
      <c r="L16" s="76">
        <v>3057.7000000000003</v>
      </c>
      <c r="M16" s="76">
        <v>1640.8</v>
      </c>
      <c r="N16" s="76">
        <v>1600.9</v>
      </c>
      <c r="O16" s="74"/>
      <c r="P16" s="74"/>
      <c r="Q16" s="74"/>
      <c r="R16" s="74"/>
      <c r="BY16" s="68"/>
    </row>
    <row r="17" spans="1:77" s="55" customFormat="1" ht="21.75" customHeight="1">
      <c r="A17" s="11" t="s">
        <v>44</v>
      </c>
      <c r="B17" s="78">
        <f t="shared" si="2"/>
        <v>2526.8000000000002</v>
      </c>
      <c r="C17" s="77">
        <v>57.4</v>
      </c>
      <c r="D17" s="77">
        <v>174.3</v>
      </c>
      <c r="E17" s="77">
        <v>821.6</v>
      </c>
      <c r="F17" s="77">
        <v>115.9</v>
      </c>
      <c r="G17" s="77">
        <v>102.9</v>
      </c>
      <c r="H17" s="77">
        <v>80.400000000000006</v>
      </c>
      <c r="I17" s="77">
        <v>80.3</v>
      </c>
      <c r="J17" s="77">
        <v>179.1</v>
      </c>
      <c r="K17" s="77">
        <v>707</v>
      </c>
      <c r="L17" s="77">
        <v>95</v>
      </c>
      <c r="M17" s="77">
        <v>57</v>
      </c>
      <c r="N17" s="77">
        <v>55.9</v>
      </c>
      <c r="O17" s="61"/>
      <c r="P17" s="61"/>
      <c r="Q17" s="61"/>
      <c r="R17" s="61"/>
      <c r="BY17" s="57"/>
    </row>
    <row r="18" spans="1:77" s="55" customFormat="1">
      <c r="A18" s="11" t="s">
        <v>72</v>
      </c>
      <c r="B18" s="78">
        <f t="shared" si="2"/>
        <v>4608.5</v>
      </c>
      <c r="C18" s="77">
        <v>171.2</v>
      </c>
      <c r="D18" s="77">
        <v>81.900000000000006</v>
      </c>
      <c r="E18" s="77">
        <v>96.9</v>
      </c>
      <c r="F18" s="77">
        <v>975.5</v>
      </c>
      <c r="G18" s="77">
        <v>868.2</v>
      </c>
      <c r="H18" s="77">
        <v>153.19999999999999</v>
      </c>
      <c r="I18" s="77">
        <v>208.8</v>
      </c>
      <c r="J18" s="77">
        <v>126.9</v>
      </c>
      <c r="K18" s="77">
        <v>156.5</v>
      </c>
      <c r="L18" s="77">
        <v>1537.5</v>
      </c>
      <c r="M18" s="77">
        <v>133.69999999999999</v>
      </c>
      <c r="N18" s="77">
        <v>98.2</v>
      </c>
      <c r="O18" s="61"/>
      <c r="P18" s="61"/>
      <c r="Q18" s="61"/>
      <c r="R18" s="61"/>
      <c r="BY18" s="57"/>
    </row>
    <row r="19" spans="1:77" s="55" customFormat="1">
      <c r="A19" s="11" t="s">
        <v>73</v>
      </c>
      <c r="B19" s="78">
        <f t="shared" si="2"/>
        <v>6320.4000000000005</v>
      </c>
      <c r="C19" s="77">
        <v>401.2</v>
      </c>
      <c r="D19" s="77">
        <v>445.9</v>
      </c>
      <c r="E19" s="77">
        <v>513.6</v>
      </c>
      <c r="F19" s="77">
        <v>499.5</v>
      </c>
      <c r="G19" s="77">
        <v>587.29999999999995</v>
      </c>
      <c r="H19" s="77">
        <v>561.79999999999995</v>
      </c>
      <c r="I19" s="77">
        <v>657.3</v>
      </c>
      <c r="J19" s="77">
        <v>592.9</v>
      </c>
      <c r="K19" s="77">
        <v>535.5</v>
      </c>
      <c r="L19" s="77">
        <v>558.29999999999995</v>
      </c>
      <c r="M19" s="77">
        <v>481.6</v>
      </c>
      <c r="N19" s="77">
        <v>485.5</v>
      </c>
      <c r="O19" s="61"/>
      <c r="P19" s="61"/>
      <c r="Q19" s="61"/>
      <c r="R19" s="61"/>
      <c r="BY19" s="57"/>
    </row>
    <row r="20" spans="1:77" s="55" customFormat="1">
      <c r="A20" s="11" t="s">
        <v>74</v>
      </c>
      <c r="B20" s="78">
        <f t="shared" si="2"/>
        <v>1215</v>
      </c>
      <c r="C20" s="77">
        <v>113.4</v>
      </c>
      <c r="D20" s="77">
        <v>97.3</v>
      </c>
      <c r="E20" s="77">
        <v>107.1</v>
      </c>
      <c r="F20" s="77">
        <v>102.5</v>
      </c>
      <c r="G20" s="77">
        <v>105.3</v>
      </c>
      <c r="H20" s="77">
        <v>94.8</v>
      </c>
      <c r="I20" s="77">
        <v>93.4</v>
      </c>
      <c r="J20" s="77">
        <v>101.4</v>
      </c>
      <c r="K20" s="77">
        <v>88</v>
      </c>
      <c r="L20" s="77">
        <v>110</v>
      </c>
      <c r="M20" s="77">
        <v>103.4</v>
      </c>
      <c r="N20" s="77">
        <v>98.4</v>
      </c>
      <c r="O20" s="61"/>
      <c r="P20" s="61"/>
      <c r="Q20" s="61"/>
      <c r="R20" s="61"/>
      <c r="BY20" s="57"/>
    </row>
    <row r="21" spans="1:77" s="55" customFormat="1">
      <c r="A21" s="11" t="s">
        <v>75</v>
      </c>
      <c r="B21" s="78">
        <f t="shared" si="2"/>
        <v>8139.4000000000005</v>
      </c>
      <c r="C21" s="77">
        <v>591.29999999999995</v>
      </c>
      <c r="D21" s="77">
        <v>589</v>
      </c>
      <c r="E21" s="77">
        <v>601.20000000000005</v>
      </c>
      <c r="F21" s="77">
        <v>795.9</v>
      </c>
      <c r="G21" s="77">
        <v>634.4</v>
      </c>
      <c r="H21" s="77">
        <v>768</v>
      </c>
      <c r="I21" s="77">
        <v>637.79999999999995</v>
      </c>
      <c r="J21" s="77">
        <v>769.3</v>
      </c>
      <c r="K21" s="77">
        <v>601.70000000000005</v>
      </c>
      <c r="L21" s="77">
        <v>631</v>
      </c>
      <c r="M21" s="77">
        <v>783.1</v>
      </c>
      <c r="N21" s="77">
        <v>736.7</v>
      </c>
      <c r="BY21" s="57"/>
    </row>
    <row r="22" spans="1:77" s="55" customFormat="1">
      <c r="A22" s="11" t="s">
        <v>0</v>
      </c>
      <c r="B22" s="78">
        <f t="shared" si="2"/>
        <v>1145.2</v>
      </c>
      <c r="C22" s="77">
        <v>67.099999999999994</v>
      </c>
      <c r="D22" s="77">
        <v>70.5</v>
      </c>
      <c r="E22" s="77">
        <v>92.7</v>
      </c>
      <c r="F22" s="77">
        <v>115.3</v>
      </c>
      <c r="G22" s="77">
        <v>104.7</v>
      </c>
      <c r="H22" s="77">
        <v>74</v>
      </c>
      <c r="I22" s="77">
        <v>109.5</v>
      </c>
      <c r="J22" s="77">
        <v>70.599999999999994</v>
      </c>
      <c r="K22" s="77">
        <v>106.7</v>
      </c>
      <c r="L22" s="77">
        <v>125.9</v>
      </c>
      <c r="M22" s="77">
        <v>82</v>
      </c>
      <c r="N22" s="77">
        <v>126.2</v>
      </c>
      <c r="BY22" s="57"/>
    </row>
    <row r="23" spans="1:77" s="67" customFormat="1">
      <c r="A23" s="73" t="s">
        <v>8</v>
      </c>
      <c r="B23" s="50">
        <f t="shared" si="2"/>
        <v>1760.9</v>
      </c>
      <c r="C23" s="76">
        <v>97.3</v>
      </c>
      <c r="D23" s="76">
        <v>107.9</v>
      </c>
      <c r="E23" s="76">
        <v>143.69999999999999</v>
      </c>
      <c r="F23" s="76">
        <v>149</v>
      </c>
      <c r="G23" s="76">
        <v>159.4</v>
      </c>
      <c r="H23" s="76">
        <v>159.30000000000001</v>
      </c>
      <c r="I23" s="76">
        <v>139.19999999999999</v>
      </c>
      <c r="J23" s="76">
        <v>149.1</v>
      </c>
      <c r="K23" s="76">
        <v>191.2</v>
      </c>
      <c r="L23" s="76">
        <v>161</v>
      </c>
      <c r="M23" s="76">
        <v>134.4</v>
      </c>
      <c r="N23" s="76">
        <v>169.4</v>
      </c>
      <c r="BY23" s="68"/>
    </row>
    <row r="24" spans="1:77" s="67" customFormat="1">
      <c r="A24" s="73" t="s">
        <v>210</v>
      </c>
      <c r="B24" s="50">
        <f t="shared" si="2"/>
        <v>318714</v>
      </c>
      <c r="C24" s="76">
        <v>28214.699999999993</v>
      </c>
      <c r="D24" s="76">
        <v>23280.699999999997</v>
      </c>
      <c r="E24" s="76">
        <v>25778</v>
      </c>
      <c r="F24" s="76">
        <v>25997.899999999998</v>
      </c>
      <c r="G24" s="76">
        <v>27201.099999999995</v>
      </c>
      <c r="H24" s="76">
        <v>25084.799999999999</v>
      </c>
      <c r="I24" s="76">
        <v>26697.499999999996</v>
      </c>
      <c r="J24" s="76">
        <v>27962.400000000001</v>
      </c>
      <c r="K24" s="76">
        <v>25251.200000000001</v>
      </c>
      <c r="L24" s="76">
        <v>27000</v>
      </c>
      <c r="M24" s="76">
        <v>28200.699999999997</v>
      </c>
      <c r="N24" s="76">
        <v>28045</v>
      </c>
      <c r="BY24" s="68"/>
    </row>
    <row r="25" spans="1:77" s="67" customFormat="1">
      <c r="A25" s="73" t="s">
        <v>77</v>
      </c>
      <c r="B25" s="50">
        <f t="shared" si="2"/>
        <v>194725</v>
      </c>
      <c r="C25" s="76">
        <v>17249.699999999997</v>
      </c>
      <c r="D25" s="76">
        <v>14376.7</v>
      </c>
      <c r="E25" s="76">
        <v>15077.8</v>
      </c>
      <c r="F25" s="76">
        <v>16204.099999999999</v>
      </c>
      <c r="G25" s="76">
        <v>16667.599999999999</v>
      </c>
      <c r="H25" s="76">
        <v>15785.8</v>
      </c>
      <c r="I25" s="76">
        <v>16797.099999999999</v>
      </c>
      <c r="J25" s="76">
        <v>16747.599999999999</v>
      </c>
      <c r="K25" s="76">
        <v>15506.6</v>
      </c>
      <c r="L25" s="76">
        <v>16694.099999999999</v>
      </c>
      <c r="M25" s="76">
        <v>16694.699999999997</v>
      </c>
      <c r="N25" s="76">
        <v>16923.2</v>
      </c>
      <c r="BY25" s="68"/>
    </row>
    <row r="26" spans="1:77" s="55" customFormat="1">
      <c r="A26" s="11" t="s">
        <v>45</v>
      </c>
      <c r="B26" s="78">
        <f t="shared" si="2"/>
        <v>106661.99999999999</v>
      </c>
      <c r="C26" s="77">
        <v>10810.3</v>
      </c>
      <c r="D26" s="77">
        <v>8324.9</v>
      </c>
      <c r="E26" s="77">
        <v>8178.3</v>
      </c>
      <c r="F26" s="77">
        <v>9442.2999999999993</v>
      </c>
      <c r="G26" s="77">
        <v>8748.7000000000007</v>
      </c>
      <c r="H26" s="77">
        <v>8559.1</v>
      </c>
      <c r="I26" s="77">
        <v>9103.6</v>
      </c>
      <c r="J26" s="77">
        <v>8857</v>
      </c>
      <c r="K26" s="77">
        <v>8857.2000000000007</v>
      </c>
      <c r="L26" s="77">
        <v>8001.3</v>
      </c>
      <c r="M26" s="77">
        <v>8380.9</v>
      </c>
      <c r="N26" s="77">
        <v>9398.4</v>
      </c>
      <c r="BY26" s="57"/>
    </row>
    <row r="27" spans="1:77" s="55" customFormat="1">
      <c r="A27" s="11" t="s">
        <v>46</v>
      </c>
      <c r="B27" s="78">
        <f t="shared" si="2"/>
        <v>88063</v>
      </c>
      <c r="C27" s="77">
        <v>6439.4</v>
      </c>
      <c r="D27" s="77">
        <v>6051.8</v>
      </c>
      <c r="E27" s="77">
        <v>6899.5</v>
      </c>
      <c r="F27" s="77">
        <v>6761.8</v>
      </c>
      <c r="G27" s="77">
        <v>7918.9</v>
      </c>
      <c r="H27" s="77">
        <v>7226.7</v>
      </c>
      <c r="I27" s="77">
        <v>7693.5</v>
      </c>
      <c r="J27" s="77">
        <v>7890.6</v>
      </c>
      <c r="K27" s="77">
        <v>6649.4</v>
      </c>
      <c r="L27" s="77">
        <v>8692.7999999999993</v>
      </c>
      <c r="M27" s="77">
        <v>8313.7999999999993</v>
      </c>
      <c r="N27" s="77">
        <v>7524.8</v>
      </c>
      <c r="BY27" s="57"/>
    </row>
    <row r="28" spans="1:77" s="67" customFormat="1">
      <c r="A28" s="73" t="s">
        <v>76</v>
      </c>
      <c r="B28" s="50">
        <f t="shared" si="2"/>
        <v>109033.2</v>
      </c>
      <c r="C28" s="76">
        <v>9139.6999999999989</v>
      </c>
      <c r="D28" s="76">
        <v>7678.0999999999995</v>
      </c>
      <c r="E28" s="76">
        <v>9596.2000000000007</v>
      </c>
      <c r="F28" s="76">
        <v>8792.5999999999985</v>
      </c>
      <c r="G28" s="76">
        <v>9380.1999999999989</v>
      </c>
      <c r="H28" s="76">
        <v>8166.6</v>
      </c>
      <c r="I28" s="76">
        <v>8836.2999999999993</v>
      </c>
      <c r="J28" s="76">
        <v>10169.900000000001</v>
      </c>
      <c r="K28" s="76">
        <v>8823.6</v>
      </c>
      <c r="L28" s="76">
        <v>8949.9000000000015</v>
      </c>
      <c r="M28" s="76">
        <v>10027.9</v>
      </c>
      <c r="N28" s="76">
        <v>9472.1999999999989</v>
      </c>
      <c r="BY28" s="68"/>
    </row>
    <row r="29" spans="1:77" s="55" customFormat="1">
      <c r="A29" s="11" t="s">
        <v>232</v>
      </c>
      <c r="B29" s="78">
        <f t="shared" si="2"/>
        <v>36433.599999999999</v>
      </c>
      <c r="C29" s="77">
        <v>2699.4</v>
      </c>
      <c r="D29" s="77">
        <v>2584.1</v>
      </c>
      <c r="E29" s="77">
        <v>3895.1</v>
      </c>
      <c r="F29" s="77">
        <v>2814.7</v>
      </c>
      <c r="G29" s="77">
        <v>3467.7</v>
      </c>
      <c r="H29" s="77">
        <v>2519.5</v>
      </c>
      <c r="I29" s="77">
        <v>2814.5</v>
      </c>
      <c r="J29" s="77">
        <v>3682</v>
      </c>
      <c r="K29" s="77">
        <v>2725.6</v>
      </c>
      <c r="L29" s="77">
        <v>2887.2</v>
      </c>
      <c r="M29" s="77">
        <v>3293.2</v>
      </c>
      <c r="N29" s="77">
        <v>3050.6</v>
      </c>
      <c r="BY29" s="57"/>
    </row>
    <row r="30" spans="1:77" s="55" customFormat="1" ht="24">
      <c r="A30" s="11" t="s">
        <v>233</v>
      </c>
      <c r="B30" s="78">
        <f t="shared" si="2"/>
        <v>20619.2</v>
      </c>
      <c r="C30" s="77">
        <v>1385.6</v>
      </c>
      <c r="D30" s="77">
        <v>1457.1</v>
      </c>
      <c r="E30" s="77">
        <v>2042</v>
      </c>
      <c r="F30" s="77">
        <v>1572.3</v>
      </c>
      <c r="G30" s="77">
        <v>1984.5</v>
      </c>
      <c r="H30" s="77">
        <v>1529.6</v>
      </c>
      <c r="I30" s="77">
        <v>1640.9</v>
      </c>
      <c r="J30" s="77">
        <v>2127.5</v>
      </c>
      <c r="K30" s="77">
        <v>1655.9</v>
      </c>
      <c r="L30" s="77">
        <v>1697.2</v>
      </c>
      <c r="M30" s="77">
        <v>1980.2</v>
      </c>
      <c r="N30" s="77">
        <v>1546.4</v>
      </c>
      <c r="BY30" s="57"/>
    </row>
    <row r="31" spans="1:77" s="55" customFormat="1">
      <c r="A31" s="11" t="s">
        <v>30</v>
      </c>
      <c r="B31" s="78">
        <f t="shared" si="2"/>
        <v>28882.1</v>
      </c>
      <c r="C31" s="77">
        <v>3179.4</v>
      </c>
      <c r="D31" s="77">
        <v>2058</v>
      </c>
      <c r="E31" s="77">
        <v>1753.7</v>
      </c>
      <c r="F31" s="77">
        <v>2662.3</v>
      </c>
      <c r="G31" s="77">
        <v>1911</v>
      </c>
      <c r="H31" s="77">
        <v>2183.6</v>
      </c>
      <c r="I31" s="77">
        <v>2356.4</v>
      </c>
      <c r="J31" s="77">
        <v>2408.6999999999998</v>
      </c>
      <c r="K31" s="77">
        <v>2473.1</v>
      </c>
      <c r="L31" s="77">
        <v>2435.6999999999998</v>
      </c>
      <c r="M31" s="77">
        <v>2637.5</v>
      </c>
      <c r="N31" s="77">
        <v>2822.7</v>
      </c>
      <c r="BY31" s="57"/>
    </row>
    <row r="32" spans="1:77" s="55" customFormat="1">
      <c r="A32" s="11" t="s">
        <v>213</v>
      </c>
      <c r="B32" s="78">
        <f t="shared" si="2"/>
        <v>4355</v>
      </c>
      <c r="C32" s="77">
        <v>534.1</v>
      </c>
      <c r="D32" s="77">
        <v>97.9</v>
      </c>
      <c r="E32" s="77">
        <v>374.7</v>
      </c>
      <c r="F32" s="77">
        <v>196</v>
      </c>
      <c r="G32" s="77">
        <v>396.2</v>
      </c>
      <c r="H32" s="77">
        <v>328</v>
      </c>
      <c r="I32" s="77">
        <v>429.2</v>
      </c>
      <c r="J32" s="77">
        <v>348.4</v>
      </c>
      <c r="K32" s="77">
        <v>297.2</v>
      </c>
      <c r="L32" s="77">
        <v>380.1</v>
      </c>
      <c r="M32" s="77">
        <v>474.3</v>
      </c>
      <c r="N32" s="77">
        <v>498.9</v>
      </c>
      <c r="BY32" s="57"/>
    </row>
    <row r="33" spans="1:77" s="55" customFormat="1">
      <c r="A33" s="11" t="s">
        <v>234</v>
      </c>
      <c r="B33" s="78">
        <f t="shared" si="2"/>
        <v>7145.4999999999991</v>
      </c>
      <c r="C33" s="77">
        <v>597.29999999999995</v>
      </c>
      <c r="D33" s="77">
        <v>564.4</v>
      </c>
      <c r="E33" s="77">
        <v>564.1</v>
      </c>
      <c r="F33" s="77">
        <v>605.5</v>
      </c>
      <c r="G33" s="77">
        <v>583.9</v>
      </c>
      <c r="H33" s="77">
        <v>594.70000000000005</v>
      </c>
      <c r="I33" s="77">
        <v>578</v>
      </c>
      <c r="J33" s="77">
        <v>608.9</v>
      </c>
      <c r="K33" s="77">
        <v>679.5</v>
      </c>
      <c r="L33" s="77">
        <v>585.79999999999995</v>
      </c>
      <c r="M33" s="77">
        <v>590.70000000000005</v>
      </c>
      <c r="N33" s="77">
        <v>592.70000000000005</v>
      </c>
      <c r="BY33" s="57"/>
    </row>
    <row r="34" spans="1:77" s="55" customFormat="1">
      <c r="A34" s="11" t="s">
        <v>235</v>
      </c>
      <c r="B34" s="78">
        <f t="shared" si="2"/>
        <v>5975.5</v>
      </c>
      <c r="C34" s="77">
        <v>510.6</v>
      </c>
      <c r="D34" s="77">
        <v>472.5</v>
      </c>
      <c r="E34" s="77">
        <v>436</v>
      </c>
      <c r="F34" s="77">
        <v>553.5</v>
      </c>
      <c r="G34" s="77">
        <v>504.3</v>
      </c>
      <c r="H34" s="77">
        <v>518.1</v>
      </c>
      <c r="I34" s="77">
        <v>512.79999999999995</v>
      </c>
      <c r="J34" s="77">
        <v>511.2</v>
      </c>
      <c r="K34" s="77">
        <v>503.7</v>
      </c>
      <c r="L34" s="77">
        <v>442.7</v>
      </c>
      <c r="M34" s="77">
        <v>541.5</v>
      </c>
      <c r="N34" s="77">
        <v>468.6</v>
      </c>
      <c r="BY34" s="57"/>
    </row>
    <row r="35" spans="1:77" s="55" customFormat="1">
      <c r="A35" s="11" t="s">
        <v>9</v>
      </c>
      <c r="B35" s="78">
        <f t="shared" si="2"/>
        <v>5622.3</v>
      </c>
      <c r="C35" s="77">
        <v>233.3</v>
      </c>
      <c r="D35" s="77">
        <v>444.1</v>
      </c>
      <c r="E35" s="77">
        <v>530.6</v>
      </c>
      <c r="F35" s="77">
        <v>388.3</v>
      </c>
      <c r="G35" s="77">
        <v>532.6</v>
      </c>
      <c r="H35" s="77">
        <v>493.1</v>
      </c>
      <c r="I35" s="77">
        <v>504.5</v>
      </c>
      <c r="J35" s="77">
        <v>483.2</v>
      </c>
      <c r="K35" s="77">
        <v>488.6</v>
      </c>
      <c r="L35" s="77">
        <v>521.20000000000005</v>
      </c>
      <c r="M35" s="77">
        <v>510.5</v>
      </c>
      <c r="N35" s="77">
        <v>492.3</v>
      </c>
      <c r="BY35" s="57"/>
    </row>
    <row r="36" spans="1:77" s="67" customFormat="1">
      <c r="A36" s="73" t="s">
        <v>14</v>
      </c>
      <c r="B36" s="50">
        <f t="shared" si="2"/>
        <v>13430.200000000003</v>
      </c>
      <c r="C36" s="76">
        <v>1731.5000000000002</v>
      </c>
      <c r="D36" s="76">
        <v>1136.3</v>
      </c>
      <c r="E36" s="76">
        <v>1002.9</v>
      </c>
      <c r="F36" s="76">
        <v>870.90000000000009</v>
      </c>
      <c r="G36" s="76">
        <v>1007.6</v>
      </c>
      <c r="H36" s="76">
        <v>1009.8000000000001</v>
      </c>
      <c r="I36" s="76">
        <v>919.80000000000007</v>
      </c>
      <c r="J36" s="76">
        <v>914.5</v>
      </c>
      <c r="K36" s="76">
        <v>745.20000000000016</v>
      </c>
      <c r="L36" s="76">
        <v>1214.9000000000001</v>
      </c>
      <c r="M36" s="76">
        <v>1353.3000000000004</v>
      </c>
      <c r="N36" s="76">
        <v>1523.5</v>
      </c>
      <c r="BY36" s="68"/>
    </row>
    <row r="37" spans="1:77" s="55" customFormat="1">
      <c r="A37" s="11" t="s">
        <v>15</v>
      </c>
      <c r="B37" s="78">
        <f t="shared" si="2"/>
        <v>9667.2000000000007</v>
      </c>
      <c r="C37" s="77">
        <v>921.6</v>
      </c>
      <c r="D37" s="77">
        <v>765.4</v>
      </c>
      <c r="E37" s="77">
        <v>836.3</v>
      </c>
      <c r="F37" s="77">
        <v>725.2</v>
      </c>
      <c r="G37" s="77">
        <v>846.4</v>
      </c>
      <c r="H37" s="77">
        <v>856.2</v>
      </c>
      <c r="I37" s="77">
        <v>763.5</v>
      </c>
      <c r="J37" s="77">
        <v>757.5</v>
      </c>
      <c r="K37" s="77">
        <v>604.70000000000005</v>
      </c>
      <c r="L37" s="77">
        <v>904.3</v>
      </c>
      <c r="M37" s="77">
        <v>871.7</v>
      </c>
      <c r="N37" s="77">
        <v>814.4</v>
      </c>
      <c r="BY37" s="57"/>
    </row>
    <row r="38" spans="1:77" s="55" customFormat="1">
      <c r="A38" s="11" t="s">
        <v>216</v>
      </c>
      <c r="B38" s="78">
        <f t="shared" si="2"/>
        <v>2309.5</v>
      </c>
      <c r="C38" s="77">
        <v>694.6</v>
      </c>
      <c r="D38" s="77">
        <v>254</v>
      </c>
      <c r="E38" s="77">
        <v>47.2</v>
      </c>
      <c r="F38" s="77">
        <v>36</v>
      </c>
      <c r="G38" s="77">
        <v>39.5</v>
      </c>
      <c r="H38" s="77">
        <v>37.200000000000003</v>
      </c>
      <c r="I38" s="77">
        <v>35.799999999999997</v>
      </c>
      <c r="J38" s="77">
        <v>34.5</v>
      </c>
      <c r="K38" s="77">
        <v>26.2</v>
      </c>
      <c r="L38" s="77">
        <v>183.8</v>
      </c>
      <c r="M38" s="77">
        <v>335.1</v>
      </c>
      <c r="N38" s="77">
        <v>585.6</v>
      </c>
      <c r="BY38" s="57"/>
    </row>
    <row r="39" spans="1:77" s="55" customFormat="1">
      <c r="A39" s="11" t="s">
        <v>16</v>
      </c>
      <c r="B39" s="78">
        <f t="shared" si="2"/>
        <v>191.49999999999994</v>
      </c>
      <c r="C39" s="77">
        <v>12.2</v>
      </c>
      <c r="D39" s="77">
        <v>11.9</v>
      </c>
      <c r="E39" s="77">
        <v>12.7</v>
      </c>
      <c r="F39" s="77">
        <v>10.1</v>
      </c>
      <c r="G39" s="77">
        <v>13.2</v>
      </c>
      <c r="H39" s="77">
        <v>11.8</v>
      </c>
      <c r="I39" s="77">
        <v>15.6</v>
      </c>
      <c r="J39" s="77">
        <v>12.8</v>
      </c>
      <c r="K39" s="77">
        <v>9.6</v>
      </c>
      <c r="L39" s="77">
        <v>18.2</v>
      </c>
      <c r="M39" s="77">
        <v>44.2</v>
      </c>
      <c r="N39" s="77">
        <v>19.2</v>
      </c>
      <c r="BY39" s="57"/>
    </row>
    <row r="40" spans="1:77" s="55" customFormat="1">
      <c r="A40" s="11" t="s">
        <v>217</v>
      </c>
      <c r="B40" s="78">
        <f t="shared" ref="B40:B71" si="3">SUM(C40:N40)</f>
        <v>988.30000000000007</v>
      </c>
      <c r="C40" s="77">
        <v>80.7</v>
      </c>
      <c r="D40" s="77">
        <v>82.6</v>
      </c>
      <c r="E40" s="77">
        <v>83.3</v>
      </c>
      <c r="F40" s="77">
        <v>77.5</v>
      </c>
      <c r="G40" s="77">
        <v>85.1</v>
      </c>
      <c r="H40" s="77">
        <v>82.2</v>
      </c>
      <c r="I40" s="77">
        <v>82.2</v>
      </c>
      <c r="J40" s="77">
        <v>87.2</v>
      </c>
      <c r="K40" s="77">
        <v>81</v>
      </c>
      <c r="L40" s="77">
        <v>85.9</v>
      </c>
      <c r="M40" s="77">
        <v>79.400000000000006</v>
      </c>
      <c r="N40" s="77">
        <v>81.2</v>
      </c>
      <c r="BY40" s="57"/>
    </row>
    <row r="41" spans="1:77" s="55" customFormat="1">
      <c r="A41" s="11" t="s">
        <v>218</v>
      </c>
      <c r="B41" s="78">
        <f t="shared" si="3"/>
        <v>273.7</v>
      </c>
      <c r="C41" s="77">
        <v>22.4</v>
      </c>
      <c r="D41" s="77">
        <v>22.4</v>
      </c>
      <c r="E41" s="77">
        <v>23.4</v>
      </c>
      <c r="F41" s="77">
        <v>22.1</v>
      </c>
      <c r="G41" s="77">
        <v>23.4</v>
      </c>
      <c r="H41" s="77">
        <v>22.4</v>
      </c>
      <c r="I41" s="77">
        <v>22.7</v>
      </c>
      <c r="J41" s="77">
        <v>22.5</v>
      </c>
      <c r="K41" s="77">
        <v>23.7</v>
      </c>
      <c r="L41" s="77">
        <v>22.7</v>
      </c>
      <c r="M41" s="77">
        <v>22.9</v>
      </c>
      <c r="N41" s="77">
        <v>23.1</v>
      </c>
      <c r="BY41" s="57"/>
    </row>
    <row r="42" spans="1:77" s="67" customFormat="1">
      <c r="A42" s="73" t="s">
        <v>48</v>
      </c>
      <c r="B42" s="50">
        <f t="shared" si="3"/>
        <v>1525.6</v>
      </c>
      <c r="C42" s="76">
        <v>93.8</v>
      </c>
      <c r="D42" s="76">
        <v>89.6</v>
      </c>
      <c r="E42" s="76">
        <v>101.1</v>
      </c>
      <c r="F42" s="76">
        <v>130.30000000000001</v>
      </c>
      <c r="G42" s="76">
        <v>145.69999999999999</v>
      </c>
      <c r="H42" s="76">
        <v>122.6</v>
      </c>
      <c r="I42" s="76">
        <v>144.30000000000001</v>
      </c>
      <c r="J42" s="76">
        <v>130.4</v>
      </c>
      <c r="K42" s="76">
        <v>175.8</v>
      </c>
      <c r="L42" s="76">
        <v>141.1</v>
      </c>
      <c r="M42" s="76">
        <v>124.8</v>
      </c>
      <c r="N42" s="76">
        <v>126.1</v>
      </c>
      <c r="BY42" s="68"/>
    </row>
    <row r="43" spans="1:77" s="67" customFormat="1">
      <c r="A43" s="73" t="s">
        <v>10</v>
      </c>
      <c r="B43" s="50">
        <f t="shared" si="3"/>
        <v>39463.200000000004</v>
      </c>
      <c r="C43" s="76">
        <v>2903.5</v>
      </c>
      <c r="D43" s="76">
        <v>2743.7000000000003</v>
      </c>
      <c r="E43" s="76">
        <v>3111.2000000000003</v>
      </c>
      <c r="F43" s="76">
        <v>2999.1</v>
      </c>
      <c r="G43" s="76">
        <v>3351.4</v>
      </c>
      <c r="H43" s="76">
        <v>3075</v>
      </c>
      <c r="I43" s="76">
        <v>4095.1</v>
      </c>
      <c r="J43" s="76">
        <v>3508</v>
      </c>
      <c r="K43" s="76">
        <v>2922.9</v>
      </c>
      <c r="L43" s="76">
        <v>3678.1</v>
      </c>
      <c r="M43" s="76">
        <v>3837.9</v>
      </c>
      <c r="N43" s="76">
        <v>3237.3</v>
      </c>
      <c r="BY43" s="68"/>
    </row>
    <row r="44" spans="1:77" s="55" customFormat="1">
      <c r="A44" s="73" t="s">
        <v>17</v>
      </c>
      <c r="B44" s="50">
        <f t="shared" si="3"/>
        <v>32095.799999999996</v>
      </c>
      <c r="C44" s="76">
        <v>2254.3000000000002</v>
      </c>
      <c r="D44" s="76">
        <v>2124.7000000000003</v>
      </c>
      <c r="E44" s="76">
        <v>2476.3000000000002</v>
      </c>
      <c r="F44" s="76">
        <v>2288.1</v>
      </c>
      <c r="G44" s="76">
        <v>2747.5</v>
      </c>
      <c r="H44" s="76">
        <v>2480.6999999999998</v>
      </c>
      <c r="I44" s="76">
        <v>3430.2</v>
      </c>
      <c r="J44" s="76">
        <v>2775.1</v>
      </c>
      <c r="K44" s="76">
        <v>2314.6</v>
      </c>
      <c r="L44" s="76">
        <v>3194.1</v>
      </c>
      <c r="M44" s="76">
        <v>3312.9</v>
      </c>
      <c r="N44" s="76">
        <v>2697.3</v>
      </c>
      <c r="BY44" s="57"/>
    </row>
    <row r="45" spans="1:77" s="55" customFormat="1">
      <c r="A45" s="11" t="s">
        <v>53</v>
      </c>
      <c r="B45" s="78">
        <f t="shared" si="3"/>
        <v>30931.300000000003</v>
      </c>
      <c r="C45" s="77">
        <v>2208.8000000000002</v>
      </c>
      <c r="D45" s="77">
        <v>2079.3000000000002</v>
      </c>
      <c r="E45" s="77">
        <v>2387</v>
      </c>
      <c r="F45" s="77">
        <v>2288.1</v>
      </c>
      <c r="G45" s="77">
        <v>2747.5</v>
      </c>
      <c r="H45" s="77">
        <v>2480.6999999999998</v>
      </c>
      <c r="I45" s="77">
        <v>2643.4</v>
      </c>
      <c r="J45" s="77">
        <v>2775.1</v>
      </c>
      <c r="K45" s="77">
        <v>2292</v>
      </c>
      <c r="L45" s="77">
        <v>3167.2</v>
      </c>
      <c r="M45" s="77">
        <v>3164.9</v>
      </c>
      <c r="N45" s="77">
        <v>2697.3</v>
      </c>
      <c r="BY45" s="57"/>
    </row>
    <row r="46" spans="1:77" s="55" customFormat="1">
      <c r="A46" s="11" t="s">
        <v>0</v>
      </c>
      <c r="B46" s="78">
        <f t="shared" si="3"/>
        <v>1164.5</v>
      </c>
      <c r="C46" s="77">
        <v>45.5</v>
      </c>
      <c r="D46" s="77">
        <v>45.4</v>
      </c>
      <c r="E46" s="77">
        <v>89.3</v>
      </c>
      <c r="F46" s="77">
        <v>0</v>
      </c>
      <c r="G46" s="77">
        <v>0</v>
      </c>
      <c r="H46" s="77">
        <v>0</v>
      </c>
      <c r="I46" s="77">
        <v>786.8</v>
      </c>
      <c r="J46" s="77">
        <v>0</v>
      </c>
      <c r="K46" s="77">
        <v>22.6</v>
      </c>
      <c r="L46" s="77">
        <v>26.9</v>
      </c>
      <c r="M46" s="77">
        <v>148</v>
      </c>
      <c r="N46" s="77">
        <v>0</v>
      </c>
      <c r="O46" s="61"/>
      <c r="P46" s="61"/>
      <c r="BY46" s="57"/>
    </row>
    <row r="47" spans="1:77" s="55" customFormat="1">
      <c r="A47" s="73" t="s">
        <v>18</v>
      </c>
      <c r="B47" s="50">
        <f t="shared" si="3"/>
        <v>0</v>
      </c>
      <c r="C47" s="76">
        <v>0</v>
      </c>
      <c r="D47" s="76">
        <v>0</v>
      </c>
      <c r="E47" s="76">
        <v>0</v>
      </c>
      <c r="F47" s="76">
        <v>0</v>
      </c>
      <c r="G47" s="76">
        <v>0</v>
      </c>
      <c r="H47" s="76">
        <v>0</v>
      </c>
      <c r="I47" s="76">
        <v>0</v>
      </c>
      <c r="J47" s="76">
        <v>0</v>
      </c>
      <c r="K47" s="76">
        <v>0</v>
      </c>
      <c r="L47" s="76">
        <v>0</v>
      </c>
      <c r="M47" s="76">
        <v>0</v>
      </c>
      <c r="N47" s="76">
        <v>0</v>
      </c>
      <c r="O47" s="61"/>
      <c r="P47" s="61"/>
      <c r="Q47" s="61"/>
      <c r="R47" s="61"/>
      <c r="S47" s="61"/>
      <c r="T47" s="61"/>
      <c r="U47" s="61"/>
      <c r="V47" s="61"/>
      <c r="W47" s="61"/>
      <c r="BY47" s="57"/>
    </row>
    <row r="48" spans="1:77" s="55" customFormat="1">
      <c r="A48" s="73" t="s">
        <v>19</v>
      </c>
      <c r="B48" s="50">
        <f t="shared" si="3"/>
        <v>7367.4000000000005</v>
      </c>
      <c r="C48" s="76">
        <v>649.20000000000005</v>
      </c>
      <c r="D48" s="76">
        <v>619</v>
      </c>
      <c r="E48" s="76">
        <v>634.9</v>
      </c>
      <c r="F48" s="76">
        <v>711</v>
      </c>
      <c r="G48" s="76">
        <v>603.9</v>
      </c>
      <c r="H48" s="76">
        <v>594.29999999999995</v>
      </c>
      <c r="I48" s="76">
        <v>664.90000000000009</v>
      </c>
      <c r="J48" s="76">
        <v>732.9</v>
      </c>
      <c r="K48" s="76">
        <v>608.30000000000007</v>
      </c>
      <c r="L48" s="76">
        <v>484</v>
      </c>
      <c r="M48" s="76">
        <v>525</v>
      </c>
      <c r="N48" s="76">
        <v>540</v>
      </c>
      <c r="O48" s="61"/>
      <c r="P48" s="61"/>
      <c r="Q48" s="61"/>
      <c r="R48" s="61"/>
      <c r="S48" s="61"/>
      <c r="T48" s="61"/>
      <c r="U48" s="61"/>
      <c r="V48" s="61"/>
      <c r="W48" s="61"/>
      <c r="BY48" s="57"/>
    </row>
    <row r="49" spans="1:77" s="55" customFormat="1" ht="11.25" customHeight="1">
      <c r="A49" s="11" t="s">
        <v>54</v>
      </c>
      <c r="B49" s="78">
        <f t="shared" si="3"/>
        <v>6932.8</v>
      </c>
      <c r="C49" s="77">
        <v>615.6</v>
      </c>
      <c r="D49" s="77">
        <v>586</v>
      </c>
      <c r="E49" s="77">
        <v>601</v>
      </c>
      <c r="F49" s="77">
        <v>678.6</v>
      </c>
      <c r="G49" s="77">
        <v>568.29999999999995</v>
      </c>
      <c r="H49" s="77">
        <v>560.79999999999995</v>
      </c>
      <c r="I49" s="77">
        <v>626.20000000000005</v>
      </c>
      <c r="J49" s="77">
        <v>694</v>
      </c>
      <c r="K49" s="77">
        <v>573.1</v>
      </c>
      <c r="L49" s="77">
        <v>441.2</v>
      </c>
      <c r="M49" s="77">
        <v>489</v>
      </c>
      <c r="N49" s="77">
        <v>499</v>
      </c>
      <c r="O49" s="61"/>
      <c r="P49" s="61"/>
      <c r="Q49" s="61"/>
      <c r="R49" s="61"/>
      <c r="S49" s="61"/>
      <c r="T49" s="61"/>
      <c r="U49" s="61"/>
      <c r="V49" s="61"/>
      <c r="W49" s="61"/>
      <c r="BY49" s="57"/>
    </row>
    <row r="50" spans="1:77" s="55" customFormat="1" ht="11.25" customHeight="1">
      <c r="A50" s="11" t="s">
        <v>55</v>
      </c>
      <c r="B50" s="78">
        <f t="shared" si="3"/>
        <v>153.20000000000002</v>
      </c>
      <c r="C50" s="77">
        <v>13</v>
      </c>
      <c r="D50" s="77">
        <v>11</v>
      </c>
      <c r="E50" s="77">
        <v>12.5</v>
      </c>
      <c r="F50" s="77">
        <v>12.3</v>
      </c>
      <c r="G50" s="77">
        <v>13.2</v>
      </c>
      <c r="H50" s="77">
        <v>13.6</v>
      </c>
      <c r="I50" s="77">
        <v>15.2</v>
      </c>
      <c r="J50" s="77">
        <v>14.5</v>
      </c>
      <c r="K50" s="77">
        <v>12.5</v>
      </c>
      <c r="L50" s="77">
        <v>13.5</v>
      </c>
      <c r="M50" s="77">
        <v>11.6</v>
      </c>
      <c r="N50" s="77">
        <v>10.3</v>
      </c>
      <c r="BY50" s="57"/>
    </row>
    <row r="51" spans="1:77" s="55" customFormat="1" ht="11.25" customHeight="1">
      <c r="A51" s="11" t="s">
        <v>0</v>
      </c>
      <c r="B51" s="78">
        <f t="shared" si="3"/>
        <v>281.40000000000003</v>
      </c>
      <c r="C51" s="77">
        <v>20.6</v>
      </c>
      <c r="D51" s="77">
        <v>22</v>
      </c>
      <c r="E51" s="77">
        <v>21.4</v>
      </c>
      <c r="F51" s="77">
        <v>20.100000000000001</v>
      </c>
      <c r="G51" s="77">
        <v>22.4</v>
      </c>
      <c r="H51" s="77">
        <v>19.899999999999999</v>
      </c>
      <c r="I51" s="77">
        <v>23.5</v>
      </c>
      <c r="J51" s="77">
        <v>24.4</v>
      </c>
      <c r="K51" s="77">
        <v>22.7</v>
      </c>
      <c r="L51" s="77">
        <v>29.3</v>
      </c>
      <c r="M51" s="77">
        <v>24.4</v>
      </c>
      <c r="N51" s="77">
        <v>30.7</v>
      </c>
      <c r="BY51" s="57"/>
    </row>
    <row r="52" spans="1:77" s="67" customFormat="1">
      <c r="A52" s="73" t="s">
        <v>219</v>
      </c>
      <c r="B52" s="50">
        <f t="shared" si="3"/>
        <v>710.8</v>
      </c>
      <c r="C52" s="76">
        <v>68.8</v>
      </c>
      <c r="D52" s="76">
        <v>55.2</v>
      </c>
      <c r="E52" s="76">
        <v>61.8</v>
      </c>
      <c r="F52" s="76">
        <v>54.6</v>
      </c>
      <c r="G52" s="76">
        <v>60.7</v>
      </c>
      <c r="H52" s="76">
        <v>61.5</v>
      </c>
      <c r="I52" s="76">
        <v>58.4</v>
      </c>
      <c r="J52" s="76">
        <v>56.9</v>
      </c>
      <c r="K52" s="76">
        <v>46</v>
      </c>
      <c r="L52" s="76">
        <v>64</v>
      </c>
      <c r="M52" s="76">
        <v>65.900000000000006</v>
      </c>
      <c r="N52" s="76">
        <v>57</v>
      </c>
      <c r="BY52" s="68"/>
    </row>
    <row r="53" spans="1:77" s="67" customFormat="1">
      <c r="A53" s="73" t="s">
        <v>11</v>
      </c>
      <c r="B53" s="50">
        <f t="shared" si="3"/>
        <v>1.2000000000000002</v>
      </c>
      <c r="C53" s="76">
        <v>0</v>
      </c>
      <c r="D53" s="76">
        <v>0.1</v>
      </c>
      <c r="E53" s="76">
        <v>0.1</v>
      </c>
      <c r="F53" s="76">
        <v>0</v>
      </c>
      <c r="G53" s="76">
        <v>0.1</v>
      </c>
      <c r="H53" s="76">
        <v>0.1</v>
      </c>
      <c r="I53" s="76">
        <v>0.1</v>
      </c>
      <c r="J53" s="76">
        <v>0.1</v>
      </c>
      <c r="K53" s="76">
        <v>0.2</v>
      </c>
      <c r="L53" s="76">
        <v>0.3</v>
      </c>
      <c r="M53" s="76">
        <v>0</v>
      </c>
      <c r="N53" s="76">
        <v>0.1</v>
      </c>
      <c r="BY53" s="68"/>
    </row>
    <row r="54" spans="1:77" s="67" customFormat="1">
      <c r="A54" s="70" t="s">
        <v>57</v>
      </c>
      <c r="B54" s="50">
        <f t="shared" si="3"/>
        <v>2514.2000000000003</v>
      </c>
      <c r="C54" s="76">
        <v>314.39999999999998</v>
      </c>
      <c r="D54" s="76">
        <v>179.1</v>
      </c>
      <c r="E54" s="76">
        <v>184</v>
      </c>
      <c r="F54" s="76">
        <v>179.5</v>
      </c>
      <c r="G54" s="76">
        <v>207.5</v>
      </c>
      <c r="H54" s="76">
        <v>180.7</v>
      </c>
      <c r="I54" s="76">
        <v>182.6</v>
      </c>
      <c r="J54" s="76">
        <v>314.2</v>
      </c>
      <c r="K54" s="76">
        <v>173.8</v>
      </c>
      <c r="L54" s="76">
        <v>187.6</v>
      </c>
      <c r="M54" s="76">
        <v>194.4</v>
      </c>
      <c r="N54" s="76">
        <v>216.4</v>
      </c>
      <c r="BY54" s="68"/>
    </row>
    <row r="55" spans="1:77" s="67" customFormat="1">
      <c r="A55" s="70" t="s">
        <v>129</v>
      </c>
      <c r="B55" s="50">
        <f t="shared" si="3"/>
        <v>2002.8999999999999</v>
      </c>
      <c r="C55" s="76">
        <v>0</v>
      </c>
      <c r="D55" s="76">
        <v>0.3</v>
      </c>
      <c r="E55" s="76">
        <v>0.2</v>
      </c>
      <c r="F55" s="76">
        <v>0.1</v>
      </c>
      <c r="G55" s="76">
        <v>0.3</v>
      </c>
      <c r="H55" s="76">
        <v>0.1</v>
      </c>
      <c r="I55" s="76">
        <v>0.1</v>
      </c>
      <c r="J55" s="76">
        <v>0.3</v>
      </c>
      <c r="K55" s="76">
        <v>0.1</v>
      </c>
      <c r="L55" s="76">
        <v>999.3</v>
      </c>
      <c r="M55" s="76">
        <v>1001.9</v>
      </c>
      <c r="N55" s="76">
        <v>0.2</v>
      </c>
      <c r="BY55" s="68"/>
    </row>
    <row r="56" spans="1:77" s="67" customFormat="1">
      <c r="A56" s="70" t="s">
        <v>58</v>
      </c>
      <c r="B56" s="50">
        <f t="shared" si="3"/>
        <v>25383.599999999999</v>
      </c>
      <c r="C56" s="76">
        <v>2204.5</v>
      </c>
      <c r="D56" s="76">
        <v>1677.5</v>
      </c>
      <c r="E56" s="76">
        <v>1764.0000000000002</v>
      </c>
      <c r="F56" s="76">
        <v>1621.8999999999999</v>
      </c>
      <c r="G56" s="76">
        <v>1809.5</v>
      </c>
      <c r="H56" s="76">
        <v>1765.1000000000001</v>
      </c>
      <c r="I56" s="76">
        <v>1820.7000000000003</v>
      </c>
      <c r="J56" s="76">
        <v>2132.2999999999997</v>
      </c>
      <c r="K56" s="76">
        <v>1925</v>
      </c>
      <c r="L56" s="76">
        <v>1810.8999999999999</v>
      </c>
      <c r="M56" s="76">
        <v>1770.6000000000001</v>
      </c>
      <c r="N56" s="76">
        <v>5081.6000000000004</v>
      </c>
      <c r="BY56" s="68"/>
    </row>
    <row r="57" spans="1:77" s="67" customFormat="1">
      <c r="A57" s="73" t="s">
        <v>20</v>
      </c>
      <c r="B57" s="50">
        <f>SUM(B58,B63)</f>
        <v>21856.199999999997</v>
      </c>
      <c r="C57" s="76">
        <f t="shared" ref="C57:N57" si="4">SUM(C58,C63)</f>
        <v>1929.8</v>
      </c>
      <c r="D57" s="76">
        <f t="shared" si="4"/>
        <v>1437.4</v>
      </c>
      <c r="E57" s="76">
        <f t="shared" si="4"/>
        <v>1431.8000000000002</v>
      </c>
      <c r="F57" s="76">
        <f t="shared" si="4"/>
        <v>1374.2</v>
      </c>
      <c r="G57" s="76">
        <f t="shared" si="4"/>
        <v>1604.8</v>
      </c>
      <c r="H57" s="76">
        <f t="shared" si="4"/>
        <v>1496.3000000000002</v>
      </c>
      <c r="I57" s="76">
        <f t="shared" si="4"/>
        <v>1537.0000000000002</v>
      </c>
      <c r="J57" s="76">
        <f t="shared" si="4"/>
        <v>1724.2999999999997</v>
      </c>
      <c r="K57" s="76">
        <f t="shared" si="4"/>
        <v>1617.4</v>
      </c>
      <c r="L57" s="76">
        <f t="shared" si="4"/>
        <v>1497.8999999999999</v>
      </c>
      <c r="M57" s="76">
        <f t="shared" si="4"/>
        <v>1439.4</v>
      </c>
      <c r="N57" s="76">
        <f t="shared" si="4"/>
        <v>4765.8999999999996</v>
      </c>
      <c r="BY57" s="68"/>
    </row>
    <row r="58" spans="1:77" s="55" customFormat="1">
      <c r="A58" s="60" t="s">
        <v>59</v>
      </c>
      <c r="B58" s="78">
        <f t="shared" si="3"/>
        <v>1158.3</v>
      </c>
      <c r="C58" s="77">
        <v>90</v>
      </c>
      <c r="D58" s="77">
        <v>85.6</v>
      </c>
      <c r="E58" s="77">
        <v>105.7</v>
      </c>
      <c r="F58" s="77">
        <v>79.5</v>
      </c>
      <c r="G58" s="77">
        <v>94.1</v>
      </c>
      <c r="H58" s="77">
        <v>78.400000000000006</v>
      </c>
      <c r="I58" s="77">
        <v>83.4</v>
      </c>
      <c r="J58" s="77">
        <v>120.8</v>
      </c>
      <c r="K58" s="77">
        <v>89.899999999999991</v>
      </c>
      <c r="L58" s="77">
        <v>124.2</v>
      </c>
      <c r="M58" s="77">
        <v>112.49999999999999</v>
      </c>
      <c r="N58" s="77">
        <v>94.2</v>
      </c>
      <c r="BY58" s="57"/>
    </row>
    <row r="59" spans="1:77" s="55" customFormat="1">
      <c r="A59" s="11" t="s">
        <v>49</v>
      </c>
      <c r="B59" s="78">
        <f t="shared" si="3"/>
        <v>1039.5999999999999</v>
      </c>
      <c r="C59" s="77">
        <v>86.3</v>
      </c>
      <c r="D59" s="77">
        <v>81.099999999999994</v>
      </c>
      <c r="E59" s="77">
        <v>90.5</v>
      </c>
      <c r="F59" s="77">
        <v>74.900000000000006</v>
      </c>
      <c r="G59" s="77">
        <v>80.8</v>
      </c>
      <c r="H59" s="77">
        <v>74.400000000000006</v>
      </c>
      <c r="I59" s="77">
        <v>79.2</v>
      </c>
      <c r="J59" s="77">
        <v>86.4</v>
      </c>
      <c r="K59" s="77">
        <v>85.8</v>
      </c>
      <c r="L59" s="77">
        <v>109.3</v>
      </c>
      <c r="M59" s="77">
        <v>98.5</v>
      </c>
      <c r="N59" s="77">
        <v>92.4</v>
      </c>
      <c r="BY59" s="57"/>
    </row>
    <row r="60" spans="1:77" s="55" customFormat="1">
      <c r="A60" s="11" t="s">
        <v>50</v>
      </c>
      <c r="B60" s="78">
        <f t="shared" si="3"/>
        <v>30</v>
      </c>
      <c r="C60" s="77">
        <v>1.4</v>
      </c>
      <c r="D60" s="77">
        <v>2.7</v>
      </c>
      <c r="E60" s="77">
        <v>2.7</v>
      </c>
      <c r="F60" s="77">
        <v>2.9</v>
      </c>
      <c r="G60" s="77">
        <v>3.1</v>
      </c>
      <c r="H60" s="77">
        <v>2.5</v>
      </c>
      <c r="I60" s="77">
        <v>2.7</v>
      </c>
      <c r="J60" s="77">
        <v>2.8</v>
      </c>
      <c r="K60" s="77">
        <v>2.4</v>
      </c>
      <c r="L60" s="77">
        <v>3</v>
      </c>
      <c r="M60" s="77">
        <v>2.8</v>
      </c>
      <c r="N60" s="77">
        <v>1</v>
      </c>
      <c r="BY60" s="57"/>
    </row>
    <row r="61" spans="1:77" s="55" customFormat="1" ht="24">
      <c r="A61" s="11" t="s">
        <v>130</v>
      </c>
      <c r="B61" s="78">
        <f t="shared" si="3"/>
        <v>86.899999999999991</v>
      </c>
      <c r="C61" s="77">
        <v>2.2000000000000002</v>
      </c>
      <c r="D61" s="77">
        <v>1.7</v>
      </c>
      <c r="E61" s="77">
        <v>12.1</v>
      </c>
      <c r="F61" s="77">
        <v>1.6</v>
      </c>
      <c r="G61" s="77">
        <v>10.199999999999999</v>
      </c>
      <c r="H61" s="77">
        <v>1.4</v>
      </c>
      <c r="I61" s="77">
        <v>1.5</v>
      </c>
      <c r="J61" s="77">
        <v>31.5</v>
      </c>
      <c r="K61" s="77">
        <v>1.1000000000000001</v>
      </c>
      <c r="L61" s="77">
        <v>11.7</v>
      </c>
      <c r="M61" s="77">
        <v>11.1</v>
      </c>
      <c r="N61" s="77">
        <v>0.8</v>
      </c>
      <c r="BY61" s="57"/>
    </row>
    <row r="62" spans="1:77" s="55" customFormat="1">
      <c r="A62" s="11" t="s">
        <v>21</v>
      </c>
      <c r="B62" s="78">
        <f t="shared" si="3"/>
        <v>1.8</v>
      </c>
      <c r="C62" s="77">
        <v>0.1</v>
      </c>
      <c r="D62" s="77">
        <v>0.1</v>
      </c>
      <c r="E62" s="77">
        <v>0.4</v>
      </c>
      <c r="F62" s="77">
        <v>0.1</v>
      </c>
      <c r="G62" s="77">
        <v>0</v>
      </c>
      <c r="H62" s="77">
        <v>0.1</v>
      </c>
      <c r="I62" s="77">
        <v>0</v>
      </c>
      <c r="J62" s="77">
        <v>0.1</v>
      </c>
      <c r="K62" s="77">
        <v>0.6</v>
      </c>
      <c r="L62" s="77">
        <v>0.2</v>
      </c>
      <c r="M62" s="77">
        <v>0.1</v>
      </c>
      <c r="N62" s="77">
        <v>0</v>
      </c>
      <c r="BY62" s="57"/>
    </row>
    <row r="63" spans="1:77" s="55" customFormat="1">
      <c r="A63" s="60" t="s">
        <v>66</v>
      </c>
      <c r="B63" s="78">
        <f t="shared" si="3"/>
        <v>20697.899999999998</v>
      </c>
      <c r="C63" s="77">
        <v>1839.8</v>
      </c>
      <c r="D63" s="77">
        <v>1351.8000000000002</v>
      </c>
      <c r="E63" s="77">
        <v>1326.1000000000001</v>
      </c>
      <c r="F63" s="77">
        <v>1294.7</v>
      </c>
      <c r="G63" s="77">
        <v>1510.7</v>
      </c>
      <c r="H63" s="77">
        <v>1417.9</v>
      </c>
      <c r="I63" s="77">
        <v>1453.6000000000001</v>
      </c>
      <c r="J63" s="77">
        <v>1603.4999999999998</v>
      </c>
      <c r="K63" s="77">
        <v>1527.5</v>
      </c>
      <c r="L63" s="77">
        <v>1373.6999999999998</v>
      </c>
      <c r="M63" s="77">
        <v>1326.9</v>
      </c>
      <c r="N63" s="77">
        <v>4671.7</v>
      </c>
      <c r="BY63" s="57"/>
    </row>
    <row r="64" spans="1:77" s="55" customFormat="1">
      <c r="A64" s="11" t="s">
        <v>78</v>
      </c>
      <c r="B64" s="78">
        <f t="shared" si="3"/>
        <v>233.49999999999997</v>
      </c>
      <c r="C64" s="77">
        <v>24.6</v>
      </c>
      <c r="D64" s="77">
        <v>19.899999999999999</v>
      </c>
      <c r="E64" s="77">
        <v>17.399999999999999</v>
      </c>
      <c r="F64" s="77">
        <v>16.3</v>
      </c>
      <c r="G64" s="77">
        <v>23</v>
      </c>
      <c r="H64" s="77">
        <v>19</v>
      </c>
      <c r="I64" s="77">
        <v>20.7</v>
      </c>
      <c r="J64" s="77">
        <v>21.1</v>
      </c>
      <c r="K64" s="77">
        <v>17.100000000000001</v>
      </c>
      <c r="L64" s="77">
        <v>16.100000000000001</v>
      </c>
      <c r="M64" s="77">
        <v>20.2</v>
      </c>
      <c r="N64" s="77">
        <v>18.100000000000001</v>
      </c>
      <c r="BY64" s="57"/>
    </row>
    <row r="65" spans="1:77" s="55" customFormat="1" ht="24">
      <c r="A65" s="11" t="s">
        <v>131</v>
      </c>
      <c r="B65" s="78">
        <f t="shared" si="3"/>
        <v>19131.400000000001</v>
      </c>
      <c r="C65" s="77">
        <v>1720.7</v>
      </c>
      <c r="D65" s="77">
        <v>1241.4000000000001</v>
      </c>
      <c r="E65" s="77">
        <v>1250.7</v>
      </c>
      <c r="F65" s="77">
        <v>1227</v>
      </c>
      <c r="G65" s="77">
        <v>1352.2</v>
      </c>
      <c r="H65" s="77">
        <v>1254.7</v>
      </c>
      <c r="I65" s="77">
        <v>1330.2</v>
      </c>
      <c r="J65" s="77">
        <v>1487.1</v>
      </c>
      <c r="K65" s="77">
        <v>1288.5</v>
      </c>
      <c r="L65" s="77">
        <v>1257</v>
      </c>
      <c r="M65" s="77">
        <v>1190.2</v>
      </c>
      <c r="N65" s="77">
        <v>4531.7</v>
      </c>
      <c r="BY65" s="57"/>
    </row>
    <row r="66" spans="1:77" s="55" customFormat="1">
      <c r="A66" s="11" t="s">
        <v>0</v>
      </c>
      <c r="B66" s="78">
        <f t="shared" si="3"/>
        <v>1333</v>
      </c>
      <c r="C66" s="77">
        <v>94.5</v>
      </c>
      <c r="D66" s="77">
        <v>90.5</v>
      </c>
      <c r="E66" s="77">
        <v>58</v>
      </c>
      <c r="F66" s="77">
        <v>51.4</v>
      </c>
      <c r="G66" s="77">
        <v>135.5</v>
      </c>
      <c r="H66" s="77">
        <v>144.19999999999999</v>
      </c>
      <c r="I66" s="77">
        <v>102.7</v>
      </c>
      <c r="J66" s="77">
        <v>95.3</v>
      </c>
      <c r="K66" s="77">
        <v>221.9</v>
      </c>
      <c r="L66" s="77">
        <v>100.6</v>
      </c>
      <c r="M66" s="77">
        <v>116.5</v>
      </c>
      <c r="N66" s="77">
        <v>121.9</v>
      </c>
      <c r="BY66" s="57"/>
    </row>
    <row r="67" spans="1:77" s="67" customFormat="1">
      <c r="A67" s="73" t="s">
        <v>12</v>
      </c>
      <c r="B67" s="50">
        <f t="shared" si="3"/>
        <v>3482.9999999999995</v>
      </c>
      <c r="C67" s="76">
        <v>271.10000000000002</v>
      </c>
      <c r="D67" s="76">
        <v>236.79999999999998</v>
      </c>
      <c r="E67" s="76">
        <v>328.5</v>
      </c>
      <c r="F67" s="76">
        <v>244.1</v>
      </c>
      <c r="G67" s="76">
        <v>200.60000000000002</v>
      </c>
      <c r="H67" s="76">
        <v>265.10000000000002</v>
      </c>
      <c r="I67" s="76">
        <v>279.90000000000003</v>
      </c>
      <c r="J67" s="76">
        <v>404.2</v>
      </c>
      <c r="K67" s="76">
        <v>304</v>
      </c>
      <c r="L67" s="76">
        <v>308.7</v>
      </c>
      <c r="M67" s="76">
        <v>327.39999999999998</v>
      </c>
      <c r="N67" s="76">
        <v>312.60000000000002</v>
      </c>
      <c r="BY67" s="68"/>
    </row>
    <row r="68" spans="1:77" s="55" customFormat="1">
      <c r="A68" s="11" t="s">
        <v>32</v>
      </c>
      <c r="B68" s="78">
        <f t="shared" si="3"/>
        <v>2634.4</v>
      </c>
      <c r="C68" s="77">
        <v>184.2</v>
      </c>
      <c r="D68" s="77">
        <v>169.1</v>
      </c>
      <c r="E68" s="77">
        <v>248.6</v>
      </c>
      <c r="F68" s="77">
        <v>168.6</v>
      </c>
      <c r="G68" s="77">
        <v>120.9</v>
      </c>
      <c r="H68" s="77">
        <v>195</v>
      </c>
      <c r="I68" s="77">
        <v>201.9</v>
      </c>
      <c r="J68" s="77">
        <v>330.9</v>
      </c>
      <c r="K68" s="77">
        <v>245.8</v>
      </c>
      <c r="L68" s="77">
        <v>236.4</v>
      </c>
      <c r="M68" s="77">
        <v>269.39999999999998</v>
      </c>
      <c r="N68" s="77">
        <v>263.60000000000002</v>
      </c>
      <c r="BY68" s="57"/>
    </row>
    <row r="69" spans="1:77" s="55" customFormat="1">
      <c r="A69" s="11" t="s">
        <v>79</v>
      </c>
      <c r="B69" s="78">
        <f t="shared" si="3"/>
        <v>818</v>
      </c>
      <c r="C69" s="77">
        <v>84.4</v>
      </c>
      <c r="D69" s="77">
        <v>65.3</v>
      </c>
      <c r="E69" s="77">
        <v>77.5</v>
      </c>
      <c r="F69" s="77">
        <v>72.900000000000006</v>
      </c>
      <c r="G69" s="77">
        <v>76.900000000000006</v>
      </c>
      <c r="H69" s="77">
        <v>67.599999999999994</v>
      </c>
      <c r="I69" s="77">
        <v>75.400000000000006</v>
      </c>
      <c r="J69" s="77">
        <v>70.599999999999994</v>
      </c>
      <c r="K69" s="77">
        <v>55.7</v>
      </c>
      <c r="L69" s="77">
        <v>69.400000000000006</v>
      </c>
      <c r="M69" s="77">
        <v>55.4</v>
      </c>
      <c r="N69" s="77">
        <v>46.9</v>
      </c>
      <c r="BY69" s="57"/>
    </row>
    <row r="70" spans="1:77" s="55" customFormat="1">
      <c r="A70" s="11" t="s">
        <v>0</v>
      </c>
      <c r="B70" s="78">
        <f t="shared" si="3"/>
        <v>30.6</v>
      </c>
      <c r="C70" s="77">
        <v>2.5</v>
      </c>
      <c r="D70" s="77">
        <v>2.4</v>
      </c>
      <c r="E70" s="77">
        <v>2.4</v>
      </c>
      <c r="F70" s="77">
        <v>2.6</v>
      </c>
      <c r="G70" s="77">
        <v>2.8</v>
      </c>
      <c r="H70" s="77">
        <v>2.5</v>
      </c>
      <c r="I70" s="77">
        <v>2.6</v>
      </c>
      <c r="J70" s="77">
        <v>2.7</v>
      </c>
      <c r="K70" s="77">
        <v>2.5</v>
      </c>
      <c r="L70" s="77">
        <v>2.9</v>
      </c>
      <c r="M70" s="77">
        <v>2.6</v>
      </c>
      <c r="N70" s="77">
        <v>2.1</v>
      </c>
      <c r="BY70" s="57"/>
    </row>
    <row r="71" spans="1:77" s="55" customFormat="1">
      <c r="A71" s="60" t="s">
        <v>22</v>
      </c>
      <c r="B71" s="78">
        <f t="shared" si="3"/>
        <v>44.4</v>
      </c>
      <c r="C71" s="77">
        <v>3.6</v>
      </c>
      <c r="D71" s="77">
        <v>3.3</v>
      </c>
      <c r="E71" s="77">
        <v>3.7</v>
      </c>
      <c r="F71" s="77">
        <v>3.6</v>
      </c>
      <c r="G71" s="77">
        <v>4.0999999999999996</v>
      </c>
      <c r="H71" s="77">
        <v>3.7</v>
      </c>
      <c r="I71" s="77">
        <v>3.8</v>
      </c>
      <c r="J71" s="77">
        <v>3.8</v>
      </c>
      <c r="K71" s="77">
        <v>3.6</v>
      </c>
      <c r="L71" s="77">
        <v>4.3000000000000007</v>
      </c>
      <c r="M71" s="77">
        <v>3.8</v>
      </c>
      <c r="N71" s="77">
        <v>3.1</v>
      </c>
      <c r="BY71" s="57"/>
    </row>
    <row r="72" spans="1:77" s="67" customFormat="1">
      <c r="A72" s="70" t="s">
        <v>60</v>
      </c>
      <c r="B72" s="50">
        <f t="shared" ref="B72:B82" si="5">SUM(C72:N72)</f>
        <v>17321.7</v>
      </c>
      <c r="C72" s="76">
        <v>2006.7</v>
      </c>
      <c r="D72" s="76">
        <v>1609.1</v>
      </c>
      <c r="E72" s="76">
        <v>1006.6</v>
      </c>
      <c r="F72" s="76">
        <v>1043.5</v>
      </c>
      <c r="G72" s="76">
        <v>807.7</v>
      </c>
      <c r="H72" s="76">
        <v>3598.2999999999997</v>
      </c>
      <c r="I72" s="76">
        <v>1016.7</v>
      </c>
      <c r="J72" s="76">
        <v>1170.9000000000001</v>
      </c>
      <c r="K72" s="76">
        <v>1699.3999999999999</v>
      </c>
      <c r="L72" s="76">
        <v>1179.7</v>
      </c>
      <c r="M72" s="76">
        <v>1151.0999999999999</v>
      </c>
      <c r="N72" s="76">
        <v>1032</v>
      </c>
      <c r="BY72" s="68"/>
    </row>
    <row r="73" spans="1:77" s="67" customFormat="1">
      <c r="A73" s="73" t="s">
        <v>65</v>
      </c>
      <c r="B73" s="50">
        <f t="shared" si="5"/>
        <v>8927.4000000000015</v>
      </c>
      <c r="C73" s="76">
        <v>1822.4</v>
      </c>
      <c r="D73" s="76">
        <v>841.59999999999991</v>
      </c>
      <c r="E73" s="76">
        <v>199.5</v>
      </c>
      <c r="F73" s="76">
        <v>262.10000000000002</v>
      </c>
      <c r="G73" s="76">
        <v>143.4</v>
      </c>
      <c r="H73" s="76">
        <v>2858.7</v>
      </c>
      <c r="I73" s="76">
        <v>266.3</v>
      </c>
      <c r="J73" s="76">
        <v>320.7</v>
      </c>
      <c r="K73" s="76">
        <v>1218.9999999999998</v>
      </c>
      <c r="L73" s="76">
        <v>449</v>
      </c>
      <c r="M73" s="76">
        <v>249</v>
      </c>
      <c r="N73" s="76">
        <v>295.7</v>
      </c>
      <c r="BY73" s="68"/>
    </row>
    <row r="74" spans="1:77" s="55" customFormat="1">
      <c r="A74" s="11" t="s">
        <v>63</v>
      </c>
      <c r="B74" s="78">
        <f t="shared" si="5"/>
        <v>3740.5</v>
      </c>
      <c r="C74" s="77">
        <v>0</v>
      </c>
      <c r="D74" s="77">
        <v>0</v>
      </c>
      <c r="E74" s="77">
        <v>0</v>
      </c>
      <c r="F74" s="77">
        <v>0</v>
      </c>
      <c r="G74" s="77">
        <v>0</v>
      </c>
      <c r="H74" s="77">
        <v>2700</v>
      </c>
      <c r="I74" s="77">
        <v>0</v>
      </c>
      <c r="J74" s="77">
        <v>0</v>
      </c>
      <c r="K74" s="77">
        <v>1023.3</v>
      </c>
      <c r="L74" s="77">
        <v>0</v>
      </c>
      <c r="M74" s="77">
        <v>17.2</v>
      </c>
      <c r="N74" s="77">
        <v>0</v>
      </c>
      <c r="BY74" s="57"/>
    </row>
    <row r="75" spans="1:77" s="55" customFormat="1">
      <c r="A75" s="11" t="s">
        <v>62</v>
      </c>
      <c r="B75" s="78">
        <f t="shared" si="5"/>
        <v>2496.2999999999997</v>
      </c>
      <c r="C75" s="77">
        <v>1586.9</v>
      </c>
      <c r="D75" s="77">
        <v>325.3</v>
      </c>
      <c r="E75" s="77">
        <v>0</v>
      </c>
      <c r="F75" s="77">
        <v>30.2</v>
      </c>
      <c r="G75" s="77">
        <v>0</v>
      </c>
      <c r="H75" s="77">
        <v>0</v>
      </c>
      <c r="I75" s="77">
        <v>40.299999999999997</v>
      </c>
      <c r="J75" s="77">
        <v>154.5</v>
      </c>
      <c r="K75" s="77">
        <v>0</v>
      </c>
      <c r="L75" s="77">
        <v>211.9</v>
      </c>
      <c r="M75" s="77">
        <v>106.6</v>
      </c>
      <c r="N75" s="77">
        <v>40.6</v>
      </c>
      <c r="BY75" s="57"/>
    </row>
    <row r="76" spans="1:77" s="55" customFormat="1">
      <c r="A76" s="11" t="s">
        <v>61</v>
      </c>
      <c r="B76" s="78">
        <f t="shared" si="5"/>
        <v>2667.7</v>
      </c>
      <c r="C76" s="77">
        <v>226.2</v>
      </c>
      <c r="D76" s="77">
        <v>516.29999999999995</v>
      </c>
      <c r="E76" s="77">
        <v>199.5</v>
      </c>
      <c r="F76" s="77">
        <v>231.9</v>
      </c>
      <c r="G76" s="77">
        <v>143.4</v>
      </c>
      <c r="H76" s="77">
        <v>158.69999999999999</v>
      </c>
      <c r="I76" s="77">
        <v>226</v>
      </c>
      <c r="J76" s="77">
        <v>166.2</v>
      </c>
      <c r="K76" s="77">
        <v>182.1</v>
      </c>
      <c r="L76" s="77">
        <v>237.1</v>
      </c>
      <c r="M76" s="77">
        <v>125.2</v>
      </c>
      <c r="N76" s="77">
        <v>255.1</v>
      </c>
      <c r="BY76" s="57"/>
    </row>
    <row r="77" spans="1:77" s="55" customFormat="1">
      <c r="A77" s="11" t="s">
        <v>0</v>
      </c>
      <c r="B77" s="78">
        <f t="shared" si="5"/>
        <v>22.9</v>
      </c>
      <c r="C77" s="77">
        <v>9.3000000000000007</v>
      </c>
      <c r="D77" s="77">
        <v>0</v>
      </c>
      <c r="E77" s="77">
        <v>0</v>
      </c>
      <c r="F77" s="77">
        <v>0</v>
      </c>
      <c r="G77" s="77">
        <v>0</v>
      </c>
      <c r="H77" s="77">
        <v>0</v>
      </c>
      <c r="I77" s="77">
        <v>0</v>
      </c>
      <c r="J77" s="77">
        <v>0</v>
      </c>
      <c r="K77" s="77">
        <v>13.6</v>
      </c>
      <c r="L77" s="77">
        <v>0</v>
      </c>
      <c r="M77" s="77">
        <v>0</v>
      </c>
      <c r="N77" s="77">
        <v>0</v>
      </c>
      <c r="BY77" s="57"/>
    </row>
    <row r="78" spans="1:77" s="67" customFormat="1">
      <c r="A78" s="73" t="s">
        <v>64</v>
      </c>
      <c r="B78" s="50">
        <f t="shared" si="5"/>
        <v>258.5</v>
      </c>
      <c r="C78" s="76">
        <v>12.3</v>
      </c>
      <c r="D78" s="76">
        <v>9.6999999999999993</v>
      </c>
      <c r="E78" s="76">
        <v>12.1</v>
      </c>
      <c r="F78" s="76">
        <v>16</v>
      </c>
      <c r="G78" s="76">
        <v>22.9</v>
      </c>
      <c r="H78" s="76">
        <v>11.2</v>
      </c>
      <c r="I78" s="76">
        <v>12.6</v>
      </c>
      <c r="J78" s="76">
        <v>13.6</v>
      </c>
      <c r="K78" s="76">
        <v>9.1999999999999993</v>
      </c>
      <c r="L78" s="76">
        <v>97.1</v>
      </c>
      <c r="M78" s="76">
        <v>24.4</v>
      </c>
      <c r="N78" s="76">
        <v>17.399999999999999</v>
      </c>
      <c r="BY78" s="68"/>
    </row>
    <row r="79" spans="1:77" s="67" customFormat="1">
      <c r="A79" s="73" t="s">
        <v>23</v>
      </c>
      <c r="B79" s="50">
        <f t="shared" si="5"/>
        <v>8135.8</v>
      </c>
      <c r="C79" s="79">
        <v>172</v>
      </c>
      <c r="D79" s="76">
        <v>757.8</v>
      </c>
      <c r="E79" s="76">
        <v>795</v>
      </c>
      <c r="F79" s="76">
        <v>765.4</v>
      </c>
      <c r="G79" s="76">
        <v>641.4</v>
      </c>
      <c r="H79" s="76">
        <v>728.4</v>
      </c>
      <c r="I79" s="76">
        <v>737.8</v>
      </c>
      <c r="J79" s="76">
        <v>836.6</v>
      </c>
      <c r="K79" s="76">
        <v>471.2</v>
      </c>
      <c r="L79" s="76">
        <v>633.6</v>
      </c>
      <c r="M79" s="76">
        <v>877.7</v>
      </c>
      <c r="N79" s="76">
        <v>718.9</v>
      </c>
      <c r="BY79" s="68"/>
    </row>
    <row r="80" spans="1:77" s="55" customFormat="1">
      <c r="A80" s="11" t="s">
        <v>188</v>
      </c>
      <c r="B80" s="78">
        <f t="shared" si="5"/>
        <v>8060.9</v>
      </c>
      <c r="C80" s="80">
        <v>152.69999999999999</v>
      </c>
      <c r="D80" s="77">
        <v>755.1</v>
      </c>
      <c r="E80" s="77">
        <v>789.2</v>
      </c>
      <c r="F80" s="77">
        <v>760.6</v>
      </c>
      <c r="G80" s="77">
        <v>636.6</v>
      </c>
      <c r="H80" s="77">
        <v>724.4</v>
      </c>
      <c r="I80" s="77">
        <v>728.6</v>
      </c>
      <c r="J80" s="77">
        <v>827.8</v>
      </c>
      <c r="K80" s="77">
        <v>469.6</v>
      </c>
      <c r="L80" s="77">
        <v>629.5</v>
      </c>
      <c r="M80" s="77">
        <v>873.9</v>
      </c>
      <c r="N80" s="77">
        <v>712.9</v>
      </c>
      <c r="BY80" s="57"/>
    </row>
    <row r="81" spans="1:77" s="67" customFormat="1">
      <c r="A81" s="70" t="s">
        <v>13</v>
      </c>
      <c r="B81" s="50">
        <f t="shared" si="5"/>
        <v>21.400000000000002</v>
      </c>
      <c r="C81" s="76">
        <v>0</v>
      </c>
      <c r="D81" s="76">
        <v>0</v>
      </c>
      <c r="E81" s="76">
        <v>6.7</v>
      </c>
      <c r="F81" s="76">
        <v>0</v>
      </c>
      <c r="G81" s="76">
        <v>1.1000000000000001</v>
      </c>
      <c r="H81" s="76">
        <v>0.2</v>
      </c>
      <c r="I81" s="76">
        <v>0</v>
      </c>
      <c r="J81" s="76">
        <v>0</v>
      </c>
      <c r="K81" s="76">
        <v>11.6</v>
      </c>
      <c r="L81" s="76">
        <v>0.7</v>
      </c>
      <c r="M81" s="76">
        <v>0</v>
      </c>
      <c r="N81" s="76">
        <v>1.1000000000000001</v>
      </c>
      <c r="BY81" s="68"/>
    </row>
    <row r="82" spans="1:77" s="55" customFormat="1">
      <c r="A82" s="11" t="s">
        <v>24</v>
      </c>
      <c r="B82" s="78">
        <f t="shared" si="5"/>
        <v>21.400000000000002</v>
      </c>
      <c r="C82" s="77">
        <v>0</v>
      </c>
      <c r="D82" s="77">
        <v>0</v>
      </c>
      <c r="E82" s="77">
        <v>6.7</v>
      </c>
      <c r="F82" s="77">
        <v>0</v>
      </c>
      <c r="G82" s="77">
        <v>1.1000000000000001</v>
      </c>
      <c r="H82" s="77">
        <v>0.2</v>
      </c>
      <c r="I82" s="77">
        <v>0</v>
      </c>
      <c r="J82" s="77">
        <v>0</v>
      </c>
      <c r="K82" s="77">
        <v>11.6</v>
      </c>
      <c r="L82" s="77">
        <v>0.7</v>
      </c>
      <c r="M82" s="77">
        <v>0</v>
      </c>
      <c r="N82" s="77">
        <v>1.1000000000000001</v>
      </c>
      <c r="BY82" s="57"/>
    </row>
    <row r="83" spans="1:77" s="67" customFormat="1">
      <c r="A83" s="70" t="s">
        <v>1</v>
      </c>
      <c r="B83" s="50">
        <f t="shared" ref="B83:B102" si="6">SUM(C83:N83)</f>
        <v>965.1</v>
      </c>
      <c r="C83" s="76">
        <v>41.1</v>
      </c>
      <c r="D83" s="76">
        <v>29</v>
      </c>
      <c r="E83" s="76">
        <v>68.599999999999994</v>
      </c>
      <c r="F83" s="76">
        <v>7.6</v>
      </c>
      <c r="G83" s="76">
        <v>23.2</v>
      </c>
      <c r="H83" s="76">
        <v>44.9</v>
      </c>
      <c r="I83" s="76">
        <v>14</v>
      </c>
      <c r="J83" s="76">
        <v>62.3</v>
      </c>
      <c r="K83" s="76">
        <v>5.9</v>
      </c>
      <c r="L83" s="76">
        <v>60.6</v>
      </c>
      <c r="M83" s="76">
        <v>2.2999999999999998</v>
      </c>
      <c r="N83" s="76">
        <v>605.6</v>
      </c>
      <c r="BY83" s="68"/>
    </row>
    <row r="84" spans="1:77" s="67" customFormat="1">
      <c r="A84" s="70" t="s">
        <v>34</v>
      </c>
      <c r="B84" s="50">
        <f t="shared" si="6"/>
        <v>217545.69999999998</v>
      </c>
      <c r="C84" s="76">
        <v>7393.4</v>
      </c>
      <c r="D84" s="76">
        <v>90867.299999999988</v>
      </c>
      <c r="E84" s="76">
        <v>230.5</v>
      </c>
      <c r="F84" s="76">
        <v>172.1</v>
      </c>
      <c r="G84" s="76">
        <v>712.19999999999993</v>
      </c>
      <c r="H84" s="76">
        <v>223.70000000000002</v>
      </c>
      <c r="I84" s="76">
        <v>65497.599999999999</v>
      </c>
      <c r="J84" s="76">
        <v>10094.5</v>
      </c>
      <c r="K84" s="76">
        <v>393</v>
      </c>
      <c r="L84" s="76">
        <v>5378.3</v>
      </c>
      <c r="M84" s="76">
        <v>6543.2</v>
      </c>
      <c r="N84" s="76">
        <v>30039.9</v>
      </c>
      <c r="BY84" s="68"/>
    </row>
    <row r="85" spans="1:77" s="67" customFormat="1">
      <c r="A85" s="73" t="s">
        <v>25</v>
      </c>
      <c r="B85" s="50">
        <f t="shared" si="6"/>
        <v>1450</v>
      </c>
      <c r="C85" s="76">
        <v>0</v>
      </c>
      <c r="D85" s="76">
        <v>32.9</v>
      </c>
      <c r="E85" s="76">
        <v>0</v>
      </c>
      <c r="F85" s="76">
        <v>0</v>
      </c>
      <c r="G85" s="76">
        <v>0</v>
      </c>
      <c r="H85" s="76">
        <v>0</v>
      </c>
      <c r="I85" s="76">
        <v>30.7</v>
      </c>
      <c r="J85" s="76">
        <v>31.6</v>
      </c>
      <c r="K85" s="76">
        <v>42.5</v>
      </c>
      <c r="L85" s="76">
        <v>31</v>
      </c>
      <c r="M85" s="76">
        <v>0</v>
      </c>
      <c r="N85" s="76">
        <v>1281.3</v>
      </c>
      <c r="BY85" s="68"/>
    </row>
    <row r="86" spans="1:77" s="55" customFormat="1">
      <c r="A86" s="11" t="s">
        <v>222</v>
      </c>
      <c r="B86" s="78">
        <f t="shared" si="6"/>
        <v>168.7</v>
      </c>
      <c r="C86" s="77">
        <v>0</v>
      </c>
      <c r="D86" s="77">
        <v>32.9</v>
      </c>
      <c r="E86" s="77">
        <v>0</v>
      </c>
      <c r="F86" s="77">
        <v>0</v>
      </c>
      <c r="G86" s="77">
        <v>0</v>
      </c>
      <c r="H86" s="77">
        <v>0</v>
      </c>
      <c r="I86" s="77">
        <v>30.7</v>
      </c>
      <c r="J86" s="77">
        <v>31.6</v>
      </c>
      <c r="K86" s="77">
        <v>42.5</v>
      </c>
      <c r="L86" s="77">
        <v>31</v>
      </c>
      <c r="M86" s="77">
        <v>0</v>
      </c>
      <c r="N86" s="77">
        <v>0</v>
      </c>
      <c r="BY86" s="57"/>
    </row>
    <row r="87" spans="1:77" s="55" customFormat="1">
      <c r="A87" s="11" t="s">
        <v>132</v>
      </c>
      <c r="B87" s="78">
        <f t="shared" si="6"/>
        <v>1281.3</v>
      </c>
      <c r="C87" s="77">
        <v>0</v>
      </c>
      <c r="D87" s="77">
        <v>0</v>
      </c>
      <c r="E87" s="77">
        <v>0</v>
      </c>
      <c r="F87" s="77">
        <v>0</v>
      </c>
      <c r="G87" s="77">
        <v>0</v>
      </c>
      <c r="H87" s="77">
        <v>0</v>
      </c>
      <c r="I87" s="77">
        <v>0</v>
      </c>
      <c r="J87" s="77">
        <v>0</v>
      </c>
      <c r="K87" s="77">
        <v>0</v>
      </c>
      <c r="L87" s="77">
        <v>0</v>
      </c>
      <c r="M87" s="77">
        <v>0</v>
      </c>
      <c r="N87" s="77">
        <v>1281.3</v>
      </c>
      <c r="BY87" s="57"/>
    </row>
    <row r="88" spans="1:77" s="67" customFormat="1">
      <c r="A88" s="73" t="s">
        <v>26</v>
      </c>
      <c r="B88" s="50">
        <f t="shared" si="6"/>
        <v>216095.69999999998</v>
      </c>
      <c r="C88" s="76">
        <v>7393.4</v>
      </c>
      <c r="D88" s="76">
        <v>90834.4</v>
      </c>
      <c r="E88" s="76">
        <v>230.5</v>
      </c>
      <c r="F88" s="76">
        <v>172.1</v>
      </c>
      <c r="G88" s="76">
        <v>712.19999999999993</v>
      </c>
      <c r="H88" s="76">
        <v>223.70000000000002</v>
      </c>
      <c r="I88" s="76">
        <v>65466.9</v>
      </c>
      <c r="J88" s="76">
        <v>10062.9</v>
      </c>
      <c r="K88" s="76">
        <v>350.5</v>
      </c>
      <c r="L88" s="76">
        <v>5347.3</v>
      </c>
      <c r="M88" s="76">
        <v>6543.2</v>
      </c>
      <c r="N88" s="76">
        <v>28758.600000000002</v>
      </c>
      <c r="BY88" s="68"/>
    </row>
    <row r="89" spans="1:77" s="55" customFormat="1">
      <c r="A89" s="11" t="s">
        <v>27</v>
      </c>
      <c r="B89" s="78">
        <f t="shared" si="6"/>
        <v>0</v>
      </c>
      <c r="C89" s="77">
        <v>0</v>
      </c>
      <c r="D89" s="77">
        <v>0</v>
      </c>
      <c r="E89" s="77">
        <v>0</v>
      </c>
      <c r="F89" s="77">
        <v>0</v>
      </c>
      <c r="G89" s="77">
        <v>0</v>
      </c>
      <c r="H89" s="77">
        <v>0</v>
      </c>
      <c r="I89" s="77">
        <v>0</v>
      </c>
      <c r="J89" s="77">
        <v>0</v>
      </c>
      <c r="K89" s="77">
        <v>0</v>
      </c>
      <c r="L89" s="77">
        <v>0</v>
      </c>
      <c r="M89" s="77">
        <v>0</v>
      </c>
      <c r="N89" s="77">
        <v>0</v>
      </c>
      <c r="BY89" s="57"/>
    </row>
    <row r="90" spans="1:77" s="55" customFormat="1">
      <c r="A90" s="11" t="s">
        <v>67</v>
      </c>
      <c r="B90" s="78">
        <f t="shared" si="6"/>
        <v>0</v>
      </c>
      <c r="C90" s="77">
        <v>0</v>
      </c>
      <c r="D90" s="77">
        <v>0</v>
      </c>
      <c r="E90" s="77">
        <v>0</v>
      </c>
      <c r="F90" s="77">
        <v>0</v>
      </c>
      <c r="G90" s="77">
        <v>0</v>
      </c>
      <c r="H90" s="77">
        <v>0</v>
      </c>
      <c r="I90" s="77">
        <v>0</v>
      </c>
      <c r="J90" s="77">
        <v>0</v>
      </c>
      <c r="K90" s="77">
        <v>0</v>
      </c>
      <c r="L90" s="77">
        <v>0</v>
      </c>
      <c r="M90" s="77">
        <v>0</v>
      </c>
      <c r="N90" s="77">
        <v>0</v>
      </c>
      <c r="BY90" s="57"/>
    </row>
    <row r="91" spans="1:77" s="55" customFormat="1" ht="13.5" customHeight="1">
      <c r="A91" s="11" t="s">
        <v>31</v>
      </c>
      <c r="B91" s="78">
        <f t="shared" si="6"/>
        <v>216095.69999999998</v>
      </c>
      <c r="C91" s="77">
        <v>7393.4</v>
      </c>
      <c r="D91" s="77">
        <v>90834.4</v>
      </c>
      <c r="E91" s="77">
        <v>230.5</v>
      </c>
      <c r="F91" s="77">
        <v>172.1</v>
      </c>
      <c r="G91" s="77">
        <v>712.19999999999993</v>
      </c>
      <c r="H91" s="77">
        <v>223.70000000000002</v>
      </c>
      <c r="I91" s="77">
        <v>65466.9</v>
      </c>
      <c r="J91" s="77">
        <v>10062.9</v>
      </c>
      <c r="K91" s="77">
        <v>350.5</v>
      </c>
      <c r="L91" s="77">
        <v>5347.3</v>
      </c>
      <c r="M91" s="77">
        <v>6543.2</v>
      </c>
      <c r="N91" s="77">
        <v>28758.600000000002</v>
      </c>
      <c r="BY91" s="57"/>
    </row>
    <row r="92" spans="1:77" s="67" customFormat="1">
      <c r="A92" s="73" t="s">
        <v>33</v>
      </c>
      <c r="B92" s="50">
        <f t="shared" si="6"/>
        <v>0</v>
      </c>
      <c r="C92" s="76">
        <v>0</v>
      </c>
      <c r="D92" s="76">
        <v>0</v>
      </c>
      <c r="E92" s="76">
        <v>0</v>
      </c>
      <c r="F92" s="76">
        <v>0</v>
      </c>
      <c r="G92" s="76">
        <v>0</v>
      </c>
      <c r="H92" s="76">
        <v>0</v>
      </c>
      <c r="I92" s="76">
        <v>0</v>
      </c>
      <c r="J92" s="76">
        <v>0</v>
      </c>
      <c r="K92" s="76">
        <v>0</v>
      </c>
      <c r="L92" s="76">
        <v>0</v>
      </c>
      <c r="M92" s="76">
        <v>0</v>
      </c>
      <c r="N92" s="76">
        <v>0</v>
      </c>
      <c r="BY92" s="68"/>
    </row>
    <row r="93" spans="1:77" s="67" customFormat="1">
      <c r="A93" s="73" t="s">
        <v>35</v>
      </c>
      <c r="B93" s="50">
        <f t="shared" si="6"/>
        <v>181751.19999999998</v>
      </c>
      <c r="C93" s="76">
        <v>7149.7</v>
      </c>
      <c r="D93" s="76">
        <v>90774.5</v>
      </c>
      <c r="E93" s="76">
        <v>43.9</v>
      </c>
      <c r="F93" s="76">
        <v>0</v>
      </c>
      <c r="G93" s="76">
        <v>0</v>
      </c>
      <c r="H93" s="76">
        <v>0</v>
      </c>
      <c r="I93" s="76">
        <v>64366.8</v>
      </c>
      <c r="J93" s="76">
        <v>10000</v>
      </c>
      <c r="K93" s="76">
        <v>45</v>
      </c>
      <c r="L93" s="76">
        <v>4771.3</v>
      </c>
      <c r="M93" s="76">
        <v>4600</v>
      </c>
      <c r="N93" s="76">
        <v>0</v>
      </c>
      <c r="BY93" s="68"/>
    </row>
    <row r="94" spans="1:77" s="55" customFormat="1">
      <c r="A94" s="11" t="s">
        <v>68</v>
      </c>
      <c r="B94" s="78">
        <f t="shared" si="6"/>
        <v>28521</v>
      </c>
      <c r="C94" s="77">
        <v>7149.7</v>
      </c>
      <c r="D94" s="77">
        <v>2000</v>
      </c>
      <c r="E94" s="77">
        <v>0</v>
      </c>
      <c r="F94" s="77">
        <v>0</v>
      </c>
      <c r="G94" s="77">
        <v>0</v>
      </c>
      <c r="H94" s="77">
        <v>0</v>
      </c>
      <c r="I94" s="77">
        <v>0</v>
      </c>
      <c r="J94" s="77">
        <v>10000</v>
      </c>
      <c r="K94" s="77">
        <v>0</v>
      </c>
      <c r="L94" s="77">
        <v>4771.3</v>
      </c>
      <c r="M94" s="77">
        <v>4600</v>
      </c>
      <c r="N94" s="77">
        <v>0</v>
      </c>
      <c r="BY94" s="57"/>
    </row>
    <row r="95" spans="1:77" s="55" customFormat="1">
      <c r="A95" s="11" t="s">
        <v>36</v>
      </c>
      <c r="B95" s="78">
        <f t="shared" si="6"/>
        <v>153230.20000000001</v>
      </c>
      <c r="C95" s="77">
        <v>0</v>
      </c>
      <c r="D95" s="77">
        <v>88774.5</v>
      </c>
      <c r="E95" s="77">
        <v>43.9</v>
      </c>
      <c r="F95" s="77">
        <v>0</v>
      </c>
      <c r="G95" s="77">
        <v>0</v>
      </c>
      <c r="H95" s="77">
        <v>0</v>
      </c>
      <c r="I95" s="77">
        <v>64366.8</v>
      </c>
      <c r="J95" s="77">
        <v>0</v>
      </c>
      <c r="K95" s="77">
        <v>45</v>
      </c>
      <c r="L95" s="77">
        <v>0</v>
      </c>
      <c r="M95" s="77">
        <v>0</v>
      </c>
      <c r="N95" s="77">
        <v>0</v>
      </c>
      <c r="BY95" s="57"/>
    </row>
    <row r="96" spans="1:77" s="67" customFormat="1">
      <c r="A96" s="73" t="s">
        <v>28</v>
      </c>
      <c r="B96" s="50">
        <f t="shared" si="6"/>
        <v>34344.5</v>
      </c>
      <c r="C96" s="76">
        <v>243.7</v>
      </c>
      <c r="D96" s="76">
        <v>59.9</v>
      </c>
      <c r="E96" s="76">
        <v>186.6</v>
      </c>
      <c r="F96" s="76">
        <v>172.1</v>
      </c>
      <c r="G96" s="76">
        <v>712.19999999999993</v>
      </c>
      <c r="H96" s="76">
        <v>223.70000000000002</v>
      </c>
      <c r="I96" s="76">
        <v>1100.0999999999999</v>
      </c>
      <c r="J96" s="76">
        <v>62.9</v>
      </c>
      <c r="K96" s="76">
        <v>305.5</v>
      </c>
      <c r="L96" s="76">
        <v>576</v>
      </c>
      <c r="M96" s="76">
        <v>1943.2</v>
      </c>
      <c r="N96" s="76">
        <v>28758.600000000002</v>
      </c>
      <c r="BY96" s="68"/>
    </row>
    <row r="97" spans="1:77" s="55" customFormat="1">
      <c r="A97" s="11" t="s">
        <v>37</v>
      </c>
      <c r="B97" s="78">
        <f t="shared" si="6"/>
        <v>7613.2</v>
      </c>
      <c r="C97" s="77">
        <v>0</v>
      </c>
      <c r="D97" s="77">
        <v>0</v>
      </c>
      <c r="E97" s="77">
        <v>0</v>
      </c>
      <c r="F97" s="77">
        <v>0</v>
      </c>
      <c r="G97" s="77">
        <v>0</v>
      </c>
      <c r="H97" s="77">
        <v>0</v>
      </c>
      <c r="I97" s="77">
        <v>0</v>
      </c>
      <c r="J97" s="77">
        <v>0</v>
      </c>
      <c r="K97" s="77">
        <v>0</v>
      </c>
      <c r="L97" s="77">
        <v>0</v>
      </c>
      <c r="M97" s="77">
        <v>0</v>
      </c>
      <c r="N97" s="77">
        <v>7613.2</v>
      </c>
      <c r="BY97" s="57"/>
    </row>
    <row r="98" spans="1:77" s="55" customFormat="1">
      <c r="A98" s="11" t="s">
        <v>29</v>
      </c>
      <c r="B98" s="78">
        <f t="shared" si="6"/>
        <v>26731.300000000003</v>
      </c>
      <c r="C98" s="77">
        <v>243.7</v>
      </c>
      <c r="D98" s="77">
        <v>59.9</v>
      </c>
      <c r="E98" s="77">
        <v>186.6</v>
      </c>
      <c r="F98" s="77">
        <v>172.1</v>
      </c>
      <c r="G98" s="77">
        <v>712.19999999999993</v>
      </c>
      <c r="H98" s="77">
        <v>223.70000000000002</v>
      </c>
      <c r="I98" s="77">
        <v>1100.0999999999999</v>
      </c>
      <c r="J98" s="77">
        <v>62.9</v>
      </c>
      <c r="K98" s="77">
        <v>305.5</v>
      </c>
      <c r="L98" s="77">
        <v>576</v>
      </c>
      <c r="M98" s="77">
        <v>1943.2</v>
      </c>
      <c r="N98" s="77">
        <v>21145.4</v>
      </c>
      <c r="BY98" s="57"/>
    </row>
    <row r="99" spans="1:77" s="55" customFormat="1">
      <c r="A99" s="11" t="s">
        <v>69</v>
      </c>
      <c r="B99" s="78">
        <f t="shared" si="6"/>
        <v>8.3000000000000007</v>
      </c>
      <c r="C99" s="77">
        <v>0</v>
      </c>
      <c r="D99" s="77">
        <v>0</v>
      </c>
      <c r="E99" s="77">
        <v>1.7</v>
      </c>
      <c r="F99" s="77">
        <v>2.9</v>
      </c>
      <c r="G99" s="77">
        <v>1.4</v>
      </c>
      <c r="H99" s="77">
        <v>1.8</v>
      </c>
      <c r="I99" s="77">
        <v>0</v>
      </c>
      <c r="J99" s="77">
        <v>0</v>
      </c>
      <c r="K99" s="77">
        <v>0</v>
      </c>
      <c r="L99" s="77">
        <v>0</v>
      </c>
      <c r="M99" s="77">
        <v>0.5</v>
      </c>
      <c r="N99" s="77">
        <v>0</v>
      </c>
      <c r="BY99" s="57"/>
    </row>
    <row r="100" spans="1:77" s="55" customFormat="1">
      <c r="A100" s="11" t="s">
        <v>70</v>
      </c>
      <c r="B100" s="78">
        <f t="shared" si="6"/>
        <v>26723</v>
      </c>
      <c r="C100" s="77">
        <v>243.7</v>
      </c>
      <c r="D100" s="77">
        <v>59.9</v>
      </c>
      <c r="E100" s="77">
        <v>184.9</v>
      </c>
      <c r="F100" s="77">
        <v>169.2</v>
      </c>
      <c r="G100" s="77">
        <v>710.8</v>
      </c>
      <c r="H100" s="77">
        <v>221.9</v>
      </c>
      <c r="I100" s="77">
        <v>1100.0999999999999</v>
      </c>
      <c r="J100" s="77">
        <v>62.9</v>
      </c>
      <c r="K100" s="77">
        <v>305.5</v>
      </c>
      <c r="L100" s="77">
        <v>576</v>
      </c>
      <c r="M100" s="77">
        <v>1942.7</v>
      </c>
      <c r="N100" s="77">
        <v>21145.4</v>
      </c>
      <c r="BY100" s="57"/>
    </row>
    <row r="101" spans="1:77" s="67" customFormat="1">
      <c r="A101" s="70" t="s">
        <v>38</v>
      </c>
      <c r="B101" s="50">
        <f t="shared" si="6"/>
        <v>552.5</v>
      </c>
      <c r="C101" s="76">
        <v>11.4</v>
      </c>
      <c r="D101" s="76">
        <v>31.8</v>
      </c>
      <c r="E101" s="76">
        <v>6</v>
      </c>
      <c r="F101" s="76">
        <v>62.2</v>
      </c>
      <c r="G101" s="76">
        <v>23.8</v>
      </c>
      <c r="H101" s="76">
        <v>17.7</v>
      </c>
      <c r="I101" s="76">
        <v>11</v>
      </c>
      <c r="J101" s="76">
        <v>29.8</v>
      </c>
      <c r="K101" s="76">
        <v>36.5</v>
      </c>
      <c r="L101" s="76">
        <v>247.7</v>
      </c>
      <c r="M101" s="76">
        <v>15.1</v>
      </c>
      <c r="N101" s="76">
        <v>59.5</v>
      </c>
      <c r="BY101" s="68"/>
    </row>
    <row r="102" spans="1:77" s="55" customFormat="1" ht="24">
      <c r="A102" s="11" t="s">
        <v>39</v>
      </c>
      <c r="B102" s="78">
        <f t="shared" si="6"/>
        <v>552.5</v>
      </c>
      <c r="C102" s="77">
        <v>11.4</v>
      </c>
      <c r="D102" s="77">
        <v>31.8</v>
      </c>
      <c r="E102" s="77">
        <v>6</v>
      </c>
      <c r="F102" s="77">
        <v>62.2</v>
      </c>
      <c r="G102" s="77">
        <v>23.8</v>
      </c>
      <c r="H102" s="77">
        <v>17.7</v>
      </c>
      <c r="I102" s="77">
        <v>11</v>
      </c>
      <c r="J102" s="77">
        <v>29.8</v>
      </c>
      <c r="K102" s="77">
        <v>36.5</v>
      </c>
      <c r="L102" s="77">
        <v>247.7</v>
      </c>
      <c r="M102" s="77">
        <v>15.1</v>
      </c>
      <c r="N102" s="77">
        <v>59.5</v>
      </c>
      <c r="BY102" s="57"/>
    </row>
    <row r="103" spans="1:77" s="67" customFormat="1">
      <c r="A103" s="70" t="s">
        <v>40</v>
      </c>
      <c r="B103" s="50">
        <f>SUM(B104:B108)</f>
        <v>8056.6</v>
      </c>
      <c r="C103" s="76">
        <v>724.4</v>
      </c>
      <c r="D103" s="76">
        <v>612.1</v>
      </c>
      <c r="E103" s="76">
        <v>637.9</v>
      </c>
      <c r="F103" s="76">
        <v>598.1</v>
      </c>
      <c r="G103" s="76">
        <v>708.99999999999989</v>
      </c>
      <c r="H103" s="76">
        <v>843.50000000000011</v>
      </c>
      <c r="I103" s="76">
        <v>635</v>
      </c>
      <c r="J103" s="76">
        <f t="shared" ref="J103:N103" si="7">SUM(J104:J108)</f>
        <v>699.4</v>
      </c>
      <c r="K103" s="76">
        <f t="shared" si="7"/>
        <v>619.9</v>
      </c>
      <c r="L103" s="76">
        <f t="shared" si="7"/>
        <v>678.80000000000007</v>
      </c>
      <c r="M103" s="76">
        <f t="shared" si="7"/>
        <v>656.2</v>
      </c>
      <c r="N103" s="76">
        <f t="shared" si="7"/>
        <v>643.80000000000007</v>
      </c>
      <c r="BY103" s="68"/>
    </row>
    <row r="104" spans="1:77" s="55" customFormat="1">
      <c r="A104" s="11" t="s">
        <v>42</v>
      </c>
      <c r="B104" s="78">
        <v>3947.2000000000003</v>
      </c>
      <c r="C104" s="77">
        <v>336.7</v>
      </c>
      <c r="D104" s="77">
        <v>304.60000000000002</v>
      </c>
      <c r="E104" s="77">
        <v>300.89999999999998</v>
      </c>
      <c r="F104" s="77">
        <v>308.3</v>
      </c>
      <c r="G104" s="77">
        <v>349.7</v>
      </c>
      <c r="H104" s="77">
        <v>346.9</v>
      </c>
      <c r="I104" s="77">
        <v>329.5</v>
      </c>
      <c r="J104" s="77">
        <v>335.9</v>
      </c>
      <c r="K104" s="77">
        <v>327.39999999999998</v>
      </c>
      <c r="L104" s="77">
        <v>354.8</v>
      </c>
      <c r="M104" s="77">
        <v>317.3</v>
      </c>
      <c r="N104" s="77">
        <v>335.2</v>
      </c>
      <c r="BY104" s="57"/>
    </row>
    <row r="105" spans="1:77" s="55" customFormat="1" ht="24">
      <c r="A105" s="11" t="s">
        <v>225</v>
      </c>
      <c r="B105" s="78">
        <v>0</v>
      </c>
      <c r="C105" s="77">
        <v>0</v>
      </c>
      <c r="D105" s="77">
        <v>0</v>
      </c>
      <c r="E105" s="77">
        <v>0</v>
      </c>
      <c r="F105" s="77">
        <v>0</v>
      </c>
      <c r="G105" s="77">
        <v>0</v>
      </c>
      <c r="H105" s="77">
        <v>0</v>
      </c>
      <c r="I105" s="77">
        <v>0</v>
      </c>
      <c r="J105" s="77">
        <v>0</v>
      </c>
      <c r="K105" s="77">
        <v>0</v>
      </c>
      <c r="L105" s="77">
        <v>0</v>
      </c>
      <c r="M105" s="77">
        <v>0</v>
      </c>
      <c r="N105" s="77">
        <v>0</v>
      </c>
      <c r="BY105" s="57"/>
    </row>
    <row r="106" spans="1:77" s="55" customFormat="1">
      <c r="A106" s="11" t="s">
        <v>51</v>
      </c>
      <c r="B106" s="78">
        <v>3332.2999999999997</v>
      </c>
      <c r="C106" s="77">
        <v>329.1</v>
      </c>
      <c r="D106" s="77">
        <v>263.7</v>
      </c>
      <c r="E106" s="77">
        <v>269.8</v>
      </c>
      <c r="F106" s="77">
        <v>229.1</v>
      </c>
      <c r="G106" s="77">
        <v>286.60000000000002</v>
      </c>
      <c r="H106" s="77">
        <v>426.6</v>
      </c>
      <c r="I106" s="77">
        <v>234.2</v>
      </c>
      <c r="J106" s="77">
        <v>305.5</v>
      </c>
      <c r="K106" s="77">
        <v>230.1</v>
      </c>
      <c r="L106" s="77">
        <v>240.9</v>
      </c>
      <c r="M106" s="77">
        <v>276.3</v>
      </c>
      <c r="N106" s="77">
        <v>240.4</v>
      </c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  <c r="BP106" s="62"/>
      <c r="BQ106" s="62"/>
      <c r="BR106" s="62"/>
      <c r="BS106" s="62"/>
      <c r="BT106" s="62"/>
      <c r="BU106" s="62"/>
      <c r="BV106" s="62"/>
      <c r="BW106" s="62"/>
      <c r="BX106" s="62"/>
      <c r="BY106" s="62"/>
    </row>
    <row r="107" spans="1:77" s="55" customFormat="1" ht="24">
      <c r="A107" s="11" t="s">
        <v>227</v>
      </c>
      <c r="B107" s="78">
        <v>1.2</v>
      </c>
      <c r="C107" s="77">
        <v>0.1</v>
      </c>
      <c r="D107" s="77">
        <v>0</v>
      </c>
      <c r="E107" s="77">
        <v>0.7</v>
      </c>
      <c r="F107" s="77">
        <v>0</v>
      </c>
      <c r="G107" s="77">
        <v>-0.7</v>
      </c>
      <c r="H107" s="77">
        <v>0.5</v>
      </c>
      <c r="I107" s="77">
        <v>0</v>
      </c>
      <c r="J107" s="77">
        <v>0</v>
      </c>
      <c r="K107" s="77">
        <v>0.1</v>
      </c>
      <c r="L107" s="77">
        <v>0.5</v>
      </c>
      <c r="M107" s="77">
        <v>0</v>
      </c>
      <c r="N107" s="77">
        <v>0</v>
      </c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  <c r="BP107" s="62"/>
      <c r="BQ107" s="62"/>
      <c r="BR107" s="62"/>
      <c r="BS107" s="62"/>
      <c r="BT107" s="62"/>
      <c r="BU107" s="62"/>
      <c r="BV107" s="62"/>
      <c r="BW107" s="62"/>
      <c r="BX107" s="62"/>
      <c r="BY107" s="62"/>
    </row>
    <row r="108" spans="1:77" s="55" customFormat="1" ht="24">
      <c r="A108" s="13" t="s">
        <v>133</v>
      </c>
      <c r="B108" s="82">
        <v>775.90000000000009</v>
      </c>
      <c r="C108" s="81">
        <v>58.5</v>
      </c>
      <c r="D108" s="81">
        <v>43.7</v>
      </c>
      <c r="E108" s="81">
        <v>66.400000000000006</v>
      </c>
      <c r="F108" s="81">
        <v>60.7</v>
      </c>
      <c r="G108" s="81">
        <v>73.400000000000006</v>
      </c>
      <c r="H108" s="81">
        <v>69.599999999999994</v>
      </c>
      <c r="I108" s="81">
        <v>69.900000000000006</v>
      </c>
      <c r="J108" s="81">
        <v>58</v>
      </c>
      <c r="K108" s="81">
        <v>62.3</v>
      </c>
      <c r="L108" s="81">
        <v>82.6</v>
      </c>
      <c r="M108" s="81">
        <v>62.6</v>
      </c>
      <c r="N108" s="81">
        <v>68.2</v>
      </c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  <c r="BP108" s="62"/>
      <c r="BQ108" s="62"/>
      <c r="BR108" s="62"/>
      <c r="BS108" s="62"/>
      <c r="BT108" s="62"/>
      <c r="BU108" s="62"/>
      <c r="BV108" s="62"/>
      <c r="BW108" s="62"/>
      <c r="BX108" s="62"/>
      <c r="BY108" s="62"/>
    </row>
    <row r="109" spans="1:77" s="55" customFormat="1">
      <c r="A109" s="14" t="s">
        <v>172</v>
      </c>
      <c r="B109" s="62"/>
      <c r="C109" s="62"/>
      <c r="D109" s="59"/>
      <c r="E109" s="59"/>
      <c r="F109" s="59"/>
      <c r="G109" s="59"/>
      <c r="H109" s="62"/>
      <c r="I109" s="62"/>
      <c r="J109" s="62"/>
      <c r="K109" s="62"/>
      <c r="L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  <c r="BP109" s="62"/>
      <c r="BQ109" s="62"/>
      <c r="BR109" s="62"/>
      <c r="BS109" s="62"/>
      <c r="BT109" s="62"/>
      <c r="BU109" s="62"/>
      <c r="BV109" s="62"/>
      <c r="BW109" s="62"/>
      <c r="BX109" s="62"/>
      <c r="BY109" s="57"/>
    </row>
    <row r="110" spans="1:77" s="55" customFormat="1">
      <c r="A110" s="16" t="s">
        <v>229</v>
      </c>
      <c r="B110" s="63"/>
      <c r="C110" s="63"/>
      <c r="D110" s="63"/>
      <c r="E110" s="63"/>
      <c r="F110" s="64"/>
      <c r="G110" s="56"/>
      <c r="H110" s="56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Y110" s="56"/>
      <c r="AC110" s="56"/>
      <c r="AK110" s="56"/>
      <c r="AL110" s="56"/>
      <c r="AM110" s="56"/>
      <c r="AN110" s="56"/>
      <c r="BM110" s="56"/>
      <c r="BN110" s="56"/>
      <c r="BO110" s="56"/>
      <c r="BP110" s="56"/>
      <c r="BQ110" s="56"/>
      <c r="BR110" s="56"/>
      <c r="BY110" s="57"/>
    </row>
    <row r="111" spans="1:77" s="55" customFormat="1">
      <c r="A111" s="16" t="s">
        <v>176</v>
      </c>
      <c r="BY111" s="57"/>
    </row>
    <row r="112" spans="1:77" s="55" customFormat="1">
      <c r="A112" s="16" t="s">
        <v>236</v>
      </c>
      <c r="BY112" s="57"/>
    </row>
    <row r="113" spans="1:77" s="55" customFormat="1">
      <c r="A113" s="16" t="s">
        <v>174</v>
      </c>
      <c r="BY113" s="57"/>
    </row>
    <row r="114" spans="1:77" s="55" customFormat="1">
      <c r="A114" s="17" t="s">
        <v>80</v>
      </c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8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  <c r="BP114" s="62"/>
      <c r="BQ114" s="62"/>
      <c r="BR114" s="62"/>
      <c r="BS114" s="62"/>
      <c r="BT114" s="62"/>
      <c r="BU114" s="62"/>
      <c r="BV114" s="62"/>
      <c r="BW114" s="62"/>
      <c r="BX114" s="62"/>
      <c r="BY114" s="62"/>
    </row>
    <row r="115" spans="1:77" s="55" customFormat="1">
      <c r="BY115" s="57"/>
    </row>
    <row r="116" spans="1:77" s="55" customFormat="1">
      <c r="BY116" s="57"/>
    </row>
    <row r="117" spans="1:77" s="55" customFormat="1">
      <c r="BY117" s="57"/>
    </row>
    <row r="118" spans="1:77" s="55" customFormat="1">
      <c r="BY118" s="57"/>
    </row>
    <row r="119" spans="1:77" s="55" customFormat="1">
      <c r="BY119" s="57"/>
    </row>
    <row r="120" spans="1:77" s="55" customFormat="1">
      <c r="A120" s="16"/>
      <c r="BY120" s="57"/>
    </row>
    <row r="121" spans="1:77">
      <c r="A121" s="2"/>
    </row>
    <row r="122" spans="1:77">
      <c r="A122" s="2"/>
    </row>
  </sheetData>
  <mergeCells count="4">
    <mergeCell ref="A1:N1"/>
    <mergeCell ref="A2:N2"/>
    <mergeCell ref="A3:N3"/>
    <mergeCell ref="A4:XFD4"/>
  </mergeCells>
  <pageMargins left="0.7" right="0.7" top="0.75" bottom="0.75" header="0.3" footer="0.3"/>
  <pageSetup orientation="portrait" r:id="rId1"/>
  <ignoredErrors>
    <ignoredError sqref="B5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83"/>
  <sheetViews>
    <sheetView workbookViewId="0">
      <pane xSplit="1" topLeftCell="B1" activePane="topRight" state="frozen"/>
      <selection pane="topRight" activeCell="A2" sqref="A2:N2"/>
    </sheetView>
  </sheetViews>
  <sheetFormatPr baseColWidth="10" defaultRowHeight="15"/>
  <cols>
    <col min="1" max="1" width="68.42578125" style="1" customWidth="1"/>
    <col min="2" max="2" width="11.85546875" style="1" bestFit="1" customWidth="1"/>
    <col min="3" max="3" width="12.85546875" style="1" bestFit="1" customWidth="1"/>
    <col min="4" max="13" width="12.85546875" style="1" customWidth="1"/>
    <col min="14" max="14" width="12.85546875" style="1" bestFit="1" customWidth="1"/>
    <col min="15" max="16384" width="11.42578125" style="1"/>
  </cols>
  <sheetData>
    <row r="1" spans="1:15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5"/>
    </row>
    <row r="2" spans="1:15">
      <c r="A2" s="131" t="s">
        <v>255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5"/>
    </row>
    <row r="3" spans="1:15">
      <c r="A3" s="131" t="s">
        <v>85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5"/>
    </row>
    <row r="4" spans="1:15">
      <c r="A4" s="43"/>
      <c r="B4" s="44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15"/>
    </row>
    <row r="5" spans="1:15" s="9" customFormat="1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  <c r="O5" s="45"/>
    </row>
    <row r="6" spans="1:15" s="9" customFormat="1" ht="24">
      <c r="A6" s="7" t="s">
        <v>41</v>
      </c>
      <c r="B6" s="37">
        <f>B7+B90+B91+B108+B111</f>
        <v>913558.9</v>
      </c>
      <c r="C6" s="37">
        <f t="shared" ref="C6:N6" si="0">C7+C90+C91+C108+C111</f>
        <v>83597.600000000006</v>
      </c>
      <c r="D6" s="37">
        <f t="shared" si="0"/>
        <v>67370.899999999994</v>
      </c>
      <c r="E6" s="37">
        <f t="shared" si="0"/>
        <v>51999.8</v>
      </c>
      <c r="F6" s="37">
        <f t="shared" si="0"/>
        <v>76826.199999999983</v>
      </c>
      <c r="G6" s="37">
        <f t="shared" si="0"/>
        <v>69113.8</v>
      </c>
      <c r="H6" s="37">
        <f t="shared" si="0"/>
        <v>182517.59999999998</v>
      </c>
      <c r="I6" s="37">
        <f t="shared" si="0"/>
        <v>58529.899999999994</v>
      </c>
      <c r="J6" s="37">
        <f t="shared" si="0"/>
        <v>53608.80000000001</v>
      </c>
      <c r="K6" s="37">
        <f t="shared" si="0"/>
        <v>58057.799999999996</v>
      </c>
      <c r="L6" s="37">
        <f t="shared" si="0"/>
        <v>59787.600000000006</v>
      </c>
      <c r="M6" s="37">
        <f t="shared" si="0"/>
        <v>66973.799999999974</v>
      </c>
      <c r="N6" s="37">
        <f t="shared" si="0"/>
        <v>85693.1</v>
      </c>
      <c r="O6" s="45"/>
    </row>
    <row r="7" spans="1:15" s="9" customFormat="1">
      <c r="A7" s="8" t="s">
        <v>43</v>
      </c>
      <c r="B7" s="37">
        <f>B8+B86</f>
        <v>660242.20000000007</v>
      </c>
      <c r="C7" s="37">
        <f>C8+C85</f>
        <v>59087.400000000009</v>
      </c>
      <c r="D7" s="37">
        <f t="shared" ref="D7:N7" si="1">D8+D86</f>
        <v>46831.799999999996</v>
      </c>
      <c r="E7" s="37">
        <f t="shared" si="1"/>
        <v>51103.700000000004</v>
      </c>
      <c r="F7" s="37">
        <f t="shared" si="1"/>
        <v>66551.199999999997</v>
      </c>
      <c r="G7" s="37">
        <f t="shared" si="1"/>
        <v>55745.3</v>
      </c>
      <c r="H7" s="37">
        <f t="shared" si="1"/>
        <v>54099</v>
      </c>
      <c r="I7" s="37">
        <f t="shared" si="1"/>
        <v>56632.099999999991</v>
      </c>
      <c r="J7" s="37">
        <f t="shared" si="1"/>
        <v>52308.600000000006</v>
      </c>
      <c r="K7" s="37">
        <f t="shared" si="1"/>
        <v>51323.399999999994</v>
      </c>
      <c r="L7" s="37">
        <f t="shared" si="1"/>
        <v>58578.100000000006</v>
      </c>
      <c r="M7" s="37">
        <f t="shared" si="1"/>
        <v>51174.69999999999</v>
      </c>
      <c r="N7" s="37">
        <f t="shared" si="1"/>
        <v>57324.899999999994</v>
      </c>
      <c r="O7" s="45"/>
    </row>
    <row r="8" spans="1:15" s="9" customFormat="1">
      <c r="A8" s="8" t="s">
        <v>3</v>
      </c>
      <c r="B8" s="37">
        <v>660222.60000000009</v>
      </c>
      <c r="C8" s="37">
        <v>58569.400000000009</v>
      </c>
      <c r="D8" s="37">
        <v>46831.799999999996</v>
      </c>
      <c r="E8" s="37">
        <v>51103.700000000004</v>
      </c>
      <c r="F8" s="37">
        <v>66551.199999999997</v>
      </c>
      <c r="G8" s="37">
        <v>55745.3</v>
      </c>
      <c r="H8" s="37">
        <v>54087.5</v>
      </c>
      <c r="I8" s="37">
        <v>56624.399999999994</v>
      </c>
      <c r="J8" s="37">
        <v>52308.3</v>
      </c>
      <c r="K8" s="37">
        <v>51323.399999999994</v>
      </c>
      <c r="L8" s="37">
        <v>58578.100000000006</v>
      </c>
      <c r="M8" s="37">
        <v>51174.599999999991</v>
      </c>
      <c r="N8" s="37">
        <v>57324.899999999994</v>
      </c>
      <c r="O8" s="45"/>
    </row>
    <row r="9" spans="1:15" s="9" customFormat="1">
      <c r="A9" s="8" t="s">
        <v>56</v>
      </c>
      <c r="B9" s="37">
        <v>611746.9</v>
      </c>
      <c r="C9" s="37">
        <v>54864.500000000007</v>
      </c>
      <c r="D9" s="37">
        <v>43221.7</v>
      </c>
      <c r="E9" s="37">
        <v>47468.800000000003</v>
      </c>
      <c r="F9" s="37">
        <v>62758.5</v>
      </c>
      <c r="G9" s="37">
        <v>51050.3</v>
      </c>
      <c r="H9" s="37">
        <v>46886.5</v>
      </c>
      <c r="I9" s="37">
        <v>52882.2</v>
      </c>
      <c r="J9" s="37">
        <v>48669.799999999996</v>
      </c>
      <c r="K9" s="37">
        <v>47226.200000000004</v>
      </c>
      <c r="L9" s="37">
        <v>55125.5</v>
      </c>
      <c r="M9" s="37">
        <v>47395.199999999997</v>
      </c>
      <c r="N9" s="37">
        <v>54197.7</v>
      </c>
      <c r="O9" s="45"/>
    </row>
    <row r="10" spans="1:15" s="9" customFormat="1">
      <c r="A10" s="10" t="s">
        <v>4</v>
      </c>
      <c r="B10" s="37">
        <v>194280.79999999996</v>
      </c>
      <c r="C10" s="37">
        <v>17271.7</v>
      </c>
      <c r="D10" s="37">
        <v>12598.4</v>
      </c>
      <c r="E10" s="37">
        <v>14311.4</v>
      </c>
      <c r="F10" s="37">
        <v>28385.5</v>
      </c>
      <c r="G10" s="37">
        <v>14774.900000000001</v>
      </c>
      <c r="H10" s="37">
        <v>15085</v>
      </c>
      <c r="I10" s="37">
        <v>18060.399999999998</v>
      </c>
      <c r="J10" s="37">
        <v>14105.3</v>
      </c>
      <c r="K10" s="37">
        <v>13571.199999999999</v>
      </c>
      <c r="L10" s="37">
        <v>16773.500000000004</v>
      </c>
      <c r="M10" s="37">
        <v>13139.8</v>
      </c>
      <c r="N10" s="37">
        <v>16203.699999999999</v>
      </c>
      <c r="O10" s="45"/>
    </row>
    <row r="11" spans="1:15">
      <c r="A11" s="11" t="s">
        <v>231</v>
      </c>
      <c r="B11" s="38">
        <v>59447.7</v>
      </c>
      <c r="C11" s="38">
        <v>5895.3</v>
      </c>
      <c r="D11" s="38">
        <v>4890.8999999999996</v>
      </c>
      <c r="E11" s="38">
        <v>5026.2</v>
      </c>
      <c r="F11" s="38">
        <v>5274.6</v>
      </c>
      <c r="G11" s="38">
        <v>5456</v>
      </c>
      <c r="H11" s="38">
        <v>4590.6000000000004</v>
      </c>
      <c r="I11" s="38">
        <v>4366.3999999999996</v>
      </c>
      <c r="J11" s="38">
        <v>4886.2</v>
      </c>
      <c r="K11" s="38">
        <v>4553.8999999999996</v>
      </c>
      <c r="L11" s="38">
        <v>5122.1000000000004</v>
      </c>
      <c r="M11" s="38">
        <v>4521.2</v>
      </c>
      <c r="N11" s="38">
        <v>4864.3</v>
      </c>
      <c r="O11" s="15"/>
    </row>
    <row r="12" spans="1:15">
      <c r="A12" s="11" t="s">
        <v>209</v>
      </c>
      <c r="B12" s="38">
        <v>96181.4</v>
      </c>
      <c r="C12" s="38">
        <v>7188</v>
      </c>
      <c r="D12" s="38">
        <v>5148.8</v>
      </c>
      <c r="E12" s="38">
        <v>5868.7</v>
      </c>
      <c r="F12" s="38">
        <v>19943.900000000001</v>
      </c>
      <c r="G12" s="38">
        <v>5717.5</v>
      </c>
      <c r="H12" s="38">
        <v>6223.4</v>
      </c>
      <c r="I12" s="38">
        <v>10609.7</v>
      </c>
      <c r="J12" s="38">
        <v>6457.6</v>
      </c>
      <c r="K12" s="38">
        <v>6137.4</v>
      </c>
      <c r="L12" s="38">
        <v>8486.7000000000007</v>
      </c>
      <c r="M12" s="38">
        <v>6119.7</v>
      </c>
      <c r="N12" s="38">
        <v>8280</v>
      </c>
      <c r="O12" s="15"/>
    </row>
    <row r="13" spans="1:15">
      <c r="A13" s="11" t="s">
        <v>5</v>
      </c>
      <c r="B13" s="38">
        <v>36395.399999999994</v>
      </c>
      <c r="C13" s="38">
        <v>4032.5</v>
      </c>
      <c r="D13" s="38">
        <v>2435.4</v>
      </c>
      <c r="E13" s="38">
        <v>3218.6</v>
      </c>
      <c r="F13" s="38">
        <v>2983</v>
      </c>
      <c r="G13" s="38">
        <v>3446.7</v>
      </c>
      <c r="H13" s="38">
        <v>4111.3</v>
      </c>
      <c r="I13" s="38">
        <v>2881.5</v>
      </c>
      <c r="J13" s="38">
        <v>2536.8000000000002</v>
      </c>
      <c r="K13" s="38">
        <v>2702.1</v>
      </c>
      <c r="L13" s="38">
        <v>2968.5</v>
      </c>
      <c r="M13" s="38">
        <v>2246.5</v>
      </c>
      <c r="N13" s="38">
        <v>2832.5</v>
      </c>
      <c r="O13" s="15"/>
    </row>
    <row r="14" spans="1:15">
      <c r="A14" s="11" t="s">
        <v>6</v>
      </c>
      <c r="B14" s="38">
        <v>2256.3000000000002</v>
      </c>
      <c r="C14" s="38">
        <v>155.9</v>
      </c>
      <c r="D14" s="38">
        <v>123.3</v>
      </c>
      <c r="E14" s="38">
        <v>197.9</v>
      </c>
      <c r="F14" s="38">
        <v>184</v>
      </c>
      <c r="G14" s="38">
        <v>154.69999999999999</v>
      </c>
      <c r="H14" s="38">
        <v>159.69999999999999</v>
      </c>
      <c r="I14" s="38">
        <v>202.8</v>
      </c>
      <c r="J14" s="38">
        <v>224.7</v>
      </c>
      <c r="K14" s="38">
        <v>177.8</v>
      </c>
      <c r="L14" s="38">
        <v>196.2</v>
      </c>
      <c r="M14" s="38">
        <v>252.4</v>
      </c>
      <c r="N14" s="38">
        <v>226.9</v>
      </c>
      <c r="O14" s="15"/>
    </row>
    <row r="15" spans="1:15" s="9" customFormat="1">
      <c r="A15" s="10" t="s">
        <v>7</v>
      </c>
      <c r="B15" s="37">
        <v>29564.499999999993</v>
      </c>
      <c r="C15" s="37">
        <v>1777.3999999999999</v>
      </c>
      <c r="D15" s="37">
        <v>1971.0000000000002</v>
      </c>
      <c r="E15" s="37">
        <v>3117.2</v>
      </c>
      <c r="F15" s="37">
        <v>3666.6</v>
      </c>
      <c r="G15" s="37">
        <v>2325.4</v>
      </c>
      <c r="H15" s="37">
        <v>1920.1000000000001</v>
      </c>
      <c r="I15" s="37">
        <v>2198.3000000000002</v>
      </c>
      <c r="J15" s="37">
        <v>2163.9</v>
      </c>
      <c r="K15" s="37">
        <v>2609.4</v>
      </c>
      <c r="L15" s="37">
        <v>3636.2</v>
      </c>
      <c r="M15" s="37">
        <v>2107.7999999999997</v>
      </c>
      <c r="N15" s="37">
        <v>2071.2000000000003</v>
      </c>
      <c r="O15" s="45"/>
    </row>
    <row r="16" spans="1:15" s="9" customFormat="1">
      <c r="A16" s="10" t="s">
        <v>71</v>
      </c>
      <c r="B16" s="37">
        <v>27374.199999999993</v>
      </c>
      <c r="C16" s="37">
        <v>1595.3</v>
      </c>
      <c r="D16" s="37">
        <v>1779.3000000000002</v>
      </c>
      <c r="E16" s="37">
        <v>2882.6</v>
      </c>
      <c r="F16" s="37">
        <v>3543.6</v>
      </c>
      <c r="G16" s="37">
        <v>2115.1</v>
      </c>
      <c r="H16" s="37">
        <v>1760.1000000000001</v>
      </c>
      <c r="I16" s="37">
        <v>2016.0000000000002</v>
      </c>
      <c r="J16" s="37">
        <v>2006.9</v>
      </c>
      <c r="K16" s="37">
        <v>2419.1</v>
      </c>
      <c r="L16" s="37">
        <v>3433.5</v>
      </c>
      <c r="M16" s="37">
        <v>1946.1</v>
      </c>
      <c r="N16" s="37">
        <v>1876.6000000000001</v>
      </c>
      <c r="O16" s="45"/>
    </row>
    <row r="17" spans="1:15" ht="24">
      <c r="A17" s="11" t="s">
        <v>44</v>
      </c>
      <c r="B17" s="38">
        <v>2904.3</v>
      </c>
      <c r="C17" s="38">
        <v>83.8</v>
      </c>
      <c r="D17" s="38">
        <v>201.5</v>
      </c>
      <c r="E17" s="38">
        <v>951</v>
      </c>
      <c r="F17" s="38">
        <v>134.5</v>
      </c>
      <c r="G17" s="38">
        <v>109.9</v>
      </c>
      <c r="H17" s="38">
        <v>92.8</v>
      </c>
      <c r="I17" s="38">
        <v>88.7</v>
      </c>
      <c r="J17" s="38">
        <v>185</v>
      </c>
      <c r="K17" s="38">
        <v>829.1</v>
      </c>
      <c r="L17" s="38">
        <v>109.3</v>
      </c>
      <c r="M17" s="38">
        <v>64.599999999999994</v>
      </c>
      <c r="N17" s="38">
        <v>54.1</v>
      </c>
      <c r="O17" s="15"/>
    </row>
    <row r="18" spans="1:15">
      <c r="A18" s="11" t="s">
        <v>72</v>
      </c>
      <c r="B18" s="38">
        <v>5154.9999999999991</v>
      </c>
      <c r="C18" s="38">
        <v>209</v>
      </c>
      <c r="D18" s="38">
        <v>107.1</v>
      </c>
      <c r="E18" s="38">
        <v>147</v>
      </c>
      <c r="F18" s="38">
        <v>1812.5</v>
      </c>
      <c r="G18" s="38">
        <v>266.5</v>
      </c>
      <c r="H18" s="38">
        <v>145.9</v>
      </c>
      <c r="I18" s="38">
        <v>245</v>
      </c>
      <c r="J18" s="38">
        <v>105.7</v>
      </c>
      <c r="K18" s="38">
        <v>141.69999999999999</v>
      </c>
      <c r="L18" s="38">
        <v>1685</v>
      </c>
      <c r="M18" s="38">
        <v>160.69999999999999</v>
      </c>
      <c r="N18" s="38">
        <v>128.9</v>
      </c>
      <c r="O18" s="15"/>
    </row>
    <row r="19" spans="1:15">
      <c r="A19" s="11" t="s">
        <v>73</v>
      </c>
      <c r="B19" s="38">
        <v>7525.9</v>
      </c>
      <c r="C19" s="38">
        <v>469.2</v>
      </c>
      <c r="D19" s="38">
        <v>510.8</v>
      </c>
      <c r="E19" s="38">
        <v>739</v>
      </c>
      <c r="F19" s="38">
        <v>537</v>
      </c>
      <c r="G19" s="38">
        <v>605.70000000000005</v>
      </c>
      <c r="H19" s="38">
        <v>680.7</v>
      </c>
      <c r="I19" s="38">
        <v>728.5</v>
      </c>
      <c r="J19" s="38">
        <v>669.2</v>
      </c>
      <c r="K19" s="38">
        <v>608.79999999999995</v>
      </c>
      <c r="L19" s="38">
        <v>724.8</v>
      </c>
      <c r="M19" s="38">
        <v>620.5</v>
      </c>
      <c r="N19" s="38">
        <v>631.70000000000005</v>
      </c>
      <c r="O19" s="15"/>
    </row>
    <row r="20" spans="1:15">
      <c r="A20" s="11" t="s">
        <v>74</v>
      </c>
      <c r="B20" s="38">
        <v>1422.2</v>
      </c>
      <c r="C20" s="38">
        <v>130.4</v>
      </c>
      <c r="D20" s="38">
        <v>111.2</v>
      </c>
      <c r="E20" s="38">
        <v>122.2</v>
      </c>
      <c r="F20" s="38">
        <v>112.2</v>
      </c>
      <c r="G20" s="38">
        <v>132</v>
      </c>
      <c r="H20" s="38">
        <v>108.5</v>
      </c>
      <c r="I20" s="38">
        <v>126.2</v>
      </c>
      <c r="J20" s="38">
        <v>115.9</v>
      </c>
      <c r="K20" s="38">
        <v>100.8</v>
      </c>
      <c r="L20" s="38">
        <v>132</v>
      </c>
      <c r="M20" s="38">
        <v>107.1</v>
      </c>
      <c r="N20" s="38">
        <v>123.7</v>
      </c>
      <c r="O20" s="15"/>
    </row>
    <row r="21" spans="1:15">
      <c r="A21" s="11" t="s">
        <v>75</v>
      </c>
      <c r="B21" s="38">
        <v>8646.4999999999982</v>
      </c>
      <c r="C21" s="38">
        <v>616.9</v>
      </c>
      <c r="D21" s="38">
        <v>612.79999999999995</v>
      </c>
      <c r="E21" s="38">
        <v>828.7</v>
      </c>
      <c r="F21" s="38">
        <v>617.6</v>
      </c>
      <c r="G21" s="38">
        <v>830.8</v>
      </c>
      <c r="H21" s="38">
        <v>631.5</v>
      </c>
      <c r="I21" s="38">
        <v>667.9</v>
      </c>
      <c r="J21" s="38">
        <v>851.3</v>
      </c>
      <c r="K21" s="38">
        <v>638.6</v>
      </c>
      <c r="L21" s="38">
        <v>672.7</v>
      </c>
      <c r="M21" s="38">
        <v>851.9</v>
      </c>
      <c r="N21" s="38">
        <v>825.8</v>
      </c>
      <c r="O21" s="15"/>
    </row>
    <row r="22" spans="1:15">
      <c r="A22" s="11" t="s">
        <v>0</v>
      </c>
      <c r="B22" s="38">
        <v>1720.3</v>
      </c>
      <c r="C22" s="38">
        <v>86</v>
      </c>
      <c r="D22" s="38">
        <v>235.9</v>
      </c>
      <c r="E22" s="38">
        <v>94.7</v>
      </c>
      <c r="F22" s="38">
        <v>329.8</v>
      </c>
      <c r="G22" s="38">
        <v>170.2</v>
      </c>
      <c r="H22" s="38">
        <v>100.7</v>
      </c>
      <c r="I22" s="38">
        <v>159.69999999999999</v>
      </c>
      <c r="J22" s="38">
        <v>79.8</v>
      </c>
      <c r="K22" s="38">
        <v>100.1</v>
      </c>
      <c r="L22" s="38">
        <v>109.7</v>
      </c>
      <c r="M22" s="38">
        <v>141.30000000000001</v>
      </c>
      <c r="N22" s="38">
        <v>112.4</v>
      </c>
      <c r="O22" s="15"/>
    </row>
    <row r="23" spans="1:15" s="9" customFormat="1">
      <c r="A23" s="10" t="s">
        <v>8</v>
      </c>
      <c r="B23" s="37">
        <v>2190.3000000000002</v>
      </c>
      <c r="C23" s="37">
        <v>182.1</v>
      </c>
      <c r="D23" s="37">
        <v>191.7</v>
      </c>
      <c r="E23" s="37">
        <v>234.6</v>
      </c>
      <c r="F23" s="37">
        <v>123</v>
      </c>
      <c r="G23" s="37">
        <v>210.3</v>
      </c>
      <c r="H23" s="37">
        <v>160</v>
      </c>
      <c r="I23" s="37">
        <v>182.3</v>
      </c>
      <c r="J23" s="37">
        <v>157</v>
      </c>
      <c r="K23" s="37">
        <v>190.3</v>
      </c>
      <c r="L23" s="37">
        <v>202.7</v>
      </c>
      <c r="M23" s="37">
        <v>161.69999999999999</v>
      </c>
      <c r="N23" s="37">
        <v>194.6</v>
      </c>
      <c r="O23" s="45"/>
    </row>
    <row r="24" spans="1:15" s="9" customFormat="1">
      <c r="A24" s="10" t="s">
        <v>210</v>
      </c>
      <c r="B24" s="37">
        <v>346896.60000000003</v>
      </c>
      <c r="C24" s="37">
        <v>32450.600000000002</v>
      </c>
      <c r="D24" s="37">
        <v>25564.799999999999</v>
      </c>
      <c r="E24" s="37">
        <v>26707.899999999998</v>
      </c>
      <c r="F24" s="37">
        <v>27542.2</v>
      </c>
      <c r="G24" s="37">
        <v>30325.1</v>
      </c>
      <c r="H24" s="37">
        <v>26783</v>
      </c>
      <c r="I24" s="37">
        <v>29045.9</v>
      </c>
      <c r="J24" s="37">
        <v>28960.7</v>
      </c>
      <c r="K24" s="37">
        <v>27725.7</v>
      </c>
      <c r="L24" s="37">
        <v>30845.399999999998</v>
      </c>
      <c r="M24" s="37">
        <v>28427.200000000001</v>
      </c>
      <c r="N24" s="37">
        <v>32518.1</v>
      </c>
      <c r="O24" s="45"/>
    </row>
    <row r="25" spans="1:15" s="9" customFormat="1">
      <c r="A25" s="10" t="s">
        <v>77</v>
      </c>
      <c r="B25" s="37">
        <v>214324</v>
      </c>
      <c r="C25" s="37">
        <v>19553.900000000001</v>
      </c>
      <c r="D25" s="37">
        <v>15600.8</v>
      </c>
      <c r="E25" s="37">
        <v>16851.099999999999</v>
      </c>
      <c r="F25" s="37">
        <v>17600.5</v>
      </c>
      <c r="G25" s="37">
        <v>18640.3</v>
      </c>
      <c r="H25" s="37">
        <v>17091</v>
      </c>
      <c r="I25" s="37">
        <v>18533</v>
      </c>
      <c r="J25" s="37">
        <v>17991.400000000001</v>
      </c>
      <c r="K25" s="37">
        <v>17451.8</v>
      </c>
      <c r="L25" s="37">
        <v>18513.5</v>
      </c>
      <c r="M25" s="37">
        <v>17791</v>
      </c>
      <c r="N25" s="37">
        <v>18705.7</v>
      </c>
      <c r="O25" s="45"/>
    </row>
    <row r="26" spans="1:15">
      <c r="A26" s="11" t="s">
        <v>45</v>
      </c>
      <c r="B26" s="38">
        <v>120605.6</v>
      </c>
      <c r="C26" s="38">
        <v>11907</v>
      </c>
      <c r="D26" s="38">
        <v>9127</v>
      </c>
      <c r="E26" s="38">
        <v>9509</v>
      </c>
      <c r="F26" s="38">
        <v>10543.9</v>
      </c>
      <c r="G26" s="38">
        <v>10067.9</v>
      </c>
      <c r="H26" s="38">
        <v>9903.2000000000007</v>
      </c>
      <c r="I26" s="38">
        <v>10004.299999999999</v>
      </c>
      <c r="J26" s="38">
        <v>9832.5</v>
      </c>
      <c r="K26" s="38">
        <v>9974.2999999999993</v>
      </c>
      <c r="L26" s="38">
        <v>9390.4</v>
      </c>
      <c r="M26" s="38">
        <v>9448.6</v>
      </c>
      <c r="N26" s="38">
        <v>10897.5</v>
      </c>
      <c r="O26" s="15"/>
    </row>
    <row r="27" spans="1:15">
      <c r="A27" s="11" t="s">
        <v>46</v>
      </c>
      <c r="B27" s="38">
        <v>93718.400000000009</v>
      </c>
      <c r="C27" s="38">
        <v>7646.9</v>
      </c>
      <c r="D27" s="38">
        <v>6473.8</v>
      </c>
      <c r="E27" s="38">
        <v>7342.1</v>
      </c>
      <c r="F27" s="38">
        <v>7056.6</v>
      </c>
      <c r="G27" s="38">
        <v>8572.4</v>
      </c>
      <c r="H27" s="38">
        <v>7187.8</v>
      </c>
      <c r="I27" s="38">
        <v>8528.7000000000007</v>
      </c>
      <c r="J27" s="38">
        <v>8158.9</v>
      </c>
      <c r="K27" s="38">
        <v>7477.5</v>
      </c>
      <c r="L27" s="38">
        <v>9123.1</v>
      </c>
      <c r="M27" s="38">
        <v>8342.4</v>
      </c>
      <c r="N27" s="38">
        <v>7808.2</v>
      </c>
      <c r="O27" s="15"/>
    </row>
    <row r="28" spans="1:15" s="9" customFormat="1">
      <c r="A28" s="10" t="s">
        <v>76</v>
      </c>
      <c r="B28" s="37">
        <v>114491.40000000001</v>
      </c>
      <c r="C28" s="37">
        <v>10622.099999999999</v>
      </c>
      <c r="D28" s="37">
        <v>8639.7000000000025</v>
      </c>
      <c r="E28" s="37">
        <v>8522.1</v>
      </c>
      <c r="F28" s="37">
        <v>8819.2000000000007</v>
      </c>
      <c r="G28" s="37">
        <v>10328.600000000002</v>
      </c>
      <c r="H28" s="37">
        <v>8589</v>
      </c>
      <c r="I28" s="37">
        <v>9294</v>
      </c>
      <c r="J28" s="37">
        <v>9704.5</v>
      </c>
      <c r="K28" s="37">
        <v>9111.5</v>
      </c>
      <c r="L28" s="37">
        <v>10563.7</v>
      </c>
      <c r="M28" s="37">
        <v>9033.1</v>
      </c>
      <c r="N28" s="37">
        <v>11263.9</v>
      </c>
      <c r="O28" s="45"/>
    </row>
    <row r="29" spans="1:15">
      <c r="A29" s="11" t="s">
        <v>232</v>
      </c>
      <c r="B29" s="38">
        <v>40590.700000000004</v>
      </c>
      <c r="C29" s="38">
        <v>3757.8</v>
      </c>
      <c r="D29" s="38">
        <v>3085.9</v>
      </c>
      <c r="E29" s="38">
        <v>2978.9</v>
      </c>
      <c r="F29" s="38">
        <v>2939.9</v>
      </c>
      <c r="G29" s="38">
        <v>3666.4</v>
      </c>
      <c r="H29" s="38">
        <v>2898.9</v>
      </c>
      <c r="I29" s="38">
        <v>3304.2</v>
      </c>
      <c r="J29" s="38">
        <v>3639.2</v>
      </c>
      <c r="K29" s="38">
        <v>3281.1</v>
      </c>
      <c r="L29" s="38">
        <v>3780.7</v>
      </c>
      <c r="M29" s="38">
        <v>3053.3</v>
      </c>
      <c r="N29" s="38">
        <v>4204.3999999999996</v>
      </c>
      <c r="O29" s="15"/>
    </row>
    <row r="30" spans="1:15">
      <c r="A30" s="11" t="s">
        <v>233</v>
      </c>
      <c r="B30" s="38">
        <v>20237.600000000002</v>
      </c>
      <c r="C30" s="38">
        <v>1725.2</v>
      </c>
      <c r="D30" s="38">
        <v>1545.4</v>
      </c>
      <c r="E30" s="38">
        <v>1502.5</v>
      </c>
      <c r="F30" s="38">
        <v>1595.9</v>
      </c>
      <c r="G30" s="38">
        <v>2033.7</v>
      </c>
      <c r="H30" s="38">
        <v>1452.9</v>
      </c>
      <c r="I30" s="38">
        <v>1576.9</v>
      </c>
      <c r="J30" s="38">
        <v>1819.8</v>
      </c>
      <c r="K30" s="38">
        <v>1518.1</v>
      </c>
      <c r="L30" s="38">
        <v>1884.8</v>
      </c>
      <c r="M30" s="38">
        <v>1561</v>
      </c>
      <c r="N30" s="38">
        <v>2021.4</v>
      </c>
      <c r="O30" s="15"/>
    </row>
    <row r="31" spans="1:15">
      <c r="A31" s="11" t="s">
        <v>30</v>
      </c>
      <c r="B31" s="38">
        <v>30610.300000000003</v>
      </c>
      <c r="C31" s="38">
        <v>3308.3</v>
      </c>
      <c r="D31" s="38">
        <v>2130.4</v>
      </c>
      <c r="E31" s="38">
        <v>2301.8000000000002</v>
      </c>
      <c r="F31" s="38">
        <v>2528.4</v>
      </c>
      <c r="G31" s="38">
        <v>2581.9</v>
      </c>
      <c r="H31" s="38">
        <v>2146.8000000000002</v>
      </c>
      <c r="I31" s="38">
        <v>2539.5</v>
      </c>
      <c r="J31" s="38">
        <v>2316.1999999999998</v>
      </c>
      <c r="K31" s="38">
        <v>2478.9</v>
      </c>
      <c r="L31" s="38">
        <v>2987.8</v>
      </c>
      <c r="M31" s="38">
        <v>2410.1</v>
      </c>
      <c r="N31" s="38">
        <v>2880.2</v>
      </c>
      <c r="O31" s="15"/>
    </row>
    <row r="32" spans="1:15">
      <c r="A32" s="11" t="s">
        <v>213</v>
      </c>
      <c r="B32" s="38">
        <v>3922.7999999999993</v>
      </c>
      <c r="C32" s="38">
        <v>367.6</v>
      </c>
      <c r="D32" s="38">
        <v>262.10000000000002</v>
      </c>
      <c r="E32" s="38">
        <v>243</v>
      </c>
      <c r="F32" s="38">
        <v>265.89999999999998</v>
      </c>
      <c r="G32" s="38">
        <v>363.1</v>
      </c>
      <c r="H32" s="38">
        <v>315.7</v>
      </c>
      <c r="I32" s="38">
        <v>279.3</v>
      </c>
      <c r="J32" s="38">
        <v>286.39999999999998</v>
      </c>
      <c r="K32" s="38">
        <v>322.7</v>
      </c>
      <c r="L32" s="38">
        <v>290.7</v>
      </c>
      <c r="M32" s="38">
        <v>438.6</v>
      </c>
      <c r="N32" s="38">
        <v>487.7</v>
      </c>
      <c r="O32" s="15"/>
    </row>
    <row r="33" spans="1:15">
      <c r="A33" s="11" t="s">
        <v>214</v>
      </c>
      <c r="B33" s="38">
        <v>7313</v>
      </c>
      <c r="C33" s="38">
        <v>620.79999999999995</v>
      </c>
      <c r="D33" s="38">
        <v>595.6</v>
      </c>
      <c r="E33" s="38">
        <v>595.6</v>
      </c>
      <c r="F33" s="38">
        <v>616</v>
      </c>
      <c r="G33" s="38">
        <v>595.70000000000005</v>
      </c>
      <c r="H33" s="38">
        <v>619.1</v>
      </c>
      <c r="I33" s="38">
        <v>610.1</v>
      </c>
      <c r="J33" s="38">
        <v>605.9</v>
      </c>
      <c r="K33" s="38">
        <v>621</v>
      </c>
      <c r="L33" s="38">
        <v>617.6</v>
      </c>
      <c r="M33" s="38">
        <v>610.5</v>
      </c>
      <c r="N33" s="38">
        <v>605.1</v>
      </c>
      <c r="O33" s="15"/>
    </row>
    <row r="34" spans="1:15">
      <c r="A34" s="11" t="s">
        <v>235</v>
      </c>
      <c r="B34" s="38">
        <v>6782.3</v>
      </c>
      <c r="C34" s="38">
        <v>565</v>
      </c>
      <c r="D34" s="38">
        <v>584.1</v>
      </c>
      <c r="E34" s="38">
        <v>473.3</v>
      </c>
      <c r="F34" s="38">
        <v>593.20000000000005</v>
      </c>
      <c r="G34" s="38">
        <v>573.6</v>
      </c>
      <c r="H34" s="38">
        <v>642.1</v>
      </c>
      <c r="I34" s="38">
        <v>555.20000000000005</v>
      </c>
      <c r="J34" s="38">
        <v>616.5</v>
      </c>
      <c r="K34" s="38">
        <v>590</v>
      </c>
      <c r="L34" s="38">
        <v>567.1</v>
      </c>
      <c r="M34" s="38">
        <v>529.4</v>
      </c>
      <c r="N34" s="38">
        <v>492.8</v>
      </c>
      <c r="O34" s="15"/>
    </row>
    <row r="35" spans="1:15">
      <c r="A35" s="11" t="s">
        <v>9</v>
      </c>
      <c r="B35" s="38">
        <v>5034.7</v>
      </c>
      <c r="C35" s="38">
        <v>277.39999999999998</v>
      </c>
      <c r="D35" s="38">
        <v>436.2</v>
      </c>
      <c r="E35" s="38">
        <v>427</v>
      </c>
      <c r="F35" s="38">
        <v>279.89999999999998</v>
      </c>
      <c r="G35" s="38">
        <v>514.20000000000005</v>
      </c>
      <c r="H35" s="38">
        <v>513.5</v>
      </c>
      <c r="I35" s="38">
        <v>428.8</v>
      </c>
      <c r="J35" s="38">
        <v>420.5</v>
      </c>
      <c r="K35" s="38">
        <v>299.7</v>
      </c>
      <c r="L35" s="38">
        <v>435</v>
      </c>
      <c r="M35" s="38">
        <v>430.2</v>
      </c>
      <c r="N35" s="38">
        <v>572.29999999999995</v>
      </c>
      <c r="O35" s="15"/>
    </row>
    <row r="36" spans="1:15" s="9" customFormat="1">
      <c r="A36" s="10" t="s">
        <v>14</v>
      </c>
      <c r="B36" s="37">
        <v>16299.2</v>
      </c>
      <c r="C36" s="37">
        <v>2143.9000000000005</v>
      </c>
      <c r="D36" s="37">
        <v>1218.6000000000001</v>
      </c>
      <c r="E36" s="37">
        <v>1193.5</v>
      </c>
      <c r="F36" s="37">
        <v>988.5</v>
      </c>
      <c r="G36" s="37">
        <v>1178.1000000000001</v>
      </c>
      <c r="H36" s="37">
        <v>966.9</v>
      </c>
      <c r="I36" s="37">
        <v>1070.4000000000001</v>
      </c>
      <c r="J36" s="37">
        <v>1104.3</v>
      </c>
      <c r="K36" s="37">
        <v>1013.7000000000002</v>
      </c>
      <c r="L36" s="37">
        <v>1614.6</v>
      </c>
      <c r="M36" s="37">
        <v>1452.9</v>
      </c>
      <c r="N36" s="37">
        <v>2353.8000000000002</v>
      </c>
      <c r="O36" s="45"/>
    </row>
    <row r="37" spans="1:15">
      <c r="A37" s="11" t="s">
        <v>15</v>
      </c>
      <c r="B37" s="38">
        <v>11442</v>
      </c>
      <c r="C37" s="38">
        <v>994.1</v>
      </c>
      <c r="D37" s="38">
        <v>1039.7</v>
      </c>
      <c r="E37" s="38">
        <v>1023.6</v>
      </c>
      <c r="F37" s="38">
        <v>834.8</v>
      </c>
      <c r="G37" s="38">
        <v>1013.1</v>
      </c>
      <c r="H37" s="38">
        <v>817.5</v>
      </c>
      <c r="I37" s="38">
        <v>911.9</v>
      </c>
      <c r="J37" s="38">
        <v>947.1</v>
      </c>
      <c r="K37" s="38">
        <v>792.6</v>
      </c>
      <c r="L37" s="38">
        <v>1084.5</v>
      </c>
      <c r="M37" s="38">
        <v>935.6</v>
      </c>
      <c r="N37" s="38">
        <v>1047.5</v>
      </c>
      <c r="O37" s="15"/>
    </row>
    <row r="38" spans="1:15">
      <c r="A38" s="11" t="s">
        <v>216</v>
      </c>
      <c r="B38" s="38">
        <v>3406.6000000000004</v>
      </c>
      <c r="C38" s="38">
        <v>1019.2</v>
      </c>
      <c r="D38" s="38">
        <v>59.6</v>
      </c>
      <c r="E38" s="38">
        <v>48.9</v>
      </c>
      <c r="F38" s="38">
        <v>41.1</v>
      </c>
      <c r="G38" s="38">
        <v>45.7</v>
      </c>
      <c r="H38" s="38">
        <v>34.200000000000003</v>
      </c>
      <c r="I38" s="38">
        <v>39.200000000000003</v>
      </c>
      <c r="J38" s="38">
        <v>38.6</v>
      </c>
      <c r="K38" s="38">
        <v>106</v>
      </c>
      <c r="L38" s="38">
        <v>414</v>
      </c>
      <c r="M38" s="38">
        <v>381.8</v>
      </c>
      <c r="N38" s="38">
        <v>1178.3</v>
      </c>
      <c r="O38" s="15"/>
    </row>
    <row r="39" spans="1:15" s="9" customFormat="1">
      <c r="A39" s="46" t="s">
        <v>16</v>
      </c>
      <c r="B39" s="37">
        <v>182.1</v>
      </c>
      <c r="C39" s="37">
        <v>18.899999999999999</v>
      </c>
      <c r="D39" s="37">
        <v>9.9</v>
      </c>
      <c r="E39" s="37">
        <v>13.1</v>
      </c>
      <c r="F39" s="37">
        <v>9.8999999999999986</v>
      </c>
      <c r="G39" s="37">
        <v>12</v>
      </c>
      <c r="H39" s="37">
        <v>7.8</v>
      </c>
      <c r="I39" s="37">
        <v>15.4</v>
      </c>
      <c r="J39" s="37">
        <v>11.700000000000001</v>
      </c>
      <c r="K39" s="37">
        <v>11.2</v>
      </c>
      <c r="L39" s="37">
        <v>13.100000000000001</v>
      </c>
      <c r="M39" s="37">
        <v>33</v>
      </c>
      <c r="N39" s="37">
        <v>26.099999999999998</v>
      </c>
      <c r="O39" s="45"/>
    </row>
    <row r="40" spans="1:15">
      <c r="A40" s="11" t="s">
        <v>83</v>
      </c>
      <c r="B40" s="38">
        <v>162</v>
      </c>
      <c r="C40" s="38">
        <v>18.899999999999999</v>
      </c>
      <c r="D40" s="38">
        <v>9.9</v>
      </c>
      <c r="E40" s="38">
        <v>12.9</v>
      </c>
      <c r="F40" s="38">
        <v>9.6999999999999993</v>
      </c>
      <c r="G40" s="38">
        <v>11.6</v>
      </c>
      <c r="H40" s="38">
        <v>7.3</v>
      </c>
      <c r="I40" s="38">
        <v>14.6</v>
      </c>
      <c r="J40" s="38">
        <v>10.3</v>
      </c>
      <c r="K40" s="38">
        <v>9.1</v>
      </c>
      <c r="L40" s="38">
        <v>9.9</v>
      </c>
      <c r="M40" s="38">
        <v>25.9</v>
      </c>
      <c r="N40" s="38">
        <v>21.9</v>
      </c>
      <c r="O40" s="15"/>
    </row>
    <row r="41" spans="1:15">
      <c r="A41" s="11" t="s">
        <v>84</v>
      </c>
      <c r="B41" s="38">
        <v>20.100000000000001</v>
      </c>
      <c r="C41" s="38">
        <v>0</v>
      </c>
      <c r="D41" s="38">
        <v>0</v>
      </c>
      <c r="E41" s="38">
        <v>0.2</v>
      </c>
      <c r="F41" s="38">
        <v>0.2</v>
      </c>
      <c r="G41" s="38">
        <v>0.4</v>
      </c>
      <c r="H41" s="38">
        <v>0.5</v>
      </c>
      <c r="I41" s="38">
        <v>0.8</v>
      </c>
      <c r="J41" s="38">
        <v>1.4</v>
      </c>
      <c r="K41" s="38">
        <v>2.1</v>
      </c>
      <c r="L41" s="38">
        <v>3.2</v>
      </c>
      <c r="M41" s="38">
        <v>7.1</v>
      </c>
      <c r="N41" s="38">
        <v>4.2</v>
      </c>
      <c r="O41" s="15"/>
    </row>
    <row r="42" spans="1:15">
      <c r="A42" s="11" t="s">
        <v>217</v>
      </c>
      <c r="B42" s="38">
        <v>985.80000000000007</v>
      </c>
      <c r="C42" s="38">
        <v>88.3</v>
      </c>
      <c r="D42" s="38">
        <v>86.2</v>
      </c>
      <c r="E42" s="38">
        <v>83.9</v>
      </c>
      <c r="F42" s="38">
        <v>77.7</v>
      </c>
      <c r="G42" s="38">
        <v>83.9</v>
      </c>
      <c r="H42" s="38">
        <v>83.4</v>
      </c>
      <c r="I42" s="38">
        <v>80</v>
      </c>
      <c r="J42" s="38">
        <v>83.6</v>
      </c>
      <c r="K42" s="38">
        <v>80.7</v>
      </c>
      <c r="L42" s="38">
        <v>79.7</v>
      </c>
      <c r="M42" s="38">
        <v>79.400000000000006</v>
      </c>
      <c r="N42" s="38">
        <v>79</v>
      </c>
      <c r="O42" s="15"/>
    </row>
    <row r="43" spans="1:15">
      <c r="A43" s="11" t="s">
        <v>218</v>
      </c>
      <c r="B43" s="38">
        <v>282.7</v>
      </c>
      <c r="C43" s="38">
        <v>23.4</v>
      </c>
      <c r="D43" s="38">
        <v>23.2</v>
      </c>
      <c r="E43" s="38">
        <v>24</v>
      </c>
      <c r="F43" s="38">
        <v>25</v>
      </c>
      <c r="G43" s="38">
        <v>23.4</v>
      </c>
      <c r="H43" s="38">
        <v>24</v>
      </c>
      <c r="I43" s="38">
        <v>23.9</v>
      </c>
      <c r="J43" s="38">
        <v>23.3</v>
      </c>
      <c r="K43" s="38">
        <v>23.2</v>
      </c>
      <c r="L43" s="38">
        <v>23.3</v>
      </c>
      <c r="M43" s="38">
        <v>23.1</v>
      </c>
      <c r="N43" s="38">
        <v>22.9</v>
      </c>
      <c r="O43" s="15"/>
    </row>
    <row r="44" spans="1:15" s="9" customFormat="1">
      <c r="A44" s="10" t="s">
        <v>48</v>
      </c>
      <c r="B44" s="37">
        <v>1782</v>
      </c>
      <c r="C44" s="37">
        <v>130.69999999999999</v>
      </c>
      <c r="D44" s="37">
        <v>105.7</v>
      </c>
      <c r="E44" s="37">
        <v>141.19999999999999</v>
      </c>
      <c r="F44" s="37">
        <v>134</v>
      </c>
      <c r="G44" s="37">
        <v>178.1</v>
      </c>
      <c r="H44" s="37">
        <v>136.1</v>
      </c>
      <c r="I44" s="37">
        <v>148.5</v>
      </c>
      <c r="J44" s="37">
        <v>160.5</v>
      </c>
      <c r="K44" s="37">
        <v>148.69999999999999</v>
      </c>
      <c r="L44" s="37">
        <v>153.6</v>
      </c>
      <c r="M44" s="37">
        <v>150.19999999999999</v>
      </c>
      <c r="N44" s="37">
        <v>194.7</v>
      </c>
      <c r="O44" s="45"/>
    </row>
    <row r="45" spans="1:15" s="9" customFormat="1">
      <c r="A45" s="10" t="s">
        <v>10</v>
      </c>
      <c r="B45" s="37">
        <v>40168.9</v>
      </c>
      <c r="C45" s="37">
        <v>3294.5</v>
      </c>
      <c r="D45" s="37">
        <v>3014.7999999999997</v>
      </c>
      <c r="E45" s="37">
        <v>3257.3</v>
      </c>
      <c r="F45" s="37">
        <v>3104.4</v>
      </c>
      <c r="G45" s="37">
        <v>3550.3</v>
      </c>
      <c r="H45" s="37">
        <v>3039.8999999999996</v>
      </c>
      <c r="I45" s="37">
        <v>3507.9</v>
      </c>
      <c r="J45" s="37">
        <v>3366.1</v>
      </c>
      <c r="K45" s="37">
        <v>3263.2999999999997</v>
      </c>
      <c r="L45" s="37">
        <v>3791.7000000000003</v>
      </c>
      <c r="M45" s="37">
        <v>3651.1</v>
      </c>
      <c r="N45" s="37">
        <v>3327.6000000000004</v>
      </c>
      <c r="O45" s="45"/>
    </row>
    <row r="46" spans="1:15">
      <c r="A46" s="12" t="s">
        <v>17</v>
      </c>
      <c r="B46" s="38">
        <v>32478.400000000001</v>
      </c>
      <c r="C46" s="38">
        <v>2539.6999999999998</v>
      </c>
      <c r="D46" s="38">
        <v>2312.1999999999998</v>
      </c>
      <c r="E46" s="38">
        <v>2538.3000000000002</v>
      </c>
      <c r="F46" s="38">
        <v>2353.5</v>
      </c>
      <c r="G46" s="38">
        <v>2882.7</v>
      </c>
      <c r="H46" s="38">
        <v>2435.1999999999998</v>
      </c>
      <c r="I46" s="38">
        <v>2820.8</v>
      </c>
      <c r="J46" s="38">
        <v>2686.1</v>
      </c>
      <c r="K46" s="38">
        <v>2656.7</v>
      </c>
      <c r="L46" s="38">
        <v>3328.3</v>
      </c>
      <c r="M46" s="38">
        <v>3142</v>
      </c>
      <c r="N46" s="38">
        <v>2782.9</v>
      </c>
      <c r="O46" s="15"/>
    </row>
    <row r="47" spans="1:15">
      <c r="A47" s="11" t="s">
        <v>53</v>
      </c>
      <c r="B47" s="38">
        <v>32478.400000000001</v>
      </c>
      <c r="C47" s="38">
        <v>2539.6999999999998</v>
      </c>
      <c r="D47" s="38">
        <v>2312.1999999999998</v>
      </c>
      <c r="E47" s="38">
        <v>2538.3000000000002</v>
      </c>
      <c r="F47" s="38">
        <v>2353.5</v>
      </c>
      <c r="G47" s="38">
        <v>2882.7</v>
      </c>
      <c r="H47" s="38">
        <v>2435.1999999999998</v>
      </c>
      <c r="I47" s="38">
        <v>2820.8</v>
      </c>
      <c r="J47" s="38">
        <v>2686.1</v>
      </c>
      <c r="K47" s="38">
        <v>2656.7</v>
      </c>
      <c r="L47" s="38">
        <v>3328.3</v>
      </c>
      <c r="M47" s="38">
        <v>3142</v>
      </c>
      <c r="N47" s="38">
        <v>2782.9</v>
      </c>
      <c r="O47" s="15"/>
    </row>
    <row r="48" spans="1:15">
      <c r="A48" s="11" t="s">
        <v>0</v>
      </c>
      <c r="B48" s="38">
        <v>0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15"/>
    </row>
    <row r="49" spans="1:15">
      <c r="A49" s="12" t="s">
        <v>18</v>
      </c>
      <c r="B49" s="38"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  <c r="O49" s="15"/>
    </row>
    <row r="50" spans="1:15">
      <c r="A50" s="12" t="s">
        <v>19</v>
      </c>
      <c r="B50" s="38">
        <v>7690.4999999999991</v>
      </c>
      <c r="C50" s="38">
        <v>754.8</v>
      </c>
      <c r="D50" s="38">
        <v>702.6</v>
      </c>
      <c r="E50" s="38">
        <v>719</v>
      </c>
      <c r="F50" s="38">
        <v>750.9</v>
      </c>
      <c r="G50" s="38">
        <v>667.60000000000014</v>
      </c>
      <c r="H50" s="38">
        <v>604.69999999999993</v>
      </c>
      <c r="I50" s="38">
        <v>687.09999999999991</v>
      </c>
      <c r="J50" s="38">
        <v>679.99999999999989</v>
      </c>
      <c r="K50" s="38">
        <v>606.6</v>
      </c>
      <c r="L50" s="38">
        <v>463.4</v>
      </c>
      <c r="M50" s="38">
        <v>509.09999999999997</v>
      </c>
      <c r="N50" s="38">
        <v>544.70000000000005</v>
      </c>
      <c r="O50" s="15"/>
    </row>
    <row r="51" spans="1:15">
      <c r="A51" s="11" t="s">
        <v>54</v>
      </c>
      <c r="B51" s="38">
        <v>7180.0999999999995</v>
      </c>
      <c r="C51" s="38">
        <v>692.8</v>
      </c>
      <c r="D51" s="38">
        <v>669.5</v>
      </c>
      <c r="E51" s="38">
        <v>676.6</v>
      </c>
      <c r="F51" s="38">
        <v>703.8</v>
      </c>
      <c r="G51" s="38">
        <v>620.70000000000005</v>
      </c>
      <c r="H51" s="38">
        <v>570.29999999999995</v>
      </c>
      <c r="I51" s="38">
        <v>639.29999999999995</v>
      </c>
      <c r="J51" s="38">
        <v>637.9</v>
      </c>
      <c r="K51" s="38">
        <v>571</v>
      </c>
      <c r="L51" s="38">
        <v>427.5</v>
      </c>
      <c r="M51" s="38">
        <v>473.5</v>
      </c>
      <c r="N51" s="38">
        <v>497.2</v>
      </c>
      <c r="O51" s="15"/>
    </row>
    <row r="52" spans="1:15">
      <c r="A52" s="11" t="s">
        <v>55</v>
      </c>
      <c r="B52" s="38">
        <v>155.4</v>
      </c>
      <c r="C52" s="38">
        <v>14.2</v>
      </c>
      <c r="D52" s="38">
        <v>12.1</v>
      </c>
      <c r="E52" s="38">
        <v>13.3</v>
      </c>
      <c r="F52" s="38">
        <v>11.5</v>
      </c>
      <c r="G52" s="38">
        <v>14.2</v>
      </c>
      <c r="H52" s="38">
        <v>12.6</v>
      </c>
      <c r="I52" s="38">
        <v>15.4</v>
      </c>
      <c r="J52" s="38">
        <v>13.8</v>
      </c>
      <c r="K52" s="38">
        <v>12.7</v>
      </c>
      <c r="L52" s="38">
        <v>13.7</v>
      </c>
      <c r="M52" s="38">
        <v>11.4</v>
      </c>
      <c r="N52" s="38">
        <v>10.5</v>
      </c>
      <c r="O52" s="15"/>
    </row>
    <row r="53" spans="1:15">
      <c r="A53" s="11" t="s">
        <v>0</v>
      </c>
      <c r="B53" s="38">
        <v>355</v>
      </c>
      <c r="C53" s="38">
        <v>47.8</v>
      </c>
      <c r="D53" s="38">
        <v>21</v>
      </c>
      <c r="E53" s="38">
        <v>29.1</v>
      </c>
      <c r="F53" s="38">
        <v>35.6</v>
      </c>
      <c r="G53" s="38">
        <v>32.700000000000003</v>
      </c>
      <c r="H53" s="38">
        <v>21.8</v>
      </c>
      <c r="I53" s="38">
        <v>32.4</v>
      </c>
      <c r="J53" s="38">
        <v>28.3</v>
      </c>
      <c r="K53" s="38">
        <v>22.9</v>
      </c>
      <c r="L53" s="38">
        <v>22.2</v>
      </c>
      <c r="M53" s="38">
        <v>24.2</v>
      </c>
      <c r="N53" s="38">
        <v>37</v>
      </c>
      <c r="O53" s="15"/>
    </row>
    <row r="54" spans="1:15" s="9" customFormat="1">
      <c r="A54" s="10" t="s">
        <v>219</v>
      </c>
      <c r="B54" s="37">
        <v>834.5</v>
      </c>
      <c r="C54" s="37">
        <v>70</v>
      </c>
      <c r="D54" s="37">
        <v>72.7</v>
      </c>
      <c r="E54" s="37">
        <v>74.900000000000006</v>
      </c>
      <c r="F54" s="37">
        <v>59.7</v>
      </c>
      <c r="G54" s="37">
        <v>74.2</v>
      </c>
      <c r="H54" s="37">
        <v>58.4</v>
      </c>
      <c r="I54" s="37">
        <v>69.7</v>
      </c>
      <c r="J54" s="37">
        <v>73.7</v>
      </c>
      <c r="K54" s="37">
        <v>56.5</v>
      </c>
      <c r="L54" s="37">
        <v>78.599999999999994</v>
      </c>
      <c r="M54" s="37">
        <v>69.099999999999994</v>
      </c>
      <c r="N54" s="37">
        <v>77</v>
      </c>
      <c r="O54" s="45"/>
    </row>
    <row r="55" spans="1:15" s="9" customFormat="1">
      <c r="A55" s="10" t="s">
        <v>11</v>
      </c>
      <c r="B55" s="37">
        <v>1.6000000000000003</v>
      </c>
      <c r="C55" s="37">
        <v>0.3</v>
      </c>
      <c r="D55" s="37">
        <v>0</v>
      </c>
      <c r="E55" s="37">
        <v>0.1</v>
      </c>
      <c r="F55" s="37">
        <v>0.1</v>
      </c>
      <c r="G55" s="37">
        <v>0.4</v>
      </c>
      <c r="H55" s="37">
        <v>0.1</v>
      </c>
      <c r="I55" s="37">
        <v>0</v>
      </c>
      <c r="J55" s="37">
        <v>0.1</v>
      </c>
      <c r="K55" s="37">
        <v>0.1</v>
      </c>
      <c r="L55" s="37">
        <v>0.1</v>
      </c>
      <c r="M55" s="37">
        <v>0.2</v>
      </c>
      <c r="N55" s="37">
        <v>0.1</v>
      </c>
      <c r="O55" s="45"/>
    </row>
    <row r="56" spans="1:15" s="9" customFormat="1">
      <c r="A56" s="8" t="s">
        <v>57</v>
      </c>
      <c r="B56" s="37">
        <v>2553.2999999999997</v>
      </c>
      <c r="C56" s="37">
        <v>192.8</v>
      </c>
      <c r="D56" s="37">
        <v>176.2</v>
      </c>
      <c r="E56" s="37">
        <v>215.9</v>
      </c>
      <c r="F56" s="37">
        <v>190.4</v>
      </c>
      <c r="G56" s="37">
        <v>183.8</v>
      </c>
      <c r="H56" s="37">
        <v>351.3</v>
      </c>
      <c r="I56" s="37">
        <v>254</v>
      </c>
      <c r="J56" s="37">
        <v>190.8</v>
      </c>
      <c r="K56" s="37">
        <v>201.2</v>
      </c>
      <c r="L56" s="37">
        <v>185.9</v>
      </c>
      <c r="M56" s="37">
        <v>217</v>
      </c>
      <c r="N56" s="37">
        <v>194</v>
      </c>
      <c r="O56" s="45"/>
    </row>
    <row r="57" spans="1:15" s="9" customFormat="1">
      <c r="A57" s="8" t="s">
        <v>88</v>
      </c>
      <c r="B57" s="37">
        <v>2.3000000000000003</v>
      </c>
      <c r="C57" s="37">
        <v>0.1</v>
      </c>
      <c r="D57" s="37">
        <v>0.1</v>
      </c>
      <c r="E57" s="37">
        <v>0.3</v>
      </c>
      <c r="F57" s="37">
        <v>0.2</v>
      </c>
      <c r="G57" s="37">
        <v>0.2</v>
      </c>
      <c r="H57" s="37">
        <v>0.1</v>
      </c>
      <c r="I57" s="37">
        <v>0.1</v>
      </c>
      <c r="J57" s="37">
        <v>0.4</v>
      </c>
      <c r="K57" s="37">
        <v>0.2</v>
      </c>
      <c r="L57" s="37">
        <v>0.3</v>
      </c>
      <c r="M57" s="37">
        <v>0.1</v>
      </c>
      <c r="N57" s="37">
        <v>0.2</v>
      </c>
      <c r="O57" s="45"/>
    </row>
    <row r="58" spans="1:15" s="9" customFormat="1">
      <c r="A58" s="46" t="s">
        <v>87</v>
      </c>
      <c r="B58" s="37">
        <v>2.3000000000000003</v>
      </c>
      <c r="C58" s="37">
        <v>0.1</v>
      </c>
      <c r="D58" s="37">
        <v>0.1</v>
      </c>
      <c r="E58" s="37">
        <v>0.3</v>
      </c>
      <c r="F58" s="37">
        <v>0.2</v>
      </c>
      <c r="G58" s="37">
        <v>0.2</v>
      </c>
      <c r="H58" s="37">
        <v>0.1</v>
      </c>
      <c r="I58" s="37">
        <v>0.1</v>
      </c>
      <c r="J58" s="37">
        <v>0.4</v>
      </c>
      <c r="K58" s="37">
        <v>0.2</v>
      </c>
      <c r="L58" s="37">
        <v>0.3</v>
      </c>
      <c r="M58" s="37">
        <v>0.1</v>
      </c>
      <c r="N58" s="37">
        <v>0.2</v>
      </c>
      <c r="O58" s="45"/>
    </row>
    <row r="59" spans="1:15" s="9" customFormat="1">
      <c r="A59" s="8" t="s">
        <v>58</v>
      </c>
      <c r="B59" s="37">
        <v>25277.100000000002</v>
      </c>
      <c r="C59" s="37">
        <v>2270.8000000000002</v>
      </c>
      <c r="D59" s="37">
        <v>1746.9</v>
      </c>
      <c r="E59" s="37">
        <v>2306.7000000000003</v>
      </c>
      <c r="F59" s="37">
        <v>2220.7999999999997</v>
      </c>
      <c r="G59" s="37">
        <v>2285.3999999999996</v>
      </c>
      <c r="H59" s="37">
        <v>1973.6000000000004</v>
      </c>
      <c r="I59" s="37">
        <v>2051.6</v>
      </c>
      <c r="J59" s="37">
        <v>2190.3999999999996</v>
      </c>
      <c r="K59" s="37">
        <v>2617.6999999999998</v>
      </c>
      <c r="L59" s="37">
        <v>2074.8000000000002</v>
      </c>
      <c r="M59" s="37">
        <v>1895.1999999999998</v>
      </c>
      <c r="N59" s="37">
        <v>1643.1999999999998</v>
      </c>
      <c r="O59" s="45"/>
    </row>
    <row r="60" spans="1:15" s="9" customFormat="1">
      <c r="A60" s="10" t="s">
        <v>20</v>
      </c>
      <c r="B60" s="37">
        <v>19842.5</v>
      </c>
      <c r="C60" s="37">
        <v>1919.5</v>
      </c>
      <c r="D60" s="37">
        <v>1287.1000000000001</v>
      </c>
      <c r="E60" s="37">
        <v>1873.3</v>
      </c>
      <c r="F60" s="37">
        <v>1763.6</v>
      </c>
      <c r="G60" s="37">
        <v>1867.8999999999999</v>
      </c>
      <c r="H60" s="37">
        <v>1587.3000000000002</v>
      </c>
      <c r="I60" s="37">
        <v>1716.2</v>
      </c>
      <c r="J60" s="37">
        <v>1862.4</v>
      </c>
      <c r="K60" s="37">
        <v>1608.8</v>
      </c>
      <c r="L60" s="37">
        <v>1465.7</v>
      </c>
      <c r="M60" s="37">
        <v>1594.1999999999998</v>
      </c>
      <c r="N60" s="37">
        <v>1296.4999999999998</v>
      </c>
      <c r="O60" s="45"/>
    </row>
    <row r="61" spans="1:15">
      <c r="A61" s="12" t="s">
        <v>59</v>
      </c>
      <c r="B61" s="38">
        <v>1189.2999999999997</v>
      </c>
      <c r="C61" s="38">
        <v>107.89999999999999</v>
      </c>
      <c r="D61" s="38">
        <v>81</v>
      </c>
      <c r="E61" s="38">
        <v>112.80000000000001</v>
      </c>
      <c r="F61" s="38">
        <v>92.1</v>
      </c>
      <c r="G61" s="38">
        <v>110.60000000000001</v>
      </c>
      <c r="H61" s="38">
        <v>115.19999999999999</v>
      </c>
      <c r="I61" s="38">
        <v>104.29999999999998</v>
      </c>
      <c r="J61" s="38">
        <v>72.5</v>
      </c>
      <c r="K61" s="38">
        <v>85.5</v>
      </c>
      <c r="L61" s="38">
        <v>115</v>
      </c>
      <c r="M61" s="38">
        <v>93.100000000000009</v>
      </c>
      <c r="N61" s="38">
        <v>99.3</v>
      </c>
      <c r="O61" s="15"/>
    </row>
    <row r="62" spans="1:15">
      <c r="A62" s="11" t="s">
        <v>49</v>
      </c>
      <c r="B62" s="38">
        <v>1077.6999999999998</v>
      </c>
      <c r="C62" s="38">
        <v>81.8</v>
      </c>
      <c r="D62" s="38">
        <v>78.3</v>
      </c>
      <c r="E62" s="38">
        <v>99.8</v>
      </c>
      <c r="F62" s="38">
        <v>89.2</v>
      </c>
      <c r="G62" s="38">
        <v>107.8</v>
      </c>
      <c r="H62" s="38">
        <v>86</v>
      </c>
      <c r="I62" s="38">
        <v>101.3</v>
      </c>
      <c r="J62" s="38">
        <v>69.8</v>
      </c>
      <c r="K62" s="38">
        <v>82.9</v>
      </c>
      <c r="L62" s="38">
        <v>102.3</v>
      </c>
      <c r="M62" s="38">
        <v>80.7</v>
      </c>
      <c r="N62" s="38">
        <v>97.8</v>
      </c>
      <c r="O62" s="15"/>
    </row>
    <row r="63" spans="1:15">
      <c r="A63" s="11" t="s">
        <v>50</v>
      </c>
      <c r="B63" s="38">
        <v>24.299999999999997</v>
      </c>
      <c r="C63" s="38">
        <v>1.2</v>
      </c>
      <c r="D63" s="38">
        <v>2</v>
      </c>
      <c r="E63" s="38">
        <v>2.4</v>
      </c>
      <c r="F63" s="38">
        <v>2</v>
      </c>
      <c r="G63" s="38">
        <v>2.4</v>
      </c>
      <c r="H63" s="38">
        <v>2</v>
      </c>
      <c r="I63" s="38">
        <v>2.6</v>
      </c>
      <c r="J63" s="38">
        <v>2.2999999999999998</v>
      </c>
      <c r="K63" s="38">
        <v>2.1</v>
      </c>
      <c r="L63" s="38">
        <v>2.2000000000000002</v>
      </c>
      <c r="M63" s="38">
        <v>1.9</v>
      </c>
      <c r="N63" s="38">
        <v>1.2</v>
      </c>
      <c r="O63" s="15"/>
    </row>
    <row r="64" spans="1:15" ht="24">
      <c r="A64" s="11" t="s">
        <v>82</v>
      </c>
      <c r="B64" s="38">
        <v>85.6</v>
      </c>
      <c r="C64" s="38">
        <v>24.8</v>
      </c>
      <c r="D64" s="38">
        <v>0.7</v>
      </c>
      <c r="E64" s="38">
        <v>10.4</v>
      </c>
      <c r="F64" s="38">
        <v>0.8</v>
      </c>
      <c r="G64" s="38">
        <v>0.4</v>
      </c>
      <c r="H64" s="38">
        <v>26.1</v>
      </c>
      <c r="I64" s="38">
        <v>0.3</v>
      </c>
      <c r="J64" s="38">
        <v>0.4</v>
      </c>
      <c r="K64" s="38">
        <v>0.5</v>
      </c>
      <c r="L64" s="38">
        <v>10.4</v>
      </c>
      <c r="M64" s="38">
        <v>10.5</v>
      </c>
      <c r="N64" s="38">
        <v>0.3</v>
      </c>
      <c r="O64" s="15"/>
    </row>
    <row r="65" spans="1:15">
      <c r="A65" s="11" t="s">
        <v>21</v>
      </c>
      <c r="B65" s="38">
        <v>1.7000000000000002</v>
      </c>
      <c r="C65" s="38">
        <v>0.1</v>
      </c>
      <c r="D65" s="38">
        <v>0</v>
      </c>
      <c r="E65" s="38">
        <v>0.2</v>
      </c>
      <c r="F65" s="38">
        <v>0.1</v>
      </c>
      <c r="G65" s="38">
        <v>0</v>
      </c>
      <c r="H65" s="38">
        <v>1.1000000000000001</v>
      </c>
      <c r="I65" s="38">
        <v>0.1</v>
      </c>
      <c r="J65" s="38">
        <v>0</v>
      </c>
      <c r="K65" s="38">
        <v>0</v>
      </c>
      <c r="L65" s="38">
        <v>0.1</v>
      </c>
      <c r="M65" s="38">
        <v>0</v>
      </c>
      <c r="N65" s="38">
        <v>0</v>
      </c>
      <c r="O65" s="15"/>
    </row>
    <row r="66" spans="1:15" s="9" customFormat="1">
      <c r="A66" s="10" t="s">
        <v>66</v>
      </c>
      <c r="B66" s="37">
        <v>18653.2</v>
      </c>
      <c r="C66" s="37">
        <v>1811.6</v>
      </c>
      <c r="D66" s="37">
        <v>1206.1000000000001</v>
      </c>
      <c r="E66" s="37">
        <v>1760.5</v>
      </c>
      <c r="F66" s="37">
        <v>1671.5</v>
      </c>
      <c r="G66" s="37">
        <v>1757.3</v>
      </c>
      <c r="H66" s="37">
        <v>1472.1000000000001</v>
      </c>
      <c r="I66" s="37">
        <v>1611.9</v>
      </c>
      <c r="J66" s="37">
        <v>1789.9</v>
      </c>
      <c r="K66" s="37">
        <v>1523.3</v>
      </c>
      <c r="L66" s="37">
        <v>1350.7</v>
      </c>
      <c r="M66" s="37">
        <v>1501.1</v>
      </c>
      <c r="N66" s="37">
        <v>1197.1999999999998</v>
      </c>
      <c r="O66" s="45"/>
    </row>
    <row r="67" spans="1:15">
      <c r="A67" s="11" t="s">
        <v>78</v>
      </c>
      <c r="B67" s="38">
        <v>274.5</v>
      </c>
      <c r="C67" s="38">
        <v>28.3</v>
      </c>
      <c r="D67" s="38">
        <v>25.9</v>
      </c>
      <c r="E67" s="38">
        <v>23.9</v>
      </c>
      <c r="F67" s="38">
        <v>22.2</v>
      </c>
      <c r="G67" s="38">
        <v>23.5</v>
      </c>
      <c r="H67" s="38">
        <v>18</v>
      </c>
      <c r="I67" s="38">
        <v>22.5</v>
      </c>
      <c r="J67" s="38">
        <v>18.899999999999999</v>
      </c>
      <c r="K67" s="38">
        <v>18.8</v>
      </c>
      <c r="L67" s="38">
        <v>22.2</v>
      </c>
      <c r="M67" s="38">
        <v>24</v>
      </c>
      <c r="N67" s="38">
        <v>26.3</v>
      </c>
      <c r="O67" s="15"/>
    </row>
    <row r="68" spans="1:15" ht="24">
      <c r="A68" s="11" t="s">
        <v>82</v>
      </c>
      <c r="B68" s="38">
        <v>16871.5</v>
      </c>
      <c r="C68" s="38">
        <v>1702.3</v>
      </c>
      <c r="D68" s="38">
        <v>1142</v>
      </c>
      <c r="E68" s="38">
        <v>1636.8</v>
      </c>
      <c r="F68" s="38">
        <v>1558.6</v>
      </c>
      <c r="G68" s="38">
        <v>1605</v>
      </c>
      <c r="H68" s="38">
        <v>1304.9000000000001</v>
      </c>
      <c r="I68" s="38">
        <v>1495.7</v>
      </c>
      <c r="J68" s="38">
        <v>1577.9</v>
      </c>
      <c r="K68" s="38">
        <v>1372.6</v>
      </c>
      <c r="L68" s="38">
        <v>1269.8</v>
      </c>
      <c r="M68" s="38">
        <v>1135.8</v>
      </c>
      <c r="N68" s="38">
        <v>1070.0999999999999</v>
      </c>
      <c r="O68" s="15"/>
    </row>
    <row r="69" spans="1:15">
      <c r="A69" s="11" t="s">
        <v>0</v>
      </c>
      <c r="B69" s="38">
        <v>1507.2</v>
      </c>
      <c r="C69" s="38">
        <v>81</v>
      </c>
      <c r="D69" s="38">
        <v>38.200000000000003</v>
      </c>
      <c r="E69" s="38">
        <v>99.8</v>
      </c>
      <c r="F69" s="38">
        <v>90.7</v>
      </c>
      <c r="G69" s="38">
        <v>128.80000000000001</v>
      </c>
      <c r="H69" s="38">
        <v>149.19999999999999</v>
      </c>
      <c r="I69" s="38">
        <v>93.7</v>
      </c>
      <c r="J69" s="38">
        <v>193.1</v>
      </c>
      <c r="K69" s="38">
        <v>131.9</v>
      </c>
      <c r="L69" s="38">
        <v>58.7</v>
      </c>
      <c r="M69" s="38">
        <v>341.3</v>
      </c>
      <c r="N69" s="38">
        <v>100.8</v>
      </c>
      <c r="O69" s="15"/>
    </row>
    <row r="70" spans="1:15" s="9" customFormat="1">
      <c r="A70" s="10" t="s">
        <v>12</v>
      </c>
      <c r="B70" s="37">
        <v>4243.8999999999996</v>
      </c>
      <c r="C70" s="37">
        <v>341.50000000000006</v>
      </c>
      <c r="D70" s="37">
        <v>454.70000000000005</v>
      </c>
      <c r="E70" s="37">
        <v>428.1</v>
      </c>
      <c r="F70" s="37">
        <v>452.5</v>
      </c>
      <c r="G70" s="37">
        <v>377.79999999999995</v>
      </c>
      <c r="H70" s="37">
        <v>350.40000000000003</v>
      </c>
      <c r="I70" s="37">
        <v>330.09999999999997</v>
      </c>
      <c r="J70" s="37">
        <v>311.29999999999995</v>
      </c>
      <c r="K70" s="37">
        <v>283.60000000000002</v>
      </c>
      <c r="L70" s="37">
        <v>286.5</v>
      </c>
      <c r="M70" s="37">
        <v>296.5</v>
      </c>
      <c r="N70" s="37">
        <v>330.90000000000003</v>
      </c>
      <c r="O70" s="45"/>
    </row>
    <row r="71" spans="1:15">
      <c r="A71" s="11" t="s">
        <v>32</v>
      </c>
      <c r="B71" s="38">
        <v>3493.7999999999997</v>
      </c>
      <c r="C71" s="38">
        <v>259.3</v>
      </c>
      <c r="D71" s="38">
        <v>388.3</v>
      </c>
      <c r="E71" s="38">
        <v>352.8</v>
      </c>
      <c r="F71" s="38">
        <v>380.8</v>
      </c>
      <c r="G71" s="38">
        <v>305.89999999999998</v>
      </c>
      <c r="H71" s="38">
        <v>286.2</v>
      </c>
      <c r="I71" s="38">
        <v>252.1</v>
      </c>
      <c r="J71" s="38">
        <v>255.7</v>
      </c>
      <c r="K71" s="38">
        <v>237.8</v>
      </c>
      <c r="L71" s="38">
        <v>234.2</v>
      </c>
      <c r="M71" s="38">
        <v>256.60000000000002</v>
      </c>
      <c r="N71" s="38">
        <v>284.10000000000002</v>
      </c>
      <c r="O71" s="15"/>
    </row>
    <row r="72" spans="1:15">
      <c r="A72" s="11" t="s">
        <v>79</v>
      </c>
      <c r="B72" s="38">
        <v>717.30000000000007</v>
      </c>
      <c r="C72" s="38">
        <v>79.400000000000006</v>
      </c>
      <c r="D72" s="38">
        <v>63.8</v>
      </c>
      <c r="E72" s="38">
        <v>72.5</v>
      </c>
      <c r="F72" s="38">
        <v>69</v>
      </c>
      <c r="G72" s="38">
        <v>68.7</v>
      </c>
      <c r="H72" s="38">
        <v>61.6</v>
      </c>
      <c r="I72" s="38">
        <v>75.099999999999994</v>
      </c>
      <c r="J72" s="38">
        <v>52.7</v>
      </c>
      <c r="K72" s="38">
        <v>43.2</v>
      </c>
      <c r="L72" s="38">
        <v>49.3</v>
      </c>
      <c r="M72" s="38">
        <v>37.4</v>
      </c>
      <c r="N72" s="38">
        <v>44.6</v>
      </c>
      <c r="O72" s="15"/>
    </row>
    <row r="73" spans="1:15">
      <c r="A73" s="11" t="s">
        <v>0</v>
      </c>
      <c r="B73" s="38">
        <v>32.799999999999997</v>
      </c>
      <c r="C73" s="38">
        <v>2.8</v>
      </c>
      <c r="D73" s="38">
        <v>2.6</v>
      </c>
      <c r="E73" s="38">
        <v>2.8</v>
      </c>
      <c r="F73" s="38">
        <v>2.7</v>
      </c>
      <c r="G73" s="38">
        <v>3.2</v>
      </c>
      <c r="H73" s="38">
        <v>2.6</v>
      </c>
      <c r="I73" s="38">
        <v>2.9</v>
      </c>
      <c r="J73" s="38">
        <v>2.9</v>
      </c>
      <c r="K73" s="38">
        <v>2.6</v>
      </c>
      <c r="L73" s="38">
        <v>3</v>
      </c>
      <c r="M73" s="38">
        <v>2.5</v>
      </c>
      <c r="N73" s="38">
        <v>2.2000000000000002</v>
      </c>
      <c r="O73" s="15"/>
    </row>
    <row r="74" spans="1:15">
      <c r="A74" s="12" t="s">
        <v>22</v>
      </c>
      <c r="B74" s="38">
        <v>1190.7</v>
      </c>
      <c r="C74" s="38">
        <v>9.8000000000000007</v>
      </c>
      <c r="D74" s="38">
        <v>5.0999999999999996</v>
      </c>
      <c r="E74" s="38">
        <v>5.3</v>
      </c>
      <c r="F74" s="38">
        <v>4.7</v>
      </c>
      <c r="G74" s="38">
        <v>39.700000000000003</v>
      </c>
      <c r="H74" s="38">
        <v>35.9</v>
      </c>
      <c r="I74" s="38">
        <v>5.3</v>
      </c>
      <c r="J74" s="38">
        <v>16.700000000000003</v>
      </c>
      <c r="K74" s="38">
        <v>725.3</v>
      </c>
      <c r="L74" s="38">
        <v>322.60000000000002</v>
      </c>
      <c r="M74" s="38">
        <v>4.5</v>
      </c>
      <c r="N74" s="38">
        <v>15.8</v>
      </c>
      <c r="O74" s="15"/>
    </row>
    <row r="75" spans="1:15" s="9" customFormat="1" ht="24">
      <c r="A75" s="46" t="s">
        <v>82</v>
      </c>
      <c r="B75" s="37">
        <v>1132.6000000000001</v>
      </c>
      <c r="C75" s="37">
        <v>5.5</v>
      </c>
      <c r="D75" s="37">
        <v>0</v>
      </c>
      <c r="E75" s="37">
        <v>0</v>
      </c>
      <c r="F75" s="37">
        <v>0</v>
      </c>
      <c r="G75" s="37">
        <v>34</v>
      </c>
      <c r="H75" s="37">
        <v>31.3</v>
      </c>
      <c r="I75" s="37">
        <v>0</v>
      </c>
      <c r="J75" s="37">
        <v>11.8</v>
      </c>
      <c r="K75" s="37">
        <v>720.8</v>
      </c>
      <c r="L75" s="37">
        <v>317.3</v>
      </c>
      <c r="M75" s="37">
        <v>0</v>
      </c>
      <c r="N75" s="37">
        <v>11.9</v>
      </c>
      <c r="O75" s="45"/>
    </row>
    <row r="76" spans="1:15">
      <c r="A76" s="11" t="s">
        <v>70</v>
      </c>
      <c r="B76" s="38">
        <v>58.099999999999987</v>
      </c>
      <c r="C76" s="38">
        <v>4.3</v>
      </c>
      <c r="D76" s="38">
        <v>5.0999999999999996</v>
      </c>
      <c r="E76" s="38">
        <v>5.3</v>
      </c>
      <c r="F76" s="38">
        <v>4.7</v>
      </c>
      <c r="G76" s="38">
        <v>5.7</v>
      </c>
      <c r="H76" s="38">
        <v>4.5999999999999996</v>
      </c>
      <c r="I76" s="38">
        <v>5.3</v>
      </c>
      <c r="J76" s="38">
        <v>4.9000000000000004</v>
      </c>
      <c r="K76" s="38">
        <v>4.5</v>
      </c>
      <c r="L76" s="38">
        <v>5.3</v>
      </c>
      <c r="M76" s="38">
        <v>4.5</v>
      </c>
      <c r="N76" s="38">
        <v>3.9</v>
      </c>
      <c r="O76" s="15"/>
    </row>
    <row r="77" spans="1:15" s="9" customFormat="1">
      <c r="A77" s="8" t="s">
        <v>60</v>
      </c>
      <c r="B77" s="37">
        <v>20643</v>
      </c>
      <c r="C77" s="37">
        <v>1241.2</v>
      </c>
      <c r="D77" s="37">
        <v>1686.8999999999999</v>
      </c>
      <c r="E77" s="37">
        <v>1112</v>
      </c>
      <c r="F77" s="37">
        <v>1381.3</v>
      </c>
      <c r="G77" s="37">
        <v>2225.6000000000004</v>
      </c>
      <c r="H77" s="37">
        <v>4876</v>
      </c>
      <c r="I77" s="37">
        <v>1436.5</v>
      </c>
      <c r="J77" s="37">
        <v>1256.9000000000001</v>
      </c>
      <c r="K77" s="37">
        <v>1278.0999999999999</v>
      </c>
      <c r="L77" s="37">
        <v>1191.5999999999999</v>
      </c>
      <c r="M77" s="37">
        <v>1667.1</v>
      </c>
      <c r="N77" s="37">
        <v>1289.8000000000002</v>
      </c>
      <c r="O77" s="45"/>
    </row>
    <row r="78" spans="1:15" s="9" customFormat="1">
      <c r="A78" s="10" t="s">
        <v>65</v>
      </c>
      <c r="B78" s="37">
        <v>10853.699999999999</v>
      </c>
      <c r="C78" s="37">
        <v>702.2</v>
      </c>
      <c r="D78" s="37">
        <v>1091.3</v>
      </c>
      <c r="E78" s="37">
        <v>353.3</v>
      </c>
      <c r="F78" s="37">
        <v>845.59999999999991</v>
      </c>
      <c r="G78" s="37">
        <v>1504</v>
      </c>
      <c r="H78" s="37">
        <v>3527.2000000000003</v>
      </c>
      <c r="I78" s="37">
        <v>340</v>
      </c>
      <c r="J78" s="37">
        <v>209.2</v>
      </c>
      <c r="K78" s="37">
        <v>532</v>
      </c>
      <c r="L78" s="37">
        <v>270.2</v>
      </c>
      <c r="M78" s="37">
        <v>832.59999999999991</v>
      </c>
      <c r="N78" s="37">
        <v>646.1</v>
      </c>
      <c r="O78" s="45"/>
    </row>
    <row r="79" spans="1:15">
      <c r="A79" s="11" t="s">
        <v>63</v>
      </c>
      <c r="B79" s="38">
        <v>3150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8">
        <v>3150</v>
      </c>
      <c r="I79" s="38">
        <v>0</v>
      </c>
      <c r="J79" s="38">
        <v>0</v>
      </c>
      <c r="K79" s="38">
        <v>0</v>
      </c>
      <c r="L79" s="38">
        <v>0</v>
      </c>
      <c r="M79" s="38">
        <v>0</v>
      </c>
      <c r="N79" s="38">
        <v>0</v>
      </c>
      <c r="O79" s="15"/>
    </row>
    <row r="80" spans="1:15">
      <c r="A80" s="11" t="s">
        <v>62</v>
      </c>
      <c r="B80" s="38">
        <v>5294.9</v>
      </c>
      <c r="C80" s="38">
        <v>474.2</v>
      </c>
      <c r="D80" s="38">
        <v>880.9</v>
      </c>
      <c r="E80" s="38">
        <v>191.9</v>
      </c>
      <c r="F80" s="38">
        <v>646.79999999999995</v>
      </c>
      <c r="G80" s="38">
        <v>1351.5</v>
      </c>
      <c r="H80" s="38">
        <v>196.6</v>
      </c>
      <c r="I80" s="38">
        <v>133.30000000000001</v>
      </c>
      <c r="J80" s="38">
        <v>4.7</v>
      </c>
      <c r="K80" s="38">
        <v>358.5</v>
      </c>
      <c r="L80" s="38">
        <v>20.9</v>
      </c>
      <c r="M80" s="38">
        <v>655.8</v>
      </c>
      <c r="N80" s="38">
        <v>379.8</v>
      </c>
      <c r="O80" s="15"/>
    </row>
    <row r="81" spans="1:15">
      <c r="A81" s="11" t="s">
        <v>61</v>
      </c>
      <c r="B81" s="38">
        <v>2406.9</v>
      </c>
      <c r="C81" s="38">
        <v>228</v>
      </c>
      <c r="D81" s="38">
        <v>210.4</v>
      </c>
      <c r="E81" s="38">
        <v>161.4</v>
      </c>
      <c r="F81" s="38">
        <v>198.8</v>
      </c>
      <c r="G81" s="38">
        <v>152.5</v>
      </c>
      <c r="H81" s="38">
        <v>179.3</v>
      </c>
      <c r="I81" s="38">
        <v>206.7</v>
      </c>
      <c r="J81" s="38">
        <v>204.5</v>
      </c>
      <c r="K81" s="38">
        <v>172.9</v>
      </c>
      <c r="L81" s="38">
        <v>249.3</v>
      </c>
      <c r="M81" s="38">
        <v>176.8</v>
      </c>
      <c r="N81" s="38">
        <v>266.3</v>
      </c>
      <c r="O81" s="15"/>
    </row>
    <row r="82" spans="1:15">
      <c r="A82" s="11" t="s">
        <v>0</v>
      </c>
      <c r="B82" s="38">
        <v>1.9</v>
      </c>
      <c r="C82" s="38">
        <v>0</v>
      </c>
      <c r="D82" s="38">
        <v>0</v>
      </c>
      <c r="E82" s="38">
        <v>0</v>
      </c>
      <c r="F82" s="38">
        <v>0</v>
      </c>
      <c r="G82" s="38">
        <v>0</v>
      </c>
      <c r="H82" s="38">
        <v>1.3</v>
      </c>
      <c r="I82" s="38">
        <v>0</v>
      </c>
      <c r="J82" s="38">
        <v>0</v>
      </c>
      <c r="K82" s="38">
        <v>0.6</v>
      </c>
      <c r="L82" s="38">
        <v>0</v>
      </c>
      <c r="M82" s="38">
        <v>0</v>
      </c>
      <c r="N82" s="38">
        <v>0</v>
      </c>
      <c r="O82" s="15"/>
    </row>
    <row r="83" spans="1:15" s="9" customFormat="1">
      <c r="A83" s="10" t="s">
        <v>64</v>
      </c>
      <c r="B83" s="37">
        <v>551.20000000000005</v>
      </c>
      <c r="C83" s="37">
        <v>18.8</v>
      </c>
      <c r="D83" s="37">
        <v>15.8</v>
      </c>
      <c r="E83" s="37">
        <v>17.600000000000001</v>
      </c>
      <c r="F83" s="37">
        <v>31</v>
      </c>
      <c r="G83" s="37">
        <v>27.9</v>
      </c>
      <c r="H83" s="37">
        <v>22.5</v>
      </c>
      <c r="I83" s="37">
        <v>300.5</v>
      </c>
      <c r="J83" s="37">
        <v>30.2</v>
      </c>
      <c r="K83" s="37">
        <v>23.4</v>
      </c>
      <c r="L83" s="37">
        <v>20</v>
      </c>
      <c r="M83" s="37">
        <v>20</v>
      </c>
      <c r="N83" s="37">
        <v>23.5</v>
      </c>
      <c r="O83" s="45"/>
    </row>
    <row r="84" spans="1:15" s="9" customFormat="1">
      <c r="A84" s="10" t="s">
        <v>23</v>
      </c>
      <c r="B84" s="37">
        <v>9238.1</v>
      </c>
      <c r="C84" s="39">
        <v>520.20000000000005</v>
      </c>
      <c r="D84" s="37">
        <v>579.79999999999995</v>
      </c>
      <c r="E84" s="37">
        <v>741.1</v>
      </c>
      <c r="F84" s="37">
        <v>504.7</v>
      </c>
      <c r="G84" s="37">
        <v>693.7</v>
      </c>
      <c r="H84" s="37">
        <v>1326.3</v>
      </c>
      <c r="I84" s="37">
        <v>796</v>
      </c>
      <c r="J84" s="37">
        <v>1017.5</v>
      </c>
      <c r="K84" s="37">
        <v>722.7</v>
      </c>
      <c r="L84" s="37">
        <v>901.4</v>
      </c>
      <c r="M84" s="37">
        <v>814.5</v>
      </c>
      <c r="N84" s="37">
        <v>620.20000000000005</v>
      </c>
      <c r="O84" s="45"/>
    </row>
    <row r="85" spans="1:15">
      <c r="A85" s="11" t="s">
        <v>86</v>
      </c>
      <c r="B85" s="38">
        <v>9183</v>
      </c>
      <c r="C85" s="38">
        <v>518</v>
      </c>
      <c r="D85" s="38">
        <v>575.4</v>
      </c>
      <c r="E85" s="38">
        <v>735.2</v>
      </c>
      <c r="F85" s="38">
        <v>501.8</v>
      </c>
      <c r="G85" s="38">
        <v>689.7</v>
      </c>
      <c r="H85" s="38">
        <v>1323.4</v>
      </c>
      <c r="I85" s="38">
        <v>792.3</v>
      </c>
      <c r="J85" s="38">
        <v>1008.7</v>
      </c>
      <c r="K85" s="38">
        <v>716.7</v>
      </c>
      <c r="L85" s="38">
        <v>897.4</v>
      </c>
      <c r="M85" s="38">
        <v>809.3</v>
      </c>
      <c r="N85" s="38">
        <v>615.1</v>
      </c>
      <c r="O85" s="15"/>
    </row>
    <row r="86" spans="1:15" s="9" customFormat="1">
      <c r="A86" s="8" t="s">
        <v>13</v>
      </c>
      <c r="B86" s="37">
        <v>19.600000000000001</v>
      </c>
      <c r="C86" s="37">
        <v>0</v>
      </c>
      <c r="D86" s="37">
        <v>0</v>
      </c>
      <c r="E86" s="37">
        <v>0</v>
      </c>
      <c r="F86" s="37">
        <v>0</v>
      </c>
      <c r="G86" s="37">
        <v>0</v>
      </c>
      <c r="H86" s="37">
        <v>11.5</v>
      </c>
      <c r="I86" s="37">
        <v>7.7</v>
      </c>
      <c r="J86" s="37">
        <v>0.3</v>
      </c>
      <c r="K86" s="37">
        <v>0</v>
      </c>
      <c r="L86" s="37">
        <v>0</v>
      </c>
      <c r="M86" s="37">
        <v>0.1</v>
      </c>
      <c r="N86" s="37">
        <v>0</v>
      </c>
      <c r="O86" s="45"/>
    </row>
    <row r="87" spans="1:15">
      <c r="A87" s="11" t="s">
        <v>24</v>
      </c>
      <c r="B87" s="38">
        <v>19.600000000000001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11.5</v>
      </c>
      <c r="I87" s="38">
        <v>7.7</v>
      </c>
      <c r="J87" s="38">
        <v>0.3</v>
      </c>
      <c r="K87" s="38">
        <v>0</v>
      </c>
      <c r="L87" s="38">
        <v>0</v>
      </c>
      <c r="M87" s="38">
        <v>0.1</v>
      </c>
      <c r="N87" s="38">
        <v>0</v>
      </c>
      <c r="O87" s="15"/>
    </row>
    <row r="88" spans="1:15" ht="16.5" customHeight="1">
      <c r="A88" s="11" t="s">
        <v>89</v>
      </c>
      <c r="B88" s="38">
        <v>0</v>
      </c>
      <c r="C88" s="38">
        <v>0</v>
      </c>
      <c r="D88" s="38">
        <v>0</v>
      </c>
      <c r="E88" s="38">
        <v>0</v>
      </c>
      <c r="F88" s="38">
        <v>0</v>
      </c>
      <c r="G88" s="38">
        <v>0</v>
      </c>
      <c r="H88" s="38">
        <v>0</v>
      </c>
      <c r="I88" s="38">
        <v>0</v>
      </c>
      <c r="J88" s="38">
        <v>0</v>
      </c>
      <c r="K88" s="38">
        <v>0</v>
      </c>
      <c r="L88" s="38">
        <v>0</v>
      </c>
      <c r="M88" s="38">
        <v>0</v>
      </c>
      <c r="N88" s="38">
        <v>0</v>
      </c>
      <c r="O88" s="15"/>
    </row>
    <row r="89" spans="1:15" ht="5.25" customHeight="1">
      <c r="A89" s="11"/>
      <c r="B89" s="38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15"/>
    </row>
    <row r="90" spans="1:15" s="9" customFormat="1">
      <c r="A90" s="8" t="s">
        <v>1</v>
      </c>
      <c r="B90" s="37">
        <v>1038.4000000000001</v>
      </c>
      <c r="C90" s="37">
        <v>33.1</v>
      </c>
      <c r="D90" s="37">
        <v>31.7</v>
      </c>
      <c r="E90" s="37">
        <v>49.1</v>
      </c>
      <c r="F90" s="37">
        <v>211.5</v>
      </c>
      <c r="G90" s="37">
        <v>8.9</v>
      </c>
      <c r="H90" s="37">
        <v>11.1</v>
      </c>
      <c r="I90" s="37">
        <v>92.7</v>
      </c>
      <c r="J90" s="37">
        <v>49.8</v>
      </c>
      <c r="K90" s="37">
        <v>211.4</v>
      </c>
      <c r="L90" s="37">
        <v>53.1</v>
      </c>
      <c r="M90" s="37">
        <v>10.199999999999999</v>
      </c>
      <c r="N90" s="37">
        <v>275.8</v>
      </c>
      <c r="O90" s="45"/>
    </row>
    <row r="91" spans="1:15" s="9" customFormat="1">
      <c r="A91" s="8" t="s">
        <v>34</v>
      </c>
      <c r="B91" s="37">
        <v>244319.2</v>
      </c>
      <c r="C91" s="37">
        <v>23722</v>
      </c>
      <c r="D91" s="37">
        <v>19857.099999999999</v>
      </c>
      <c r="E91" s="37">
        <v>154.19999999999999</v>
      </c>
      <c r="F91" s="37">
        <v>9388.9</v>
      </c>
      <c r="G91" s="37">
        <v>12570.3</v>
      </c>
      <c r="H91" s="37">
        <v>127735.7</v>
      </c>
      <c r="I91" s="37">
        <v>1109.8</v>
      </c>
      <c r="J91" s="37">
        <v>622.5</v>
      </c>
      <c r="K91" s="37">
        <v>5951.1</v>
      </c>
      <c r="L91" s="37">
        <v>533.80000000000007</v>
      </c>
      <c r="M91" s="37">
        <v>15098.300000000001</v>
      </c>
      <c r="N91" s="37">
        <v>27575.5</v>
      </c>
      <c r="O91" s="45"/>
    </row>
    <row r="92" spans="1:15" s="9" customFormat="1">
      <c r="A92" s="10" t="s">
        <v>25</v>
      </c>
      <c r="B92" s="37">
        <v>278.8</v>
      </c>
      <c r="C92" s="37">
        <v>0</v>
      </c>
      <c r="D92" s="37">
        <v>32.1</v>
      </c>
      <c r="E92" s="37">
        <v>0</v>
      </c>
      <c r="F92" s="37">
        <v>91.3</v>
      </c>
      <c r="G92" s="37">
        <v>0</v>
      </c>
      <c r="H92" s="37">
        <v>0</v>
      </c>
      <c r="I92" s="37">
        <v>0</v>
      </c>
      <c r="J92" s="37">
        <v>30.3</v>
      </c>
      <c r="K92" s="37">
        <v>0</v>
      </c>
      <c r="L92" s="37">
        <v>92.7</v>
      </c>
      <c r="M92" s="37">
        <v>22.7</v>
      </c>
      <c r="N92" s="37">
        <v>9.6999999999999993</v>
      </c>
      <c r="O92" s="45"/>
    </row>
    <row r="93" spans="1:15">
      <c r="A93" s="11" t="s">
        <v>222</v>
      </c>
      <c r="B93" s="38">
        <v>278.8</v>
      </c>
      <c r="C93" s="38">
        <v>0</v>
      </c>
      <c r="D93" s="38">
        <v>32.1</v>
      </c>
      <c r="E93" s="38">
        <v>0</v>
      </c>
      <c r="F93" s="38">
        <v>91.3</v>
      </c>
      <c r="G93" s="38">
        <v>0</v>
      </c>
      <c r="H93" s="38">
        <v>0</v>
      </c>
      <c r="I93" s="38">
        <v>0</v>
      </c>
      <c r="J93" s="38">
        <v>30.3</v>
      </c>
      <c r="K93" s="38">
        <v>0</v>
      </c>
      <c r="L93" s="38">
        <v>92.7</v>
      </c>
      <c r="M93" s="38">
        <v>22.7</v>
      </c>
      <c r="N93" s="38">
        <v>9.6999999999999993</v>
      </c>
      <c r="O93" s="15"/>
    </row>
    <row r="94" spans="1:15">
      <c r="A94" s="11" t="s">
        <v>81</v>
      </c>
      <c r="B94" s="38">
        <v>0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  <c r="O94" s="15"/>
    </row>
    <row r="95" spans="1:15" s="9" customFormat="1">
      <c r="A95" s="10" t="s">
        <v>26</v>
      </c>
      <c r="B95" s="37">
        <v>244040.40000000002</v>
      </c>
      <c r="C95" s="37">
        <v>23722</v>
      </c>
      <c r="D95" s="37">
        <v>19825</v>
      </c>
      <c r="E95" s="37">
        <v>154.19999999999999</v>
      </c>
      <c r="F95" s="37">
        <v>9297.6</v>
      </c>
      <c r="G95" s="37">
        <v>12570.3</v>
      </c>
      <c r="H95" s="37">
        <v>127735.7</v>
      </c>
      <c r="I95" s="37">
        <v>1109.8</v>
      </c>
      <c r="J95" s="37">
        <v>592.20000000000005</v>
      </c>
      <c r="K95" s="37">
        <v>5951.1</v>
      </c>
      <c r="L95" s="37">
        <v>441.1</v>
      </c>
      <c r="M95" s="37">
        <v>15075.6</v>
      </c>
      <c r="N95" s="37">
        <v>27565.8</v>
      </c>
      <c r="O95" s="45"/>
    </row>
    <row r="96" spans="1:15">
      <c r="A96" s="11" t="s">
        <v>27</v>
      </c>
      <c r="B96" s="38">
        <v>0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38">
        <v>0</v>
      </c>
      <c r="N96" s="38">
        <v>0</v>
      </c>
      <c r="O96" s="15"/>
    </row>
    <row r="97" spans="1:15">
      <c r="A97" s="11" t="s">
        <v>67</v>
      </c>
      <c r="B97" s="38">
        <v>0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38">
        <v>0</v>
      </c>
      <c r="I97" s="38">
        <v>0</v>
      </c>
      <c r="J97" s="38">
        <v>0</v>
      </c>
      <c r="K97" s="38">
        <v>0</v>
      </c>
      <c r="L97" s="38">
        <v>0</v>
      </c>
      <c r="M97" s="38">
        <v>0</v>
      </c>
      <c r="N97" s="38">
        <v>0</v>
      </c>
      <c r="O97" s="15"/>
    </row>
    <row r="98" spans="1:15">
      <c r="A98" s="11" t="s">
        <v>31</v>
      </c>
      <c r="B98" s="38">
        <v>244040.40000000002</v>
      </c>
      <c r="C98" s="38">
        <v>23722</v>
      </c>
      <c r="D98" s="38">
        <v>19825</v>
      </c>
      <c r="E98" s="38">
        <v>154.19999999999999</v>
      </c>
      <c r="F98" s="38">
        <v>9297.6</v>
      </c>
      <c r="G98" s="38">
        <v>12570.3</v>
      </c>
      <c r="H98" s="38">
        <v>127735.7</v>
      </c>
      <c r="I98" s="38">
        <v>1109.8</v>
      </c>
      <c r="J98" s="38">
        <v>592.20000000000005</v>
      </c>
      <c r="K98" s="38">
        <v>5951.1</v>
      </c>
      <c r="L98" s="38">
        <v>441.1</v>
      </c>
      <c r="M98" s="38">
        <v>15075.6</v>
      </c>
      <c r="N98" s="38">
        <v>27565.8</v>
      </c>
      <c r="O98" s="15"/>
    </row>
    <row r="99" spans="1:15" s="9" customFormat="1">
      <c r="A99" s="10" t="s">
        <v>33</v>
      </c>
      <c r="B99" s="37">
        <v>0</v>
      </c>
      <c r="C99" s="37">
        <v>0</v>
      </c>
      <c r="D99" s="37">
        <v>0</v>
      </c>
      <c r="E99" s="37">
        <v>0</v>
      </c>
      <c r="F99" s="37">
        <v>0</v>
      </c>
      <c r="G99" s="37">
        <v>0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45"/>
    </row>
    <row r="100" spans="1:15" s="9" customFormat="1">
      <c r="A100" s="10" t="s">
        <v>35</v>
      </c>
      <c r="B100" s="37">
        <v>212693.2</v>
      </c>
      <c r="C100" s="37">
        <v>23507.7</v>
      </c>
      <c r="D100" s="37">
        <v>18774.3</v>
      </c>
      <c r="E100" s="37">
        <v>0</v>
      </c>
      <c r="F100" s="37">
        <v>9118</v>
      </c>
      <c r="G100" s="37">
        <v>12000</v>
      </c>
      <c r="H100" s="37">
        <v>126817.3</v>
      </c>
      <c r="I100" s="37">
        <v>1000</v>
      </c>
      <c r="J100" s="37">
        <v>0</v>
      </c>
      <c r="K100" s="37">
        <v>4160.2</v>
      </c>
      <c r="L100" s="37">
        <v>0</v>
      </c>
      <c r="M100" s="37">
        <v>14800</v>
      </c>
      <c r="N100" s="37">
        <v>2515.6999999999998</v>
      </c>
      <c r="O100" s="45"/>
    </row>
    <row r="101" spans="1:15">
      <c r="A101" s="11" t="s">
        <v>68</v>
      </c>
      <c r="B101" s="38">
        <v>87375.9</v>
      </c>
      <c r="C101" s="38">
        <v>23507.7</v>
      </c>
      <c r="D101" s="38">
        <v>18774.3</v>
      </c>
      <c r="E101" s="38">
        <v>0</v>
      </c>
      <c r="F101" s="38">
        <v>9118</v>
      </c>
      <c r="G101" s="38">
        <v>12000</v>
      </c>
      <c r="H101" s="38">
        <v>1500</v>
      </c>
      <c r="I101" s="38">
        <v>1000</v>
      </c>
      <c r="J101" s="38">
        <v>0</v>
      </c>
      <c r="K101" s="38">
        <v>4160.2</v>
      </c>
      <c r="L101" s="38">
        <v>0</v>
      </c>
      <c r="M101" s="38">
        <v>14800</v>
      </c>
      <c r="N101" s="38">
        <v>2515.6999999999998</v>
      </c>
      <c r="O101" s="15"/>
    </row>
    <row r="102" spans="1:15">
      <c r="A102" s="11" t="s">
        <v>36</v>
      </c>
      <c r="B102" s="38">
        <v>125317.3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38">
        <v>125317.3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38">
        <v>0</v>
      </c>
      <c r="O102" s="15"/>
    </row>
    <row r="103" spans="1:15" s="9" customFormat="1">
      <c r="A103" s="10" t="s">
        <v>28</v>
      </c>
      <c r="B103" s="37">
        <v>31347.199999999997</v>
      </c>
      <c r="C103" s="37">
        <v>214.3</v>
      </c>
      <c r="D103" s="37">
        <v>1050.7</v>
      </c>
      <c r="E103" s="37">
        <v>154.19999999999999</v>
      </c>
      <c r="F103" s="37">
        <v>179.6</v>
      </c>
      <c r="G103" s="37">
        <v>570.29999999999995</v>
      </c>
      <c r="H103" s="37">
        <v>918.4</v>
      </c>
      <c r="I103" s="37">
        <v>109.8</v>
      </c>
      <c r="J103" s="37">
        <v>592.20000000000005</v>
      </c>
      <c r="K103" s="37">
        <v>1790.9</v>
      </c>
      <c r="L103" s="37">
        <v>441.1</v>
      </c>
      <c r="M103" s="37">
        <v>275.60000000000002</v>
      </c>
      <c r="N103" s="37">
        <v>25050.1</v>
      </c>
      <c r="O103" s="45"/>
    </row>
    <row r="104" spans="1:15">
      <c r="A104" s="11" t="s">
        <v>37</v>
      </c>
      <c r="B104" s="38">
        <v>0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  <c r="L104" s="38">
        <v>0</v>
      </c>
      <c r="M104" s="38">
        <v>0</v>
      </c>
      <c r="N104" s="38">
        <v>0</v>
      </c>
      <c r="O104" s="15"/>
    </row>
    <row r="105" spans="1:15">
      <c r="A105" s="11" t="s">
        <v>29</v>
      </c>
      <c r="B105" s="38">
        <v>31347.199999999997</v>
      </c>
      <c r="C105" s="38">
        <v>214.3</v>
      </c>
      <c r="D105" s="38">
        <v>1050.7</v>
      </c>
      <c r="E105" s="38">
        <v>154.19999999999999</v>
      </c>
      <c r="F105" s="38">
        <v>179.6</v>
      </c>
      <c r="G105" s="38">
        <v>570.29999999999995</v>
      </c>
      <c r="H105" s="38">
        <v>918.4</v>
      </c>
      <c r="I105" s="38">
        <v>109.8</v>
      </c>
      <c r="J105" s="38">
        <v>592.20000000000005</v>
      </c>
      <c r="K105" s="38">
        <v>1790.9</v>
      </c>
      <c r="L105" s="38">
        <v>441.1</v>
      </c>
      <c r="M105" s="38">
        <v>275.60000000000002</v>
      </c>
      <c r="N105" s="38">
        <v>25050.1</v>
      </c>
      <c r="O105" s="15"/>
    </row>
    <row r="106" spans="1:15">
      <c r="A106" s="11" t="s">
        <v>69</v>
      </c>
      <c r="B106" s="38">
        <v>0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38">
        <v>0</v>
      </c>
      <c r="I106" s="38">
        <v>0</v>
      </c>
      <c r="J106" s="38">
        <v>0</v>
      </c>
      <c r="K106" s="38">
        <v>0</v>
      </c>
      <c r="L106" s="38">
        <v>0</v>
      </c>
      <c r="M106" s="38">
        <v>0</v>
      </c>
      <c r="N106" s="38">
        <v>0</v>
      </c>
      <c r="O106" s="15"/>
    </row>
    <row r="107" spans="1:15">
      <c r="A107" s="11" t="s">
        <v>70</v>
      </c>
      <c r="B107" s="38">
        <v>31347.199999999997</v>
      </c>
      <c r="C107" s="38">
        <v>214.3</v>
      </c>
      <c r="D107" s="38">
        <v>1050.7</v>
      </c>
      <c r="E107" s="38">
        <v>154.19999999999999</v>
      </c>
      <c r="F107" s="38">
        <v>179.6</v>
      </c>
      <c r="G107" s="38">
        <v>570.29999999999995</v>
      </c>
      <c r="H107" s="38">
        <v>918.4</v>
      </c>
      <c r="I107" s="38">
        <v>109.8</v>
      </c>
      <c r="J107" s="38">
        <v>592.20000000000005</v>
      </c>
      <c r="K107" s="38">
        <v>1790.9</v>
      </c>
      <c r="L107" s="38">
        <v>441.1</v>
      </c>
      <c r="M107" s="38">
        <v>275.60000000000002</v>
      </c>
      <c r="N107" s="38">
        <v>25050.1</v>
      </c>
      <c r="O107" s="15"/>
    </row>
    <row r="108" spans="1:15" s="9" customFormat="1">
      <c r="A108" s="8" t="s">
        <v>38</v>
      </c>
      <c r="B108" s="37">
        <v>58.199999999999996</v>
      </c>
      <c r="C108" s="37">
        <v>16</v>
      </c>
      <c r="D108" s="37">
        <v>3.3</v>
      </c>
      <c r="E108" s="37">
        <v>6</v>
      </c>
      <c r="F108" s="37">
        <v>2.2000000000000002</v>
      </c>
      <c r="G108" s="37">
        <v>6.7</v>
      </c>
      <c r="H108" s="37">
        <v>2.4</v>
      </c>
      <c r="I108" s="37">
        <v>3.9</v>
      </c>
      <c r="J108" s="37">
        <v>4.8</v>
      </c>
      <c r="K108" s="37">
        <v>2.4</v>
      </c>
      <c r="L108" s="37">
        <v>9</v>
      </c>
      <c r="M108" s="37">
        <v>0.7</v>
      </c>
      <c r="N108" s="37">
        <v>0.8</v>
      </c>
      <c r="O108" s="45"/>
    </row>
    <row r="109" spans="1:15">
      <c r="A109" s="11" t="s">
        <v>39</v>
      </c>
      <c r="B109" s="38">
        <v>58.199999999999996</v>
      </c>
      <c r="C109" s="38">
        <v>16</v>
      </c>
      <c r="D109" s="38">
        <v>3.3</v>
      </c>
      <c r="E109" s="38">
        <v>6</v>
      </c>
      <c r="F109" s="38">
        <v>2.2000000000000002</v>
      </c>
      <c r="G109" s="38">
        <v>6.7</v>
      </c>
      <c r="H109" s="38">
        <v>2.4</v>
      </c>
      <c r="I109" s="38">
        <v>3.9</v>
      </c>
      <c r="J109" s="38">
        <v>4.8</v>
      </c>
      <c r="K109" s="38">
        <v>2.4</v>
      </c>
      <c r="L109" s="38">
        <v>9</v>
      </c>
      <c r="M109" s="38">
        <v>0.7</v>
      </c>
      <c r="N109" s="38">
        <v>0.8</v>
      </c>
      <c r="O109" s="15"/>
    </row>
    <row r="110" spans="1:15" ht="6" customHeight="1">
      <c r="A110" s="11"/>
      <c r="B110" s="38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52"/>
      <c r="N110" s="52"/>
      <c r="O110" s="15"/>
    </row>
    <row r="111" spans="1:15" s="9" customFormat="1">
      <c r="A111" s="8" t="s">
        <v>40</v>
      </c>
      <c r="B111" s="37">
        <f>SUM(B112:B116)</f>
        <v>7900.9000000000015</v>
      </c>
      <c r="C111" s="37">
        <f>SUM(C112:C116)</f>
        <v>739.09999999999991</v>
      </c>
      <c r="D111" s="37">
        <f t="shared" ref="D111:N111" si="2">SUM(D112:D116)</f>
        <v>647</v>
      </c>
      <c r="E111" s="37">
        <f t="shared" si="2"/>
        <v>686.8</v>
      </c>
      <c r="F111" s="37">
        <f t="shared" si="2"/>
        <v>672.4</v>
      </c>
      <c r="G111" s="37">
        <f t="shared" si="2"/>
        <v>782.6</v>
      </c>
      <c r="H111" s="37">
        <f t="shared" si="2"/>
        <v>669.39999999999986</v>
      </c>
      <c r="I111" s="37">
        <f t="shared" si="2"/>
        <v>691.4</v>
      </c>
      <c r="J111" s="37">
        <f t="shared" si="2"/>
        <v>623.1</v>
      </c>
      <c r="K111" s="37">
        <f t="shared" si="2"/>
        <v>569.49999999999989</v>
      </c>
      <c r="L111" s="37">
        <f t="shared" si="2"/>
        <v>613.59999999999991</v>
      </c>
      <c r="M111" s="37">
        <f t="shared" si="2"/>
        <v>689.9</v>
      </c>
      <c r="N111" s="37">
        <f t="shared" si="2"/>
        <v>516.1</v>
      </c>
      <c r="O111" s="45"/>
    </row>
    <row r="112" spans="1:15">
      <c r="A112" s="11" t="s">
        <v>42</v>
      </c>
      <c r="B112" s="38">
        <v>4254.6000000000004</v>
      </c>
      <c r="C112" s="38">
        <v>375</v>
      </c>
      <c r="D112" s="38">
        <v>327.2</v>
      </c>
      <c r="E112" s="38">
        <v>368.6</v>
      </c>
      <c r="F112" s="38">
        <v>352.9</v>
      </c>
      <c r="G112" s="38">
        <v>394.3</v>
      </c>
      <c r="H112" s="38">
        <v>338.8</v>
      </c>
      <c r="I112" s="38">
        <v>355.1</v>
      </c>
      <c r="J112" s="38">
        <v>344.2</v>
      </c>
      <c r="K112" s="38">
        <v>349.4</v>
      </c>
      <c r="L112" s="38">
        <v>343.2</v>
      </c>
      <c r="M112" s="38">
        <v>344.3</v>
      </c>
      <c r="N112" s="38">
        <v>361.6</v>
      </c>
      <c r="O112" s="15"/>
    </row>
    <row r="113" spans="1:15" ht="24">
      <c r="A113" s="11" t="s">
        <v>225</v>
      </c>
      <c r="B113" s="38">
        <v>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  <c r="L113" s="38">
        <v>0</v>
      </c>
      <c r="M113" s="38">
        <v>0</v>
      </c>
      <c r="N113" s="38">
        <v>0</v>
      </c>
      <c r="O113" s="15"/>
    </row>
    <row r="114" spans="1:15">
      <c r="A114" s="11" t="s">
        <v>51</v>
      </c>
      <c r="B114" s="38">
        <v>2429.7000000000003</v>
      </c>
      <c r="C114" s="38">
        <v>287.5</v>
      </c>
      <c r="D114" s="38">
        <v>241</v>
      </c>
      <c r="E114" s="38">
        <v>235.7</v>
      </c>
      <c r="F114" s="38">
        <v>237.1</v>
      </c>
      <c r="G114" s="38">
        <v>300</v>
      </c>
      <c r="H114" s="38">
        <v>229</v>
      </c>
      <c r="I114" s="38">
        <v>256.89999999999998</v>
      </c>
      <c r="J114" s="38">
        <v>187.4</v>
      </c>
      <c r="K114" s="38">
        <v>148.4</v>
      </c>
      <c r="L114" s="38">
        <v>175.2</v>
      </c>
      <c r="M114" s="38">
        <v>68.599999999999994</v>
      </c>
      <c r="N114" s="38">
        <v>62.9</v>
      </c>
      <c r="O114" s="15"/>
    </row>
    <row r="115" spans="1:15" ht="21.75" customHeight="1">
      <c r="A115" s="11" t="s">
        <v>227</v>
      </c>
      <c r="B115" s="38">
        <v>0.10000000000000009</v>
      </c>
      <c r="C115" s="38">
        <v>0.8</v>
      </c>
      <c r="D115" s="38">
        <v>0</v>
      </c>
      <c r="E115" s="38">
        <v>0</v>
      </c>
      <c r="F115" s="38">
        <v>0</v>
      </c>
      <c r="G115" s="38">
        <v>0.1</v>
      </c>
      <c r="H115" s="38">
        <v>-1.7</v>
      </c>
      <c r="I115" s="38">
        <v>0</v>
      </c>
      <c r="J115" s="38">
        <v>0.1</v>
      </c>
      <c r="K115" s="38">
        <v>0.4</v>
      </c>
      <c r="L115" s="38">
        <v>0.4</v>
      </c>
      <c r="M115" s="38">
        <v>-0.2</v>
      </c>
      <c r="N115" s="38">
        <v>0.2</v>
      </c>
      <c r="O115" s="15"/>
    </row>
    <row r="116" spans="1:15" ht="24">
      <c r="A116" s="13" t="s">
        <v>90</v>
      </c>
      <c r="B116" s="42">
        <v>1216.5</v>
      </c>
      <c r="C116" s="42">
        <v>75.8</v>
      </c>
      <c r="D116" s="42">
        <v>78.8</v>
      </c>
      <c r="E116" s="42">
        <v>82.5</v>
      </c>
      <c r="F116" s="42">
        <v>82.4</v>
      </c>
      <c r="G116" s="42">
        <v>88.2</v>
      </c>
      <c r="H116" s="42">
        <v>103.3</v>
      </c>
      <c r="I116" s="42">
        <v>79.400000000000006</v>
      </c>
      <c r="J116" s="42">
        <v>91.4</v>
      </c>
      <c r="K116" s="42">
        <v>71.3</v>
      </c>
      <c r="L116" s="42">
        <v>94.8</v>
      </c>
      <c r="M116" s="42">
        <v>277.2</v>
      </c>
      <c r="N116" s="42">
        <v>91.4</v>
      </c>
      <c r="O116" s="15"/>
    </row>
    <row r="117" spans="1:15">
      <c r="A117" s="14" t="s">
        <v>172</v>
      </c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</row>
    <row r="118" spans="1:15">
      <c r="A118" s="16" t="s">
        <v>237</v>
      </c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15"/>
      <c r="O118" s="15"/>
    </row>
    <row r="119" spans="1:15">
      <c r="A119" s="16" t="s">
        <v>230</v>
      </c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</row>
    <row r="120" spans="1:15">
      <c r="A120" s="16" t="s">
        <v>236</v>
      </c>
      <c r="B120" s="15"/>
      <c r="C120" s="15"/>
      <c r="D120" s="15"/>
      <c r="E120" s="15"/>
      <c r="F120" s="15"/>
      <c r="G120" s="15"/>
      <c r="H120" s="15"/>
      <c r="I120" s="15"/>
      <c r="J120" s="15"/>
      <c r="K120" s="15"/>
      <c r="L120" s="15"/>
      <c r="M120" s="15"/>
      <c r="N120" s="15"/>
      <c r="O120" s="15"/>
    </row>
    <row r="121" spans="1:15">
      <c r="A121" s="16" t="s">
        <v>174</v>
      </c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</row>
    <row r="122" spans="1:15">
      <c r="A122" s="17" t="s">
        <v>80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</row>
    <row r="123" spans="1:15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</row>
    <row r="124" spans="1:15">
      <c r="A124" s="15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</row>
    <row r="125" spans="1:15">
      <c r="A125" s="15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</row>
    <row r="126" spans="1:15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</row>
    <row r="127" spans="1:15">
      <c r="A127" s="15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</row>
    <row r="128" spans="1:15">
      <c r="A128" s="15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</row>
    <row r="129" spans="1:15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</row>
    <row r="130" spans="1:15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</row>
    <row r="131" spans="1:15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</row>
    <row r="132" spans="1:15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</row>
    <row r="133" spans="1:15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</row>
    <row r="134" spans="1:1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</row>
    <row r="135" spans="1:15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</row>
    <row r="137" spans="1:15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</row>
    <row r="140" spans="1:15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</row>
    <row r="141" spans="1:15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</row>
    <row r="142" spans="1:15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</row>
    <row r="143" spans="1:15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</row>
    <row r="144" spans="1:15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</row>
    <row r="145" spans="1:15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</row>
    <row r="146" spans="1:1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</row>
    <row r="147" spans="1:15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</row>
    <row r="148" spans="1:15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</row>
    <row r="149" spans="1:15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</row>
    <row r="150" spans="1:15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</row>
    <row r="151" spans="1:15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</row>
    <row r="152" spans="1:15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</row>
    <row r="153" spans="1:15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</row>
    <row r="154" spans="1:15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</row>
    <row r="155" spans="1:15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</row>
    <row r="156" spans="1:15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</row>
    <row r="157" spans="1:15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</row>
    <row r="159" spans="1:15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</row>
    <row r="160" spans="1:15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</row>
    <row r="161" spans="1:15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</row>
    <row r="162" spans="1:15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</row>
    <row r="163" spans="1:15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</row>
    <row r="164" spans="1:15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</row>
    <row r="165" spans="1:15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</row>
    <row r="166" spans="1:15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</row>
    <row r="167" spans="1:15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</row>
    <row r="168" spans="1:15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</row>
    <row r="169" spans="1:1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</row>
    <row r="170" spans="1:15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</row>
    <row r="171" spans="1:15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</row>
    <row r="172" spans="1:15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</row>
    <row r="173" spans="1:15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</row>
    <row r="174" spans="1:15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</row>
    <row r="175" spans="1:15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</row>
    <row r="176" spans="1:15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</row>
    <row r="177" spans="1:15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</row>
    <row r="178" spans="1:15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</row>
    <row r="179" spans="1:15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</row>
    <row r="181" spans="1:15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</row>
    <row r="182" spans="1:15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</row>
    <row r="183" spans="1:15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</row>
    <row r="184" spans="1:15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</row>
    <row r="185" spans="1:15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</row>
    <row r="186" spans="1:15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</row>
    <row r="187" spans="1:15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</row>
    <row r="188" spans="1:15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</row>
    <row r="189" spans="1:15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</row>
    <row r="190" spans="1:15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</row>
    <row r="191" spans="1:15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</row>
    <row r="192" spans="1:15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</row>
    <row r="193" spans="1:15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</row>
    <row r="194" spans="1:15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</row>
    <row r="195" spans="1:15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</row>
    <row r="196" spans="1:15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</row>
    <row r="197" spans="1:15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</row>
    <row r="198" spans="1:15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</row>
    <row r="199" spans="1:15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</row>
    <row r="200" spans="1:15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</row>
    <row r="201" spans="1:15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</row>
    <row r="203" spans="1:15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</row>
    <row r="204" spans="1:15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</row>
    <row r="205" spans="1:15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</row>
    <row r="206" spans="1:15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</row>
    <row r="207" spans="1:15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</row>
    <row r="208" spans="1:15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</row>
    <row r="209" spans="1:15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</row>
    <row r="210" spans="1:15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</row>
    <row r="211" spans="1:15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</row>
    <row r="212" spans="1:15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</row>
    <row r="213" spans="1:15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</row>
    <row r="214" spans="1:15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</row>
    <row r="215" spans="1:15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</row>
    <row r="216" spans="1:15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</row>
    <row r="217" spans="1:15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</row>
    <row r="218" spans="1:15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</row>
    <row r="219" spans="1:15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</row>
    <row r="220" spans="1:15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</row>
    <row r="221" spans="1:15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</row>
    <row r="222" spans="1:15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</row>
    <row r="223" spans="1:15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</row>
    <row r="225" spans="1:15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</row>
    <row r="226" spans="1:15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</row>
    <row r="227" spans="1:15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</row>
    <row r="228" spans="1:15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</row>
    <row r="229" spans="1:15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</row>
    <row r="230" spans="1:15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</row>
    <row r="231" spans="1:15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</row>
    <row r="232" spans="1:15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</row>
    <row r="233" spans="1:15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</row>
    <row r="234" spans="1:15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</row>
    <row r="235" spans="1:15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</row>
    <row r="236" spans="1:15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</row>
    <row r="237" spans="1:15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</row>
    <row r="238" spans="1:15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</row>
    <row r="239" spans="1:15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</row>
    <row r="240" spans="1:15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</row>
    <row r="241" spans="1:15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</row>
    <row r="242" spans="1:15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</row>
    <row r="243" spans="1:15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</row>
    <row r="244" spans="1:15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</row>
    <row r="245" spans="1:15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</row>
    <row r="247" spans="1:15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</row>
    <row r="248" spans="1:15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</row>
    <row r="249" spans="1:1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</row>
    <row r="250" spans="1:15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</row>
    <row r="251" spans="1:15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</row>
    <row r="252" spans="1:15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</row>
    <row r="253" spans="1:15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</row>
    <row r="254" spans="1:15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</row>
    <row r="255" spans="1:15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</row>
    <row r="256" spans="1:15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</row>
    <row r="257" spans="1:15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</row>
    <row r="258" spans="1:15">
      <c r="A258" s="15"/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15"/>
      <c r="O258" s="15"/>
    </row>
    <row r="259" spans="1:15">
      <c r="A259" s="15"/>
      <c r="B259" s="15"/>
      <c r="C259" s="15"/>
      <c r="D259" s="15"/>
      <c r="E259" s="15"/>
      <c r="F259" s="15"/>
      <c r="G259" s="15"/>
      <c r="H259" s="15"/>
      <c r="I259" s="15"/>
      <c r="J259" s="15"/>
      <c r="K259" s="15"/>
      <c r="L259" s="15"/>
      <c r="M259" s="15"/>
      <c r="N259" s="15"/>
      <c r="O259" s="15"/>
    </row>
    <row r="260" spans="1:15">
      <c r="A260" s="15"/>
      <c r="B260" s="15"/>
      <c r="C260" s="15"/>
      <c r="D260" s="15"/>
      <c r="E260" s="15"/>
      <c r="F260" s="15"/>
      <c r="G260" s="15"/>
      <c r="H260" s="15"/>
      <c r="I260" s="15"/>
      <c r="J260" s="15"/>
      <c r="K260" s="15"/>
      <c r="L260" s="15"/>
      <c r="M260" s="15"/>
      <c r="N260" s="15"/>
      <c r="O260" s="15"/>
    </row>
    <row r="261" spans="1:15">
      <c r="A261" s="15"/>
      <c r="B261" s="15"/>
      <c r="C261" s="15"/>
      <c r="D261" s="15"/>
      <c r="E261" s="15"/>
      <c r="F261" s="15"/>
      <c r="G261" s="15"/>
      <c r="H261" s="15"/>
      <c r="I261" s="15"/>
      <c r="J261" s="15"/>
      <c r="K261" s="15"/>
      <c r="L261" s="15"/>
      <c r="M261" s="15"/>
      <c r="N261" s="15"/>
      <c r="O261" s="15"/>
    </row>
    <row r="262" spans="1:15">
      <c r="A262" s="15"/>
      <c r="B262" s="15"/>
      <c r="C262" s="15"/>
      <c r="D262" s="15"/>
      <c r="E262" s="15"/>
      <c r="F262" s="15"/>
      <c r="G262" s="15"/>
      <c r="H262" s="15"/>
      <c r="I262" s="15"/>
      <c r="J262" s="15"/>
      <c r="K262" s="15"/>
      <c r="L262" s="15"/>
      <c r="M262" s="15"/>
      <c r="N262" s="15"/>
      <c r="O262" s="15"/>
    </row>
    <row r="263" spans="1:15">
      <c r="A263" s="15"/>
      <c r="B263" s="15"/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M263" s="15"/>
      <c r="N263" s="15"/>
      <c r="O263" s="15"/>
    </row>
    <row r="264" spans="1:15">
      <c r="A264" s="15"/>
      <c r="B264" s="15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/>
      <c r="O264" s="15"/>
    </row>
    <row r="265" spans="1:15">
      <c r="A265" s="15"/>
      <c r="B265" s="15"/>
      <c r="C265" s="15"/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/>
      <c r="O265" s="15"/>
    </row>
    <row r="266" spans="1:15">
      <c r="A266" s="15"/>
      <c r="B266" s="15"/>
      <c r="C266" s="15"/>
      <c r="D266" s="15"/>
      <c r="E266" s="15"/>
      <c r="F266" s="15"/>
      <c r="G266" s="15"/>
      <c r="H266" s="15"/>
      <c r="I266" s="15"/>
      <c r="J266" s="15"/>
      <c r="K266" s="15"/>
      <c r="L266" s="15"/>
      <c r="M266" s="15"/>
      <c r="N266" s="15"/>
      <c r="O266" s="15"/>
    </row>
    <row r="267" spans="1:15">
      <c r="A267" s="15"/>
      <c r="B267" s="15"/>
      <c r="C267" s="15"/>
      <c r="D267" s="15"/>
      <c r="E267" s="15"/>
      <c r="F267" s="15"/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  <c r="M268" s="15"/>
      <c r="N268" s="15"/>
      <c r="O268" s="15"/>
    </row>
    <row r="269" spans="1:15">
      <c r="A269" s="15"/>
      <c r="B269" s="1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</row>
    <row r="270" spans="1:15">
      <c r="A270" s="15"/>
      <c r="B270" s="15"/>
      <c r="C270" s="15"/>
      <c r="D270" s="15"/>
      <c r="E270" s="15"/>
      <c r="F270" s="15"/>
      <c r="G270" s="15"/>
      <c r="H270" s="15"/>
      <c r="I270" s="15"/>
      <c r="J270" s="15"/>
      <c r="K270" s="15"/>
      <c r="L270" s="15"/>
      <c r="M270" s="15"/>
      <c r="N270" s="15"/>
      <c r="O270" s="15"/>
    </row>
    <row r="271" spans="1:15">
      <c r="A271" s="15"/>
      <c r="B271" s="15"/>
      <c r="C271" s="15"/>
      <c r="D271" s="15"/>
      <c r="E271" s="15"/>
      <c r="F271" s="15"/>
      <c r="G271" s="15"/>
      <c r="H271" s="15"/>
      <c r="I271" s="15"/>
      <c r="J271" s="15"/>
      <c r="K271" s="15"/>
      <c r="L271" s="15"/>
      <c r="M271" s="15"/>
      <c r="N271" s="15"/>
      <c r="O271" s="15"/>
    </row>
    <row r="272" spans="1:15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  <c r="M272" s="15"/>
      <c r="N272" s="15"/>
      <c r="O272" s="15"/>
    </row>
    <row r="273" spans="1:15">
      <c r="A273" s="15"/>
      <c r="B273" s="15"/>
      <c r="C273" s="15"/>
      <c r="D273" s="15"/>
      <c r="E273" s="15"/>
      <c r="F273" s="15"/>
      <c r="G273" s="15"/>
      <c r="H273" s="15"/>
      <c r="I273" s="15"/>
      <c r="J273" s="15"/>
      <c r="K273" s="15"/>
      <c r="L273" s="15"/>
      <c r="M273" s="15"/>
      <c r="N273" s="15"/>
      <c r="O273" s="15"/>
    </row>
    <row r="274" spans="1:15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</row>
    <row r="275" spans="1:15">
      <c r="A275" s="15"/>
      <c r="B275" s="15"/>
      <c r="C275" s="15"/>
      <c r="D275" s="15"/>
      <c r="E275" s="15"/>
      <c r="F275" s="15"/>
      <c r="G275" s="15"/>
      <c r="H275" s="15"/>
      <c r="I275" s="15"/>
      <c r="J275" s="15"/>
      <c r="K275" s="15"/>
      <c r="L275" s="15"/>
      <c r="M275" s="15"/>
      <c r="N275" s="15"/>
      <c r="O275" s="15"/>
    </row>
    <row r="276" spans="1:15">
      <c r="A276" s="15"/>
      <c r="B276" s="15"/>
      <c r="C276" s="15"/>
      <c r="D276" s="15"/>
      <c r="E276" s="15"/>
      <c r="F276" s="15"/>
      <c r="G276" s="15"/>
      <c r="H276" s="15"/>
      <c r="I276" s="15"/>
      <c r="J276" s="15"/>
      <c r="K276" s="15"/>
      <c r="L276" s="15"/>
      <c r="M276" s="15"/>
      <c r="N276" s="15"/>
      <c r="O276" s="15"/>
    </row>
    <row r="277" spans="1:15">
      <c r="A277" s="15"/>
      <c r="B277" s="15"/>
      <c r="C277" s="15"/>
      <c r="D277" s="15"/>
      <c r="E277" s="15"/>
      <c r="F277" s="15"/>
      <c r="G277" s="15"/>
      <c r="H277" s="15"/>
      <c r="I277" s="15"/>
      <c r="J277" s="15"/>
      <c r="K277" s="15"/>
      <c r="L277" s="15"/>
      <c r="M277" s="15"/>
      <c r="N277" s="15"/>
      <c r="O277" s="15"/>
    </row>
    <row r="278" spans="1:15">
      <c r="A278" s="15"/>
      <c r="B278" s="15"/>
      <c r="C278" s="15"/>
      <c r="D278" s="15"/>
      <c r="E278" s="15"/>
      <c r="F278" s="15"/>
      <c r="G278" s="15"/>
      <c r="H278" s="15"/>
      <c r="I278" s="15"/>
      <c r="J278" s="15"/>
      <c r="K278" s="15"/>
      <c r="L278" s="15"/>
      <c r="M278" s="15"/>
      <c r="N278" s="15"/>
      <c r="O278" s="15"/>
    </row>
    <row r="279" spans="1:15">
      <c r="A279" s="15"/>
      <c r="B279" s="15"/>
      <c r="C279" s="15"/>
      <c r="D279" s="15"/>
      <c r="E279" s="15"/>
      <c r="F279" s="15"/>
      <c r="G279" s="15"/>
      <c r="H279" s="15"/>
      <c r="I279" s="15"/>
      <c r="J279" s="15"/>
      <c r="K279" s="15"/>
      <c r="L279" s="15"/>
      <c r="M279" s="15"/>
      <c r="N279" s="15"/>
      <c r="O279" s="15"/>
    </row>
    <row r="280" spans="1:15">
      <c r="A280" s="15"/>
      <c r="B280" s="15"/>
      <c r="C280" s="15"/>
      <c r="D280" s="15"/>
      <c r="E280" s="15"/>
      <c r="F280" s="15"/>
      <c r="G280" s="15"/>
      <c r="H280" s="15"/>
      <c r="I280" s="15"/>
      <c r="J280" s="15"/>
      <c r="K280" s="15"/>
      <c r="L280" s="15"/>
      <c r="M280" s="15"/>
      <c r="N280" s="15"/>
      <c r="O280" s="15"/>
    </row>
    <row r="281" spans="1:15">
      <c r="A281" s="15"/>
      <c r="B281" s="15"/>
      <c r="C281" s="15"/>
      <c r="D281" s="15"/>
      <c r="E281" s="15"/>
      <c r="F281" s="15"/>
      <c r="G281" s="15"/>
      <c r="H281" s="15"/>
      <c r="I281" s="15"/>
      <c r="J281" s="15"/>
      <c r="K281" s="15"/>
      <c r="L281" s="15"/>
      <c r="M281" s="15"/>
      <c r="N281" s="15"/>
      <c r="O281" s="15"/>
    </row>
    <row r="282" spans="1:15">
      <c r="A282" s="15"/>
      <c r="B282" s="15"/>
      <c r="C282" s="15"/>
      <c r="D282" s="15"/>
      <c r="E282" s="15"/>
      <c r="F282" s="15"/>
      <c r="G282" s="15"/>
      <c r="H282" s="15"/>
      <c r="I282" s="15"/>
      <c r="J282" s="15"/>
      <c r="K282" s="15"/>
      <c r="L282" s="15"/>
      <c r="M282" s="15"/>
      <c r="N282" s="15"/>
      <c r="O282" s="15"/>
    </row>
    <row r="283" spans="1:15">
      <c r="A283" s="15"/>
      <c r="B283" s="15"/>
      <c r="C283" s="15"/>
      <c r="D283" s="15"/>
      <c r="E283" s="15"/>
      <c r="F283" s="15"/>
      <c r="G283" s="15"/>
      <c r="H283" s="15"/>
      <c r="I283" s="15"/>
      <c r="J283" s="15"/>
      <c r="K283" s="15"/>
      <c r="L283" s="15"/>
      <c r="M283" s="15"/>
      <c r="N283" s="15"/>
      <c r="O283" s="15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57"/>
  <sheetViews>
    <sheetView topLeftCell="A52" workbookViewId="0">
      <selection activeCell="B61" sqref="B61"/>
    </sheetView>
  </sheetViews>
  <sheetFormatPr baseColWidth="10" defaultRowHeight="15"/>
  <cols>
    <col min="1" max="1" width="71.85546875" style="1" customWidth="1"/>
    <col min="2" max="2" width="15.140625" style="1" customWidth="1"/>
    <col min="3" max="13" width="11.5703125" style="1" bestFit="1" customWidth="1"/>
    <col min="14" max="14" width="11.7109375" style="1" bestFit="1" customWidth="1"/>
    <col min="15" max="16384" width="11.42578125" style="1"/>
  </cols>
  <sheetData>
    <row r="1" spans="1:16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5"/>
      <c r="P1" s="15"/>
    </row>
    <row r="2" spans="1:16">
      <c r="A2" s="131" t="s">
        <v>256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5"/>
      <c r="P2" s="15"/>
    </row>
    <row r="3" spans="1:16">
      <c r="A3" s="131" t="s">
        <v>85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5"/>
      <c r="P3" s="15"/>
    </row>
    <row r="4" spans="1:16">
      <c r="A4" s="43"/>
      <c r="B4" s="44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</row>
    <row r="5" spans="1:16" s="9" customFormat="1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  <c r="O5" s="45"/>
      <c r="P5" s="45"/>
    </row>
    <row r="6" spans="1:16" s="9" customFormat="1" ht="24">
      <c r="A6" s="7" t="s">
        <v>41</v>
      </c>
      <c r="B6" s="37">
        <f>SUM(B7,B96,B97,B114,B117)</f>
        <v>1247196.2999999996</v>
      </c>
      <c r="C6" s="37">
        <f>SUM(C7,C96,C97,C114,C117)</f>
        <v>201366.8</v>
      </c>
      <c r="D6" s="37">
        <f t="shared" ref="D6:N6" si="0">SUM(D7,D96,D97,D114,D117)</f>
        <v>56525.3</v>
      </c>
      <c r="E6" s="37">
        <f t="shared" si="0"/>
        <v>65563.599999999991</v>
      </c>
      <c r="F6" s="37">
        <f t="shared" si="0"/>
        <v>48206.6</v>
      </c>
      <c r="G6" s="37">
        <f t="shared" si="0"/>
        <v>83559.3</v>
      </c>
      <c r="H6" s="37">
        <f t="shared" si="0"/>
        <v>82253.600000000006</v>
      </c>
      <c r="I6" s="37">
        <f t="shared" si="0"/>
        <v>101137.80000000002</v>
      </c>
      <c r="J6" s="37">
        <f t="shared" si="0"/>
        <v>66490.3</v>
      </c>
      <c r="K6" s="37">
        <f t="shared" si="0"/>
        <v>282897.8</v>
      </c>
      <c r="L6" s="37">
        <f t="shared" si="0"/>
        <v>66623.499999999985</v>
      </c>
      <c r="M6" s="37">
        <f t="shared" si="0"/>
        <v>81737.100000000006</v>
      </c>
      <c r="N6" s="37">
        <f t="shared" si="0"/>
        <v>110834.59999999999</v>
      </c>
      <c r="O6" s="45"/>
      <c r="P6" s="45"/>
    </row>
    <row r="7" spans="1:16" s="9" customFormat="1">
      <c r="A7" s="8" t="s">
        <v>43</v>
      </c>
      <c r="B7" s="37">
        <v>635167.89999999979</v>
      </c>
      <c r="C7" s="37">
        <v>63522.799999999981</v>
      </c>
      <c r="D7" s="37">
        <v>51349.7</v>
      </c>
      <c r="E7" s="37">
        <v>47565.999999999993</v>
      </c>
      <c r="F7" s="37">
        <v>47032.2</v>
      </c>
      <c r="G7" s="37">
        <v>34888.200000000004</v>
      </c>
      <c r="H7" s="37">
        <v>41049.600000000006</v>
      </c>
      <c r="I7" s="37">
        <v>55063.100000000006</v>
      </c>
      <c r="J7" s="37">
        <v>55562.2</v>
      </c>
      <c r="K7" s="37">
        <v>60195.299999999988</v>
      </c>
      <c r="L7" s="37">
        <v>65443.799999999988</v>
      </c>
      <c r="M7" s="37">
        <v>51732.4</v>
      </c>
      <c r="N7" s="37">
        <v>61762.599999999984</v>
      </c>
      <c r="O7" s="45"/>
      <c r="P7" s="45"/>
    </row>
    <row r="8" spans="1:16" s="9" customFormat="1">
      <c r="A8" s="8" t="s">
        <v>3</v>
      </c>
      <c r="B8" s="37">
        <v>624504.69999999984</v>
      </c>
      <c r="C8" s="37">
        <v>63517.099999999984</v>
      </c>
      <c r="D8" s="37">
        <v>49746.299999999996</v>
      </c>
      <c r="E8" s="37">
        <v>46762.69999999999</v>
      </c>
      <c r="F8" s="37">
        <v>45722.799999999996</v>
      </c>
      <c r="G8" s="37">
        <v>34063.200000000004</v>
      </c>
      <c r="H8" s="37">
        <v>40189.900000000009</v>
      </c>
      <c r="I8" s="37">
        <v>54189.100000000006</v>
      </c>
      <c r="J8" s="37">
        <v>54685</v>
      </c>
      <c r="K8" s="37">
        <v>60195.299999999988</v>
      </c>
      <c r="L8" s="37">
        <v>63688.999999999985</v>
      </c>
      <c r="M8" s="37">
        <v>51732.4</v>
      </c>
      <c r="N8" s="37">
        <v>60011.899999999987</v>
      </c>
      <c r="O8" s="45"/>
      <c r="P8" s="45"/>
    </row>
    <row r="9" spans="1:16" s="9" customFormat="1">
      <c r="A9" s="8" t="s">
        <v>56</v>
      </c>
      <c r="B9" s="37">
        <v>553769.79999999993</v>
      </c>
      <c r="C9" s="37">
        <v>59414.999999999985</v>
      </c>
      <c r="D9" s="37">
        <v>46284.1</v>
      </c>
      <c r="E9" s="37">
        <v>41051.799999999996</v>
      </c>
      <c r="F9" s="37">
        <v>32352.799999999996</v>
      </c>
      <c r="G9" s="37">
        <v>31764.900000000005</v>
      </c>
      <c r="H9" s="37">
        <v>37756.000000000007</v>
      </c>
      <c r="I9" s="37">
        <v>50757.8</v>
      </c>
      <c r="J9" s="37">
        <v>46807.199999999997</v>
      </c>
      <c r="K9" s="37">
        <v>46215.399999999987</v>
      </c>
      <c r="L9" s="37">
        <v>58206.099999999991</v>
      </c>
      <c r="M9" s="37">
        <v>48959.5</v>
      </c>
      <c r="N9" s="37">
        <v>54199.19999999999</v>
      </c>
      <c r="O9" s="45"/>
      <c r="P9" s="45"/>
    </row>
    <row r="10" spans="1:16" s="9" customFormat="1">
      <c r="A10" s="10" t="s">
        <v>4</v>
      </c>
      <c r="B10" s="37">
        <v>188486.19999999995</v>
      </c>
      <c r="C10" s="37">
        <v>20896.599999999999</v>
      </c>
      <c r="D10" s="37">
        <v>14072.900000000001</v>
      </c>
      <c r="E10" s="37">
        <v>13646.400000000001</v>
      </c>
      <c r="F10" s="37">
        <v>16420.599999999999</v>
      </c>
      <c r="G10" s="37">
        <v>11041.7</v>
      </c>
      <c r="H10" s="37">
        <v>10874.6</v>
      </c>
      <c r="I10" s="37">
        <v>20089.699999999997</v>
      </c>
      <c r="J10" s="37">
        <v>15607.4</v>
      </c>
      <c r="K10" s="37">
        <v>14881.4</v>
      </c>
      <c r="L10" s="37">
        <v>22029.899999999998</v>
      </c>
      <c r="M10" s="37">
        <v>13297.800000000001</v>
      </c>
      <c r="N10" s="37">
        <v>15627.2</v>
      </c>
      <c r="O10" s="45"/>
      <c r="P10" s="45"/>
    </row>
    <row r="11" spans="1:16">
      <c r="A11" s="11" t="s">
        <v>231</v>
      </c>
      <c r="B11" s="38">
        <v>58746.900000000009</v>
      </c>
      <c r="C11" s="38">
        <v>6857</v>
      </c>
      <c r="D11" s="38">
        <v>5532.7</v>
      </c>
      <c r="E11" s="38">
        <v>4956.6000000000004</v>
      </c>
      <c r="F11" s="38">
        <v>4725.8999999999996</v>
      </c>
      <c r="G11" s="38">
        <v>4520.2</v>
      </c>
      <c r="H11" s="38">
        <v>4102.1000000000004</v>
      </c>
      <c r="I11" s="38">
        <v>4181.7</v>
      </c>
      <c r="J11" s="38">
        <v>5375.9</v>
      </c>
      <c r="K11" s="38">
        <v>4394</v>
      </c>
      <c r="L11" s="38">
        <v>4453.8</v>
      </c>
      <c r="M11" s="38">
        <v>4521.3</v>
      </c>
      <c r="N11" s="38">
        <v>5125.7</v>
      </c>
      <c r="O11" s="15"/>
      <c r="P11" s="15"/>
    </row>
    <row r="12" spans="1:16">
      <c r="A12" s="11" t="s">
        <v>209</v>
      </c>
      <c r="B12" s="38">
        <v>90442.4</v>
      </c>
      <c r="C12" s="38">
        <v>10045.5</v>
      </c>
      <c r="D12" s="38">
        <v>5947.3</v>
      </c>
      <c r="E12" s="38">
        <v>5901.5</v>
      </c>
      <c r="F12" s="38">
        <v>9248.7000000000007</v>
      </c>
      <c r="G12" s="38">
        <v>3614.5</v>
      </c>
      <c r="H12" s="38">
        <v>4255.8999999999996</v>
      </c>
      <c r="I12" s="38">
        <v>12123.4</v>
      </c>
      <c r="J12" s="38">
        <v>7215.7</v>
      </c>
      <c r="K12" s="38">
        <v>8327.9</v>
      </c>
      <c r="L12" s="38">
        <v>11666</v>
      </c>
      <c r="M12" s="38">
        <v>6027.9</v>
      </c>
      <c r="N12" s="38">
        <v>6068.1</v>
      </c>
      <c r="O12" s="15"/>
      <c r="P12" s="15"/>
    </row>
    <row r="13" spans="1:16">
      <c r="A13" s="11" t="s">
        <v>5</v>
      </c>
      <c r="B13" s="38">
        <v>38020.599999999991</v>
      </c>
      <c r="C13" s="38">
        <v>3790.6</v>
      </c>
      <c r="D13" s="38">
        <v>2473.6999999999998</v>
      </c>
      <c r="E13" s="38">
        <v>2716.1</v>
      </c>
      <c r="F13" s="38">
        <v>2401.6999999999998</v>
      </c>
      <c r="G13" s="38">
        <v>2860.3</v>
      </c>
      <c r="H13" s="38">
        <v>2447.1</v>
      </c>
      <c r="I13" s="38">
        <v>3675.5</v>
      </c>
      <c r="J13" s="38">
        <v>2939.6</v>
      </c>
      <c r="K13" s="38">
        <v>2081.5</v>
      </c>
      <c r="L13" s="38">
        <v>5821.4</v>
      </c>
      <c r="M13" s="38">
        <v>2663.4</v>
      </c>
      <c r="N13" s="38">
        <v>4149.7</v>
      </c>
      <c r="O13" s="15"/>
      <c r="P13" s="15"/>
    </row>
    <row r="14" spans="1:16">
      <c r="A14" s="11" t="s">
        <v>6</v>
      </c>
      <c r="B14" s="38">
        <v>1276.3000000000002</v>
      </c>
      <c r="C14" s="38">
        <v>203.5</v>
      </c>
      <c r="D14" s="38">
        <v>119.2</v>
      </c>
      <c r="E14" s="38">
        <v>72.2</v>
      </c>
      <c r="F14" s="38">
        <v>44.3</v>
      </c>
      <c r="G14" s="38">
        <v>46.7</v>
      </c>
      <c r="H14" s="38">
        <v>69.5</v>
      </c>
      <c r="I14" s="38">
        <v>109.1</v>
      </c>
      <c r="J14" s="38">
        <v>76.2</v>
      </c>
      <c r="K14" s="38">
        <v>78</v>
      </c>
      <c r="L14" s="38">
        <v>88.7</v>
      </c>
      <c r="M14" s="38">
        <v>85.2</v>
      </c>
      <c r="N14" s="38">
        <v>283.7</v>
      </c>
      <c r="O14" s="15"/>
      <c r="P14" s="15"/>
    </row>
    <row r="15" spans="1:16" s="9" customFormat="1">
      <c r="A15" s="10" t="s">
        <v>7</v>
      </c>
      <c r="B15" s="37">
        <v>25251.4</v>
      </c>
      <c r="C15" s="37">
        <v>2038.1</v>
      </c>
      <c r="D15" s="37">
        <v>1843</v>
      </c>
      <c r="E15" s="37">
        <v>2517.6</v>
      </c>
      <c r="F15" s="37">
        <v>492</v>
      </c>
      <c r="G15" s="37">
        <v>1039.4000000000001</v>
      </c>
      <c r="H15" s="37">
        <v>1588.6999999999998</v>
      </c>
      <c r="I15" s="37">
        <v>2388.1000000000004</v>
      </c>
      <c r="J15" s="37">
        <v>2080.3999999999996</v>
      </c>
      <c r="K15" s="37">
        <v>2672.5</v>
      </c>
      <c r="L15" s="37">
        <v>3604.7999999999997</v>
      </c>
      <c r="M15" s="37">
        <v>2131.9</v>
      </c>
      <c r="N15" s="37">
        <v>2854.8999999999996</v>
      </c>
      <c r="O15" s="45"/>
      <c r="P15" s="45"/>
    </row>
    <row r="16" spans="1:16" s="9" customFormat="1" ht="16.5" customHeight="1">
      <c r="A16" s="10" t="s">
        <v>71</v>
      </c>
      <c r="B16" s="37">
        <v>24366.800000000003</v>
      </c>
      <c r="C16" s="37">
        <v>1890.3</v>
      </c>
      <c r="D16" s="37">
        <v>1729.9</v>
      </c>
      <c r="E16" s="37">
        <v>2431.9</v>
      </c>
      <c r="F16" s="37">
        <v>478.8</v>
      </c>
      <c r="G16" s="37">
        <v>1019.9000000000001</v>
      </c>
      <c r="H16" s="37">
        <v>1526.6</v>
      </c>
      <c r="I16" s="37">
        <v>2313.1000000000004</v>
      </c>
      <c r="J16" s="37">
        <v>2023.9999999999998</v>
      </c>
      <c r="K16" s="37">
        <v>2601.9</v>
      </c>
      <c r="L16" s="37">
        <v>3535.7999999999997</v>
      </c>
      <c r="M16" s="37">
        <v>2048.4</v>
      </c>
      <c r="N16" s="37">
        <v>2766.2</v>
      </c>
      <c r="O16" s="45"/>
      <c r="P16" s="45"/>
    </row>
    <row r="17" spans="1:16" ht="23.25" customHeight="1">
      <c r="A17" s="11" t="s">
        <v>44</v>
      </c>
      <c r="B17" s="38">
        <v>2856.7</v>
      </c>
      <c r="C17" s="38">
        <v>81.3</v>
      </c>
      <c r="D17" s="38">
        <v>211.8</v>
      </c>
      <c r="E17" s="38">
        <v>1019.2</v>
      </c>
      <c r="F17" s="38">
        <v>17.600000000000001</v>
      </c>
      <c r="G17" s="38">
        <v>22</v>
      </c>
      <c r="H17" s="38">
        <v>57.1</v>
      </c>
      <c r="I17" s="38">
        <v>58.9</v>
      </c>
      <c r="J17" s="38">
        <v>161.5</v>
      </c>
      <c r="K17" s="38">
        <v>816</v>
      </c>
      <c r="L17" s="38">
        <v>147.1</v>
      </c>
      <c r="M17" s="38">
        <v>117.2</v>
      </c>
      <c r="N17" s="38">
        <v>147</v>
      </c>
      <c r="O17" s="15"/>
      <c r="P17" s="15"/>
    </row>
    <row r="18" spans="1:16">
      <c r="A18" s="11" t="s">
        <v>72</v>
      </c>
      <c r="B18" s="38">
        <v>4522.3</v>
      </c>
      <c r="C18" s="38">
        <v>197.4</v>
      </c>
      <c r="D18" s="38">
        <v>92.9</v>
      </c>
      <c r="E18" s="38">
        <v>65.5</v>
      </c>
      <c r="F18" s="38">
        <v>54.3</v>
      </c>
      <c r="G18" s="38">
        <v>244.6</v>
      </c>
      <c r="H18" s="38">
        <v>250.6</v>
      </c>
      <c r="I18" s="38">
        <v>850.7</v>
      </c>
      <c r="J18" s="38">
        <v>375.9</v>
      </c>
      <c r="K18" s="38">
        <v>326.89999999999998</v>
      </c>
      <c r="L18" s="38">
        <v>1509.2</v>
      </c>
      <c r="M18" s="38">
        <v>316.60000000000002</v>
      </c>
      <c r="N18" s="38">
        <v>237.7</v>
      </c>
      <c r="O18" s="15"/>
      <c r="P18" s="15"/>
    </row>
    <row r="19" spans="1:16">
      <c r="A19" s="11" t="s">
        <v>73</v>
      </c>
      <c r="B19" s="38">
        <v>5909.9</v>
      </c>
      <c r="C19" s="38">
        <v>508.7</v>
      </c>
      <c r="D19" s="38">
        <v>537.6</v>
      </c>
      <c r="E19" s="38">
        <v>358.7</v>
      </c>
      <c r="F19" s="38">
        <v>0</v>
      </c>
      <c r="G19" s="38">
        <v>55.6</v>
      </c>
      <c r="H19" s="38">
        <v>324.60000000000002</v>
      </c>
      <c r="I19" s="38">
        <v>415.3</v>
      </c>
      <c r="J19" s="38">
        <v>610.70000000000005</v>
      </c>
      <c r="K19" s="38">
        <v>590.4</v>
      </c>
      <c r="L19" s="38">
        <v>696.8</v>
      </c>
      <c r="M19" s="38">
        <v>636.1</v>
      </c>
      <c r="N19" s="38">
        <v>1175.4000000000001</v>
      </c>
      <c r="O19" s="15"/>
      <c r="P19" s="15"/>
    </row>
    <row r="20" spans="1:16">
      <c r="A20" s="11" t="s">
        <v>74</v>
      </c>
      <c r="B20" s="38">
        <v>1080.2</v>
      </c>
      <c r="C20" s="38">
        <v>129.30000000000001</v>
      </c>
      <c r="D20" s="38">
        <v>108</v>
      </c>
      <c r="E20" s="38">
        <v>78.3</v>
      </c>
      <c r="F20" s="38">
        <v>0.1</v>
      </c>
      <c r="G20" s="38">
        <v>2</v>
      </c>
      <c r="H20" s="38">
        <v>25.1</v>
      </c>
      <c r="I20" s="38">
        <v>69.3</v>
      </c>
      <c r="J20" s="38">
        <v>89.8</v>
      </c>
      <c r="K20" s="38">
        <v>118.8</v>
      </c>
      <c r="L20" s="38">
        <v>168.5</v>
      </c>
      <c r="M20" s="38">
        <v>141</v>
      </c>
      <c r="N20" s="38">
        <v>150</v>
      </c>
      <c r="O20" s="15"/>
      <c r="P20" s="15"/>
    </row>
    <row r="21" spans="1:16">
      <c r="A21" s="11" t="s">
        <v>75</v>
      </c>
      <c r="B21" s="38">
        <v>8644.3000000000011</v>
      </c>
      <c r="C21" s="38">
        <v>903.5</v>
      </c>
      <c r="D21" s="38">
        <v>683.9</v>
      </c>
      <c r="E21" s="38">
        <v>729.1</v>
      </c>
      <c r="F21" s="38">
        <v>393.7</v>
      </c>
      <c r="G21" s="38">
        <v>671</v>
      </c>
      <c r="H21" s="38">
        <v>634.70000000000005</v>
      </c>
      <c r="I21" s="38">
        <v>843.6</v>
      </c>
      <c r="J21" s="38">
        <v>679</v>
      </c>
      <c r="K21" s="38">
        <v>661.6</v>
      </c>
      <c r="L21" s="38">
        <v>899.6</v>
      </c>
      <c r="M21" s="38">
        <v>672.7</v>
      </c>
      <c r="N21" s="38">
        <v>871.9</v>
      </c>
      <c r="O21" s="15"/>
      <c r="P21" s="15"/>
    </row>
    <row r="22" spans="1:16">
      <c r="A22" s="11" t="s">
        <v>0</v>
      </c>
      <c r="B22" s="38">
        <v>1353.4</v>
      </c>
      <c r="C22" s="38">
        <v>70.099999999999994</v>
      </c>
      <c r="D22" s="38">
        <v>95.7</v>
      </c>
      <c r="E22" s="38">
        <v>181.1</v>
      </c>
      <c r="F22" s="38">
        <v>13.1</v>
      </c>
      <c r="G22" s="38">
        <v>24.7</v>
      </c>
      <c r="H22" s="38">
        <v>234.5</v>
      </c>
      <c r="I22" s="38">
        <v>75.3</v>
      </c>
      <c r="J22" s="38">
        <v>107.1</v>
      </c>
      <c r="K22" s="38">
        <v>88.2</v>
      </c>
      <c r="L22" s="38">
        <v>114.6</v>
      </c>
      <c r="M22" s="38">
        <v>164.8</v>
      </c>
      <c r="N22" s="38">
        <v>184.2</v>
      </c>
      <c r="O22" s="15"/>
      <c r="P22" s="15"/>
    </row>
    <row r="23" spans="1:16" s="9" customFormat="1">
      <c r="A23" s="10" t="s">
        <v>8</v>
      </c>
      <c r="B23" s="37">
        <v>884.6</v>
      </c>
      <c r="C23" s="37">
        <v>147.80000000000001</v>
      </c>
      <c r="D23" s="37">
        <v>113.1</v>
      </c>
      <c r="E23" s="37">
        <v>85.7</v>
      </c>
      <c r="F23" s="37">
        <v>13.2</v>
      </c>
      <c r="G23" s="37">
        <v>19.5</v>
      </c>
      <c r="H23" s="37">
        <v>62.1</v>
      </c>
      <c r="I23" s="37">
        <v>75</v>
      </c>
      <c r="J23" s="37">
        <v>56.4</v>
      </c>
      <c r="K23" s="37">
        <v>70.599999999999994</v>
      </c>
      <c r="L23" s="37">
        <v>69</v>
      </c>
      <c r="M23" s="37">
        <v>83.5</v>
      </c>
      <c r="N23" s="37">
        <v>88.7</v>
      </c>
      <c r="O23" s="45"/>
      <c r="P23" s="45"/>
    </row>
    <row r="24" spans="1:16" s="9" customFormat="1">
      <c r="A24" s="10" t="s">
        <v>210</v>
      </c>
      <c r="B24" s="37">
        <v>306667.5</v>
      </c>
      <c r="C24" s="37">
        <v>32927.299999999996</v>
      </c>
      <c r="D24" s="37">
        <v>27228.6</v>
      </c>
      <c r="E24" s="37">
        <v>22199.599999999995</v>
      </c>
      <c r="F24" s="37">
        <v>13869.699999999999</v>
      </c>
      <c r="G24" s="37">
        <v>18158.200000000004</v>
      </c>
      <c r="H24" s="37">
        <v>23230.800000000003</v>
      </c>
      <c r="I24" s="37">
        <v>25785.000000000004</v>
      </c>
      <c r="J24" s="37">
        <v>26416.099999999995</v>
      </c>
      <c r="K24" s="37">
        <v>25729.499999999996</v>
      </c>
      <c r="L24" s="37">
        <v>29241.200000000001</v>
      </c>
      <c r="M24" s="37">
        <v>29997.000000000004</v>
      </c>
      <c r="N24" s="37">
        <v>31884.499999999996</v>
      </c>
      <c r="O24" s="45"/>
      <c r="P24" s="45"/>
    </row>
    <row r="25" spans="1:16" s="9" customFormat="1">
      <c r="A25" s="10" t="s">
        <v>77</v>
      </c>
      <c r="B25" s="37">
        <v>194407.59999999998</v>
      </c>
      <c r="C25" s="37">
        <v>21290</v>
      </c>
      <c r="D25" s="37">
        <v>17078.5</v>
      </c>
      <c r="E25" s="37">
        <v>13048.599999999999</v>
      </c>
      <c r="F25" s="37">
        <v>9534.5999999999985</v>
      </c>
      <c r="G25" s="37">
        <v>12331.1</v>
      </c>
      <c r="H25" s="37">
        <v>15393.4</v>
      </c>
      <c r="I25" s="37">
        <v>15771.800000000001</v>
      </c>
      <c r="J25" s="37">
        <v>17085.099999999999</v>
      </c>
      <c r="K25" s="37">
        <v>16384.099999999999</v>
      </c>
      <c r="L25" s="37">
        <v>18023.099999999999</v>
      </c>
      <c r="M25" s="37">
        <v>19341.599999999999</v>
      </c>
      <c r="N25" s="37">
        <v>19125.699999999997</v>
      </c>
      <c r="O25" s="45"/>
      <c r="P25" s="45"/>
    </row>
    <row r="26" spans="1:16">
      <c r="A26" s="11" t="s">
        <v>45</v>
      </c>
      <c r="B26" s="38">
        <v>112315.79999999999</v>
      </c>
      <c r="C26" s="38">
        <v>13445.2</v>
      </c>
      <c r="D26" s="38">
        <v>10310.5</v>
      </c>
      <c r="E26" s="38">
        <v>6501.7</v>
      </c>
      <c r="F26" s="38">
        <v>5021.7</v>
      </c>
      <c r="G26" s="38">
        <v>7902</v>
      </c>
      <c r="H26" s="38">
        <v>9994.2999999999993</v>
      </c>
      <c r="I26" s="38">
        <v>9354.7000000000007</v>
      </c>
      <c r="J26" s="38">
        <v>10612.7</v>
      </c>
      <c r="K26" s="38">
        <v>9243.6</v>
      </c>
      <c r="L26" s="38">
        <v>9724.1</v>
      </c>
      <c r="M26" s="38">
        <v>10549.4</v>
      </c>
      <c r="N26" s="38">
        <v>9655.9</v>
      </c>
      <c r="O26" s="15"/>
      <c r="P26" s="15"/>
    </row>
    <row r="27" spans="1:16">
      <c r="A27" s="11" t="s">
        <v>46</v>
      </c>
      <c r="B27" s="38">
        <v>82091.8</v>
      </c>
      <c r="C27" s="38">
        <v>7844.8</v>
      </c>
      <c r="D27" s="38">
        <v>6768</v>
      </c>
      <c r="E27" s="38">
        <v>6546.9</v>
      </c>
      <c r="F27" s="38">
        <v>4512.8999999999996</v>
      </c>
      <c r="G27" s="38">
        <v>4429.1000000000004</v>
      </c>
      <c r="H27" s="38">
        <v>5399.1</v>
      </c>
      <c r="I27" s="38">
        <v>6417.1</v>
      </c>
      <c r="J27" s="38">
        <v>6472.4</v>
      </c>
      <c r="K27" s="38">
        <v>7140.5</v>
      </c>
      <c r="L27" s="38">
        <v>8299</v>
      </c>
      <c r="M27" s="38">
        <v>8792.2000000000007</v>
      </c>
      <c r="N27" s="38">
        <v>9469.7999999999993</v>
      </c>
      <c r="O27" s="15"/>
      <c r="P27" s="15"/>
    </row>
    <row r="28" spans="1:16" s="9" customFormat="1">
      <c r="A28" s="10" t="s">
        <v>76</v>
      </c>
      <c r="B28" s="37">
        <v>100155.9</v>
      </c>
      <c r="C28" s="37">
        <v>9997.2000000000007</v>
      </c>
      <c r="D28" s="37">
        <v>8933.5999999999985</v>
      </c>
      <c r="E28" s="37">
        <v>8339.2999999999993</v>
      </c>
      <c r="F28" s="37">
        <v>4316.5</v>
      </c>
      <c r="G28" s="37">
        <v>5740.2999999999993</v>
      </c>
      <c r="H28" s="37">
        <v>7282.5</v>
      </c>
      <c r="I28" s="37">
        <v>8979</v>
      </c>
      <c r="J28" s="37">
        <v>8390.0999999999985</v>
      </c>
      <c r="K28" s="37">
        <v>8257.2000000000007</v>
      </c>
      <c r="L28" s="37">
        <v>9951.4000000000015</v>
      </c>
      <c r="M28" s="37">
        <v>9363.3000000000011</v>
      </c>
      <c r="N28" s="37">
        <v>10605.500000000002</v>
      </c>
      <c r="O28" s="45"/>
      <c r="P28" s="45"/>
    </row>
    <row r="29" spans="1:16">
      <c r="A29" s="11" t="s">
        <v>232</v>
      </c>
      <c r="B29" s="38">
        <v>33407.300000000003</v>
      </c>
      <c r="C29" s="38">
        <v>2997.1</v>
      </c>
      <c r="D29" s="38">
        <v>3273.6</v>
      </c>
      <c r="E29" s="38">
        <v>2864.9</v>
      </c>
      <c r="F29" s="38">
        <v>1538</v>
      </c>
      <c r="G29" s="38">
        <v>1993.8</v>
      </c>
      <c r="H29" s="38">
        <v>2372.6</v>
      </c>
      <c r="I29" s="38">
        <v>3089.3</v>
      </c>
      <c r="J29" s="38">
        <v>2515.3000000000002</v>
      </c>
      <c r="K29" s="38">
        <v>2567.3000000000002</v>
      </c>
      <c r="L29" s="38">
        <v>3464.4</v>
      </c>
      <c r="M29" s="38">
        <v>3023.9</v>
      </c>
      <c r="N29" s="38">
        <v>3707.1</v>
      </c>
      <c r="O29" s="15"/>
      <c r="P29" s="15"/>
    </row>
    <row r="30" spans="1:16">
      <c r="A30" s="11" t="s">
        <v>233</v>
      </c>
      <c r="B30" s="38">
        <v>14446.5</v>
      </c>
      <c r="C30" s="38">
        <v>1630.3</v>
      </c>
      <c r="D30" s="38">
        <v>1564.8</v>
      </c>
      <c r="E30" s="38">
        <v>1336.4</v>
      </c>
      <c r="F30" s="38">
        <v>621.20000000000005</v>
      </c>
      <c r="G30" s="38">
        <v>587.9</v>
      </c>
      <c r="H30" s="38">
        <v>812.5</v>
      </c>
      <c r="I30" s="38">
        <v>1275.2</v>
      </c>
      <c r="J30" s="38">
        <v>1104.4000000000001</v>
      </c>
      <c r="K30" s="38">
        <v>1119.9000000000001</v>
      </c>
      <c r="L30" s="38">
        <v>1434.2</v>
      </c>
      <c r="M30" s="38">
        <v>1233.0999999999999</v>
      </c>
      <c r="N30" s="38">
        <v>1726.6</v>
      </c>
      <c r="O30" s="15"/>
      <c r="P30" s="15"/>
    </row>
    <row r="31" spans="1:16">
      <c r="A31" s="11" t="s">
        <v>30</v>
      </c>
      <c r="B31" s="38">
        <v>29336.400000000001</v>
      </c>
      <c r="C31" s="38">
        <v>3452</v>
      </c>
      <c r="D31" s="38">
        <v>2123.6999999999998</v>
      </c>
      <c r="E31" s="38">
        <v>2190.3000000000002</v>
      </c>
      <c r="F31" s="38">
        <v>753.7</v>
      </c>
      <c r="G31" s="38">
        <v>1618.1</v>
      </c>
      <c r="H31" s="38">
        <v>2405.1999999999998</v>
      </c>
      <c r="I31" s="38">
        <v>2786.5</v>
      </c>
      <c r="J31" s="38">
        <v>2667.7</v>
      </c>
      <c r="K31" s="38">
        <v>2441.5</v>
      </c>
      <c r="L31" s="38">
        <v>2801.8</v>
      </c>
      <c r="M31" s="38">
        <v>3052.5</v>
      </c>
      <c r="N31" s="38">
        <v>3043.4</v>
      </c>
      <c r="O31" s="15"/>
      <c r="P31" s="15"/>
    </row>
    <row r="32" spans="1:16">
      <c r="A32" s="11" t="s">
        <v>213</v>
      </c>
      <c r="B32" s="38">
        <v>3507.3999999999996</v>
      </c>
      <c r="C32" s="38">
        <v>299.7</v>
      </c>
      <c r="D32" s="38">
        <v>303.39999999999998</v>
      </c>
      <c r="E32" s="38">
        <v>363.7</v>
      </c>
      <c r="F32" s="38">
        <v>129.1</v>
      </c>
      <c r="G32" s="38">
        <v>138.30000000000001</v>
      </c>
      <c r="H32" s="38">
        <v>227.3</v>
      </c>
      <c r="I32" s="38">
        <v>256.7</v>
      </c>
      <c r="J32" s="38">
        <v>303</v>
      </c>
      <c r="K32" s="38">
        <v>352.7</v>
      </c>
      <c r="L32" s="38">
        <v>519.5</v>
      </c>
      <c r="M32" s="38">
        <v>289.60000000000002</v>
      </c>
      <c r="N32" s="38">
        <v>324.39999999999998</v>
      </c>
      <c r="O32" s="15"/>
      <c r="P32" s="15"/>
    </row>
    <row r="33" spans="1:16">
      <c r="A33" s="11" t="s">
        <v>214</v>
      </c>
      <c r="B33" s="38">
        <v>7494.2</v>
      </c>
      <c r="C33" s="38">
        <v>664.1</v>
      </c>
      <c r="D33" s="38">
        <v>633.6</v>
      </c>
      <c r="E33" s="38">
        <v>622.70000000000005</v>
      </c>
      <c r="F33" s="38">
        <v>620.9</v>
      </c>
      <c r="G33" s="38">
        <v>583</v>
      </c>
      <c r="H33" s="38">
        <v>599.1</v>
      </c>
      <c r="I33" s="38">
        <v>604.79999999999995</v>
      </c>
      <c r="J33" s="38">
        <v>633.5</v>
      </c>
      <c r="K33" s="38">
        <v>628</v>
      </c>
      <c r="L33" s="38">
        <v>634.1</v>
      </c>
      <c r="M33" s="38">
        <v>640.70000000000005</v>
      </c>
      <c r="N33" s="38">
        <v>629.70000000000005</v>
      </c>
      <c r="O33" s="15"/>
      <c r="P33" s="15"/>
    </row>
    <row r="34" spans="1:16">
      <c r="A34" s="11" t="s">
        <v>215</v>
      </c>
      <c r="B34" s="38">
        <v>7127.9000000000005</v>
      </c>
      <c r="C34" s="38">
        <v>630</v>
      </c>
      <c r="D34" s="38">
        <v>680.1</v>
      </c>
      <c r="E34" s="38">
        <v>612</v>
      </c>
      <c r="F34" s="38">
        <v>509.3</v>
      </c>
      <c r="G34" s="38">
        <v>462.4</v>
      </c>
      <c r="H34" s="38">
        <v>472.8</v>
      </c>
      <c r="I34" s="38">
        <v>599.20000000000005</v>
      </c>
      <c r="J34" s="38">
        <v>711.2</v>
      </c>
      <c r="K34" s="38">
        <v>653</v>
      </c>
      <c r="L34" s="38">
        <v>589.79999999999995</v>
      </c>
      <c r="M34" s="38">
        <v>596.5</v>
      </c>
      <c r="N34" s="38">
        <v>611.6</v>
      </c>
      <c r="O34" s="15"/>
      <c r="P34" s="15"/>
    </row>
    <row r="35" spans="1:16">
      <c r="A35" s="11" t="s">
        <v>9</v>
      </c>
      <c r="B35" s="38">
        <v>4836.2</v>
      </c>
      <c r="C35" s="38">
        <v>324</v>
      </c>
      <c r="D35" s="38">
        <v>354.4</v>
      </c>
      <c r="E35" s="38">
        <v>349.3</v>
      </c>
      <c r="F35" s="38">
        <v>144.30000000000001</v>
      </c>
      <c r="G35" s="38">
        <v>356.8</v>
      </c>
      <c r="H35" s="38">
        <v>393</v>
      </c>
      <c r="I35" s="38">
        <v>367.3</v>
      </c>
      <c r="J35" s="38">
        <v>455</v>
      </c>
      <c r="K35" s="38">
        <v>494.8</v>
      </c>
      <c r="L35" s="38">
        <v>507.6</v>
      </c>
      <c r="M35" s="38">
        <v>527</v>
      </c>
      <c r="N35" s="38">
        <v>562.70000000000005</v>
      </c>
      <c r="O35" s="15"/>
      <c r="P35" s="15"/>
    </row>
    <row r="36" spans="1:16" s="9" customFormat="1">
      <c r="A36" s="10" t="s">
        <v>14</v>
      </c>
      <c r="B36" s="37">
        <v>11117.499999999998</v>
      </c>
      <c r="C36" s="37">
        <v>1509.5</v>
      </c>
      <c r="D36" s="37">
        <v>1133.8</v>
      </c>
      <c r="E36" s="37">
        <v>745.09999999999991</v>
      </c>
      <c r="F36" s="37">
        <v>4.3999999999999995</v>
      </c>
      <c r="G36" s="37">
        <v>68.899999999999991</v>
      </c>
      <c r="H36" s="37">
        <v>517.69999999999993</v>
      </c>
      <c r="I36" s="37">
        <v>961.8</v>
      </c>
      <c r="J36" s="37">
        <v>867.59999999999991</v>
      </c>
      <c r="K36" s="37">
        <v>1015.0999999999999</v>
      </c>
      <c r="L36" s="37">
        <v>1181.2000000000003</v>
      </c>
      <c r="M36" s="37">
        <v>1203.8999999999999</v>
      </c>
      <c r="N36" s="37">
        <v>1908.4999999999998</v>
      </c>
      <c r="O36" s="45"/>
      <c r="P36" s="45"/>
    </row>
    <row r="37" spans="1:16">
      <c r="A37" s="11" t="s">
        <v>15</v>
      </c>
      <c r="B37" s="38">
        <v>8882.0999999999985</v>
      </c>
      <c r="C37" s="38">
        <v>1141</v>
      </c>
      <c r="D37" s="38">
        <v>971.4</v>
      </c>
      <c r="E37" s="38">
        <v>641.79999999999995</v>
      </c>
      <c r="F37" s="38">
        <v>0</v>
      </c>
      <c r="G37" s="38">
        <v>58.3</v>
      </c>
      <c r="H37" s="38">
        <v>478.6</v>
      </c>
      <c r="I37" s="38">
        <v>846.3</v>
      </c>
      <c r="J37" s="38">
        <v>731.8</v>
      </c>
      <c r="K37" s="38">
        <v>875.4</v>
      </c>
      <c r="L37" s="38">
        <v>1011.7</v>
      </c>
      <c r="M37" s="38">
        <v>950.2</v>
      </c>
      <c r="N37" s="38">
        <v>1175.5999999999999</v>
      </c>
      <c r="O37" s="15"/>
      <c r="P37" s="15"/>
    </row>
    <row r="38" spans="1:16">
      <c r="A38" s="11" t="s">
        <v>47</v>
      </c>
      <c r="B38" s="38">
        <v>1189.3</v>
      </c>
      <c r="C38" s="38">
        <v>243.2</v>
      </c>
      <c r="D38" s="38">
        <v>44.2</v>
      </c>
      <c r="E38" s="38">
        <v>27.8</v>
      </c>
      <c r="F38" s="38">
        <v>0.2</v>
      </c>
      <c r="G38" s="38">
        <v>3.9</v>
      </c>
      <c r="H38" s="38">
        <v>22.4</v>
      </c>
      <c r="I38" s="38">
        <v>31.6</v>
      </c>
      <c r="J38" s="38">
        <v>27.8</v>
      </c>
      <c r="K38" s="38">
        <v>35.299999999999997</v>
      </c>
      <c r="L38" s="38">
        <v>39</v>
      </c>
      <c r="M38" s="38">
        <v>118.8</v>
      </c>
      <c r="N38" s="38">
        <v>595.1</v>
      </c>
      <c r="O38" s="15"/>
      <c r="P38" s="15"/>
    </row>
    <row r="39" spans="1:16" s="9" customFormat="1">
      <c r="A39" s="46" t="s">
        <v>16</v>
      </c>
      <c r="B39" s="37">
        <v>161.5</v>
      </c>
      <c r="C39" s="37">
        <v>19.8</v>
      </c>
      <c r="D39" s="37">
        <v>12.5</v>
      </c>
      <c r="E39" s="37">
        <v>8.9</v>
      </c>
      <c r="F39" s="37">
        <v>0.1</v>
      </c>
      <c r="G39" s="37">
        <v>4</v>
      </c>
      <c r="H39" s="37">
        <v>4.9000000000000004</v>
      </c>
      <c r="I39" s="37">
        <v>16.5</v>
      </c>
      <c r="J39" s="37">
        <v>17</v>
      </c>
      <c r="K39" s="37">
        <v>6.1</v>
      </c>
      <c r="L39" s="37">
        <v>17.7</v>
      </c>
      <c r="M39" s="37">
        <v>20.2</v>
      </c>
      <c r="N39" s="37">
        <v>33.800000000000004</v>
      </c>
      <c r="O39" s="45"/>
      <c r="P39" s="45"/>
    </row>
    <row r="40" spans="1:16">
      <c r="A40" s="11" t="s">
        <v>83</v>
      </c>
      <c r="B40" s="38">
        <v>111.4</v>
      </c>
      <c r="C40" s="38">
        <v>14.3</v>
      </c>
      <c r="D40" s="38">
        <v>8</v>
      </c>
      <c r="E40" s="38">
        <v>6.5</v>
      </c>
      <c r="F40" s="38">
        <v>0</v>
      </c>
      <c r="G40" s="38">
        <v>2.7</v>
      </c>
      <c r="H40" s="38">
        <v>0</v>
      </c>
      <c r="I40" s="38">
        <v>11.2</v>
      </c>
      <c r="J40" s="38">
        <v>12.4</v>
      </c>
      <c r="K40" s="38">
        <v>0</v>
      </c>
      <c r="L40" s="38">
        <v>11.7</v>
      </c>
      <c r="M40" s="38">
        <v>15</v>
      </c>
      <c r="N40" s="38">
        <v>29.6</v>
      </c>
      <c r="O40" s="15"/>
      <c r="P40" s="15"/>
    </row>
    <row r="41" spans="1:16">
      <c r="A41" s="11" t="s">
        <v>84</v>
      </c>
      <c r="B41" s="38">
        <v>50.100000000000009</v>
      </c>
      <c r="C41" s="38">
        <v>5.5</v>
      </c>
      <c r="D41" s="38">
        <v>4.5</v>
      </c>
      <c r="E41" s="38">
        <v>2.4</v>
      </c>
      <c r="F41" s="38">
        <v>0.1</v>
      </c>
      <c r="G41" s="38">
        <v>1.3</v>
      </c>
      <c r="H41" s="38">
        <v>4.9000000000000004</v>
      </c>
      <c r="I41" s="38">
        <v>5.3</v>
      </c>
      <c r="J41" s="38">
        <v>4.5999999999999996</v>
      </c>
      <c r="K41" s="38">
        <v>6.1</v>
      </c>
      <c r="L41" s="38">
        <v>6</v>
      </c>
      <c r="M41" s="38">
        <v>5.2</v>
      </c>
      <c r="N41" s="38">
        <v>4.2</v>
      </c>
      <c r="O41" s="15"/>
      <c r="P41" s="15"/>
    </row>
    <row r="42" spans="1:16">
      <c r="A42" s="11" t="s">
        <v>217</v>
      </c>
      <c r="B42" s="38">
        <v>685.2</v>
      </c>
      <c r="C42" s="38">
        <v>82</v>
      </c>
      <c r="D42" s="38">
        <v>82.3</v>
      </c>
      <c r="E42" s="38">
        <v>50.6</v>
      </c>
      <c r="F42" s="38">
        <v>3.8</v>
      </c>
      <c r="G42" s="38">
        <v>1.2</v>
      </c>
      <c r="H42" s="38">
        <v>11.3</v>
      </c>
      <c r="I42" s="38">
        <v>60.9</v>
      </c>
      <c r="J42" s="38">
        <v>72.400000000000006</v>
      </c>
      <c r="K42" s="38">
        <v>75.3</v>
      </c>
      <c r="L42" s="38">
        <v>83.4</v>
      </c>
      <c r="M42" s="38">
        <v>84.1</v>
      </c>
      <c r="N42" s="38">
        <v>77.900000000000006</v>
      </c>
      <c r="O42" s="15"/>
      <c r="P42" s="15"/>
    </row>
    <row r="43" spans="1:16">
      <c r="A43" s="11" t="s">
        <v>218</v>
      </c>
      <c r="B43" s="38">
        <v>199.39999999999998</v>
      </c>
      <c r="C43" s="38">
        <v>23.5</v>
      </c>
      <c r="D43" s="38">
        <v>23.4</v>
      </c>
      <c r="E43" s="38">
        <v>16</v>
      </c>
      <c r="F43" s="38">
        <v>0.3</v>
      </c>
      <c r="G43" s="38">
        <v>1.5</v>
      </c>
      <c r="H43" s="38">
        <v>0.5</v>
      </c>
      <c r="I43" s="38">
        <v>6.5</v>
      </c>
      <c r="J43" s="38">
        <v>18.600000000000001</v>
      </c>
      <c r="K43" s="38">
        <v>23</v>
      </c>
      <c r="L43" s="38">
        <v>29.4</v>
      </c>
      <c r="M43" s="38">
        <v>30.6</v>
      </c>
      <c r="N43" s="38">
        <v>26.1</v>
      </c>
      <c r="O43" s="15"/>
      <c r="P43" s="15"/>
    </row>
    <row r="44" spans="1:16" s="9" customFormat="1">
      <c r="A44" s="10" t="s">
        <v>48</v>
      </c>
      <c r="B44" s="37">
        <v>986.5</v>
      </c>
      <c r="C44" s="37">
        <v>130.6</v>
      </c>
      <c r="D44" s="37">
        <v>82.7</v>
      </c>
      <c r="E44" s="37">
        <v>66.599999999999994</v>
      </c>
      <c r="F44" s="37">
        <v>14.2</v>
      </c>
      <c r="G44" s="37">
        <v>17.899999999999999</v>
      </c>
      <c r="H44" s="37">
        <v>37.200000000000003</v>
      </c>
      <c r="I44" s="37">
        <v>72.400000000000006</v>
      </c>
      <c r="J44" s="37">
        <v>73.3</v>
      </c>
      <c r="K44" s="37">
        <v>73.099999999999994</v>
      </c>
      <c r="L44" s="37">
        <v>85.5</v>
      </c>
      <c r="M44" s="37">
        <v>88.2</v>
      </c>
      <c r="N44" s="37">
        <v>244.8</v>
      </c>
      <c r="O44" s="45"/>
      <c r="P44" s="45"/>
    </row>
    <row r="45" spans="1:16" s="9" customFormat="1">
      <c r="A45" s="10" t="s">
        <v>10</v>
      </c>
      <c r="B45" s="37">
        <v>32734.6</v>
      </c>
      <c r="C45" s="37">
        <v>3469.2</v>
      </c>
      <c r="D45" s="37">
        <v>3074</v>
      </c>
      <c r="E45" s="37">
        <v>2641.1</v>
      </c>
      <c r="F45" s="37">
        <v>1570.5</v>
      </c>
      <c r="G45" s="37">
        <v>1521.6999999999998</v>
      </c>
      <c r="H45" s="37">
        <v>2030</v>
      </c>
      <c r="I45" s="37">
        <v>2433.3000000000002</v>
      </c>
      <c r="J45" s="37">
        <v>2652.9</v>
      </c>
      <c r="K45" s="37">
        <v>2871.7000000000003</v>
      </c>
      <c r="L45" s="37">
        <v>3257.1000000000004</v>
      </c>
      <c r="M45" s="37">
        <v>3464.1</v>
      </c>
      <c r="N45" s="37">
        <v>3749</v>
      </c>
      <c r="O45" s="45"/>
      <c r="P45" s="45"/>
    </row>
    <row r="46" spans="1:16">
      <c r="A46" s="12" t="s">
        <v>17</v>
      </c>
      <c r="B46" s="38">
        <v>29630.1</v>
      </c>
      <c r="C46" s="38">
        <v>2737.1</v>
      </c>
      <c r="D46" s="38">
        <v>2402.4</v>
      </c>
      <c r="E46" s="38">
        <v>2061.1999999999998</v>
      </c>
      <c r="F46" s="38">
        <v>1477.2</v>
      </c>
      <c r="G46" s="38">
        <v>1493.1</v>
      </c>
      <c r="H46" s="38">
        <v>2007.5</v>
      </c>
      <c r="I46" s="38">
        <v>2372.9</v>
      </c>
      <c r="J46" s="38">
        <v>2507.6</v>
      </c>
      <c r="K46" s="38">
        <v>2732.8</v>
      </c>
      <c r="L46" s="38">
        <v>3088.8</v>
      </c>
      <c r="M46" s="38">
        <v>3257.6</v>
      </c>
      <c r="N46" s="38">
        <v>3491.9</v>
      </c>
      <c r="O46" s="15"/>
      <c r="P46" s="15"/>
    </row>
    <row r="47" spans="1:16">
      <c r="A47" s="11" t="s">
        <v>53</v>
      </c>
      <c r="B47" s="38">
        <v>29630.1</v>
      </c>
      <c r="C47" s="38">
        <v>2737.1</v>
      </c>
      <c r="D47" s="38">
        <v>2402.4</v>
      </c>
      <c r="E47" s="38">
        <v>2061.1999999999998</v>
      </c>
      <c r="F47" s="38">
        <v>1477.2</v>
      </c>
      <c r="G47" s="38">
        <v>1493.1</v>
      </c>
      <c r="H47" s="38">
        <v>2007.5</v>
      </c>
      <c r="I47" s="38">
        <v>2372.9</v>
      </c>
      <c r="J47" s="38">
        <v>2507.6</v>
      </c>
      <c r="K47" s="38">
        <v>2732.8</v>
      </c>
      <c r="L47" s="38">
        <v>3088.8</v>
      </c>
      <c r="M47" s="38">
        <v>3257.6</v>
      </c>
      <c r="N47" s="38">
        <v>3491.9</v>
      </c>
      <c r="O47" s="15"/>
      <c r="P47" s="15"/>
    </row>
    <row r="48" spans="1:16">
      <c r="A48" s="11" t="s">
        <v>0</v>
      </c>
      <c r="B48" s="38">
        <v>0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  <c r="O48" s="15"/>
      <c r="P48" s="15"/>
    </row>
    <row r="49" spans="1:16">
      <c r="A49" s="12" t="s">
        <v>18</v>
      </c>
      <c r="B49" s="38"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  <c r="O49" s="15"/>
      <c r="P49" s="15"/>
    </row>
    <row r="50" spans="1:16">
      <c r="A50" s="12" t="s">
        <v>19</v>
      </c>
      <c r="B50" s="38">
        <v>3104.4999999999995</v>
      </c>
      <c r="C50" s="38">
        <v>732.1</v>
      </c>
      <c r="D50" s="38">
        <v>671.6</v>
      </c>
      <c r="E50" s="38">
        <v>579.9</v>
      </c>
      <c r="F50" s="38">
        <v>93.3</v>
      </c>
      <c r="G50" s="38">
        <v>28.6</v>
      </c>
      <c r="H50" s="38">
        <v>22.5</v>
      </c>
      <c r="I50" s="38">
        <v>60.4</v>
      </c>
      <c r="J50" s="38">
        <v>145.29999999999998</v>
      </c>
      <c r="K50" s="38">
        <v>138.9</v>
      </c>
      <c r="L50" s="38">
        <v>168.29999999999998</v>
      </c>
      <c r="M50" s="38">
        <v>206.5</v>
      </c>
      <c r="N50" s="38">
        <v>257.09999999999997</v>
      </c>
      <c r="O50" s="15"/>
      <c r="P50" s="15"/>
    </row>
    <row r="51" spans="1:16">
      <c r="A51" s="11" t="s">
        <v>54</v>
      </c>
      <c r="B51" s="38">
        <v>2893.8999999999996</v>
      </c>
      <c r="C51" s="38">
        <v>672.4</v>
      </c>
      <c r="D51" s="38">
        <v>627.5</v>
      </c>
      <c r="E51" s="38">
        <v>552.1</v>
      </c>
      <c r="F51" s="38">
        <v>90.3</v>
      </c>
      <c r="G51" s="38">
        <v>24.6</v>
      </c>
      <c r="H51" s="38">
        <v>14.7</v>
      </c>
      <c r="I51" s="38">
        <v>50.1</v>
      </c>
      <c r="J51" s="38">
        <v>140.1</v>
      </c>
      <c r="K51" s="38">
        <v>132.80000000000001</v>
      </c>
      <c r="L51" s="38">
        <v>162.6</v>
      </c>
      <c r="M51" s="38">
        <v>199.6</v>
      </c>
      <c r="N51" s="38">
        <v>227.1</v>
      </c>
      <c r="O51" s="15"/>
      <c r="P51" s="15"/>
    </row>
    <row r="52" spans="1:16">
      <c r="A52" s="11" t="s">
        <v>55</v>
      </c>
      <c r="B52" s="38">
        <v>72</v>
      </c>
      <c r="C52" s="38">
        <v>15.1</v>
      </c>
      <c r="D52" s="38">
        <v>12.2</v>
      </c>
      <c r="E52" s="38">
        <v>7</v>
      </c>
      <c r="F52" s="38">
        <v>0.1</v>
      </c>
      <c r="G52" s="38">
        <v>1.4</v>
      </c>
      <c r="H52" s="38">
        <v>6</v>
      </c>
      <c r="I52" s="38">
        <v>8</v>
      </c>
      <c r="J52" s="38">
        <v>4.0999999999999996</v>
      </c>
      <c r="K52" s="38">
        <v>4.4000000000000004</v>
      </c>
      <c r="L52" s="38">
        <v>4.5999999999999996</v>
      </c>
      <c r="M52" s="38">
        <v>4.4000000000000004</v>
      </c>
      <c r="N52" s="38">
        <v>4.7</v>
      </c>
      <c r="O52" s="15"/>
      <c r="P52" s="15"/>
    </row>
    <row r="53" spans="1:16">
      <c r="A53" s="11" t="s">
        <v>0</v>
      </c>
      <c r="B53" s="38">
        <v>138.6</v>
      </c>
      <c r="C53" s="38">
        <v>44.6</v>
      </c>
      <c r="D53" s="38">
        <v>31.9</v>
      </c>
      <c r="E53" s="38">
        <v>20.8</v>
      </c>
      <c r="F53" s="38">
        <v>2.9</v>
      </c>
      <c r="G53" s="38">
        <v>2.6</v>
      </c>
      <c r="H53" s="38">
        <v>1.8</v>
      </c>
      <c r="I53" s="38">
        <v>2.2999999999999998</v>
      </c>
      <c r="J53" s="38">
        <v>1.1000000000000001</v>
      </c>
      <c r="K53" s="38">
        <v>1.7</v>
      </c>
      <c r="L53" s="38">
        <v>1.1000000000000001</v>
      </c>
      <c r="M53" s="38">
        <v>2.5</v>
      </c>
      <c r="N53" s="38">
        <v>25.3</v>
      </c>
      <c r="O53" s="15"/>
      <c r="P53" s="15"/>
    </row>
    <row r="54" spans="1:16" s="9" customFormat="1">
      <c r="A54" s="10" t="s">
        <v>238</v>
      </c>
      <c r="B54" s="37">
        <v>629.1</v>
      </c>
      <c r="C54" s="37">
        <v>83.7</v>
      </c>
      <c r="D54" s="37">
        <v>65.5</v>
      </c>
      <c r="E54" s="37">
        <v>47</v>
      </c>
      <c r="F54" s="37">
        <v>0</v>
      </c>
      <c r="G54" s="37">
        <v>3.9</v>
      </c>
      <c r="H54" s="37">
        <v>31.9</v>
      </c>
      <c r="I54" s="37">
        <v>61.6</v>
      </c>
      <c r="J54" s="37">
        <v>50.3</v>
      </c>
      <c r="K54" s="37">
        <v>60.1</v>
      </c>
      <c r="L54" s="37">
        <v>73</v>
      </c>
      <c r="M54" s="37">
        <v>68.599999999999994</v>
      </c>
      <c r="N54" s="37">
        <v>83.5</v>
      </c>
      <c r="O54" s="45"/>
      <c r="P54" s="45"/>
    </row>
    <row r="55" spans="1:16" s="9" customFormat="1">
      <c r="A55" s="10" t="s">
        <v>11</v>
      </c>
      <c r="B55" s="37">
        <v>0.99999999999999989</v>
      </c>
      <c r="C55" s="37">
        <v>0.1</v>
      </c>
      <c r="D55" s="37">
        <v>0.1</v>
      </c>
      <c r="E55" s="37">
        <v>0.1</v>
      </c>
      <c r="F55" s="37">
        <v>0</v>
      </c>
      <c r="G55" s="37">
        <v>0</v>
      </c>
      <c r="H55" s="37">
        <v>0</v>
      </c>
      <c r="I55" s="37">
        <v>0.1</v>
      </c>
      <c r="J55" s="37">
        <v>0.1</v>
      </c>
      <c r="K55" s="37">
        <v>0.2</v>
      </c>
      <c r="L55" s="37">
        <v>0.1</v>
      </c>
      <c r="M55" s="37">
        <v>0.1</v>
      </c>
      <c r="N55" s="37">
        <v>0.1</v>
      </c>
      <c r="O55" s="45"/>
      <c r="P55" s="45"/>
    </row>
    <row r="56" spans="1:16" s="9" customFormat="1">
      <c r="A56" s="8" t="s">
        <v>57</v>
      </c>
      <c r="B56" s="37">
        <v>2660.6</v>
      </c>
      <c r="C56" s="37">
        <v>179</v>
      </c>
      <c r="D56" s="37">
        <v>255.9</v>
      </c>
      <c r="E56" s="37">
        <v>186.7</v>
      </c>
      <c r="F56" s="37">
        <v>236.5</v>
      </c>
      <c r="G56" s="37">
        <v>183.3</v>
      </c>
      <c r="H56" s="37">
        <v>182.2</v>
      </c>
      <c r="I56" s="37">
        <v>200.7</v>
      </c>
      <c r="J56" s="37">
        <v>219</v>
      </c>
      <c r="K56" s="37">
        <v>239.1</v>
      </c>
      <c r="L56" s="37">
        <v>181.9</v>
      </c>
      <c r="M56" s="37">
        <v>401.3</v>
      </c>
      <c r="N56" s="37">
        <v>195</v>
      </c>
      <c r="O56" s="45"/>
      <c r="P56" s="45"/>
    </row>
    <row r="57" spans="1:16" s="9" customFormat="1">
      <c r="A57" s="8" t="s">
        <v>88</v>
      </c>
      <c r="B57" s="37">
        <v>16981.099999999995</v>
      </c>
      <c r="C57" s="37">
        <v>0.3</v>
      </c>
      <c r="D57" s="37">
        <v>0.2</v>
      </c>
      <c r="E57" s="37">
        <v>900.1</v>
      </c>
      <c r="F57" s="37">
        <v>11500</v>
      </c>
      <c r="G57" s="37">
        <v>0</v>
      </c>
      <c r="H57" s="37">
        <v>0.3</v>
      </c>
      <c r="I57" s="37">
        <v>0.3</v>
      </c>
      <c r="J57" s="37">
        <v>0</v>
      </c>
      <c r="K57" s="37">
        <v>4000.5</v>
      </c>
      <c r="L57" s="37">
        <v>0.2</v>
      </c>
      <c r="M57" s="37">
        <v>0.1</v>
      </c>
      <c r="N57" s="37">
        <v>579.09999999999991</v>
      </c>
      <c r="O57" s="45"/>
      <c r="P57" s="45"/>
    </row>
    <row r="58" spans="1:16" s="9" customFormat="1">
      <c r="A58" s="46" t="s">
        <v>87</v>
      </c>
      <c r="B58" s="48">
        <v>16981.099999999995</v>
      </c>
      <c r="C58" s="48">
        <v>0.3</v>
      </c>
      <c r="D58" s="48">
        <v>0.2</v>
      </c>
      <c r="E58" s="48">
        <v>900.1</v>
      </c>
      <c r="F58" s="48">
        <v>11500</v>
      </c>
      <c r="G58" s="48">
        <v>0</v>
      </c>
      <c r="H58" s="48">
        <v>0.3</v>
      </c>
      <c r="I58" s="48">
        <v>0.3</v>
      </c>
      <c r="J58" s="48">
        <v>0</v>
      </c>
      <c r="K58" s="48">
        <v>4000.5</v>
      </c>
      <c r="L58" s="48">
        <v>0.2</v>
      </c>
      <c r="M58" s="48">
        <v>0.1</v>
      </c>
      <c r="N58" s="48">
        <v>579.09999999999991</v>
      </c>
      <c r="O58" s="45"/>
      <c r="P58" s="45"/>
    </row>
    <row r="59" spans="1:16">
      <c r="A59" s="11" t="s">
        <v>103</v>
      </c>
      <c r="B59" s="38">
        <v>400</v>
      </c>
      <c r="C59" s="38">
        <v>0</v>
      </c>
      <c r="D59" s="38">
        <v>0</v>
      </c>
      <c r="E59" s="38">
        <v>400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  <c r="O59" s="15"/>
      <c r="P59" s="15"/>
    </row>
    <row r="60" spans="1:16" ht="24">
      <c r="A60" s="11" t="s">
        <v>104</v>
      </c>
      <c r="B60" s="38">
        <v>12000</v>
      </c>
      <c r="C60" s="38">
        <v>0</v>
      </c>
      <c r="D60" s="38">
        <v>0</v>
      </c>
      <c r="E60" s="38">
        <v>500</v>
      </c>
      <c r="F60" s="38">
        <v>11500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  <c r="O60" s="15"/>
      <c r="P60" s="15"/>
    </row>
    <row r="61" spans="1:16" ht="24">
      <c r="A61" s="11" t="s">
        <v>105</v>
      </c>
      <c r="B61" s="38">
        <v>578.79999999999995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578.79999999999995</v>
      </c>
      <c r="O61" s="15"/>
      <c r="P61" s="15"/>
    </row>
    <row r="62" spans="1:16" ht="24">
      <c r="A62" s="11" t="s">
        <v>106</v>
      </c>
      <c r="B62" s="38">
        <v>4000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4000</v>
      </c>
      <c r="L62" s="38">
        <v>0</v>
      </c>
      <c r="M62" s="38">
        <v>0</v>
      </c>
      <c r="N62" s="38">
        <v>0</v>
      </c>
      <c r="O62" s="15"/>
      <c r="P62" s="15"/>
    </row>
    <row r="63" spans="1:16">
      <c r="A63" s="15" t="s">
        <v>107</v>
      </c>
      <c r="B63" s="49">
        <v>2.2999999999999998</v>
      </c>
      <c r="C63" s="49">
        <v>0.3</v>
      </c>
      <c r="D63" s="49">
        <v>0.2</v>
      </c>
      <c r="E63" s="49">
        <v>0.1</v>
      </c>
      <c r="F63" s="49">
        <v>0</v>
      </c>
      <c r="G63" s="49">
        <v>0</v>
      </c>
      <c r="H63" s="49">
        <v>0.3</v>
      </c>
      <c r="I63" s="49">
        <v>0.3</v>
      </c>
      <c r="J63" s="49">
        <v>0</v>
      </c>
      <c r="K63" s="49">
        <v>0.5</v>
      </c>
      <c r="L63" s="49">
        <v>0.2</v>
      </c>
      <c r="M63" s="49">
        <v>0.1</v>
      </c>
      <c r="N63" s="49">
        <v>0.3</v>
      </c>
      <c r="O63" s="15"/>
      <c r="P63" s="15"/>
    </row>
    <row r="64" spans="1:16" s="9" customFormat="1">
      <c r="A64" s="8" t="s">
        <v>58</v>
      </c>
      <c r="B64" s="37">
        <v>17653.500000000004</v>
      </c>
      <c r="C64" s="37">
        <v>2739.0999999999995</v>
      </c>
      <c r="D64" s="37">
        <v>2054.2000000000003</v>
      </c>
      <c r="E64" s="37">
        <v>1682.3999999999999</v>
      </c>
      <c r="F64" s="37">
        <v>787.8</v>
      </c>
      <c r="G64" s="37">
        <v>543.29999999999995</v>
      </c>
      <c r="H64" s="37">
        <v>1227.1000000000001</v>
      </c>
      <c r="I64" s="37">
        <v>1876.9</v>
      </c>
      <c r="J64" s="37">
        <v>1868.9</v>
      </c>
      <c r="K64" s="37">
        <v>879.1</v>
      </c>
      <c r="L64" s="37">
        <v>1135.5</v>
      </c>
      <c r="M64" s="37">
        <v>1143.8000000000002</v>
      </c>
      <c r="N64" s="37">
        <v>1715.3999999999999</v>
      </c>
      <c r="O64" s="45"/>
      <c r="P64" s="45"/>
    </row>
    <row r="65" spans="1:16" s="9" customFormat="1">
      <c r="A65" s="10" t="s">
        <v>20</v>
      </c>
      <c r="B65" s="37">
        <v>13978.900000000003</v>
      </c>
      <c r="C65" s="37">
        <v>2383.9999999999995</v>
      </c>
      <c r="D65" s="37">
        <v>1634.8000000000002</v>
      </c>
      <c r="E65" s="37">
        <v>1318.1999999999998</v>
      </c>
      <c r="F65" s="37">
        <v>655.20000000000005</v>
      </c>
      <c r="G65" s="37">
        <v>374.3</v>
      </c>
      <c r="H65" s="37">
        <v>761.30000000000007</v>
      </c>
      <c r="I65" s="37">
        <v>1284.5999999999999</v>
      </c>
      <c r="J65" s="37">
        <v>1605.6000000000001</v>
      </c>
      <c r="K65" s="37">
        <v>676.5</v>
      </c>
      <c r="L65" s="37">
        <v>944.6</v>
      </c>
      <c r="M65" s="37">
        <v>922.5</v>
      </c>
      <c r="N65" s="37">
        <v>1417.3</v>
      </c>
      <c r="O65" s="45"/>
      <c r="P65" s="45"/>
    </row>
    <row r="66" spans="1:16" s="9" customFormat="1">
      <c r="A66" s="10" t="s">
        <v>59</v>
      </c>
      <c r="B66" s="37">
        <v>1027.5</v>
      </c>
      <c r="C66" s="37">
        <v>106.6</v>
      </c>
      <c r="D66" s="37">
        <v>117.19999999999999</v>
      </c>
      <c r="E66" s="37">
        <v>108.8</v>
      </c>
      <c r="F66" s="37">
        <v>61.4</v>
      </c>
      <c r="G66" s="37">
        <v>57.699999999999996</v>
      </c>
      <c r="H66" s="37">
        <v>74.8</v>
      </c>
      <c r="I66" s="37">
        <v>87.7</v>
      </c>
      <c r="J66" s="37">
        <v>65.7</v>
      </c>
      <c r="K66" s="37">
        <v>77.199999999999989</v>
      </c>
      <c r="L66" s="37">
        <v>91.399999999999991</v>
      </c>
      <c r="M66" s="37">
        <v>78.599999999999994</v>
      </c>
      <c r="N66" s="37">
        <v>100.39999999999999</v>
      </c>
      <c r="O66" s="45"/>
      <c r="P66" s="45"/>
    </row>
    <row r="67" spans="1:16">
      <c r="A67" s="11" t="s">
        <v>49</v>
      </c>
      <c r="B67" s="38">
        <v>970.6</v>
      </c>
      <c r="C67" s="38">
        <v>104.2</v>
      </c>
      <c r="D67" s="38">
        <v>94.9</v>
      </c>
      <c r="E67" s="38">
        <v>107.4</v>
      </c>
      <c r="F67" s="38">
        <v>51.3</v>
      </c>
      <c r="G67" s="38">
        <v>57.3</v>
      </c>
      <c r="H67" s="38">
        <v>56.3</v>
      </c>
      <c r="I67" s="38">
        <v>87.7</v>
      </c>
      <c r="J67" s="38">
        <v>65.7</v>
      </c>
      <c r="K67" s="38">
        <v>77.099999999999994</v>
      </c>
      <c r="L67" s="38">
        <v>91.1</v>
      </c>
      <c r="M67" s="38">
        <v>78.3</v>
      </c>
      <c r="N67" s="38">
        <v>99.3</v>
      </c>
      <c r="O67" s="15"/>
      <c r="P67" s="15"/>
    </row>
    <row r="68" spans="1:16">
      <c r="A68" s="11" t="s">
        <v>50</v>
      </c>
      <c r="B68" s="38">
        <v>4.0999999999999996</v>
      </c>
      <c r="C68" s="38">
        <v>1.2</v>
      </c>
      <c r="D68" s="38">
        <v>1.8</v>
      </c>
      <c r="E68" s="38">
        <v>1.1000000000000001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8">
        <v>0</v>
      </c>
      <c r="L68" s="38">
        <v>0</v>
      </c>
      <c r="M68" s="38">
        <v>0</v>
      </c>
      <c r="N68" s="38">
        <v>0</v>
      </c>
      <c r="O68" s="15"/>
      <c r="P68" s="15"/>
    </row>
    <row r="69" spans="1:16">
      <c r="A69" s="11" t="s">
        <v>82</v>
      </c>
      <c r="B69" s="38">
        <v>51.999999999999993</v>
      </c>
      <c r="C69" s="38">
        <v>0.6</v>
      </c>
      <c r="D69" s="38">
        <v>20.399999999999999</v>
      </c>
      <c r="E69" s="38">
        <v>0.3</v>
      </c>
      <c r="F69" s="38">
        <v>10.1</v>
      </c>
      <c r="G69" s="38">
        <v>0.4</v>
      </c>
      <c r="H69" s="38">
        <v>18.5</v>
      </c>
      <c r="I69" s="38">
        <v>0</v>
      </c>
      <c r="J69" s="38">
        <v>0</v>
      </c>
      <c r="K69" s="38">
        <v>0.1</v>
      </c>
      <c r="L69" s="38">
        <v>0.3</v>
      </c>
      <c r="M69" s="38">
        <v>0.3</v>
      </c>
      <c r="N69" s="38">
        <v>1</v>
      </c>
      <c r="O69" s="15"/>
      <c r="P69" s="15"/>
    </row>
    <row r="70" spans="1:16">
      <c r="A70" s="11" t="s">
        <v>21</v>
      </c>
      <c r="B70" s="38">
        <v>0.79999999999999993</v>
      </c>
      <c r="C70" s="38">
        <v>0.6</v>
      </c>
      <c r="D70" s="38">
        <v>0.1</v>
      </c>
      <c r="E70" s="38">
        <v>0</v>
      </c>
      <c r="F70" s="38">
        <v>0</v>
      </c>
      <c r="G70" s="38">
        <v>0</v>
      </c>
      <c r="H70" s="38">
        <v>0</v>
      </c>
      <c r="I70" s="38">
        <v>0</v>
      </c>
      <c r="J70" s="38">
        <v>0</v>
      </c>
      <c r="K70" s="38">
        <v>0</v>
      </c>
      <c r="L70" s="38">
        <v>0</v>
      </c>
      <c r="M70" s="38">
        <v>0</v>
      </c>
      <c r="N70" s="38">
        <v>0.1</v>
      </c>
      <c r="O70" s="15"/>
      <c r="P70" s="15"/>
    </row>
    <row r="71" spans="1:16" s="9" customFormat="1">
      <c r="A71" s="10" t="s">
        <v>66</v>
      </c>
      <c r="B71" s="37">
        <v>12951.400000000003</v>
      </c>
      <c r="C71" s="37">
        <v>2277.3999999999996</v>
      </c>
      <c r="D71" s="37">
        <v>1517.6000000000001</v>
      </c>
      <c r="E71" s="37">
        <v>1209.3999999999999</v>
      </c>
      <c r="F71" s="37">
        <v>593.80000000000007</v>
      </c>
      <c r="G71" s="37">
        <v>316.60000000000002</v>
      </c>
      <c r="H71" s="37">
        <v>686.50000000000011</v>
      </c>
      <c r="I71" s="37">
        <v>1196.8999999999999</v>
      </c>
      <c r="J71" s="37">
        <v>1539.9</v>
      </c>
      <c r="K71" s="37">
        <v>599.30000000000007</v>
      </c>
      <c r="L71" s="37">
        <v>853.2</v>
      </c>
      <c r="M71" s="37">
        <v>843.9</v>
      </c>
      <c r="N71" s="37">
        <v>1316.8999999999999</v>
      </c>
      <c r="O71" s="45"/>
      <c r="P71" s="45"/>
    </row>
    <row r="72" spans="1:16">
      <c r="A72" s="11" t="s">
        <v>78</v>
      </c>
      <c r="B72" s="38">
        <v>226.2</v>
      </c>
      <c r="C72" s="38">
        <v>33.700000000000003</v>
      </c>
      <c r="D72" s="38">
        <v>28.4</v>
      </c>
      <c r="E72" s="38">
        <v>12.1</v>
      </c>
      <c r="F72" s="38">
        <v>7.1</v>
      </c>
      <c r="G72" s="38">
        <v>10.3</v>
      </c>
      <c r="H72" s="38">
        <v>8.6999999999999993</v>
      </c>
      <c r="I72" s="38">
        <v>15.5</v>
      </c>
      <c r="J72" s="38">
        <v>11.7</v>
      </c>
      <c r="K72" s="38">
        <v>15.2</v>
      </c>
      <c r="L72" s="38">
        <v>20.399999999999999</v>
      </c>
      <c r="M72" s="38">
        <v>21.8</v>
      </c>
      <c r="N72" s="38">
        <v>41.3</v>
      </c>
      <c r="O72" s="15"/>
      <c r="P72" s="15"/>
    </row>
    <row r="73" spans="1:16">
      <c r="A73" s="11" t="s">
        <v>82</v>
      </c>
      <c r="B73" s="38">
        <v>11687.100000000002</v>
      </c>
      <c r="C73" s="38">
        <v>2150.6</v>
      </c>
      <c r="D73" s="38">
        <v>1288.2</v>
      </c>
      <c r="E73" s="38">
        <v>1167</v>
      </c>
      <c r="F73" s="38">
        <v>572.1</v>
      </c>
      <c r="G73" s="38">
        <v>306.2</v>
      </c>
      <c r="H73" s="38">
        <v>659.1</v>
      </c>
      <c r="I73" s="38">
        <v>1109.5999999999999</v>
      </c>
      <c r="J73" s="38">
        <v>1407.3</v>
      </c>
      <c r="K73" s="38">
        <v>555.70000000000005</v>
      </c>
      <c r="L73" s="38">
        <v>720.6</v>
      </c>
      <c r="M73" s="38">
        <v>656.7</v>
      </c>
      <c r="N73" s="38">
        <v>1094</v>
      </c>
      <c r="O73" s="15"/>
      <c r="P73" s="15"/>
    </row>
    <row r="74" spans="1:16">
      <c r="A74" s="11" t="s">
        <v>0</v>
      </c>
      <c r="B74" s="38">
        <v>1038.1000000000001</v>
      </c>
      <c r="C74" s="38">
        <v>93.1</v>
      </c>
      <c r="D74" s="38">
        <v>201</v>
      </c>
      <c r="E74" s="38">
        <v>30.3</v>
      </c>
      <c r="F74" s="38">
        <v>14.6</v>
      </c>
      <c r="G74" s="38">
        <v>0.1</v>
      </c>
      <c r="H74" s="38">
        <v>18.7</v>
      </c>
      <c r="I74" s="38">
        <v>71.8</v>
      </c>
      <c r="J74" s="38">
        <v>120.9</v>
      </c>
      <c r="K74" s="38">
        <v>28.4</v>
      </c>
      <c r="L74" s="38">
        <v>112.2</v>
      </c>
      <c r="M74" s="38">
        <v>165.4</v>
      </c>
      <c r="N74" s="38">
        <v>181.6</v>
      </c>
      <c r="O74" s="15"/>
      <c r="P74" s="15"/>
    </row>
    <row r="75" spans="1:16" s="9" customFormat="1">
      <c r="A75" s="10" t="s">
        <v>12</v>
      </c>
      <c r="B75" s="37">
        <v>2485.1</v>
      </c>
      <c r="C75" s="37">
        <v>350.49999999999994</v>
      </c>
      <c r="D75" s="37">
        <v>414.8</v>
      </c>
      <c r="E75" s="37">
        <v>361.00000000000006</v>
      </c>
      <c r="F75" s="37">
        <v>132.30000000000001</v>
      </c>
      <c r="G75" s="37">
        <v>37</v>
      </c>
      <c r="H75" s="37">
        <v>61.4</v>
      </c>
      <c r="I75" s="37">
        <v>107.4</v>
      </c>
      <c r="J75" s="37">
        <v>134.5</v>
      </c>
      <c r="K75" s="37">
        <v>196.50000000000003</v>
      </c>
      <c r="L75" s="37">
        <v>183.29999999999998</v>
      </c>
      <c r="M75" s="37">
        <v>214.4</v>
      </c>
      <c r="N75" s="37">
        <v>291.99999999999994</v>
      </c>
      <c r="O75" s="45"/>
      <c r="P75" s="45"/>
    </row>
    <row r="76" spans="1:16">
      <c r="A76" s="11" t="s">
        <v>32</v>
      </c>
      <c r="B76" s="38">
        <v>2009</v>
      </c>
      <c r="C76" s="38">
        <v>286.39999999999998</v>
      </c>
      <c r="D76" s="38">
        <v>362.4</v>
      </c>
      <c r="E76" s="38">
        <v>325.10000000000002</v>
      </c>
      <c r="F76" s="38">
        <v>131.9</v>
      </c>
      <c r="G76" s="38">
        <v>28.2</v>
      </c>
      <c r="H76" s="38">
        <v>35.6</v>
      </c>
      <c r="I76" s="38">
        <v>69.7</v>
      </c>
      <c r="J76" s="38">
        <v>88.3</v>
      </c>
      <c r="K76" s="38">
        <v>146.30000000000001</v>
      </c>
      <c r="L76" s="38">
        <v>124</v>
      </c>
      <c r="M76" s="38">
        <v>160.9</v>
      </c>
      <c r="N76" s="38">
        <v>250.2</v>
      </c>
      <c r="O76" s="15"/>
      <c r="P76" s="15"/>
    </row>
    <row r="77" spans="1:16">
      <c r="A77" s="11" t="s">
        <v>79</v>
      </c>
      <c r="B77" s="38">
        <v>454.39999999999992</v>
      </c>
      <c r="C77" s="38">
        <v>61.4</v>
      </c>
      <c r="D77" s="38">
        <v>49.8</v>
      </c>
      <c r="E77" s="38">
        <v>34.1</v>
      </c>
      <c r="F77" s="38">
        <v>0.4</v>
      </c>
      <c r="G77" s="38">
        <v>8.6999999999999993</v>
      </c>
      <c r="H77" s="38">
        <v>25.2</v>
      </c>
      <c r="I77" s="38">
        <v>36.200000000000003</v>
      </c>
      <c r="J77" s="38">
        <v>44.2</v>
      </c>
      <c r="K77" s="38">
        <v>47.9</v>
      </c>
      <c r="L77" s="38">
        <v>56.1</v>
      </c>
      <c r="M77" s="38">
        <v>50.5</v>
      </c>
      <c r="N77" s="38">
        <v>39.9</v>
      </c>
      <c r="O77" s="15"/>
      <c r="P77" s="15"/>
    </row>
    <row r="78" spans="1:16">
      <c r="A78" s="11" t="s">
        <v>0</v>
      </c>
      <c r="B78" s="38">
        <v>21.7</v>
      </c>
      <c r="C78" s="38">
        <v>2.7</v>
      </c>
      <c r="D78" s="38">
        <v>2.6</v>
      </c>
      <c r="E78" s="38">
        <v>1.8</v>
      </c>
      <c r="F78" s="38">
        <v>0</v>
      </c>
      <c r="G78" s="38">
        <v>0.1</v>
      </c>
      <c r="H78" s="38">
        <v>0.6</v>
      </c>
      <c r="I78" s="38">
        <v>1.5</v>
      </c>
      <c r="J78" s="38">
        <v>2</v>
      </c>
      <c r="K78" s="38">
        <v>2.2999999999999998</v>
      </c>
      <c r="L78" s="38">
        <v>3.2</v>
      </c>
      <c r="M78" s="38">
        <v>3</v>
      </c>
      <c r="N78" s="38">
        <v>1.9</v>
      </c>
      <c r="O78" s="15"/>
      <c r="P78" s="15"/>
    </row>
    <row r="79" spans="1:16">
      <c r="A79" s="12" t="s">
        <v>22</v>
      </c>
      <c r="B79" s="38">
        <v>1189.5</v>
      </c>
      <c r="C79" s="38">
        <v>4.5999999999999996</v>
      </c>
      <c r="D79" s="38">
        <v>4.5999999999999996</v>
      </c>
      <c r="E79" s="38">
        <v>3.2</v>
      </c>
      <c r="F79" s="38">
        <v>0.3</v>
      </c>
      <c r="G79" s="38">
        <v>132</v>
      </c>
      <c r="H79" s="38">
        <v>404.40000000000003</v>
      </c>
      <c r="I79" s="38">
        <v>484.90000000000003</v>
      </c>
      <c r="J79" s="38">
        <v>128.80000000000001</v>
      </c>
      <c r="K79" s="38">
        <v>6.1</v>
      </c>
      <c r="L79" s="38">
        <v>7.6</v>
      </c>
      <c r="M79" s="38">
        <v>6.9</v>
      </c>
      <c r="N79" s="38">
        <v>6.1</v>
      </c>
      <c r="O79" s="15"/>
      <c r="P79" s="15"/>
    </row>
    <row r="80" spans="1:16" s="9" customFormat="1">
      <c r="A80" s="47" t="s">
        <v>82</v>
      </c>
      <c r="B80" s="50">
        <v>1151.3</v>
      </c>
      <c r="C80" s="50">
        <v>0</v>
      </c>
      <c r="D80" s="50">
        <v>0</v>
      </c>
      <c r="E80" s="50">
        <v>0</v>
      </c>
      <c r="F80" s="50">
        <v>0</v>
      </c>
      <c r="G80" s="50">
        <v>131.6</v>
      </c>
      <c r="H80" s="50">
        <v>402.1</v>
      </c>
      <c r="I80" s="50">
        <v>481.8</v>
      </c>
      <c r="J80" s="50">
        <v>125</v>
      </c>
      <c r="K80" s="50">
        <v>2.2999999999999998</v>
      </c>
      <c r="L80" s="50">
        <v>3</v>
      </c>
      <c r="M80" s="50">
        <v>2.4</v>
      </c>
      <c r="N80" s="50">
        <v>3.1</v>
      </c>
      <c r="O80" s="45"/>
      <c r="P80" s="45"/>
    </row>
    <row r="81" spans="1:16">
      <c r="A81" s="11" t="s">
        <v>70</v>
      </c>
      <c r="B81" s="38">
        <v>38.200000000000003</v>
      </c>
      <c r="C81" s="38">
        <v>4.5999999999999996</v>
      </c>
      <c r="D81" s="38">
        <v>4.5999999999999996</v>
      </c>
      <c r="E81" s="38">
        <v>3.2</v>
      </c>
      <c r="F81" s="38">
        <v>0.3</v>
      </c>
      <c r="G81" s="38">
        <v>0.4</v>
      </c>
      <c r="H81" s="38">
        <v>2.2999999999999998</v>
      </c>
      <c r="I81" s="38">
        <v>3.1</v>
      </c>
      <c r="J81" s="38">
        <v>3.8</v>
      </c>
      <c r="K81" s="38">
        <v>3.8</v>
      </c>
      <c r="L81" s="38">
        <v>4.5999999999999996</v>
      </c>
      <c r="M81" s="38">
        <v>4.5</v>
      </c>
      <c r="N81" s="38">
        <v>3</v>
      </c>
      <c r="O81" s="15"/>
      <c r="P81" s="15"/>
    </row>
    <row r="82" spans="1:16" s="9" customFormat="1">
      <c r="A82" s="8" t="s">
        <v>60</v>
      </c>
      <c r="B82" s="37">
        <v>33439.699999999997</v>
      </c>
      <c r="C82" s="37">
        <v>1183.7</v>
      </c>
      <c r="D82" s="37">
        <v>1151.9000000000001</v>
      </c>
      <c r="E82" s="37">
        <v>2941.7</v>
      </c>
      <c r="F82" s="37">
        <v>845.7</v>
      </c>
      <c r="G82" s="37">
        <v>1571.7</v>
      </c>
      <c r="H82" s="37">
        <v>1024.3</v>
      </c>
      <c r="I82" s="37">
        <v>1353.4</v>
      </c>
      <c r="J82" s="37">
        <v>5789.8999999999987</v>
      </c>
      <c r="K82" s="37">
        <v>8861.2000000000007</v>
      </c>
      <c r="L82" s="37">
        <v>4165.2999999999993</v>
      </c>
      <c r="M82" s="37">
        <v>1227.7</v>
      </c>
      <c r="N82" s="37">
        <v>3323.2000000000003</v>
      </c>
      <c r="O82" s="45"/>
      <c r="P82" s="45"/>
    </row>
    <row r="83" spans="1:16" s="9" customFormat="1">
      <c r="A83" s="10" t="s">
        <v>65</v>
      </c>
      <c r="B83" s="37">
        <v>22947.1</v>
      </c>
      <c r="C83" s="37">
        <v>449.5</v>
      </c>
      <c r="D83" s="37">
        <v>355.5</v>
      </c>
      <c r="E83" s="37">
        <v>722.2</v>
      </c>
      <c r="F83" s="37">
        <v>247.20000000000002</v>
      </c>
      <c r="G83" s="37">
        <v>1018</v>
      </c>
      <c r="H83" s="37">
        <v>372.5</v>
      </c>
      <c r="I83" s="37">
        <v>514</v>
      </c>
      <c r="J83" s="37">
        <v>5103.5999999999995</v>
      </c>
      <c r="K83" s="37">
        <v>8148.1</v>
      </c>
      <c r="L83" s="37">
        <v>3249.7999999999997</v>
      </c>
      <c r="M83" s="37">
        <v>404.2</v>
      </c>
      <c r="N83" s="37">
        <v>2362.5</v>
      </c>
      <c r="O83" s="45"/>
      <c r="P83" s="45"/>
    </row>
    <row r="84" spans="1:16">
      <c r="A84" s="11" t="s">
        <v>63</v>
      </c>
      <c r="B84" s="38">
        <v>10678.3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0</v>
      </c>
      <c r="I84" s="38">
        <v>0</v>
      </c>
      <c r="J84" s="38">
        <v>4624.7</v>
      </c>
      <c r="K84" s="38">
        <v>6053.6</v>
      </c>
      <c r="L84" s="38">
        <v>0</v>
      </c>
      <c r="M84" s="38">
        <v>0</v>
      </c>
      <c r="N84" s="38">
        <v>0</v>
      </c>
      <c r="O84" s="15"/>
      <c r="P84" s="15"/>
    </row>
    <row r="85" spans="1:16">
      <c r="A85" s="11" t="s">
        <v>62</v>
      </c>
      <c r="B85" s="38">
        <v>6534.5000000000009</v>
      </c>
      <c r="C85" s="38">
        <v>142.30000000000001</v>
      </c>
      <c r="D85" s="38">
        <v>144</v>
      </c>
      <c r="E85" s="38">
        <v>505.5</v>
      </c>
      <c r="F85" s="38">
        <v>4.9000000000000004</v>
      </c>
      <c r="G85" s="38">
        <v>782.1</v>
      </c>
      <c r="H85" s="38">
        <v>166.4</v>
      </c>
      <c r="I85" s="38">
        <v>273.89999999999998</v>
      </c>
      <c r="J85" s="38">
        <v>295.39999999999998</v>
      </c>
      <c r="K85" s="38">
        <v>1873.8</v>
      </c>
      <c r="L85" s="38">
        <v>175.1</v>
      </c>
      <c r="M85" s="38">
        <v>153.80000000000001</v>
      </c>
      <c r="N85" s="38">
        <v>2017.3</v>
      </c>
      <c r="O85" s="15"/>
      <c r="P85" s="15"/>
    </row>
    <row r="86" spans="1:16">
      <c r="A86" s="11" t="s">
        <v>61</v>
      </c>
      <c r="B86" s="38">
        <v>5706.5999999999995</v>
      </c>
      <c r="C86" s="38">
        <v>307.2</v>
      </c>
      <c r="D86" s="38">
        <v>211.5</v>
      </c>
      <c r="E86" s="38">
        <v>216.7</v>
      </c>
      <c r="F86" s="38">
        <v>242.3</v>
      </c>
      <c r="G86" s="38">
        <v>235.9</v>
      </c>
      <c r="H86" s="38">
        <v>206.1</v>
      </c>
      <c r="I86" s="38">
        <v>240.1</v>
      </c>
      <c r="J86" s="38">
        <v>183.5</v>
      </c>
      <c r="K86" s="38">
        <v>220.7</v>
      </c>
      <c r="L86" s="38">
        <v>3074.7</v>
      </c>
      <c r="M86" s="38">
        <v>222.7</v>
      </c>
      <c r="N86" s="38">
        <v>345.2</v>
      </c>
      <c r="O86" s="15"/>
      <c r="P86" s="15"/>
    </row>
    <row r="87" spans="1:16">
      <c r="A87" s="11" t="s">
        <v>0</v>
      </c>
      <c r="B87" s="38">
        <v>27.7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0</v>
      </c>
      <c r="I87" s="38">
        <v>0</v>
      </c>
      <c r="J87" s="38">
        <v>0</v>
      </c>
      <c r="K87" s="38">
        <v>0</v>
      </c>
      <c r="L87" s="38">
        <v>0</v>
      </c>
      <c r="M87" s="38">
        <v>27.7</v>
      </c>
      <c r="N87" s="38">
        <v>0</v>
      </c>
      <c r="O87" s="15"/>
      <c r="P87" s="15"/>
    </row>
    <row r="88" spans="1:16" s="9" customFormat="1">
      <c r="A88" s="10" t="s">
        <v>64</v>
      </c>
      <c r="B88" s="37">
        <v>121.79999999999998</v>
      </c>
      <c r="C88" s="37">
        <v>21.3</v>
      </c>
      <c r="D88" s="37">
        <v>8.1999999999999993</v>
      </c>
      <c r="E88" s="37">
        <v>7.9</v>
      </c>
      <c r="F88" s="37">
        <v>0.9</v>
      </c>
      <c r="G88" s="37">
        <v>1.6</v>
      </c>
      <c r="H88" s="37">
        <v>4</v>
      </c>
      <c r="I88" s="37">
        <v>10.3</v>
      </c>
      <c r="J88" s="37">
        <v>7.9</v>
      </c>
      <c r="K88" s="37">
        <v>3.5</v>
      </c>
      <c r="L88" s="37">
        <v>7.1</v>
      </c>
      <c r="M88" s="37">
        <v>19.3</v>
      </c>
      <c r="N88" s="37">
        <v>29.8</v>
      </c>
      <c r="O88" s="45"/>
      <c r="P88" s="45"/>
    </row>
    <row r="89" spans="1:16" s="9" customFormat="1">
      <c r="A89" s="10" t="s">
        <v>23</v>
      </c>
      <c r="B89" s="39">
        <v>10370.800000000001</v>
      </c>
      <c r="C89" s="39">
        <v>712.9</v>
      </c>
      <c r="D89" s="39">
        <v>788.2</v>
      </c>
      <c r="E89" s="39">
        <v>2211.6</v>
      </c>
      <c r="F89" s="39">
        <v>597.6</v>
      </c>
      <c r="G89" s="39">
        <v>552.1</v>
      </c>
      <c r="H89" s="39">
        <v>647.79999999999995</v>
      </c>
      <c r="I89" s="39">
        <v>829.1</v>
      </c>
      <c r="J89" s="39">
        <v>678.4</v>
      </c>
      <c r="K89" s="39">
        <v>709.6</v>
      </c>
      <c r="L89" s="39">
        <v>908.4</v>
      </c>
      <c r="M89" s="39">
        <v>804.2</v>
      </c>
      <c r="N89" s="39">
        <v>930.9</v>
      </c>
      <c r="O89" s="45"/>
      <c r="P89" s="45"/>
    </row>
    <row r="90" spans="1:16">
      <c r="A90" s="11" t="s">
        <v>86</v>
      </c>
      <c r="B90" s="51">
        <v>8831</v>
      </c>
      <c r="C90" s="51">
        <v>710.5</v>
      </c>
      <c r="D90" s="51">
        <v>775.2</v>
      </c>
      <c r="E90" s="51">
        <v>747.1</v>
      </c>
      <c r="F90" s="51">
        <v>596.5</v>
      </c>
      <c r="G90" s="51">
        <v>549.1</v>
      </c>
      <c r="H90" s="51">
        <v>641</v>
      </c>
      <c r="I90" s="51">
        <v>822.3</v>
      </c>
      <c r="J90" s="51">
        <v>669.2</v>
      </c>
      <c r="K90" s="51">
        <v>703.5</v>
      </c>
      <c r="L90" s="51">
        <v>895.5</v>
      </c>
      <c r="M90" s="51">
        <v>794.9</v>
      </c>
      <c r="N90" s="51">
        <v>926.2</v>
      </c>
      <c r="O90" s="15"/>
      <c r="P90" s="15"/>
    </row>
    <row r="91" spans="1:16" ht="13.5" customHeight="1">
      <c r="A91" s="11" t="s">
        <v>221</v>
      </c>
      <c r="B91" s="38">
        <v>1462.4</v>
      </c>
      <c r="C91" s="38">
        <v>0</v>
      </c>
      <c r="D91" s="38">
        <v>0</v>
      </c>
      <c r="E91" s="38">
        <v>1462.4</v>
      </c>
      <c r="F91" s="38">
        <v>0</v>
      </c>
      <c r="G91" s="38">
        <v>0</v>
      </c>
      <c r="H91" s="38">
        <v>0</v>
      </c>
      <c r="I91" s="38">
        <v>0</v>
      </c>
      <c r="J91" s="38">
        <v>0</v>
      </c>
      <c r="K91" s="38">
        <v>0</v>
      </c>
      <c r="L91" s="38">
        <v>0</v>
      </c>
      <c r="M91" s="38">
        <v>0</v>
      </c>
      <c r="N91" s="38">
        <v>0</v>
      </c>
      <c r="O91" s="15"/>
      <c r="P91" s="15"/>
    </row>
    <row r="92" spans="1:16" s="9" customFormat="1">
      <c r="A92" s="8" t="s">
        <v>13</v>
      </c>
      <c r="B92" s="37">
        <v>10663.199999999999</v>
      </c>
      <c r="C92" s="37">
        <v>5.7</v>
      </c>
      <c r="D92" s="37">
        <v>1603.3999999999999</v>
      </c>
      <c r="E92" s="37">
        <v>803.3</v>
      </c>
      <c r="F92" s="37">
        <v>1309.4000000000001</v>
      </c>
      <c r="G92" s="37">
        <v>825</v>
      </c>
      <c r="H92" s="37">
        <v>859.7</v>
      </c>
      <c r="I92" s="37">
        <v>874</v>
      </c>
      <c r="J92" s="37">
        <v>877.2</v>
      </c>
      <c r="K92" s="37">
        <v>0</v>
      </c>
      <c r="L92" s="37">
        <v>1754.8</v>
      </c>
      <c r="M92" s="37">
        <v>0</v>
      </c>
      <c r="N92" s="37">
        <v>1750.7</v>
      </c>
      <c r="O92" s="45"/>
      <c r="P92" s="45"/>
    </row>
    <row r="93" spans="1:16">
      <c r="A93" s="11" t="s">
        <v>24</v>
      </c>
      <c r="B93" s="38">
        <v>11.3</v>
      </c>
      <c r="C93" s="38">
        <v>5.7</v>
      </c>
      <c r="D93" s="38">
        <v>5.6</v>
      </c>
      <c r="E93" s="38">
        <v>0</v>
      </c>
      <c r="F93" s="38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  <c r="L93" s="38">
        <v>0</v>
      </c>
      <c r="M93" s="38">
        <v>0</v>
      </c>
      <c r="N93" s="38">
        <v>0</v>
      </c>
      <c r="O93" s="15"/>
      <c r="P93" s="15"/>
    </row>
    <row r="94" spans="1:16" ht="16.5" customHeight="1">
      <c r="A94" s="11" t="s">
        <v>89</v>
      </c>
      <c r="B94" s="38">
        <v>10651.9</v>
      </c>
      <c r="C94" s="38">
        <v>0</v>
      </c>
      <c r="D94" s="38">
        <v>1597.8</v>
      </c>
      <c r="E94" s="38">
        <v>803.3</v>
      </c>
      <c r="F94" s="38">
        <v>1309.4000000000001</v>
      </c>
      <c r="G94" s="38">
        <v>825</v>
      </c>
      <c r="H94" s="38">
        <v>859.7</v>
      </c>
      <c r="I94" s="38">
        <v>874</v>
      </c>
      <c r="J94" s="38">
        <v>877.2</v>
      </c>
      <c r="K94" s="38">
        <v>0</v>
      </c>
      <c r="L94" s="38">
        <v>1754.8</v>
      </c>
      <c r="M94" s="38">
        <v>0</v>
      </c>
      <c r="N94" s="38">
        <v>1750.7</v>
      </c>
      <c r="O94" s="15"/>
      <c r="P94" s="15"/>
    </row>
    <row r="95" spans="1:16" ht="5.25" customHeight="1">
      <c r="A95" s="11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15"/>
      <c r="P95" s="15"/>
    </row>
    <row r="96" spans="1:16" s="9" customFormat="1">
      <c r="A96" s="8" t="s">
        <v>1</v>
      </c>
      <c r="B96" s="37">
        <v>1493.8000000000002</v>
      </c>
      <c r="C96" s="37">
        <v>224.6</v>
      </c>
      <c r="D96" s="37">
        <v>2.4</v>
      </c>
      <c r="E96" s="37">
        <v>108.6</v>
      </c>
      <c r="F96" s="37">
        <v>80.099999999999994</v>
      </c>
      <c r="G96" s="37">
        <v>38.700000000000003</v>
      </c>
      <c r="H96" s="37">
        <v>69.5</v>
      </c>
      <c r="I96" s="37">
        <v>23.9</v>
      </c>
      <c r="J96" s="37">
        <v>790</v>
      </c>
      <c r="K96" s="37">
        <v>0.8</v>
      </c>
      <c r="L96" s="37">
        <v>16.399999999999999</v>
      </c>
      <c r="M96" s="37">
        <v>0</v>
      </c>
      <c r="N96" s="37">
        <v>138.80000000000001</v>
      </c>
      <c r="O96" s="45"/>
      <c r="P96" s="45"/>
    </row>
    <row r="97" spans="1:16" s="9" customFormat="1">
      <c r="A97" s="8" t="s">
        <v>34</v>
      </c>
      <c r="B97" s="37">
        <v>599735.89999999991</v>
      </c>
      <c r="C97" s="37">
        <v>136944.19999999998</v>
      </c>
      <c r="D97" s="37">
        <v>4413.6000000000004</v>
      </c>
      <c r="E97" s="37">
        <v>17163.099999999999</v>
      </c>
      <c r="F97" s="37">
        <v>660.9</v>
      </c>
      <c r="G97" s="37">
        <v>48062.9</v>
      </c>
      <c r="H97" s="37">
        <v>40429.1</v>
      </c>
      <c r="I97" s="37">
        <v>45034.9</v>
      </c>
      <c r="J97" s="37">
        <v>7110.8</v>
      </c>
      <c r="K97" s="37">
        <v>221945.1</v>
      </c>
      <c r="L97" s="37">
        <v>391.29999999999995</v>
      </c>
      <c r="M97" s="37">
        <v>29332.3</v>
      </c>
      <c r="N97" s="37">
        <v>48247.700000000004</v>
      </c>
      <c r="O97" s="45"/>
      <c r="P97" s="45"/>
    </row>
    <row r="98" spans="1:16" s="9" customFormat="1">
      <c r="A98" s="10" t="s">
        <v>25</v>
      </c>
      <c r="B98" s="37">
        <v>268.70000000000005</v>
      </c>
      <c r="C98" s="37">
        <v>0</v>
      </c>
      <c r="D98" s="37">
        <v>31.8</v>
      </c>
      <c r="E98" s="37">
        <v>0</v>
      </c>
      <c r="F98" s="37">
        <v>0</v>
      </c>
      <c r="G98" s="37">
        <v>0</v>
      </c>
      <c r="H98" s="37">
        <v>0</v>
      </c>
      <c r="I98" s="37">
        <v>49.1</v>
      </c>
      <c r="J98" s="37">
        <v>0</v>
      </c>
      <c r="K98" s="37">
        <v>32</v>
      </c>
      <c r="L98" s="37">
        <v>31.4</v>
      </c>
      <c r="M98" s="37">
        <v>0</v>
      </c>
      <c r="N98" s="37">
        <v>124.4</v>
      </c>
      <c r="O98" s="45"/>
      <c r="P98" s="45"/>
    </row>
    <row r="99" spans="1:16">
      <c r="A99" s="11" t="s">
        <v>222</v>
      </c>
      <c r="B99" s="38">
        <v>268.70000000000005</v>
      </c>
      <c r="C99" s="38">
        <v>0</v>
      </c>
      <c r="D99" s="38">
        <v>31.8</v>
      </c>
      <c r="E99" s="38">
        <v>0</v>
      </c>
      <c r="F99" s="38">
        <v>0</v>
      </c>
      <c r="G99" s="38">
        <v>0</v>
      </c>
      <c r="H99" s="38">
        <v>0</v>
      </c>
      <c r="I99" s="38">
        <v>49.1</v>
      </c>
      <c r="J99" s="38">
        <v>0</v>
      </c>
      <c r="K99" s="38">
        <v>32</v>
      </c>
      <c r="L99" s="38">
        <v>31.4</v>
      </c>
      <c r="M99" s="38">
        <v>0</v>
      </c>
      <c r="N99" s="38">
        <v>124.4</v>
      </c>
      <c r="O99" s="15"/>
      <c r="P99" s="15"/>
    </row>
    <row r="100" spans="1:16">
      <c r="A100" s="11" t="s">
        <v>81</v>
      </c>
      <c r="B100" s="38">
        <v>0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  <c r="L100" s="38">
        <v>0</v>
      </c>
      <c r="M100" s="38">
        <v>0</v>
      </c>
      <c r="N100" s="38">
        <v>0</v>
      </c>
      <c r="O100" s="15"/>
      <c r="P100" s="15"/>
    </row>
    <row r="101" spans="1:16" s="9" customFormat="1">
      <c r="A101" s="10" t="s">
        <v>26</v>
      </c>
      <c r="B101" s="37">
        <v>599467.19999999995</v>
      </c>
      <c r="C101" s="37">
        <v>136944.19999999998</v>
      </c>
      <c r="D101" s="37">
        <v>4381.8</v>
      </c>
      <c r="E101" s="37">
        <v>17163.099999999999</v>
      </c>
      <c r="F101" s="37">
        <v>660.9</v>
      </c>
      <c r="G101" s="37">
        <v>48062.9</v>
      </c>
      <c r="H101" s="37">
        <v>40429.1</v>
      </c>
      <c r="I101" s="37">
        <v>44985.8</v>
      </c>
      <c r="J101" s="37">
        <v>7110.8</v>
      </c>
      <c r="K101" s="37">
        <v>221913.1</v>
      </c>
      <c r="L101" s="37">
        <v>359.9</v>
      </c>
      <c r="M101" s="37">
        <v>29332.3</v>
      </c>
      <c r="N101" s="37">
        <v>48123.3</v>
      </c>
      <c r="O101" s="45"/>
      <c r="P101" s="45"/>
    </row>
    <row r="102" spans="1:16">
      <c r="A102" s="11" t="s">
        <v>27</v>
      </c>
      <c r="B102" s="38">
        <v>0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38">
        <v>0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38">
        <v>0</v>
      </c>
      <c r="O102" s="15"/>
      <c r="P102" s="15"/>
    </row>
    <row r="103" spans="1:16">
      <c r="A103" s="11" t="s">
        <v>67</v>
      </c>
      <c r="B103" s="38">
        <v>0</v>
      </c>
      <c r="C103" s="38">
        <v>0</v>
      </c>
      <c r="D103" s="38">
        <v>0</v>
      </c>
      <c r="E103" s="38">
        <v>0</v>
      </c>
      <c r="F103" s="38">
        <v>0</v>
      </c>
      <c r="G103" s="38">
        <v>0</v>
      </c>
      <c r="H103" s="38">
        <v>0</v>
      </c>
      <c r="I103" s="38">
        <v>0</v>
      </c>
      <c r="J103" s="38">
        <v>0</v>
      </c>
      <c r="K103" s="38">
        <v>0</v>
      </c>
      <c r="L103" s="38">
        <v>0</v>
      </c>
      <c r="M103" s="38">
        <v>0</v>
      </c>
      <c r="N103" s="38">
        <v>0</v>
      </c>
      <c r="O103" s="15"/>
      <c r="P103" s="15"/>
    </row>
    <row r="104" spans="1:16">
      <c r="A104" s="11" t="s">
        <v>31</v>
      </c>
      <c r="B104" s="38">
        <v>599467.19999999995</v>
      </c>
      <c r="C104" s="38">
        <v>136944.19999999998</v>
      </c>
      <c r="D104" s="38">
        <v>4381.8</v>
      </c>
      <c r="E104" s="38">
        <v>17163.099999999999</v>
      </c>
      <c r="F104" s="38">
        <v>660.9</v>
      </c>
      <c r="G104" s="38">
        <v>48062.9</v>
      </c>
      <c r="H104" s="38">
        <v>40429.1</v>
      </c>
      <c r="I104" s="38">
        <v>44985.8</v>
      </c>
      <c r="J104" s="38">
        <v>7110.8</v>
      </c>
      <c r="K104" s="38">
        <v>221913.1</v>
      </c>
      <c r="L104" s="38">
        <v>359.9</v>
      </c>
      <c r="M104" s="38">
        <v>29332.3</v>
      </c>
      <c r="N104" s="38">
        <v>48123.3</v>
      </c>
      <c r="O104" s="15"/>
      <c r="P104" s="15"/>
    </row>
    <row r="105" spans="1:16" s="9" customFormat="1">
      <c r="A105" s="10" t="s">
        <v>33</v>
      </c>
      <c r="B105" s="37">
        <v>0</v>
      </c>
      <c r="C105" s="37">
        <v>0</v>
      </c>
      <c r="D105" s="37">
        <v>0</v>
      </c>
      <c r="E105" s="37">
        <v>0</v>
      </c>
      <c r="F105" s="37">
        <v>0</v>
      </c>
      <c r="G105" s="37">
        <v>0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45"/>
      <c r="P105" s="45"/>
    </row>
    <row r="106" spans="1:16" s="9" customFormat="1">
      <c r="A106" s="10" t="s">
        <v>35</v>
      </c>
      <c r="B106" s="37">
        <v>470465.4</v>
      </c>
      <c r="C106" s="37">
        <v>136914.79999999999</v>
      </c>
      <c r="D106" s="37">
        <v>4050</v>
      </c>
      <c r="E106" s="37">
        <v>8813.7999999999993</v>
      </c>
      <c r="F106" s="37">
        <v>0</v>
      </c>
      <c r="G106" s="37">
        <v>40000</v>
      </c>
      <c r="H106" s="37">
        <v>0</v>
      </c>
      <c r="I106" s="37">
        <v>43759.9</v>
      </c>
      <c r="J106" s="37">
        <v>5000</v>
      </c>
      <c r="K106" s="37">
        <v>221890.30000000002</v>
      </c>
      <c r="L106" s="37">
        <v>182.9</v>
      </c>
      <c r="M106" s="37">
        <v>0</v>
      </c>
      <c r="N106" s="37">
        <v>9853.7000000000007</v>
      </c>
      <c r="O106" s="45"/>
      <c r="P106" s="45"/>
    </row>
    <row r="107" spans="1:16">
      <c r="A107" s="11" t="s">
        <v>68</v>
      </c>
      <c r="B107" s="38">
        <v>122567.30000000002</v>
      </c>
      <c r="C107" s="38">
        <v>5408</v>
      </c>
      <c r="D107" s="38">
        <v>4050</v>
      </c>
      <c r="E107" s="38">
        <v>8813.7999999999993</v>
      </c>
      <c r="F107" s="38">
        <v>0</v>
      </c>
      <c r="G107" s="38">
        <v>40000</v>
      </c>
      <c r="H107" s="38">
        <v>0</v>
      </c>
      <c r="I107" s="38">
        <v>43759.9</v>
      </c>
      <c r="J107" s="38">
        <v>5000</v>
      </c>
      <c r="K107" s="38">
        <v>6035.6</v>
      </c>
      <c r="L107" s="38">
        <v>0</v>
      </c>
      <c r="M107" s="38">
        <v>0</v>
      </c>
      <c r="N107" s="38">
        <v>9500</v>
      </c>
      <c r="O107" s="15"/>
      <c r="P107" s="15"/>
    </row>
    <row r="108" spans="1:16">
      <c r="A108" s="11" t="s">
        <v>36</v>
      </c>
      <c r="B108" s="38">
        <v>347898.10000000003</v>
      </c>
      <c r="C108" s="38">
        <v>131506.79999999999</v>
      </c>
      <c r="D108" s="38">
        <v>0</v>
      </c>
      <c r="E108" s="38">
        <v>0</v>
      </c>
      <c r="F108" s="38">
        <v>0</v>
      </c>
      <c r="G108" s="38">
        <v>0</v>
      </c>
      <c r="H108" s="38">
        <v>0</v>
      </c>
      <c r="I108" s="38">
        <v>0</v>
      </c>
      <c r="J108" s="38">
        <v>0</v>
      </c>
      <c r="K108" s="38">
        <v>215854.7</v>
      </c>
      <c r="L108" s="38">
        <v>182.9</v>
      </c>
      <c r="M108" s="38">
        <v>0</v>
      </c>
      <c r="N108" s="38">
        <v>353.7</v>
      </c>
      <c r="O108" s="15"/>
      <c r="P108" s="15"/>
    </row>
    <row r="109" spans="1:16" s="9" customFormat="1">
      <c r="A109" s="10" t="s">
        <v>28</v>
      </c>
      <c r="B109" s="37">
        <v>129001.79999999999</v>
      </c>
      <c r="C109" s="37">
        <v>29.4</v>
      </c>
      <c r="D109" s="37">
        <v>331.8</v>
      </c>
      <c r="E109" s="37">
        <v>8349.2999999999993</v>
      </c>
      <c r="F109" s="37">
        <v>660.9</v>
      </c>
      <c r="G109" s="37">
        <v>8062.9</v>
      </c>
      <c r="H109" s="37">
        <v>40429.1</v>
      </c>
      <c r="I109" s="37">
        <v>1225.9000000000001</v>
      </c>
      <c r="J109" s="37">
        <v>2110.8000000000002</v>
      </c>
      <c r="K109" s="37">
        <v>22.8</v>
      </c>
      <c r="L109" s="37">
        <v>177</v>
      </c>
      <c r="M109" s="37">
        <v>29332.3</v>
      </c>
      <c r="N109" s="37">
        <v>38269.599999999999</v>
      </c>
      <c r="O109" s="45"/>
      <c r="P109" s="45"/>
    </row>
    <row r="110" spans="1:16">
      <c r="A110" s="11" t="s">
        <v>37</v>
      </c>
      <c r="B110" s="38">
        <v>7500</v>
      </c>
      <c r="C110" s="38">
        <v>0</v>
      </c>
      <c r="D110" s="38">
        <v>0</v>
      </c>
      <c r="E110" s="38">
        <v>0</v>
      </c>
      <c r="F110" s="38">
        <v>0</v>
      </c>
      <c r="G110" s="38">
        <v>6000</v>
      </c>
      <c r="H110" s="38">
        <v>1500</v>
      </c>
      <c r="I110" s="38">
        <v>0</v>
      </c>
      <c r="J110" s="38">
        <v>0</v>
      </c>
      <c r="K110" s="38">
        <v>0</v>
      </c>
      <c r="L110" s="38">
        <v>0</v>
      </c>
      <c r="M110" s="38">
        <v>0</v>
      </c>
      <c r="N110" s="38">
        <v>0</v>
      </c>
      <c r="O110" s="15"/>
      <c r="P110" s="15"/>
    </row>
    <row r="111" spans="1:16">
      <c r="A111" s="11" t="s">
        <v>29</v>
      </c>
      <c r="B111" s="38">
        <v>121501.79999999999</v>
      </c>
      <c r="C111" s="38">
        <v>29.4</v>
      </c>
      <c r="D111" s="38">
        <v>331.8</v>
      </c>
      <c r="E111" s="38">
        <v>8349.2999999999993</v>
      </c>
      <c r="F111" s="38">
        <v>660.9</v>
      </c>
      <c r="G111" s="38">
        <v>2062.9</v>
      </c>
      <c r="H111" s="38">
        <v>38929.1</v>
      </c>
      <c r="I111" s="38">
        <v>1225.9000000000001</v>
      </c>
      <c r="J111" s="38">
        <v>2110.8000000000002</v>
      </c>
      <c r="K111" s="38">
        <v>22.8</v>
      </c>
      <c r="L111" s="38">
        <v>177</v>
      </c>
      <c r="M111" s="38">
        <v>29332.3</v>
      </c>
      <c r="N111" s="38">
        <v>38269.599999999999</v>
      </c>
      <c r="O111" s="15"/>
      <c r="P111" s="15"/>
    </row>
    <row r="112" spans="1:16">
      <c r="A112" s="11" t="s">
        <v>69</v>
      </c>
      <c r="B112" s="38">
        <v>0</v>
      </c>
      <c r="C112" s="38">
        <v>0</v>
      </c>
      <c r="D112" s="38">
        <v>0</v>
      </c>
      <c r="E112" s="38">
        <v>0</v>
      </c>
      <c r="F112" s="38">
        <v>0</v>
      </c>
      <c r="G112" s="38">
        <v>0</v>
      </c>
      <c r="H112" s="38">
        <v>0</v>
      </c>
      <c r="I112" s="38">
        <v>0</v>
      </c>
      <c r="J112" s="38">
        <v>0</v>
      </c>
      <c r="K112" s="38">
        <v>0</v>
      </c>
      <c r="L112" s="38">
        <v>0</v>
      </c>
      <c r="M112" s="38">
        <v>0</v>
      </c>
      <c r="N112" s="38">
        <v>0</v>
      </c>
      <c r="O112" s="15"/>
      <c r="P112" s="15"/>
    </row>
    <row r="113" spans="1:16">
      <c r="A113" s="11" t="s">
        <v>70</v>
      </c>
      <c r="B113" s="38">
        <v>121501.79999999999</v>
      </c>
      <c r="C113" s="38">
        <v>29.4</v>
      </c>
      <c r="D113" s="38">
        <v>331.8</v>
      </c>
      <c r="E113" s="38">
        <v>8349.2999999999993</v>
      </c>
      <c r="F113" s="38">
        <v>660.9</v>
      </c>
      <c r="G113" s="38">
        <v>2062.9</v>
      </c>
      <c r="H113" s="38">
        <v>38929.1</v>
      </c>
      <c r="I113" s="38">
        <v>1225.9000000000001</v>
      </c>
      <c r="J113" s="38">
        <v>2110.8000000000002</v>
      </c>
      <c r="K113" s="38">
        <v>22.8</v>
      </c>
      <c r="L113" s="38">
        <v>177</v>
      </c>
      <c r="M113" s="38">
        <v>29332.3</v>
      </c>
      <c r="N113" s="38">
        <v>38269.599999999999</v>
      </c>
      <c r="O113" s="15"/>
      <c r="P113" s="15"/>
    </row>
    <row r="114" spans="1:16" s="9" customFormat="1">
      <c r="A114" s="8" t="s">
        <v>38</v>
      </c>
      <c r="B114" s="37">
        <v>337.8</v>
      </c>
      <c r="C114" s="37">
        <v>2</v>
      </c>
      <c r="D114" s="37">
        <v>65.8</v>
      </c>
      <c r="E114" s="37">
        <v>28.3</v>
      </c>
      <c r="F114" s="37">
        <v>18.100000000000001</v>
      </c>
      <c r="G114" s="37">
        <v>10.3</v>
      </c>
      <c r="H114" s="37">
        <v>13.4</v>
      </c>
      <c r="I114" s="37">
        <v>136.30000000000001</v>
      </c>
      <c r="J114" s="37">
        <v>14.6</v>
      </c>
      <c r="K114" s="37">
        <v>12</v>
      </c>
      <c r="L114" s="37">
        <v>16.7</v>
      </c>
      <c r="M114" s="37">
        <v>16.100000000000001</v>
      </c>
      <c r="N114" s="37">
        <v>4.2</v>
      </c>
      <c r="O114" s="45"/>
      <c r="P114" s="45"/>
    </row>
    <row r="115" spans="1:16">
      <c r="A115" s="11" t="s">
        <v>39</v>
      </c>
      <c r="B115" s="38">
        <v>337.8</v>
      </c>
      <c r="C115" s="38">
        <v>2</v>
      </c>
      <c r="D115" s="38">
        <v>65.8</v>
      </c>
      <c r="E115" s="38">
        <v>28.3</v>
      </c>
      <c r="F115" s="38">
        <v>18.100000000000001</v>
      </c>
      <c r="G115" s="38">
        <v>10.3</v>
      </c>
      <c r="H115" s="38">
        <v>13.4</v>
      </c>
      <c r="I115" s="38">
        <v>136.30000000000001</v>
      </c>
      <c r="J115" s="38">
        <v>14.6</v>
      </c>
      <c r="K115" s="38">
        <v>12</v>
      </c>
      <c r="L115" s="38">
        <v>16.7</v>
      </c>
      <c r="M115" s="38">
        <v>16.100000000000001</v>
      </c>
      <c r="N115" s="38">
        <v>4.2</v>
      </c>
      <c r="O115" s="15"/>
      <c r="P115" s="15"/>
    </row>
    <row r="116" spans="1:16" ht="6" customHeight="1">
      <c r="A116" s="11"/>
      <c r="B116" s="52"/>
      <c r="C116" s="52"/>
      <c r="D116" s="52"/>
      <c r="E116" s="52"/>
      <c r="F116" s="52"/>
      <c r="G116" s="52"/>
      <c r="H116" s="52"/>
      <c r="I116" s="52"/>
      <c r="J116" s="52"/>
      <c r="K116" s="52"/>
      <c r="L116" s="52"/>
      <c r="M116" s="52"/>
      <c r="N116" s="52"/>
      <c r="O116" s="15"/>
      <c r="P116" s="15"/>
    </row>
    <row r="117" spans="1:16" s="9" customFormat="1">
      <c r="A117" s="8" t="s">
        <v>40</v>
      </c>
      <c r="B117" s="37">
        <v>10460.899999999998</v>
      </c>
      <c r="C117" s="37">
        <v>673.2</v>
      </c>
      <c r="D117" s="37">
        <v>693.80000000000007</v>
      </c>
      <c r="E117" s="37">
        <v>697.6</v>
      </c>
      <c r="F117" s="37">
        <v>415.29999999999995</v>
      </c>
      <c r="G117" s="37">
        <v>559.20000000000005</v>
      </c>
      <c r="H117" s="37">
        <v>692</v>
      </c>
      <c r="I117" s="37">
        <v>879.6</v>
      </c>
      <c r="J117" s="37">
        <v>3012.7</v>
      </c>
      <c r="K117" s="37">
        <v>744.6</v>
      </c>
      <c r="L117" s="37">
        <v>755.30000000000007</v>
      </c>
      <c r="M117" s="37">
        <v>656.30000000000007</v>
      </c>
      <c r="N117" s="37">
        <v>681.3</v>
      </c>
      <c r="O117" s="45"/>
      <c r="P117" s="45"/>
    </row>
    <row r="118" spans="1:16">
      <c r="A118" s="11" t="s">
        <v>42</v>
      </c>
      <c r="B118" s="38">
        <v>3806.7</v>
      </c>
      <c r="C118" s="38">
        <v>389.3</v>
      </c>
      <c r="D118" s="38">
        <v>385.8</v>
      </c>
      <c r="E118" s="38">
        <v>391.7</v>
      </c>
      <c r="F118" s="38">
        <v>247.3</v>
      </c>
      <c r="G118" s="38">
        <v>256.5</v>
      </c>
      <c r="H118" s="38">
        <v>245.9</v>
      </c>
      <c r="I118" s="38">
        <v>312.5</v>
      </c>
      <c r="J118" s="38">
        <v>378.2</v>
      </c>
      <c r="K118" s="38">
        <v>287.89999999999998</v>
      </c>
      <c r="L118" s="38">
        <v>296.2</v>
      </c>
      <c r="M118" s="38">
        <v>317.39999999999998</v>
      </c>
      <c r="N118" s="38">
        <v>298</v>
      </c>
      <c r="O118" s="15"/>
      <c r="P118" s="15"/>
    </row>
    <row r="119" spans="1:16" ht="24">
      <c r="A119" s="11" t="s">
        <v>225</v>
      </c>
      <c r="B119" s="38">
        <v>0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0</v>
      </c>
      <c r="O119" s="15"/>
      <c r="P119" s="15"/>
    </row>
    <row r="120" spans="1:16">
      <c r="A120" s="11" t="s">
        <v>51</v>
      </c>
      <c r="B120" s="38">
        <v>3601.5</v>
      </c>
      <c r="C120" s="38">
        <v>207.4</v>
      </c>
      <c r="D120" s="38">
        <v>254.7</v>
      </c>
      <c r="E120" s="38">
        <v>221.1</v>
      </c>
      <c r="F120" s="38">
        <v>113.6</v>
      </c>
      <c r="G120" s="38">
        <v>252.8</v>
      </c>
      <c r="H120" s="38">
        <v>353.9</v>
      </c>
      <c r="I120" s="38">
        <v>485</v>
      </c>
      <c r="J120" s="38">
        <v>425.8</v>
      </c>
      <c r="K120" s="38">
        <v>409.6</v>
      </c>
      <c r="L120" s="38">
        <v>367.5</v>
      </c>
      <c r="M120" s="38">
        <v>224.1</v>
      </c>
      <c r="N120" s="38">
        <v>286</v>
      </c>
      <c r="O120" s="15"/>
      <c r="P120" s="15"/>
    </row>
    <row r="121" spans="1:16" ht="24" customHeight="1">
      <c r="A121" s="11" t="s">
        <v>227</v>
      </c>
      <c r="B121" s="38">
        <v>1.7</v>
      </c>
      <c r="C121" s="38">
        <v>0</v>
      </c>
      <c r="D121" s="38">
        <v>0.2</v>
      </c>
      <c r="E121" s="38">
        <v>0.1</v>
      </c>
      <c r="F121" s="38">
        <v>-0.8</v>
      </c>
      <c r="G121" s="38">
        <v>0</v>
      </c>
      <c r="H121" s="38">
        <v>0</v>
      </c>
      <c r="I121" s="38">
        <v>0</v>
      </c>
      <c r="J121" s="38">
        <v>0</v>
      </c>
      <c r="K121" s="38">
        <v>0.1</v>
      </c>
      <c r="L121" s="38">
        <v>0</v>
      </c>
      <c r="M121" s="38">
        <v>1.2</v>
      </c>
      <c r="N121" s="38">
        <v>0.9</v>
      </c>
      <c r="O121" s="15"/>
      <c r="P121" s="15"/>
    </row>
    <row r="122" spans="1:16" ht="24" customHeight="1">
      <c r="A122" s="11" t="s">
        <v>108</v>
      </c>
      <c r="B122" s="38">
        <v>2149.1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38">
        <v>0</v>
      </c>
      <c r="I122" s="38">
        <v>0</v>
      </c>
      <c r="J122" s="38">
        <v>2149.1</v>
      </c>
      <c r="K122" s="38">
        <v>0</v>
      </c>
      <c r="L122" s="38">
        <v>0</v>
      </c>
      <c r="M122" s="38">
        <v>0</v>
      </c>
      <c r="N122" s="38">
        <v>0</v>
      </c>
      <c r="O122" s="15"/>
      <c r="P122" s="15"/>
    </row>
    <row r="123" spans="1:16" ht="24.75" customHeight="1">
      <c r="A123" s="13" t="s">
        <v>90</v>
      </c>
      <c r="B123" s="42">
        <v>901.9</v>
      </c>
      <c r="C123" s="42">
        <v>76.5</v>
      </c>
      <c r="D123" s="42">
        <v>53.1</v>
      </c>
      <c r="E123" s="42">
        <v>84.7</v>
      </c>
      <c r="F123" s="42">
        <v>55.2</v>
      </c>
      <c r="G123" s="42">
        <v>49.9</v>
      </c>
      <c r="H123" s="42">
        <v>92.2</v>
      </c>
      <c r="I123" s="42">
        <v>82.1</v>
      </c>
      <c r="J123" s="42">
        <v>59.6</v>
      </c>
      <c r="K123" s="42">
        <v>47</v>
      </c>
      <c r="L123" s="42">
        <v>91.6</v>
      </c>
      <c r="M123" s="42">
        <v>113.6</v>
      </c>
      <c r="N123" s="42">
        <v>96.4</v>
      </c>
      <c r="O123" s="15"/>
      <c r="P123" s="15"/>
    </row>
    <row r="124" spans="1:16">
      <c r="A124" s="14" t="s">
        <v>172</v>
      </c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</row>
    <row r="125" spans="1:16">
      <c r="A125" s="16" t="s">
        <v>239</v>
      </c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</row>
    <row r="126" spans="1:16">
      <c r="A126" s="16" t="s">
        <v>240</v>
      </c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</row>
    <row r="127" spans="1:16">
      <c r="A127" s="16" t="s">
        <v>236</v>
      </c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</row>
    <row r="128" spans="1:16">
      <c r="A128" s="16" t="s">
        <v>174</v>
      </c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</row>
    <row r="129" spans="1:16">
      <c r="A129" s="17" t="s">
        <v>80</v>
      </c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</row>
    <row r="130" spans="1:16">
      <c r="A130" s="15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</row>
    <row r="131" spans="1:16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</row>
    <row r="132" spans="1:16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</row>
    <row r="133" spans="1:16">
      <c r="A133" s="15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</row>
    <row r="134" spans="1:16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</row>
    <row r="135" spans="1:16">
      <c r="A135" s="15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</row>
    <row r="136" spans="1:16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</row>
    <row r="137" spans="1:16">
      <c r="A137" s="15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</row>
    <row r="138" spans="1:16">
      <c r="A138" s="15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</row>
    <row r="139" spans="1:16">
      <c r="A139" s="15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</row>
    <row r="140" spans="1:16">
      <c r="A140" s="15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</row>
    <row r="141" spans="1:16">
      <c r="A141" s="15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</row>
    <row r="142" spans="1:16">
      <c r="A142" s="15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</row>
    <row r="143" spans="1:16">
      <c r="A143" s="15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</row>
    <row r="144" spans="1:16">
      <c r="A144" s="15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</row>
    <row r="145" spans="1:16">
      <c r="A145" s="15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</row>
    <row r="146" spans="1:16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</row>
    <row r="147" spans="1:16">
      <c r="A147" s="15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</row>
    <row r="148" spans="1:16">
      <c r="A148" s="15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</row>
    <row r="149" spans="1:16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</row>
    <row r="150" spans="1:16">
      <c r="A150" s="15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</row>
    <row r="151" spans="1:16">
      <c r="A151" s="15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</row>
    <row r="152" spans="1:16">
      <c r="A152" s="15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</row>
    <row r="153" spans="1:16">
      <c r="A153" s="15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</row>
    <row r="154" spans="1:16">
      <c r="A154" s="15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</row>
    <row r="155" spans="1:16">
      <c r="A155" s="15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</row>
    <row r="156" spans="1:16">
      <c r="A156" s="15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</row>
    <row r="157" spans="1:16">
      <c r="A157" s="15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</row>
    <row r="158" spans="1:16">
      <c r="A158" s="15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</row>
    <row r="159" spans="1:16">
      <c r="A159" s="15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</row>
    <row r="160" spans="1:16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</row>
    <row r="161" spans="1:16">
      <c r="A161" s="15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</row>
    <row r="162" spans="1:16">
      <c r="A162" s="15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</row>
    <row r="163" spans="1:16">
      <c r="A163" s="15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</row>
    <row r="164" spans="1:16">
      <c r="A164" s="15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</row>
    <row r="165" spans="1:16">
      <c r="A165" s="15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</row>
    <row r="166" spans="1:16">
      <c r="A166" s="15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</row>
    <row r="167" spans="1:16">
      <c r="A167" s="15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</row>
    <row r="168" spans="1:16">
      <c r="A168" s="15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</row>
    <row r="169" spans="1:16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</row>
    <row r="170" spans="1:16">
      <c r="A170" s="15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</row>
    <row r="171" spans="1:16">
      <c r="A171" s="15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</row>
    <row r="172" spans="1:16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</row>
    <row r="173" spans="1:16">
      <c r="A173" s="15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</row>
    <row r="174" spans="1:16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</row>
    <row r="175" spans="1:16">
      <c r="A175" s="15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</row>
    <row r="176" spans="1:16">
      <c r="A176" s="15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</row>
    <row r="177" spans="1:16">
      <c r="A177" s="15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</row>
    <row r="178" spans="1:16">
      <c r="A178" s="15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</row>
    <row r="179" spans="1:16">
      <c r="A179" s="15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</row>
    <row r="180" spans="1:16">
      <c r="A180" s="15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</row>
    <row r="181" spans="1:16">
      <c r="A181" s="15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</row>
    <row r="182" spans="1:16">
      <c r="A182" s="15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</row>
    <row r="183" spans="1:16">
      <c r="A183" s="15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</row>
    <row r="184" spans="1:16">
      <c r="A184" s="15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</row>
    <row r="185" spans="1:16">
      <c r="A185" s="15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</row>
    <row r="186" spans="1:16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</row>
    <row r="187" spans="1:16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</row>
    <row r="188" spans="1:16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</row>
    <row r="189" spans="1:16">
      <c r="A189" s="15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</row>
    <row r="190" spans="1:16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</row>
    <row r="191" spans="1:16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</row>
    <row r="192" spans="1:16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</row>
    <row r="193" spans="1:16">
      <c r="A193" s="15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</row>
    <row r="194" spans="1:16">
      <c r="A194" s="15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</row>
    <row r="195" spans="1:16">
      <c r="A195" s="15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</row>
    <row r="196" spans="1:16">
      <c r="A196" s="15"/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5"/>
      <c r="N196" s="15"/>
      <c r="O196" s="15"/>
      <c r="P196" s="15"/>
    </row>
    <row r="197" spans="1:16">
      <c r="A197" s="15"/>
      <c r="B197" s="15"/>
      <c r="C197" s="15"/>
      <c r="D197" s="15"/>
      <c r="E197" s="15"/>
      <c r="F197" s="15"/>
      <c r="G197" s="15"/>
      <c r="H197" s="15"/>
      <c r="I197" s="15"/>
      <c r="J197" s="15"/>
      <c r="K197" s="15"/>
      <c r="L197" s="15"/>
      <c r="M197" s="15"/>
      <c r="N197" s="15"/>
      <c r="O197" s="15"/>
      <c r="P197" s="15"/>
    </row>
    <row r="198" spans="1:16">
      <c r="A198" s="15"/>
      <c r="B198" s="15"/>
      <c r="C198" s="15"/>
      <c r="D198" s="15"/>
      <c r="E198" s="15"/>
      <c r="F198" s="15"/>
      <c r="G198" s="15"/>
      <c r="H198" s="15"/>
      <c r="I198" s="15"/>
      <c r="J198" s="15"/>
      <c r="K198" s="15"/>
      <c r="L198" s="15"/>
      <c r="M198" s="15"/>
      <c r="N198" s="15"/>
      <c r="O198" s="15"/>
      <c r="P198" s="15"/>
    </row>
    <row r="199" spans="1:16">
      <c r="A199" s="15"/>
      <c r="B199" s="15"/>
      <c r="C199" s="15"/>
      <c r="D199" s="15"/>
      <c r="E199" s="15"/>
      <c r="F199" s="15"/>
      <c r="G199" s="15"/>
      <c r="H199" s="15"/>
      <c r="I199" s="15"/>
      <c r="J199" s="15"/>
      <c r="K199" s="15"/>
      <c r="L199" s="15"/>
      <c r="M199" s="15"/>
      <c r="N199" s="15"/>
      <c r="O199" s="15"/>
      <c r="P199" s="15"/>
    </row>
    <row r="200" spans="1:16">
      <c r="A200" s="15"/>
      <c r="B200" s="15"/>
      <c r="C200" s="15"/>
      <c r="D200" s="15"/>
      <c r="E200" s="15"/>
      <c r="F200" s="15"/>
      <c r="G200" s="15"/>
      <c r="H200" s="15"/>
      <c r="I200" s="15"/>
      <c r="J200" s="15"/>
      <c r="K200" s="15"/>
      <c r="L200" s="15"/>
      <c r="M200" s="15"/>
      <c r="N200" s="15"/>
      <c r="O200" s="15"/>
      <c r="P200" s="15"/>
    </row>
    <row r="201" spans="1:16">
      <c r="A201" s="15"/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5"/>
      <c r="N201" s="15"/>
      <c r="O201" s="15"/>
      <c r="P201" s="15"/>
    </row>
    <row r="202" spans="1:16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</row>
    <row r="203" spans="1:16">
      <c r="A203" s="15"/>
      <c r="B203" s="15"/>
      <c r="C203" s="15"/>
      <c r="D203" s="15"/>
      <c r="E203" s="15"/>
      <c r="F203" s="15"/>
      <c r="G203" s="15"/>
      <c r="H203" s="15"/>
      <c r="I203" s="15"/>
      <c r="J203" s="15"/>
      <c r="K203" s="15"/>
      <c r="L203" s="15"/>
      <c r="M203" s="15"/>
      <c r="N203" s="15"/>
      <c r="O203" s="15"/>
      <c r="P203" s="15"/>
    </row>
    <row r="204" spans="1:16">
      <c r="A204" s="15"/>
      <c r="B204" s="15"/>
      <c r="C204" s="15"/>
      <c r="D204" s="15"/>
      <c r="E204" s="15"/>
      <c r="F204" s="15"/>
      <c r="G204" s="15"/>
      <c r="H204" s="15"/>
      <c r="I204" s="15"/>
      <c r="J204" s="15"/>
      <c r="K204" s="15"/>
      <c r="L204" s="15"/>
      <c r="M204" s="15"/>
      <c r="N204" s="15"/>
      <c r="O204" s="15"/>
      <c r="P204" s="15"/>
    </row>
    <row r="205" spans="1:16">
      <c r="A205" s="15"/>
      <c r="B205" s="15"/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5"/>
    </row>
    <row r="206" spans="1:16">
      <c r="A206" s="15"/>
      <c r="B206" s="15"/>
      <c r="C206" s="15"/>
      <c r="D206" s="15"/>
      <c r="E206" s="15"/>
      <c r="F206" s="15"/>
      <c r="G206" s="15"/>
      <c r="H206" s="15"/>
      <c r="I206" s="15"/>
      <c r="J206" s="15"/>
      <c r="K206" s="15"/>
      <c r="L206" s="15"/>
      <c r="M206" s="15"/>
      <c r="N206" s="15"/>
      <c r="O206" s="15"/>
      <c r="P206" s="15"/>
    </row>
    <row r="207" spans="1:16">
      <c r="A207" s="15"/>
      <c r="B207" s="15"/>
      <c r="C207" s="15"/>
      <c r="D207" s="15"/>
      <c r="E207" s="15"/>
      <c r="F207" s="15"/>
      <c r="G207" s="15"/>
      <c r="H207" s="15"/>
      <c r="I207" s="15"/>
      <c r="J207" s="15"/>
      <c r="K207" s="15"/>
      <c r="L207" s="15"/>
      <c r="M207" s="15"/>
      <c r="N207" s="15"/>
      <c r="O207" s="15"/>
      <c r="P207" s="15"/>
    </row>
    <row r="208" spans="1:16">
      <c r="A208" s="15"/>
      <c r="B208" s="15"/>
      <c r="C208" s="15"/>
      <c r="D208" s="15"/>
      <c r="E208" s="15"/>
      <c r="F208" s="15"/>
      <c r="G208" s="15"/>
      <c r="H208" s="15"/>
      <c r="I208" s="15"/>
      <c r="J208" s="15"/>
      <c r="K208" s="15"/>
      <c r="L208" s="15"/>
      <c r="M208" s="15"/>
      <c r="N208" s="15"/>
      <c r="O208" s="15"/>
      <c r="P208" s="15"/>
    </row>
    <row r="209" spans="1:16">
      <c r="A209" s="15"/>
      <c r="B209" s="15"/>
      <c r="C209" s="15"/>
      <c r="D209" s="15"/>
      <c r="E209" s="15"/>
      <c r="F209" s="15"/>
      <c r="G209" s="15"/>
      <c r="H209" s="15"/>
      <c r="I209" s="15"/>
      <c r="J209" s="15"/>
      <c r="K209" s="15"/>
      <c r="L209" s="15"/>
      <c r="M209" s="15"/>
      <c r="N209" s="15"/>
      <c r="O209" s="15"/>
      <c r="P209" s="15"/>
    </row>
    <row r="210" spans="1:16">
      <c r="A210" s="15"/>
      <c r="B210" s="15"/>
      <c r="C210" s="15"/>
      <c r="D210" s="15"/>
      <c r="E210" s="15"/>
      <c r="F210" s="15"/>
      <c r="G210" s="15"/>
      <c r="H210" s="15"/>
      <c r="I210" s="15"/>
      <c r="J210" s="15"/>
      <c r="K210" s="15"/>
      <c r="L210" s="15"/>
      <c r="M210" s="15"/>
      <c r="N210" s="15"/>
      <c r="O210" s="15"/>
      <c r="P210" s="15"/>
    </row>
    <row r="211" spans="1:16">
      <c r="A211" s="15"/>
      <c r="B211" s="15"/>
      <c r="C211" s="15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N211" s="15"/>
      <c r="O211" s="15"/>
      <c r="P211" s="15"/>
    </row>
    <row r="212" spans="1:16">
      <c r="A212" s="15"/>
      <c r="B212" s="15"/>
      <c r="C212" s="15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N212" s="15"/>
      <c r="O212" s="15"/>
      <c r="P212" s="15"/>
    </row>
    <row r="213" spans="1:16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</row>
    <row r="214" spans="1:16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  <c r="M214" s="15"/>
      <c r="N214" s="15"/>
      <c r="O214" s="15"/>
      <c r="P214" s="15"/>
    </row>
    <row r="215" spans="1:16">
      <c r="A215" s="15"/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</row>
    <row r="216" spans="1:16">
      <c r="A216" s="15"/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15"/>
      <c r="O216" s="15"/>
      <c r="P216" s="15"/>
    </row>
    <row r="217" spans="1:16">
      <c r="A217" s="15"/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15"/>
      <c r="O217" s="15"/>
      <c r="P217" s="15"/>
    </row>
    <row r="218" spans="1:16">
      <c r="A218" s="15"/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15"/>
      <c r="O218" s="15"/>
      <c r="P218" s="15"/>
    </row>
    <row r="219" spans="1:16">
      <c r="A219" s="15"/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15"/>
      <c r="O219" s="15"/>
      <c r="P219" s="15"/>
    </row>
    <row r="220" spans="1:16">
      <c r="A220" s="15"/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15"/>
      <c r="O220" s="15"/>
      <c r="P220" s="15"/>
    </row>
    <row r="221" spans="1:16">
      <c r="A221" s="15"/>
      <c r="B221" s="15"/>
      <c r="C221" s="15"/>
      <c r="D221" s="15"/>
      <c r="E221" s="15"/>
      <c r="F221" s="15"/>
      <c r="G221" s="15"/>
      <c r="H221" s="15"/>
      <c r="I221" s="15"/>
      <c r="J221" s="15"/>
      <c r="K221" s="15"/>
      <c r="L221" s="15"/>
      <c r="M221" s="15"/>
      <c r="N221" s="15"/>
      <c r="O221" s="15"/>
      <c r="P221" s="15"/>
    </row>
    <row r="222" spans="1:16">
      <c r="A222" s="15"/>
      <c r="B222" s="15"/>
      <c r="C222" s="15"/>
      <c r="D222" s="15"/>
      <c r="E222" s="15"/>
      <c r="F222" s="15"/>
      <c r="G222" s="15"/>
      <c r="H222" s="15"/>
      <c r="I222" s="15"/>
      <c r="J222" s="15"/>
      <c r="K222" s="15"/>
      <c r="L222" s="15"/>
      <c r="M222" s="15"/>
      <c r="N222" s="15"/>
      <c r="O222" s="15"/>
      <c r="P222" s="15"/>
    </row>
    <row r="223" spans="1:16">
      <c r="A223" s="15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15"/>
      <c r="O223" s="15"/>
      <c r="P223" s="15"/>
    </row>
    <row r="224" spans="1:16">
      <c r="A224" s="15"/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15"/>
      <c r="O224" s="15"/>
      <c r="P224" s="15"/>
    </row>
    <row r="225" spans="1:16">
      <c r="A225" s="15"/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</row>
    <row r="226" spans="1:16">
      <c r="A226" s="15"/>
      <c r="B226" s="15"/>
      <c r="C226" s="15"/>
      <c r="D226" s="15"/>
      <c r="E226" s="15"/>
      <c r="F226" s="15"/>
      <c r="G226" s="15"/>
      <c r="H226" s="15"/>
      <c r="I226" s="15"/>
      <c r="J226" s="15"/>
      <c r="K226" s="15"/>
      <c r="L226" s="15"/>
      <c r="M226" s="15"/>
      <c r="N226" s="15"/>
      <c r="O226" s="15"/>
      <c r="P226" s="15"/>
    </row>
    <row r="227" spans="1:16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/>
      <c r="O227" s="15"/>
      <c r="P227" s="15"/>
    </row>
    <row r="228" spans="1:16">
      <c r="A228" s="15"/>
      <c r="B228" s="15"/>
      <c r="C228" s="15"/>
      <c r="D228" s="15"/>
      <c r="E228" s="15"/>
      <c r="F228" s="15"/>
      <c r="G228" s="15"/>
      <c r="H228" s="15"/>
      <c r="I228" s="15"/>
      <c r="J228" s="15"/>
      <c r="K228" s="15"/>
      <c r="L228" s="15"/>
      <c r="M228" s="15"/>
      <c r="N228" s="15"/>
      <c r="O228" s="15"/>
      <c r="P228" s="15"/>
    </row>
    <row r="229" spans="1:16">
      <c r="A229" s="15"/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5"/>
      <c r="N229" s="15"/>
      <c r="O229" s="15"/>
      <c r="P229" s="15"/>
    </row>
    <row r="230" spans="1:16">
      <c r="A230" s="15"/>
      <c r="B230" s="15"/>
      <c r="C230" s="15"/>
      <c r="D230" s="15"/>
      <c r="E230" s="15"/>
      <c r="F230" s="15"/>
      <c r="G230" s="15"/>
      <c r="H230" s="15"/>
      <c r="I230" s="15"/>
      <c r="J230" s="15"/>
      <c r="K230" s="15"/>
      <c r="L230" s="15"/>
      <c r="M230" s="15"/>
      <c r="N230" s="15"/>
      <c r="O230" s="15"/>
      <c r="P230" s="15"/>
    </row>
    <row r="231" spans="1:16">
      <c r="A231" s="15"/>
      <c r="B231" s="15"/>
      <c r="C231" s="15"/>
      <c r="D231" s="15"/>
      <c r="E231" s="15"/>
      <c r="F231" s="15"/>
      <c r="G231" s="15"/>
      <c r="H231" s="15"/>
      <c r="I231" s="15"/>
      <c r="J231" s="15"/>
      <c r="K231" s="15"/>
      <c r="L231" s="15"/>
      <c r="M231" s="15"/>
      <c r="N231" s="15"/>
      <c r="O231" s="15"/>
      <c r="P231" s="15"/>
    </row>
    <row r="232" spans="1:16">
      <c r="A232" s="15"/>
      <c r="B232" s="15"/>
      <c r="C232" s="15"/>
      <c r="D232" s="15"/>
      <c r="E232" s="15"/>
      <c r="F232" s="15"/>
      <c r="G232" s="15"/>
      <c r="H232" s="15"/>
      <c r="I232" s="15"/>
      <c r="J232" s="15"/>
      <c r="K232" s="15"/>
      <c r="L232" s="15"/>
      <c r="M232" s="15"/>
      <c r="N232" s="15"/>
      <c r="O232" s="15"/>
      <c r="P232" s="15"/>
    </row>
    <row r="233" spans="1:16">
      <c r="A233" s="15"/>
      <c r="B233" s="15"/>
      <c r="C233" s="15"/>
      <c r="D233" s="15"/>
      <c r="E233" s="15"/>
      <c r="F233" s="15"/>
      <c r="G233" s="15"/>
      <c r="H233" s="15"/>
      <c r="I233" s="15"/>
      <c r="J233" s="15"/>
      <c r="K233" s="15"/>
      <c r="L233" s="15"/>
      <c r="M233" s="15"/>
      <c r="N233" s="15"/>
      <c r="O233" s="15"/>
      <c r="P233" s="15"/>
    </row>
    <row r="234" spans="1:16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</row>
    <row r="235" spans="1:16">
      <c r="A235" s="15"/>
      <c r="B235" s="15"/>
      <c r="C235" s="15"/>
      <c r="D235" s="15"/>
      <c r="E235" s="15"/>
      <c r="F235" s="15"/>
      <c r="G235" s="15"/>
      <c r="H235" s="15"/>
      <c r="I235" s="15"/>
      <c r="J235" s="15"/>
      <c r="K235" s="15"/>
      <c r="L235" s="15"/>
      <c r="M235" s="15"/>
      <c r="N235" s="15"/>
      <c r="O235" s="15"/>
      <c r="P235" s="15"/>
    </row>
    <row r="236" spans="1:16">
      <c r="A236" s="15"/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5"/>
      <c r="N236" s="15"/>
      <c r="O236" s="15"/>
      <c r="P236" s="15"/>
    </row>
    <row r="237" spans="1:16">
      <c r="A237" s="15"/>
      <c r="B237" s="15"/>
      <c r="C237" s="15"/>
      <c r="D237" s="15"/>
      <c r="E237" s="15"/>
      <c r="F237" s="15"/>
      <c r="G237" s="15"/>
      <c r="H237" s="15"/>
      <c r="I237" s="15"/>
      <c r="J237" s="15"/>
      <c r="K237" s="15"/>
      <c r="L237" s="15"/>
      <c r="M237" s="15"/>
      <c r="N237" s="15"/>
      <c r="O237" s="15"/>
      <c r="P237" s="15"/>
    </row>
    <row r="238" spans="1:16">
      <c r="A238" s="15"/>
      <c r="B238" s="15"/>
      <c r="C238" s="15"/>
      <c r="D238" s="15"/>
      <c r="E238" s="15"/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5"/>
    </row>
    <row r="239" spans="1:16">
      <c r="A239" s="15"/>
      <c r="B239" s="15"/>
      <c r="C239" s="15"/>
      <c r="D239" s="15"/>
      <c r="E239" s="15"/>
      <c r="F239" s="15"/>
      <c r="G239" s="15"/>
      <c r="H239" s="15"/>
      <c r="I239" s="15"/>
      <c r="J239" s="15"/>
      <c r="K239" s="15"/>
      <c r="L239" s="15"/>
      <c r="M239" s="15"/>
      <c r="N239" s="15"/>
      <c r="O239" s="15"/>
      <c r="P239" s="15"/>
    </row>
    <row r="240" spans="1:16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  <c r="M240" s="15"/>
      <c r="N240" s="15"/>
      <c r="O240" s="15"/>
      <c r="P240" s="15"/>
    </row>
    <row r="241" spans="1:16">
      <c r="A241" s="15"/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5"/>
      <c r="N241" s="15"/>
      <c r="O241" s="15"/>
      <c r="P241" s="15"/>
    </row>
    <row r="242" spans="1:16">
      <c r="A242" s="15"/>
      <c r="B242" s="15"/>
      <c r="C242" s="15"/>
      <c r="D242" s="15"/>
      <c r="E242" s="15"/>
      <c r="F242" s="15"/>
      <c r="G242" s="15"/>
      <c r="H242" s="15"/>
      <c r="I242" s="15"/>
      <c r="J242" s="15"/>
      <c r="K242" s="15"/>
      <c r="L242" s="15"/>
      <c r="M242" s="15"/>
      <c r="N242" s="15"/>
      <c r="O242" s="15"/>
      <c r="P242" s="15"/>
    </row>
    <row r="243" spans="1:16">
      <c r="A243" s="15"/>
      <c r="B243" s="15"/>
      <c r="C243" s="15"/>
      <c r="D243" s="15"/>
      <c r="E243" s="15"/>
      <c r="F243" s="15"/>
      <c r="G243" s="15"/>
      <c r="H243" s="15"/>
      <c r="I243" s="15"/>
      <c r="J243" s="15"/>
      <c r="K243" s="15"/>
      <c r="L243" s="15"/>
      <c r="M243" s="15"/>
      <c r="N243" s="15"/>
      <c r="O243" s="15"/>
      <c r="P243" s="15"/>
    </row>
    <row r="244" spans="1:16">
      <c r="A244" s="15"/>
      <c r="B244" s="15"/>
      <c r="C244" s="15"/>
      <c r="D244" s="15"/>
      <c r="E244" s="15"/>
      <c r="F244" s="15"/>
      <c r="G244" s="15"/>
      <c r="H244" s="15"/>
      <c r="I244" s="15"/>
      <c r="J244" s="15"/>
      <c r="K244" s="15"/>
      <c r="L244" s="15"/>
      <c r="M244" s="15"/>
      <c r="N244" s="15"/>
      <c r="O244" s="15"/>
      <c r="P244" s="15"/>
    </row>
    <row r="245" spans="1:16">
      <c r="A245" s="15"/>
      <c r="B245" s="15"/>
      <c r="C245" s="15"/>
      <c r="D245" s="15"/>
      <c r="E245" s="15"/>
      <c r="F245" s="15"/>
      <c r="G245" s="15"/>
      <c r="H245" s="15"/>
      <c r="I245" s="15"/>
      <c r="J245" s="15"/>
      <c r="K245" s="15"/>
      <c r="L245" s="15"/>
      <c r="M245" s="15"/>
      <c r="N245" s="15"/>
      <c r="O245" s="15"/>
      <c r="P245" s="15"/>
    </row>
    <row r="246" spans="1:16">
      <c r="A246" s="15"/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/>
      <c r="N246" s="15"/>
      <c r="O246" s="15"/>
      <c r="P246" s="15"/>
    </row>
    <row r="247" spans="1:16">
      <c r="A247" s="15"/>
      <c r="B247" s="15"/>
      <c r="C247" s="15"/>
      <c r="D247" s="15"/>
      <c r="E247" s="15"/>
      <c r="F247" s="15"/>
      <c r="G247" s="15"/>
      <c r="H247" s="15"/>
      <c r="I247" s="15"/>
      <c r="J247" s="15"/>
      <c r="K247" s="15"/>
      <c r="L247" s="15"/>
      <c r="M247" s="15"/>
      <c r="N247" s="15"/>
      <c r="O247" s="15"/>
      <c r="P247" s="15"/>
    </row>
    <row r="248" spans="1:16">
      <c r="A248" s="15"/>
      <c r="B248" s="15"/>
      <c r="C248" s="15"/>
      <c r="D248" s="15"/>
      <c r="E248" s="15"/>
      <c r="F248" s="15"/>
      <c r="G248" s="15"/>
      <c r="H248" s="15"/>
      <c r="I248" s="15"/>
      <c r="J248" s="15"/>
      <c r="K248" s="15"/>
      <c r="L248" s="15"/>
      <c r="M248" s="15"/>
      <c r="N248" s="15"/>
      <c r="O248" s="15"/>
      <c r="P248" s="15"/>
    </row>
    <row r="249" spans="1:16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</row>
    <row r="250" spans="1:16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15"/>
      <c r="O250" s="15"/>
      <c r="P250" s="15"/>
    </row>
    <row r="251" spans="1:16">
      <c r="A251" s="15"/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15"/>
      <c r="O251" s="15"/>
      <c r="P251" s="15"/>
    </row>
    <row r="252" spans="1:16">
      <c r="A252" s="15"/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15"/>
      <c r="O252" s="15"/>
      <c r="P252" s="15"/>
    </row>
    <row r="253" spans="1:16">
      <c r="A253" s="15"/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15"/>
      <c r="O253" s="15"/>
      <c r="P253" s="15"/>
    </row>
    <row r="254" spans="1:16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15"/>
      <c r="O254" s="15"/>
      <c r="P254" s="15"/>
    </row>
    <row r="255" spans="1:16">
      <c r="A255" s="15"/>
      <c r="B255" s="15"/>
      <c r="C255" s="15"/>
      <c r="D255" s="15"/>
      <c r="E255" s="15"/>
      <c r="F255" s="15"/>
      <c r="G255" s="15"/>
      <c r="H255" s="15"/>
      <c r="I255" s="15"/>
      <c r="J255" s="15"/>
      <c r="K255" s="15"/>
      <c r="L255" s="15"/>
      <c r="M255" s="15"/>
      <c r="N255" s="15"/>
      <c r="O255" s="15"/>
      <c r="P255" s="15"/>
    </row>
    <row r="256" spans="1:16">
      <c r="A256" s="15"/>
      <c r="B256" s="15"/>
      <c r="C256" s="15"/>
      <c r="D256" s="15"/>
      <c r="E256" s="15"/>
      <c r="F256" s="15"/>
      <c r="G256" s="15"/>
      <c r="H256" s="15"/>
      <c r="I256" s="15"/>
      <c r="J256" s="15"/>
      <c r="K256" s="15"/>
      <c r="L256" s="15"/>
      <c r="M256" s="15"/>
      <c r="N256" s="15"/>
      <c r="O256" s="15"/>
      <c r="P256" s="15"/>
    </row>
    <row r="257" spans="1:16">
      <c r="A257" s="15"/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15"/>
      <c r="O257" s="15"/>
      <c r="P257" s="15"/>
    </row>
  </sheetData>
  <mergeCells count="3">
    <mergeCell ref="A1:N1"/>
    <mergeCell ref="A2:N2"/>
    <mergeCell ref="A3:N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46"/>
  <sheetViews>
    <sheetView showGridLines="0" topLeftCell="A58" zoomScaleNormal="100" workbookViewId="0">
      <pane xSplit="1" topLeftCell="B1" activePane="topRight" state="frozen"/>
      <selection pane="topRight" activeCell="B62" sqref="B62"/>
    </sheetView>
  </sheetViews>
  <sheetFormatPr baseColWidth="10" defaultRowHeight="12"/>
  <cols>
    <col min="1" max="1" width="61" style="3" customWidth="1"/>
    <col min="2" max="2" width="15.140625" style="3" customWidth="1"/>
    <col min="3" max="16384" width="11.42578125" style="3"/>
  </cols>
  <sheetData>
    <row r="1" spans="1:14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ht="15">
      <c r="A2" s="84" t="s">
        <v>257</v>
      </c>
      <c r="B2" s="15"/>
      <c r="C2" s="35"/>
      <c r="D2" s="35"/>
      <c r="E2" s="35"/>
      <c r="F2" s="35"/>
      <c r="G2" s="15"/>
      <c r="H2" s="15"/>
      <c r="I2" s="15"/>
      <c r="J2" s="15"/>
      <c r="K2" s="15"/>
      <c r="L2" s="15"/>
      <c r="M2" s="15"/>
      <c r="N2" s="15"/>
    </row>
    <row r="3" spans="1:14" ht="15">
      <c r="A3" s="85" t="s">
        <v>177</v>
      </c>
      <c r="B3" s="15"/>
      <c r="C3" s="36"/>
      <c r="D3" s="36"/>
      <c r="E3" s="36"/>
      <c r="F3" s="36"/>
      <c r="G3" s="15"/>
      <c r="H3" s="15"/>
      <c r="I3" s="15"/>
      <c r="J3" s="15"/>
      <c r="K3" s="15"/>
      <c r="L3" s="15"/>
      <c r="M3" s="15"/>
      <c r="N3" s="15"/>
    </row>
    <row r="4" spans="1:14">
      <c r="A4" s="86"/>
      <c r="B4" s="87"/>
      <c r="C4" s="88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</row>
    <row r="5" spans="1:14">
      <c r="A5" s="89" t="s">
        <v>52</v>
      </c>
      <c r="B5" s="90" t="s">
        <v>102</v>
      </c>
      <c r="C5" s="90" t="s">
        <v>2</v>
      </c>
      <c r="D5" s="90" t="s">
        <v>91</v>
      </c>
      <c r="E5" s="90" t="s">
        <v>92</v>
      </c>
      <c r="F5" s="90" t="s">
        <v>93</v>
      </c>
      <c r="G5" s="90" t="s">
        <v>94</v>
      </c>
      <c r="H5" s="90" t="s">
        <v>95</v>
      </c>
      <c r="I5" s="90" t="s">
        <v>96</v>
      </c>
      <c r="J5" s="90" t="s">
        <v>97</v>
      </c>
      <c r="K5" s="90" t="s">
        <v>98</v>
      </c>
      <c r="L5" s="90" t="s">
        <v>99</v>
      </c>
      <c r="M5" s="90" t="s">
        <v>100</v>
      </c>
      <c r="N5" s="90" t="s">
        <v>101</v>
      </c>
    </row>
    <row r="6" spans="1:14" ht="24">
      <c r="A6" s="91" t="s">
        <v>41</v>
      </c>
      <c r="B6" s="106">
        <f>SUM(C6:N6)</f>
        <v>1081009.2</v>
      </c>
      <c r="C6" s="107">
        <f>SUM(C7,C130)</f>
        <v>213519.4</v>
      </c>
      <c r="D6" s="107">
        <f t="shared" ref="D6:N6" si="0">SUM(D7,D130)</f>
        <v>68721.200000000012</v>
      </c>
      <c r="E6" s="107">
        <f t="shared" si="0"/>
        <v>61310.399999999987</v>
      </c>
      <c r="F6" s="107">
        <f t="shared" si="0"/>
        <v>91832.599999999991</v>
      </c>
      <c r="G6" s="107">
        <f t="shared" si="0"/>
        <v>68122</v>
      </c>
      <c r="H6" s="107">
        <f t="shared" si="0"/>
        <v>94779.6</v>
      </c>
      <c r="I6" s="107">
        <f t="shared" si="0"/>
        <v>92971.299999999988</v>
      </c>
      <c r="J6" s="107">
        <f t="shared" si="0"/>
        <v>69955.499999999985</v>
      </c>
      <c r="K6" s="107">
        <f t="shared" si="0"/>
        <v>69070.399999999994</v>
      </c>
      <c r="L6" s="107">
        <f t="shared" si="0"/>
        <v>78315.099999999991</v>
      </c>
      <c r="M6" s="107">
        <f t="shared" si="0"/>
        <v>78513.500000000029</v>
      </c>
      <c r="N6" s="107">
        <f t="shared" si="0"/>
        <v>93898.2</v>
      </c>
    </row>
    <row r="7" spans="1:14" ht="25.5" customHeight="1">
      <c r="A7" s="91" t="s">
        <v>185</v>
      </c>
      <c r="B7" s="106">
        <f t="shared" ref="B7:B70" si="1">SUM(C7:N7)</f>
        <v>1071660.2</v>
      </c>
      <c r="C7" s="107">
        <f>SUM(C8,C102,C103,C127)</f>
        <v>212903.3</v>
      </c>
      <c r="D7" s="107">
        <f t="shared" ref="D7:N7" si="2">SUM(D8,D102,D103,D127)</f>
        <v>68027.100000000006</v>
      </c>
      <c r="E7" s="107">
        <f t="shared" si="2"/>
        <v>60554.299999999988</v>
      </c>
      <c r="F7" s="107">
        <f t="shared" si="2"/>
        <v>91146.299999999988</v>
      </c>
      <c r="G7" s="107">
        <f t="shared" si="2"/>
        <v>67393.8</v>
      </c>
      <c r="H7" s="107">
        <f t="shared" si="2"/>
        <v>94067.200000000012</v>
      </c>
      <c r="I7" s="107">
        <f t="shared" si="2"/>
        <v>92086.099999999991</v>
      </c>
      <c r="J7" s="107">
        <f t="shared" si="2"/>
        <v>69171.699999999983</v>
      </c>
      <c r="K7" s="107">
        <f t="shared" si="2"/>
        <v>68224.7</v>
      </c>
      <c r="L7" s="107">
        <f t="shared" si="2"/>
        <v>77435.999999999985</v>
      </c>
      <c r="M7" s="107">
        <f t="shared" si="2"/>
        <v>77680.900000000023</v>
      </c>
      <c r="N7" s="107">
        <f t="shared" si="2"/>
        <v>92968.8</v>
      </c>
    </row>
    <row r="8" spans="1:14" ht="19.5" customHeight="1">
      <c r="A8" s="91" t="s">
        <v>43</v>
      </c>
      <c r="B8" s="106">
        <f t="shared" si="1"/>
        <v>840343.70000000007</v>
      </c>
      <c r="C8" s="107">
        <f>SUM(C9,C96)</f>
        <v>63760.800000000003</v>
      </c>
      <c r="D8" s="107">
        <f t="shared" ref="D8:N8" si="3">SUM(D9,D96)</f>
        <v>58516.800000000003</v>
      </c>
      <c r="E8" s="107">
        <f t="shared" si="3"/>
        <v>58452.299999999988</v>
      </c>
      <c r="F8" s="107">
        <f t="shared" si="3"/>
        <v>84922</v>
      </c>
      <c r="G8" s="107">
        <f t="shared" si="3"/>
        <v>67074.3</v>
      </c>
      <c r="H8" s="107">
        <f t="shared" si="3"/>
        <v>69239.199999999997</v>
      </c>
      <c r="I8" s="107">
        <f t="shared" si="3"/>
        <v>78335</v>
      </c>
      <c r="J8" s="107">
        <f t="shared" si="3"/>
        <v>68559.099999999991</v>
      </c>
      <c r="K8" s="107">
        <f t="shared" si="3"/>
        <v>66637</v>
      </c>
      <c r="L8" s="107">
        <f t="shared" si="3"/>
        <v>75270.099999999991</v>
      </c>
      <c r="M8" s="107">
        <f t="shared" si="3"/>
        <v>76743.800000000017</v>
      </c>
      <c r="N8" s="107">
        <f t="shared" si="3"/>
        <v>72833.3</v>
      </c>
    </row>
    <row r="9" spans="1:14">
      <c r="A9" s="86" t="s">
        <v>3</v>
      </c>
      <c r="B9" s="106">
        <f t="shared" si="1"/>
        <v>830532.79999999993</v>
      </c>
      <c r="C9" s="107">
        <v>63760.800000000003</v>
      </c>
      <c r="D9" s="108">
        <v>56773.4</v>
      </c>
      <c r="E9" s="108">
        <v>57568.19999999999</v>
      </c>
      <c r="F9" s="108">
        <v>84063.6</v>
      </c>
      <c r="G9" s="108">
        <v>66218.5</v>
      </c>
      <c r="H9" s="108">
        <v>68382.099999999991</v>
      </c>
      <c r="I9" s="108">
        <v>77447.3</v>
      </c>
      <c r="J9" s="108">
        <v>67697.399999999994</v>
      </c>
      <c r="K9" s="108">
        <v>65781.3</v>
      </c>
      <c r="L9" s="108">
        <v>74400.7</v>
      </c>
      <c r="M9" s="108">
        <v>76743.000000000015</v>
      </c>
      <c r="N9" s="108">
        <v>71696.5</v>
      </c>
    </row>
    <row r="10" spans="1:14">
      <c r="A10" s="86" t="s">
        <v>56</v>
      </c>
      <c r="B10" s="106">
        <f t="shared" si="1"/>
        <v>779119.79999999993</v>
      </c>
      <c r="C10" s="107">
        <v>58969.4</v>
      </c>
      <c r="D10" s="108">
        <v>54145.3</v>
      </c>
      <c r="E10" s="108">
        <v>54462.799999999996</v>
      </c>
      <c r="F10" s="108">
        <v>81107.600000000006</v>
      </c>
      <c r="G10" s="108">
        <v>63187.299999999996</v>
      </c>
      <c r="H10" s="108">
        <v>59294.299999999988</v>
      </c>
      <c r="I10" s="108">
        <v>73824.5</v>
      </c>
      <c r="J10" s="108">
        <v>63973.599999999999</v>
      </c>
      <c r="K10" s="108">
        <v>61586.899999999994</v>
      </c>
      <c r="L10" s="108">
        <v>70510.799999999988</v>
      </c>
      <c r="M10" s="108">
        <v>70424.100000000006</v>
      </c>
      <c r="N10" s="108">
        <v>67633.2</v>
      </c>
    </row>
    <row r="11" spans="1:14">
      <c r="A11" s="92" t="s">
        <v>4</v>
      </c>
      <c r="B11" s="106">
        <f t="shared" si="1"/>
        <v>264631.30000000005</v>
      </c>
      <c r="C11" s="107">
        <v>21803.3</v>
      </c>
      <c r="D11" s="108">
        <v>19465.5</v>
      </c>
      <c r="E11" s="108">
        <v>15179.8</v>
      </c>
      <c r="F11" s="108">
        <v>39847.899999999994</v>
      </c>
      <c r="G11" s="108">
        <v>22506.3</v>
      </c>
      <c r="H11" s="108">
        <v>18611.899999999998</v>
      </c>
      <c r="I11" s="108">
        <v>29516.699999999997</v>
      </c>
      <c r="J11" s="108">
        <v>21687.899999999998</v>
      </c>
      <c r="K11" s="108">
        <v>16559.400000000001</v>
      </c>
      <c r="L11" s="108">
        <v>20425</v>
      </c>
      <c r="M11" s="108">
        <v>21737.199999999997</v>
      </c>
      <c r="N11" s="108">
        <v>17290.399999999998</v>
      </c>
    </row>
    <row r="12" spans="1:14">
      <c r="A12" s="93" t="s">
        <v>231</v>
      </c>
      <c r="B12" s="106">
        <f t="shared" si="1"/>
        <v>69025.8</v>
      </c>
      <c r="C12" s="109">
        <v>6347.1</v>
      </c>
      <c r="D12" s="110">
        <v>5866.4</v>
      </c>
      <c r="E12" s="110">
        <v>6287.3</v>
      </c>
      <c r="F12" s="110">
        <v>5482.9</v>
      </c>
      <c r="G12" s="110">
        <v>6263.3</v>
      </c>
      <c r="H12" s="110">
        <v>5392</v>
      </c>
      <c r="I12" s="110">
        <v>5315.5</v>
      </c>
      <c r="J12" s="110">
        <v>5631.3</v>
      </c>
      <c r="K12" s="110">
        <v>5465.1</v>
      </c>
      <c r="L12" s="110">
        <v>5051.3</v>
      </c>
      <c r="M12" s="110">
        <v>5656.9</v>
      </c>
      <c r="N12" s="110">
        <v>6266.7</v>
      </c>
    </row>
    <row r="13" spans="1:14" ht="24">
      <c r="A13" s="93" t="s">
        <v>209</v>
      </c>
      <c r="B13" s="106">
        <f t="shared" si="1"/>
        <v>150874.79999999999</v>
      </c>
      <c r="C13" s="109">
        <v>11336.3</v>
      </c>
      <c r="D13" s="110">
        <v>11432.6</v>
      </c>
      <c r="E13" s="110">
        <v>6592.9</v>
      </c>
      <c r="F13" s="110">
        <v>30794.799999999999</v>
      </c>
      <c r="G13" s="110">
        <v>12656.5</v>
      </c>
      <c r="H13" s="110">
        <v>9294.6</v>
      </c>
      <c r="I13" s="110">
        <v>19286.7</v>
      </c>
      <c r="J13" s="110">
        <v>12063.2</v>
      </c>
      <c r="K13" s="110">
        <v>7034.6</v>
      </c>
      <c r="L13" s="110">
        <v>11562.4</v>
      </c>
      <c r="M13" s="110">
        <v>11648.4</v>
      </c>
      <c r="N13" s="110">
        <v>7171.8</v>
      </c>
    </row>
    <row r="14" spans="1:14" ht="24">
      <c r="A14" s="93" t="s">
        <v>5</v>
      </c>
      <c r="B14" s="106">
        <f t="shared" si="1"/>
        <v>43361.100000000006</v>
      </c>
      <c r="C14" s="109">
        <v>4044.1</v>
      </c>
      <c r="D14" s="110">
        <v>2100.1999999999998</v>
      </c>
      <c r="E14" s="110">
        <v>2215.3000000000002</v>
      </c>
      <c r="F14" s="110">
        <v>3480.7</v>
      </c>
      <c r="G14" s="110">
        <v>3462.7</v>
      </c>
      <c r="H14" s="110">
        <v>3799.2</v>
      </c>
      <c r="I14" s="110">
        <v>4774.3999999999996</v>
      </c>
      <c r="J14" s="110">
        <v>3831.8</v>
      </c>
      <c r="K14" s="110">
        <v>3921.2</v>
      </c>
      <c r="L14" s="110">
        <v>3683.3</v>
      </c>
      <c r="M14" s="110">
        <v>4314.3999999999996</v>
      </c>
      <c r="N14" s="110">
        <v>3733.8</v>
      </c>
    </row>
    <row r="15" spans="1:14">
      <c r="A15" s="93" t="s">
        <v>6</v>
      </c>
      <c r="B15" s="106">
        <f t="shared" si="1"/>
        <v>1369.6</v>
      </c>
      <c r="C15" s="109">
        <v>75.8</v>
      </c>
      <c r="D15" s="110">
        <v>66.3</v>
      </c>
      <c r="E15" s="110">
        <v>84.3</v>
      </c>
      <c r="F15" s="110">
        <v>89.5</v>
      </c>
      <c r="G15" s="110">
        <v>123.8</v>
      </c>
      <c r="H15" s="110">
        <v>126.1</v>
      </c>
      <c r="I15" s="110">
        <v>140.1</v>
      </c>
      <c r="J15" s="110">
        <v>161.6</v>
      </c>
      <c r="K15" s="110">
        <v>138.5</v>
      </c>
      <c r="L15" s="110">
        <v>128</v>
      </c>
      <c r="M15" s="110">
        <v>117.5</v>
      </c>
      <c r="N15" s="110">
        <v>118.1</v>
      </c>
    </row>
    <row r="16" spans="1:14">
      <c r="A16" s="92" t="s">
        <v>7</v>
      </c>
      <c r="B16" s="106">
        <f t="shared" si="1"/>
        <v>47648.200000000004</v>
      </c>
      <c r="C16" s="107">
        <v>1866.6999999999998</v>
      </c>
      <c r="D16" s="108">
        <v>2499.4</v>
      </c>
      <c r="E16" s="108">
        <v>3880</v>
      </c>
      <c r="F16" s="108">
        <v>5507.5</v>
      </c>
      <c r="G16" s="108">
        <v>3245.7</v>
      </c>
      <c r="H16" s="108">
        <v>3207.6</v>
      </c>
      <c r="I16" s="108">
        <v>4944.9000000000005</v>
      </c>
      <c r="J16" s="108">
        <v>3115</v>
      </c>
      <c r="K16" s="108">
        <v>4107.6000000000004</v>
      </c>
      <c r="L16" s="108">
        <v>7235.2000000000007</v>
      </c>
      <c r="M16" s="108">
        <v>3762.4</v>
      </c>
      <c r="N16" s="108">
        <v>4276.2</v>
      </c>
    </row>
    <row r="17" spans="1:14" ht="16.5" customHeight="1">
      <c r="A17" s="92" t="s">
        <v>71</v>
      </c>
      <c r="B17" s="106">
        <f t="shared" si="1"/>
        <v>45798.499999999993</v>
      </c>
      <c r="C17" s="108">
        <v>1810.6</v>
      </c>
      <c r="D17" s="108">
        <v>2419.2000000000003</v>
      </c>
      <c r="E17" s="108">
        <v>3785.6</v>
      </c>
      <c r="F17" s="108">
        <v>5414.2</v>
      </c>
      <c r="G17" s="108">
        <v>3113.5</v>
      </c>
      <c r="H17" s="108">
        <v>3065.7</v>
      </c>
      <c r="I17" s="108">
        <v>4736.8</v>
      </c>
      <c r="J17" s="108">
        <v>2936.8</v>
      </c>
      <c r="K17" s="108">
        <v>3887.7000000000003</v>
      </c>
      <c r="L17" s="108">
        <v>7062.6</v>
      </c>
      <c r="M17" s="108">
        <v>3525.1</v>
      </c>
      <c r="N17" s="108">
        <v>4040.7</v>
      </c>
    </row>
    <row r="18" spans="1:14" ht="23.25" customHeight="1">
      <c r="A18" s="93" t="s">
        <v>44</v>
      </c>
      <c r="B18" s="106">
        <f t="shared" si="1"/>
        <v>4170.7</v>
      </c>
      <c r="C18" s="109">
        <v>116.3</v>
      </c>
      <c r="D18" s="110">
        <v>270.7</v>
      </c>
      <c r="E18" s="110">
        <v>1198.3</v>
      </c>
      <c r="F18" s="110">
        <v>237.5</v>
      </c>
      <c r="G18" s="110">
        <v>227.3</v>
      </c>
      <c r="H18" s="110">
        <v>187.8</v>
      </c>
      <c r="I18" s="110">
        <v>268.7</v>
      </c>
      <c r="J18" s="110">
        <v>256.10000000000002</v>
      </c>
      <c r="K18" s="110">
        <v>1006.8</v>
      </c>
      <c r="L18" s="110">
        <v>149.19999999999999</v>
      </c>
      <c r="M18" s="110">
        <v>134.6</v>
      </c>
      <c r="N18" s="110">
        <v>117.4</v>
      </c>
    </row>
    <row r="19" spans="1:14">
      <c r="A19" s="93" t="s">
        <v>72</v>
      </c>
      <c r="B19" s="106">
        <f t="shared" si="1"/>
        <v>8395.6999999999989</v>
      </c>
      <c r="C19" s="109">
        <v>248.2</v>
      </c>
      <c r="D19" s="110">
        <v>181.9</v>
      </c>
      <c r="E19" s="110">
        <v>264.8</v>
      </c>
      <c r="F19" s="110">
        <v>2740.6</v>
      </c>
      <c r="G19" s="110">
        <v>413</v>
      </c>
      <c r="H19" s="110">
        <v>393.7</v>
      </c>
      <c r="I19" s="110">
        <v>658.6</v>
      </c>
      <c r="J19" s="110">
        <v>238.5</v>
      </c>
      <c r="K19" s="110">
        <v>198.4</v>
      </c>
      <c r="L19" s="110">
        <v>2562.6</v>
      </c>
      <c r="M19" s="110">
        <v>288</v>
      </c>
      <c r="N19" s="110">
        <v>207.4</v>
      </c>
    </row>
    <row r="20" spans="1:14">
      <c r="A20" s="93" t="s">
        <v>73</v>
      </c>
      <c r="B20" s="106">
        <f t="shared" si="1"/>
        <v>17067.900000000001</v>
      </c>
      <c r="C20" s="109">
        <v>515.29999999999995</v>
      </c>
      <c r="D20" s="110">
        <v>901.1</v>
      </c>
      <c r="E20" s="110">
        <v>1133.2</v>
      </c>
      <c r="F20" s="110">
        <v>1096.5999999999999</v>
      </c>
      <c r="G20" s="110">
        <v>1191.3</v>
      </c>
      <c r="H20" s="110">
        <v>1343.4</v>
      </c>
      <c r="I20" s="110">
        <v>2367.8000000000002</v>
      </c>
      <c r="J20" s="110">
        <v>1219</v>
      </c>
      <c r="K20" s="110">
        <v>1427.7</v>
      </c>
      <c r="L20" s="110">
        <v>2822.9</v>
      </c>
      <c r="M20" s="110">
        <v>1701.8</v>
      </c>
      <c r="N20" s="110">
        <v>1347.8</v>
      </c>
    </row>
    <row r="21" spans="1:14">
      <c r="A21" s="93" t="s">
        <v>74</v>
      </c>
      <c r="B21" s="106">
        <f t="shared" si="1"/>
        <v>1906.9</v>
      </c>
      <c r="C21" s="109">
        <v>105.3</v>
      </c>
      <c r="D21" s="110">
        <v>159.6</v>
      </c>
      <c r="E21" s="110">
        <v>187.4</v>
      </c>
      <c r="F21" s="110">
        <v>160.69999999999999</v>
      </c>
      <c r="G21" s="110">
        <v>163</v>
      </c>
      <c r="H21" s="110">
        <v>153.1</v>
      </c>
      <c r="I21" s="110">
        <v>162.30000000000001</v>
      </c>
      <c r="J21" s="110">
        <v>155.19999999999999</v>
      </c>
      <c r="K21" s="110">
        <v>167</v>
      </c>
      <c r="L21" s="110">
        <v>158.9</v>
      </c>
      <c r="M21" s="110">
        <v>168.6</v>
      </c>
      <c r="N21" s="110">
        <v>165.8</v>
      </c>
    </row>
    <row r="22" spans="1:14">
      <c r="A22" s="93" t="s">
        <v>75</v>
      </c>
      <c r="B22" s="106">
        <f t="shared" si="1"/>
        <v>11231.300000000001</v>
      </c>
      <c r="C22" s="109">
        <v>773.8</v>
      </c>
      <c r="D22" s="110">
        <v>777.5</v>
      </c>
      <c r="E22" s="110">
        <v>795.8</v>
      </c>
      <c r="F22" s="110">
        <v>986.5</v>
      </c>
      <c r="G22" s="110">
        <v>832</v>
      </c>
      <c r="H22" s="110">
        <v>802.7</v>
      </c>
      <c r="I22" s="110">
        <v>1074</v>
      </c>
      <c r="J22" s="110">
        <v>828</v>
      </c>
      <c r="K22" s="110">
        <v>909.9</v>
      </c>
      <c r="L22" s="110">
        <v>1124.9000000000001</v>
      </c>
      <c r="M22" s="110">
        <v>924.6</v>
      </c>
      <c r="N22" s="110">
        <v>1401.6</v>
      </c>
    </row>
    <row r="23" spans="1:14">
      <c r="A23" s="93" t="s">
        <v>0</v>
      </c>
      <c r="B23" s="106">
        <f t="shared" si="1"/>
        <v>3026</v>
      </c>
      <c r="C23" s="109">
        <v>51.7</v>
      </c>
      <c r="D23" s="110">
        <v>128.4</v>
      </c>
      <c r="E23" s="110">
        <v>206.1</v>
      </c>
      <c r="F23" s="110">
        <v>192.3</v>
      </c>
      <c r="G23" s="110">
        <v>286.89999999999998</v>
      </c>
      <c r="H23" s="110">
        <v>185</v>
      </c>
      <c r="I23" s="110">
        <v>205.4</v>
      </c>
      <c r="J23" s="110">
        <v>240</v>
      </c>
      <c r="K23" s="110">
        <v>177.9</v>
      </c>
      <c r="L23" s="110">
        <v>244.1</v>
      </c>
      <c r="M23" s="110">
        <v>307.5</v>
      </c>
      <c r="N23" s="110">
        <v>800.7</v>
      </c>
    </row>
    <row r="24" spans="1:14">
      <c r="A24" s="92" t="s">
        <v>8</v>
      </c>
      <c r="B24" s="106">
        <f t="shared" si="1"/>
        <v>1849.7</v>
      </c>
      <c r="C24" s="108">
        <v>56.1</v>
      </c>
      <c r="D24" s="108">
        <v>80.2</v>
      </c>
      <c r="E24" s="108">
        <v>94.4</v>
      </c>
      <c r="F24" s="108">
        <v>93.3</v>
      </c>
      <c r="G24" s="108">
        <v>132.19999999999999</v>
      </c>
      <c r="H24" s="108">
        <v>141.9</v>
      </c>
      <c r="I24" s="108">
        <v>208.1</v>
      </c>
      <c r="J24" s="108">
        <v>178.2</v>
      </c>
      <c r="K24" s="108">
        <v>219.9</v>
      </c>
      <c r="L24" s="108">
        <v>172.6</v>
      </c>
      <c r="M24" s="108">
        <v>237.3</v>
      </c>
      <c r="N24" s="108">
        <v>235.5</v>
      </c>
    </row>
    <row r="25" spans="1:14">
      <c r="A25" s="92" t="s">
        <v>210</v>
      </c>
      <c r="B25" s="106">
        <f t="shared" si="1"/>
        <v>416882.9</v>
      </c>
      <c r="C25" s="107">
        <v>32140.3</v>
      </c>
      <c r="D25" s="108">
        <v>28799.399999999998</v>
      </c>
      <c r="E25" s="108">
        <v>31730</v>
      </c>
      <c r="F25" s="108">
        <v>32218.100000000002</v>
      </c>
      <c r="G25" s="108">
        <v>33734.299999999996</v>
      </c>
      <c r="H25" s="108">
        <v>33294.999999999993</v>
      </c>
      <c r="I25" s="108">
        <v>35283.899999999994</v>
      </c>
      <c r="J25" s="108">
        <v>34745.599999999999</v>
      </c>
      <c r="K25" s="108">
        <v>36571.999999999993</v>
      </c>
      <c r="L25" s="108">
        <v>37845.899999999994</v>
      </c>
      <c r="M25" s="108">
        <v>39298.5</v>
      </c>
      <c r="N25" s="108">
        <v>41219.9</v>
      </c>
    </row>
    <row r="26" spans="1:14">
      <c r="A26" s="92" t="s">
        <v>77</v>
      </c>
      <c r="B26" s="106">
        <f t="shared" si="1"/>
        <v>261207</v>
      </c>
      <c r="C26" s="108">
        <v>20090.099999999999</v>
      </c>
      <c r="D26" s="108">
        <v>17813</v>
      </c>
      <c r="E26" s="108">
        <v>19043.599999999999</v>
      </c>
      <c r="F26" s="108">
        <v>20327.3</v>
      </c>
      <c r="G26" s="108">
        <v>21831.599999999999</v>
      </c>
      <c r="H26" s="108">
        <v>21755.1</v>
      </c>
      <c r="I26" s="108">
        <v>22175.200000000001</v>
      </c>
      <c r="J26" s="108">
        <v>21798.400000000001</v>
      </c>
      <c r="K26" s="108">
        <v>22245.199999999997</v>
      </c>
      <c r="L26" s="108">
        <v>24224.199999999997</v>
      </c>
      <c r="M26" s="108">
        <v>25310.5</v>
      </c>
      <c r="N26" s="108">
        <v>24592.800000000003</v>
      </c>
    </row>
    <row r="27" spans="1:14">
      <c r="A27" s="93" t="s">
        <v>45</v>
      </c>
      <c r="B27" s="106">
        <f t="shared" si="1"/>
        <v>136179.30000000002</v>
      </c>
      <c r="C27" s="109">
        <v>12113.7</v>
      </c>
      <c r="D27" s="110">
        <v>9274.2000000000007</v>
      </c>
      <c r="E27" s="110">
        <v>9410.5</v>
      </c>
      <c r="F27" s="110">
        <v>11287.9</v>
      </c>
      <c r="G27" s="110">
        <v>11011.3</v>
      </c>
      <c r="H27" s="110">
        <v>11301.3</v>
      </c>
      <c r="I27" s="110">
        <v>11912.6</v>
      </c>
      <c r="J27" s="110">
        <v>11634.3</v>
      </c>
      <c r="K27" s="110">
        <v>11841.9</v>
      </c>
      <c r="L27" s="110">
        <v>11927.8</v>
      </c>
      <c r="M27" s="110">
        <v>11673.1</v>
      </c>
      <c r="N27" s="110">
        <v>12790.7</v>
      </c>
    </row>
    <row r="28" spans="1:14">
      <c r="A28" s="93" t="s">
        <v>46</v>
      </c>
      <c r="B28" s="106">
        <f t="shared" si="1"/>
        <v>125027.70000000001</v>
      </c>
      <c r="C28" s="109">
        <v>7976.4</v>
      </c>
      <c r="D28" s="110">
        <v>8538.7999999999993</v>
      </c>
      <c r="E28" s="110">
        <v>9633.1</v>
      </c>
      <c r="F28" s="110">
        <v>9039.4</v>
      </c>
      <c r="G28" s="110">
        <v>10820.3</v>
      </c>
      <c r="H28" s="110">
        <v>10453.799999999999</v>
      </c>
      <c r="I28" s="110">
        <v>10262.6</v>
      </c>
      <c r="J28" s="110">
        <v>10164.1</v>
      </c>
      <c r="K28" s="110">
        <v>10403.299999999999</v>
      </c>
      <c r="L28" s="110">
        <v>12296.4</v>
      </c>
      <c r="M28" s="110">
        <v>13637.4</v>
      </c>
      <c r="N28" s="110">
        <v>11802.1</v>
      </c>
    </row>
    <row r="29" spans="1:14">
      <c r="A29" s="92" t="s">
        <v>76</v>
      </c>
      <c r="B29" s="106">
        <f t="shared" si="1"/>
        <v>134006.80000000002</v>
      </c>
      <c r="C29" s="108">
        <v>10271.200000000001</v>
      </c>
      <c r="D29" s="108">
        <v>8834.0999999999985</v>
      </c>
      <c r="E29" s="108">
        <v>10902.700000000003</v>
      </c>
      <c r="F29" s="108">
        <v>10479.900000000001</v>
      </c>
      <c r="G29" s="108">
        <v>10405.400000000001</v>
      </c>
      <c r="H29" s="108">
        <v>10026.799999999999</v>
      </c>
      <c r="I29" s="108">
        <v>11511.3</v>
      </c>
      <c r="J29" s="108">
        <v>10994.299999999997</v>
      </c>
      <c r="K29" s="108">
        <v>12758.6</v>
      </c>
      <c r="L29" s="108">
        <v>11831.4</v>
      </c>
      <c r="M29" s="108">
        <v>12043.699999999999</v>
      </c>
      <c r="N29" s="108">
        <v>13947.4</v>
      </c>
    </row>
    <row r="30" spans="1:14">
      <c r="A30" s="93" t="s">
        <v>211</v>
      </c>
      <c r="B30" s="106">
        <f t="shared" si="1"/>
        <v>43260.1</v>
      </c>
      <c r="C30" s="109">
        <v>3073.3</v>
      </c>
      <c r="D30" s="110">
        <v>3024.6</v>
      </c>
      <c r="E30" s="110">
        <v>3906</v>
      </c>
      <c r="F30" s="110">
        <v>3223.3</v>
      </c>
      <c r="G30" s="110">
        <v>3326.2</v>
      </c>
      <c r="H30" s="110">
        <v>3294.7</v>
      </c>
      <c r="I30" s="110">
        <v>4042.6</v>
      </c>
      <c r="J30" s="110">
        <v>3442.7</v>
      </c>
      <c r="K30" s="110">
        <v>4389.2</v>
      </c>
      <c r="L30" s="110">
        <v>3494.3</v>
      </c>
      <c r="M30" s="110">
        <v>3583</v>
      </c>
      <c r="N30" s="110">
        <v>4460.2</v>
      </c>
    </row>
    <row r="31" spans="1:14">
      <c r="A31" s="93" t="s">
        <v>212</v>
      </c>
      <c r="B31" s="106">
        <f t="shared" si="1"/>
        <v>24562.9</v>
      </c>
      <c r="C31" s="109">
        <v>1429.9</v>
      </c>
      <c r="D31" s="110">
        <v>1585.9</v>
      </c>
      <c r="E31" s="110">
        <v>2115.8000000000002</v>
      </c>
      <c r="F31" s="110">
        <v>1712.4</v>
      </c>
      <c r="G31" s="110">
        <v>1853.4</v>
      </c>
      <c r="H31" s="110">
        <v>1842.8</v>
      </c>
      <c r="I31" s="110">
        <v>2327.4</v>
      </c>
      <c r="J31" s="110">
        <v>1925.1</v>
      </c>
      <c r="K31" s="110">
        <v>2535.3000000000002</v>
      </c>
      <c r="L31" s="110">
        <v>2073.4</v>
      </c>
      <c r="M31" s="110">
        <v>2308.5</v>
      </c>
      <c r="N31" s="110">
        <v>2853</v>
      </c>
    </row>
    <row r="32" spans="1:14">
      <c r="A32" s="93" t="s">
        <v>30</v>
      </c>
      <c r="B32" s="106">
        <f t="shared" si="1"/>
        <v>39822.1</v>
      </c>
      <c r="C32" s="109">
        <v>3756.5</v>
      </c>
      <c r="D32" s="110">
        <v>2404.9</v>
      </c>
      <c r="E32" s="110">
        <v>2793.8</v>
      </c>
      <c r="F32" s="110">
        <v>3212.4</v>
      </c>
      <c r="G32" s="110">
        <v>3157.6</v>
      </c>
      <c r="H32" s="110">
        <v>2826.8</v>
      </c>
      <c r="I32" s="110">
        <v>2984.3</v>
      </c>
      <c r="J32" s="110">
        <v>3351.9</v>
      </c>
      <c r="K32" s="110">
        <v>3425.5</v>
      </c>
      <c r="L32" s="110">
        <v>3954.7</v>
      </c>
      <c r="M32" s="110">
        <v>3738</v>
      </c>
      <c r="N32" s="110">
        <v>4215.7</v>
      </c>
    </row>
    <row r="33" spans="1:14">
      <c r="A33" s="93" t="s">
        <v>213</v>
      </c>
      <c r="B33" s="106">
        <f t="shared" si="1"/>
        <v>3746.9000000000005</v>
      </c>
      <c r="C33" s="109">
        <v>346.4</v>
      </c>
      <c r="D33" s="110">
        <v>234.9</v>
      </c>
      <c r="E33" s="110">
        <v>258.7</v>
      </c>
      <c r="F33" s="110">
        <v>282.7</v>
      </c>
      <c r="G33" s="110">
        <v>269.2</v>
      </c>
      <c r="H33" s="110">
        <v>158</v>
      </c>
      <c r="I33" s="110">
        <v>304.89999999999998</v>
      </c>
      <c r="J33" s="110">
        <v>238</v>
      </c>
      <c r="K33" s="110">
        <v>341.8</v>
      </c>
      <c r="L33" s="110">
        <v>521.4</v>
      </c>
      <c r="M33" s="110">
        <v>380</v>
      </c>
      <c r="N33" s="110">
        <v>410.9</v>
      </c>
    </row>
    <row r="34" spans="1:14">
      <c r="A34" s="93" t="s">
        <v>214</v>
      </c>
      <c r="B34" s="106">
        <f t="shared" si="1"/>
        <v>8181.8</v>
      </c>
      <c r="C34" s="109">
        <v>670.1</v>
      </c>
      <c r="D34" s="110">
        <v>660.3</v>
      </c>
      <c r="E34" s="110">
        <v>657.5</v>
      </c>
      <c r="F34" s="110">
        <v>666</v>
      </c>
      <c r="G34" s="110">
        <v>658.9</v>
      </c>
      <c r="H34" s="110">
        <v>684.3</v>
      </c>
      <c r="I34" s="110">
        <v>669.9</v>
      </c>
      <c r="J34" s="110">
        <v>751.8</v>
      </c>
      <c r="K34" s="110">
        <v>688.7</v>
      </c>
      <c r="L34" s="110">
        <v>686</v>
      </c>
      <c r="M34" s="110">
        <v>699.8</v>
      </c>
      <c r="N34" s="110">
        <v>688.5</v>
      </c>
    </row>
    <row r="35" spans="1:14">
      <c r="A35" s="93" t="s">
        <v>215</v>
      </c>
      <c r="B35" s="106">
        <f t="shared" si="1"/>
        <v>8495.5</v>
      </c>
      <c r="C35" s="109">
        <v>710.6</v>
      </c>
      <c r="D35" s="110">
        <v>543.6</v>
      </c>
      <c r="E35" s="110">
        <v>689.7</v>
      </c>
      <c r="F35" s="110">
        <v>1065.5</v>
      </c>
      <c r="G35" s="110">
        <v>667.6</v>
      </c>
      <c r="H35" s="110">
        <v>672.4</v>
      </c>
      <c r="I35" s="110">
        <v>757.6</v>
      </c>
      <c r="J35" s="110">
        <v>687.3</v>
      </c>
      <c r="K35" s="110">
        <v>698.4</v>
      </c>
      <c r="L35" s="110">
        <v>678.3</v>
      </c>
      <c r="M35" s="110">
        <v>669.4</v>
      </c>
      <c r="N35" s="110">
        <v>655.1</v>
      </c>
    </row>
    <row r="36" spans="1:14">
      <c r="A36" s="93" t="s">
        <v>9</v>
      </c>
      <c r="B36" s="106">
        <f t="shared" si="1"/>
        <v>5937.5</v>
      </c>
      <c r="C36" s="109">
        <v>284.39999999999998</v>
      </c>
      <c r="D36" s="110">
        <v>379.9</v>
      </c>
      <c r="E36" s="110">
        <v>481.2</v>
      </c>
      <c r="F36" s="110">
        <v>317.60000000000002</v>
      </c>
      <c r="G36" s="110">
        <v>472.5</v>
      </c>
      <c r="H36" s="110">
        <v>547.79999999999995</v>
      </c>
      <c r="I36" s="110">
        <v>424.6</v>
      </c>
      <c r="J36" s="110">
        <v>597.5</v>
      </c>
      <c r="K36" s="110">
        <v>679.7</v>
      </c>
      <c r="L36" s="110">
        <v>423.3</v>
      </c>
      <c r="M36" s="110">
        <v>665</v>
      </c>
      <c r="N36" s="110">
        <v>664</v>
      </c>
    </row>
    <row r="37" spans="1:14">
      <c r="A37" s="92" t="s">
        <v>14</v>
      </c>
      <c r="B37" s="106">
        <f t="shared" si="1"/>
        <v>19722.100000000002</v>
      </c>
      <c r="C37" s="108">
        <v>1689.3</v>
      </c>
      <c r="D37" s="108">
        <v>2027.0999999999997</v>
      </c>
      <c r="E37" s="108">
        <v>1702.1000000000001</v>
      </c>
      <c r="F37" s="108">
        <v>1330</v>
      </c>
      <c r="G37" s="108">
        <v>1414.2</v>
      </c>
      <c r="H37" s="108">
        <v>1435.8999999999999</v>
      </c>
      <c r="I37" s="108">
        <v>1503.6999999999998</v>
      </c>
      <c r="J37" s="108">
        <v>1441</v>
      </c>
      <c r="K37" s="108">
        <v>1358.9999999999998</v>
      </c>
      <c r="L37" s="108">
        <v>1555.6</v>
      </c>
      <c r="M37" s="108">
        <v>1817.5000000000002</v>
      </c>
      <c r="N37" s="108">
        <v>2446.6999999999998</v>
      </c>
    </row>
    <row r="38" spans="1:14">
      <c r="A38" s="93" t="s">
        <v>15</v>
      </c>
      <c r="B38" s="106">
        <f t="shared" si="1"/>
        <v>15188.199999999999</v>
      </c>
      <c r="C38" s="109">
        <v>797.8</v>
      </c>
      <c r="D38" s="110">
        <v>1147.8</v>
      </c>
      <c r="E38" s="110">
        <v>1420.9</v>
      </c>
      <c r="F38" s="110">
        <v>1145.5</v>
      </c>
      <c r="G38" s="110">
        <v>1242.5</v>
      </c>
      <c r="H38" s="110">
        <v>1262.8</v>
      </c>
      <c r="I38" s="110">
        <v>1267.5999999999999</v>
      </c>
      <c r="J38" s="110">
        <v>1263</v>
      </c>
      <c r="K38" s="110">
        <v>1196</v>
      </c>
      <c r="L38" s="110">
        <v>1358.5</v>
      </c>
      <c r="M38" s="110">
        <v>1398.3</v>
      </c>
      <c r="N38" s="110">
        <v>1687.5</v>
      </c>
    </row>
    <row r="39" spans="1:14">
      <c r="A39" s="93" t="s">
        <v>241</v>
      </c>
      <c r="B39" s="106">
        <f t="shared" si="1"/>
        <v>2990.9999999999995</v>
      </c>
      <c r="C39" s="109">
        <v>781.9</v>
      </c>
      <c r="D39" s="110">
        <v>779.4</v>
      </c>
      <c r="E39" s="110">
        <v>148.6</v>
      </c>
      <c r="F39" s="110">
        <v>54.8</v>
      </c>
      <c r="G39" s="110">
        <v>55.3</v>
      </c>
      <c r="H39" s="110">
        <v>51.2</v>
      </c>
      <c r="I39" s="110">
        <v>48.8</v>
      </c>
      <c r="J39" s="110">
        <v>47.7</v>
      </c>
      <c r="K39" s="110">
        <v>45.1</v>
      </c>
      <c r="L39" s="110">
        <v>45</v>
      </c>
      <c r="M39" s="110">
        <v>299.10000000000002</v>
      </c>
      <c r="N39" s="110">
        <v>634.1</v>
      </c>
    </row>
    <row r="40" spans="1:14">
      <c r="A40" s="92" t="s">
        <v>16</v>
      </c>
      <c r="B40" s="106">
        <f t="shared" si="1"/>
        <v>168.5</v>
      </c>
      <c r="C40" s="108">
        <v>1.7</v>
      </c>
      <c r="D40" s="108">
        <v>1.6</v>
      </c>
      <c r="E40" s="108">
        <v>24.9</v>
      </c>
      <c r="F40" s="108">
        <v>12.700000000000001</v>
      </c>
      <c r="G40" s="108">
        <v>3.9</v>
      </c>
      <c r="H40" s="108">
        <v>6.1</v>
      </c>
      <c r="I40" s="108">
        <v>30.5</v>
      </c>
      <c r="J40" s="108">
        <v>5.8</v>
      </c>
      <c r="K40" s="108">
        <v>7</v>
      </c>
      <c r="L40" s="108">
        <v>41.8</v>
      </c>
      <c r="M40" s="108">
        <v>12.4</v>
      </c>
      <c r="N40" s="108">
        <v>20.100000000000001</v>
      </c>
    </row>
    <row r="41" spans="1:14">
      <c r="A41" s="93" t="s">
        <v>83</v>
      </c>
      <c r="B41" s="106">
        <f t="shared" si="1"/>
        <v>101.89999999999999</v>
      </c>
      <c r="C41" s="109">
        <v>0</v>
      </c>
      <c r="D41" s="110">
        <v>0</v>
      </c>
      <c r="E41" s="110">
        <v>20.9</v>
      </c>
      <c r="F41" s="110">
        <v>10.8</v>
      </c>
      <c r="G41" s="110">
        <v>0</v>
      </c>
      <c r="H41" s="110">
        <v>0</v>
      </c>
      <c r="I41" s="110">
        <v>22.4</v>
      </c>
      <c r="J41" s="110">
        <v>0</v>
      </c>
      <c r="K41" s="110">
        <v>0</v>
      </c>
      <c r="L41" s="110">
        <v>34.299999999999997</v>
      </c>
      <c r="M41" s="110">
        <v>3.5</v>
      </c>
      <c r="N41" s="110">
        <v>10</v>
      </c>
    </row>
    <row r="42" spans="1:14">
      <c r="A42" s="93" t="s">
        <v>178</v>
      </c>
      <c r="B42" s="106">
        <f t="shared" si="1"/>
        <v>66.599999999999994</v>
      </c>
      <c r="C42" s="109">
        <v>1.7</v>
      </c>
      <c r="D42" s="110">
        <v>1.6</v>
      </c>
      <c r="E42" s="110">
        <v>4</v>
      </c>
      <c r="F42" s="110">
        <v>1.9</v>
      </c>
      <c r="G42" s="110">
        <v>3.9</v>
      </c>
      <c r="H42" s="110">
        <v>6.1</v>
      </c>
      <c r="I42" s="110">
        <v>8.1</v>
      </c>
      <c r="J42" s="110">
        <v>5.8</v>
      </c>
      <c r="K42" s="110">
        <v>7</v>
      </c>
      <c r="L42" s="110">
        <v>7.5</v>
      </c>
      <c r="M42" s="110">
        <v>8.9</v>
      </c>
      <c r="N42" s="110">
        <v>10.1</v>
      </c>
    </row>
    <row r="43" spans="1:14">
      <c r="A43" s="93" t="s">
        <v>217</v>
      </c>
      <c r="B43" s="106">
        <f t="shared" si="1"/>
        <v>1027.3000000000002</v>
      </c>
      <c r="C43" s="109">
        <v>82.2</v>
      </c>
      <c r="D43" s="110">
        <v>72.5</v>
      </c>
      <c r="E43" s="110">
        <v>80.8</v>
      </c>
      <c r="F43" s="110">
        <v>91.1</v>
      </c>
      <c r="G43" s="110">
        <v>82.8</v>
      </c>
      <c r="H43" s="110">
        <v>87.8</v>
      </c>
      <c r="I43" s="110">
        <v>116.2</v>
      </c>
      <c r="J43" s="110">
        <v>83.7</v>
      </c>
      <c r="K43" s="110">
        <v>84.8</v>
      </c>
      <c r="L43" s="110">
        <v>84.2</v>
      </c>
      <c r="M43" s="110">
        <v>82.2</v>
      </c>
      <c r="N43" s="110">
        <v>79</v>
      </c>
    </row>
    <row r="44" spans="1:14">
      <c r="A44" s="93" t="s">
        <v>218</v>
      </c>
      <c r="B44" s="106">
        <f t="shared" si="1"/>
        <v>347.1</v>
      </c>
      <c r="C44" s="109">
        <v>25.7</v>
      </c>
      <c r="D44" s="110">
        <v>25.8</v>
      </c>
      <c r="E44" s="110">
        <v>26.9</v>
      </c>
      <c r="F44" s="110">
        <v>25.9</v>
      </c>
      <c r="G44" s="110">
        <v>29.7</v>
      </c>
      <c r="H44" s="110">
        <v>28</v>
      </c>
      <c r="I44" s="110">
        <v>40.6</v>
      </c>
      <c r="J44" s="110">
        <v>40.799999999999997</v>
      </c>
      <c r="K44" s="110">
        <v>26.1</v>
      </c>
      <c r="L44" s="110">
        <v>26.1</v>
      </c>
      <c r="M44" s="110">
        <v>25.5</v>
      </c>
      <c r="N44" s="110">
        <v>26</v>
      </c>
    </row>
    <row r="45" spans="1:14">
      <c r="A45" s="92" t="s">
        <v>48</v>
      </c>
      <c r="B45" s="106">
        <f t="shared" si="1"/>
        <v>1947.0000000000002</v>
      </c>
      <c r="C45" s="108">
        <v>89.7</v>
      </c>
      <c r="D45" s="108">
        <v>125.2</v>
      </c>
      <c r="E45" s="108">
        <v>81.599999999999994</v>
      </c>
      <c r="F45" s="108">
        <v>80.900000000000006</v>
      </c>
      <c r="G45" s="108">
        <v>83.1</v>
      </c>
      <c r="H45" s="108">
        <v>77.2</v>
      </c>
      <c r="I45" s="108">
        <v>93.7</v>
      </c>
      <c r="J45" s="108">
        <v>511.9</v>
      </c>
      <c r="K45" s="108">
        <v>209.2</v>
      </c>
      <c r="L45" s="108">
        <v>234.7</v>
      </c>
      <c r="M45" s="108">
        <v>126.8</v>
      </c>
      <c r="N45" s="108">
        <v>233</v>
      </c>
    </row>
    <row r="46" spans="1:14">
      <c r="A46" s="92" t="s">
        <v>10</v>
      </c>
      <c r="B46" s="106">
        <f t="shared" si="1"/>
        <v>48853.999999999993</v>
      </c>
      <c r="C46" s="107">
        <v>3102.7</v>
      </c>
      <c r="D46" s="108">
        <v>3296.8999999999996</v>
      </c>
      <c r="E46" s="108">
        <v>3571.2000000000003</v>
      </c>
      <c r="F46" s="108">
        <v>3452.8</v>
      </c>
      <c r="G46" s="108">
        <v>3609.3999999999996</v>
      </c>
      <c r="H46" s="108">
        <v>4086.9</v>
      </c>
      <c r="I46" s="108">
        <v>3987.2999999999997</v>
      </c>
      <c r="J46" s="108">
        <v>4332</v>
      </c>
      <c r="K46" s="108">
        <v>4257.8999999999996</v>
      </c>
      <c r="L46" s="108">
        <v>4908.2</v>
      </c>
      <c r="M46" s="108">
        <v>5522.5</v>
      </c>
      <c r="N46" s="108">
        <v>4726.2</v>
      </c>
    </row>
    <row r="47" spans="1:14">
      <c r="A47" s="94" t="s">
        <v>17</v>
      </c>
      <c r="B47" s="106">
        <f t="shared" si="1"/>
        <v>42637.5</v>
      </c>
      <c r="C47" s="109">
        <v>2709.6</v>
      </c>
      <c r="D47" s="110">
        <v>2948.2</v>
      </c>
      <c r="E47" s="110">
        <v>3253.8</v>
      </c>
      <c r="F47" s="110">
        <v>3010</v>
      </c>
      <c r="G47" s="110">
        <v>3155.7</v>
      </c>
      <c r="H47" s="110">
        <v>3560.9</v>
      </c>
      <c r="I47" s="110">
        <v>3412.2</v>
      </c>
      <c r="J47" s="110">
        <v>3620.1</v>
      </c>
      <c r="K47" s="110">
        <v>3602.7</v>
      </c>
      <c r="L47" s="110">
        <v>4415.3999999999996</v>
      </c>
      <c r="M47" s="110">
        <v>4891</v>
      </c>
      <c r="N47" s="110">
        <v>4057.9</v>
      </c>
    </row>
    <row r="48" spans="1:14">
      <c r="A48" s="93" t="s">
        <v>53</v>
      </c>
      <c r="B48" s="106">
        <f t="shared" si="1"/>
        <v>42637.5</v>
      </c>
      <c r="C48" s="109">
        <v>2709.6</v>
      </c>
      <c r="D48" s="110">
        <v>2948.2</v>
      </c>
      <c r="E48" s="110">
        <v>3253.8</v>
      </c>
      <c r="F48" s="110">
        <v>3010</v>
      </c>
      <c r="G48" s="110">
        <v>3155.7</v>
      </c>
      <c r="H48" s="110">
        <v>3560.9</v>
      </c>
      <c r="I48" s="110">
        <v>3412.2</v>
      </c>
      <c r="J48" s="110">
        <v>3620.1</v>
      </c>
      <c r="K48" s="110">
        <v>3602.7</v>
      </c>
      <c r="L48" s="110">
        <v>4415.3999999999996</v>
      </c>
      <c r="M48" s="110">
        <v>4891</v>
      </c>
      <c r="N48" s="110">
        <v>4057.9</v>
      </c>
    </row>
    <row r="49" spans="1:14">
      <c r="A49" s="93" t="s">
        <v>0</v>
      </c>
      <c r="B49" s="106">
        <f t="shared" si="1"/>
        <v>0</v>
      </c>
      <c r="C49" s="109">
        <v>0</v>
      </c>
      <c r="D49" s="110">
        <v>0</v>
      </c>
      <c r="E49" s="110">
        <v>0</v>
      </c>
      <c r="F49" s="110">
        <v>0</v>
      </c>
      <c r="G49" s="110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110">
        <v>0</v>
      </c>
      <c r="N49" s="110">
        <v>0</v>
      </c>
    </row>
    <row r="50" spans="1:14">
      <c r="A50" s="93" t="s">
        <v>18</v>
      </c>
      <c r="B50" s="106">
        <f t="shared" si="1"/>
        <v>0</v>
      </c>
      <c r="C50" s="109">
        <v>0</v>
      </c>
      <c r="D50" s="110">
        <v>0</v>
      </c>
      <c r="E50" s="110">
        <v>0</v>
      </c>
      <c r="F50" s="110">
        <v>0</v>
      </c>
      <c r="G50" s="110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110">
        <v>0</v>
      </c>
      <c r="N50" s="110">
        <v>0</v>
      </c>
    </row>
    <row r="51" spans="1:14">
      <c r="A51" s="93" t="s">
        <v>19</v>
      </c>
      <c r="B51" s="106">
        <f t="shared" si="1"/>
        <v>6216.5</v>
      </c>
      <c r="C51" s="109">
        <v>393.1</v>
      </c>
      <c r="D51" s="110">
        <v>348.7</v>
      </c>
      <c r="E51" s="110">
        <v>317.40000000000003</v>
      </c>
      <c r="F51" s="110">
        <v>442.8</v>
      </c>
      <c r="G51" s="110">
        <v>453.70000000000005</v>
      </c>
      <c r="H51" s="110">
        <v>526</v>
      </c>
      <c r="I51" s="110">
        <v>575.09999999999991</v>
      </c>
      <c r="J51" s="110">
        <v>711.9</v>
      </c>
      <c r="K51" s="110">
        <v>655.19999999999993</v>
      </c>
      <c r="L51" s="110">
        <v>492.79999999999995</v>
      </c>
      <c r="M51" s="110">
        <v>631.5</v>
      </c>
      <c r="N51" s="110">
        <v>668.3</v>
      </c>
    </row>
    <row r="52" spans="1:14" ht="24">
      <c r="A52" s="93" t="s">
        <v>54</v>
      </c>
      <c r="B52" s="106">
        <f t="shared" si="1"/>
        <v>5870.0999999999995</v>
      </c>
      <c r="C52" s="109">
        <v>356.8</v>
      </c>
      <c r="D52" s="110">
        <v>322.3</v>
      </c>
      <c r="E52" s="110">
        <v>287.10000000000002</v>
      </c>
      <c r="F52" s="110">
        <v>415.3</v>
      </c>
      <c r="G52" s="110">
        <v>422.6</v>
      </c>
      <c r="H52" s="110">
        <v>498.7</v>
      </c>
      <c r="I52" s="110">
        <v>552.9</v>
      </c>
      <c r="J52" s="110">
        <v>679.9</v>
      </c>
      <c r="K52" s="110">
        <v>625.29999999999995</v>
      </c>
      <c r="L52" s="110">
        <v>467.4</v>
      </c>
      <c r="M52" s="110">
        <v>603.5</v>
      </c>
      <c r="N52" s="110">
        <v>638.29999999999995</v>
      </c>
    </row>
    <row r="53" spans="1:14">
      <c r="A53" s="93" t="s">
        <v>55</v>
      </c>
      <c r="B53" s="106">
        <f t="shared" si="1"/>
        <v>64.599999999999994</v>
      </c>
      <c r="C53" s="109">
        <v>5</v>
      </c>
      <c r="D53" s="110">
        <v>5.7</v>
      </c>
      <c r="E53" s="110">
        <v>6.2</v>
      </c>
      <c r="F53" s="110">
        <v>5.4</v>
      </c>
      <c r="G53" s="110">
        <v>5</v>
      </c>
      <c r="H53" s="110">
        <v>4.9000000000000004</v>
      </c>
      <c r="I53" s="110">
        <v>4.9000000000000004</v>
      </c>
      <c r="J53" s="110">
        <v>5.3</v>
      </c>
      <c r="K53" s="110">
        <v>6</v>
      </c>
      <c r="L53" s="110">
        <v>5.7</v>
      </c>
      <c r="M53" s="110">
        <v>6.1</v>
      </c>
      <c r="N53" s="110">
        <v>4.4000000000000004</v>
      </c>
    </row>
    <row r="54" spans="1:14">
      <c r="A54" s="93" t="s">
        <v>0</v>
      </c>
      <c r="B54" s="106">
        <f t="shared" si="1"/>
        <v>281.8</v>
      </c>
      <c r="C54" s="109">
        <v>31.3</v>
      </c>
      <c r="D54" s="110">
        <v>20.7</v>
      </c>
      <c r="E54" s="110">
        <v>24.1</v>
      </c>
      <c r="F54" s="110">
        <v>22.1</v>
      </c>
      <c r="G54" s="110">
        <v>26.1</v>
      </c>
      <c r="H54" s="110">
        <v>22.4</v>
      </c>
      <c r="I54" s="110">
        <v>17.3</v>
      </c>
      <c r="J54" s="110">
        <v>26.7</v>
      </c>
      <c r="K54" s="110">
        <v>23.9</v>
      </c>
      <c r="L54" s="110">
        <v>19.7</v>
      </c>
      <c r="M54" s="110">
        <v>21.9</v>
      </c>
      <c r="N54" s="110">
        <v>25.6</v>
      </c>
    </row>
    <row r="55" spans="1:14">
      <c r="A55" s="92" t="s">
        <v>219</v>
      </c>
      <c r="B55" s="106">
        <f t="shared" si="1"/>
        <v>1101.7</v>
      </c>
      <c r="C55" s="107">
        <v>56.4</v>
      </c>
      <c r="D55" s="108">
        <v>83.9</v>
      </c>
      <c r="E55" s="108">
        <v>101.7</v>
      </c>
      <c r="F55" s="108">
        <v>81.3</v>
      </c>
      <c r="G55" s="108">
        <v>91.5</v>
      </c>
      <c r="H55" s="108">
        <v>92.8</v>
      </c>
      <c r="I55" s="108">
        <v>91.4</v>
      </c>
      <c r="J55" s="108">
        <v>92.9</v>
      </c>
      <c r="K55" s="108">
        <v>89.9</v>
      </c>
      <c r="L55" s="108">
        <v>96.1</v>
      </c>
      <c r="M55" s="108">
        <v>103.4</v>
      </c>
      <c r="N55" s="108">
        <v>120.4</v>
      </c>
    </row>
    <row r="56" spans="1:14">
      <c r="A56" s="92" t="s">
        <v>11</v>
      </c>
      <c r="B56" s="106">
        <f t="shared" si="1"/>
        <v>1.7000000000000002</v>
      </c>
      <c r="C56" s="107">
        <v>0</v>
      </c>
      <c r="D56" s="108">
        <v>0.2</v>
      </c>
      <c r="E56" s="108">
        <v>0.1</v>
      </c>
      <c r="F56" s="108">
        <v>0</v>
      </c>
      <c r="G56" s="108">
        <v>0.1</v>
      </c>
      <c r="H56" s="108">
        <v>0.1</v>
      </c>
      <c r="I56" s="108">
        <v>0.3</v>
      </c>
      <c r="J56" s="108">
        <v>0.2</v>
      </c>
      <c r="K56" s="108">
        <v>0.1</v>
      </c>
      <c r="L56" s="108">
        <v>0.4</v>
      </c>
      <c r="M56" s="108">
        <v>0.1</v>
      </c>
      <c r="N56" s="108">
        <v>0.1</v>
      </c>
    </row>
    <row r="57" spans="1:14">
      <c r="A57" s="86" t="s">
        <v>57</v>
      </c>
      <c r="B57" s="106">
        <f t="shared" si="1"/>
        <v>3420.2000000000003</v>
      </c>
      <c r="C57" s="107">
        <v>180.2</v>
      </c>
      <c r="D57" s="108">
        <v>204.5</v>
      </c>
      <c r="E57" s="108">
        <v>205.2</v>
      </c>
      <c r="F57" s="108">
        <v>200</v>
      </c>
      <c r="G57" s="108">
        <v>200.8</v>
      </c>
      <c r="H57" s="108">
        <v>523.6</v>
      </c>
      <c r="I57" s="108">
        <v>216.9</v>
      </c>
      <c r="J57" s="108">
        <v>400</v>
      </c>
      <c r="K57" s="108">
        <v>218.4</v>
      </c>
      <c r="L57" s="108">
        <v>340.1</v>
      </c>
      <c r="M57" s="108">
        <v>241</v>
      </c>
      <c r="N57" s="108">
        <v>489.5</v>
      </c>
    </row>
    <row r="58" spans="1:14">
      <c r="A58" s="86" t="s">
        <v>88</v>
      </c>
      <c r="B58" s="106">
        <f t="shared" si="1"/>
        <v>2661.8</v>
      </c>
      <c r="C58" s="107">
        <v>1648.9</v>
      </c>
      <c r="D58" s="108">
        <v>0.2</v>
      </c>
      <c r="E58" s="108">
        <v>341.90000000000003</v>
      </c>
      <c r="F58" s="108">
        <v>0</v>
      </c>
      <c r="G58" s="108">
        <v>0.2</v>
      </c>
      <c r="H58" s="108">
        <v>330</v>
      </c>
      <c r="I58" s="108">
        <v>0.1</v>
      </c>
      <c r="J58" s="108">
        <v>0</v>
      </c>
      <c r="K58" s="108">
        <v>340.1</v>
      </c>
      <c r="L58" s="108">
        <v>0</v>
      </c>
      <c r="M58" s="108">
        <v>0.1</v>
      </c>
      <c r="N58" s="108">
        <v>0.3</v>
      </c>
    </row>
    <row r="59" spans="1:14">
      <c r="A59" s="92" t="s">
        <v>109</v>
      </c>
      <c r="B59" s="106">
        <f t="shared" si="1"/>
        <v>2661.8</v>
      </c>
      <c r="C59" s="108">
        <v>1648.9</v>
      </c>
      <c r="D59" s="108">
        <v>0.2</v>
      </c>
      <c r="E59" s="108">
        <v>341.90000000000003</v>
      </c>
      <c r="F59" s="108">
        <v>0</v>
      </c>
      <c r="G59" s="108">
        <v>0.2</v>
      </c>
      <c r="H59" s="108">
        <v>330</v>
      </c>
      <c r="I59" s="108">
        <v>0.1</v>
      </c>
      <c r="J59" s="108">
        <v>0</v>
      </c>
      <c r="K59" s="108">
        <v>340.1</v>
      </c>
      <c r="L59" s="108">
        <v>0</v>
      </c>
      <c r="M59" s="108">
        <v>0.1</v>
      </c>
      <c r="N59" s="108">
        <v>0.3</v>
      </c>
    </row>
    <row r="60" spans="1:14">
      <c r="A60" s="93" t="s">
        <v>110</v>
      </c>
      <c r="B60" s="106">
        <f t="shared" si="1"/>
        <v>0</v>
      </c>
      <c r="C60" s="109">
        <v>0</v>
      </c>
      <c r="D60" s="110">
        <v>0</v>
      </c>
      <c r="E60" s="110">
        <v>0</v>
      </c>
      <c r="F60" s="110">
        <v>0</v>
      </c>
      <c r="G60" s="110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110">
        <v>0</v>
      </c>
      <c r="N60" s="110">
        <v>0</v>
      </c>
    </row>
    <row r="61" spans="1:14" ht="24">
      <c r="A61" s="93" t="s">
        <v>111</v>
      </c>
      <c r="B61" s="106">
        <f t="shared" si="1"/>
        <v>0</v>
      </c>
      <c r="C61" s="109">
        <v>0</v>
      </c>
      <c r="D61" s="110">
        <v>0</v>
      </c>
      <c r="E61" s="110">
        <v>0</v>
      </c>
      <c r="F61" s="110">
        <v>0</v>
      </c>
      <c r="G61" s="110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110">
        <v>0</v>
      </c>
      <c r="N61" s="110">
        <v>0</v>
      </c>
    </row>
    <row r="62" spans="1:14" ht="24">
      <c r="A62" s="93" t="s">
        <v>112</v>
      </c>
      <c r="B62" s="106">
        <f t="shared" si="1"/>
        <v>11.8</v>
      </c>
      <c r="C62" s="109">
        <v>0</v>
      </c>
      <c r="D62" s="110">
        <v>0</v>
      </c>
      <c r="E62" s="110">
        <v>11.8</v>
      </c>
      <c r="F62" s="110">
        <v>0</v>
      </c>
      <c r="G62" s="110">
        <v>0</v>
      </c>
      <c r="H62" s="110">
        <v>0</v>
      </c>
      <c r="I62" s="110">
        <v>0</v>
      </c>
      <c r="J62" s="110">
        <v>0</v>
      </c>
      <c r="K62" s="110">
        <v>0</v>
      </c>
      <c r="L62" s="110">
        <v>0</v>
      </c>
      <c r="M62" s="110">
        <v>0</v>
      </c>
      <c r="N62" s="110">
        <v>0</v>
      </c>
    </row>
    <row r="63" spans="1:14" ht="24">
      <c r="A63" s="93" t="s">
        <v>113</v>
      </c>
      <c r="B63" s="106">
        <f t="shared" si="1"/>
        <v>1000</v>
      </c>
      <c r="C63" s="109">
        <v>0</v>
      </c>
      <c r="D63" s="110">
        <v>0</v>
      </c>
      <c r="E63" s="110">
        <v>330</v>
      </c>
      <c r="F63" s="110">
        <v>0</v>
      </c>
      <c r="G63" s="110">
        <v>0</v>
      </c>
      <c r="H63" s="110">
        <v>330</v>
      </c>
      <c r="I63" s="110">
        <v>0</v>
      </c>
      <c r="J63" s="110">
        <v>0</v>
      </c>
      <c r="K63" s="110">
        <v>340</v>
      </c>
      <c r="L63" s="110">
        <v>0</v>
      </c>
      <c r="M63" s="110">
        <v>0</v>
      </c>
      <c r="N63" s="110">
        <v>0</v>
      </c>
    </row>
    <row r="64" spans="1:14">
      <c r="A64" s="93" t="s">
        <v>179</v>
      </c>
      <c r="B64" s="106">
        <f t="shared" si="1"/>
        <v>1648.9</v>
      </c>
      <c r="C64" s="109">
        <v>1648.9</v>
      </c>
      <c r="D64" s="110">
        <v>0</v>
      </c>
      <c r="E64" s="110">
        <v>0</v>
      </c>
      <c r="F64" s="110">
        <v>0</v>
      </c>
      <c r="G64" s="110">
        <v>0</v>
      </c>
      <c r="H64" s="110">
        <v>0</v>
      </c>
      <c r="I64" s="110">
        <v>0</v>
      </c>
      <c r="J64" s="110">
        <v>0</v>
      </c>
      <c r="K64" s="110">
        <v>0</v>
      </c>
      <c r="L64" s="110">
        <v>0</v>
      </c>
      <c r="M64" s="110">
        <v>0</v>
      </c>
      <c r="N64" s="110">
        <v>0</v>
      </c>
    </row>
    <row r="65" spans="1:14">
      <c r="A65" s="95" t="s">
        <v>115</v>
      </c>
      <c r="B65" s="106">
        <f t="shared" si="1"/>
        <v>1.0999999999999999</v>
      </c>
      <c r="C65" s="109">
        <v>0</v>
      </c>
      <c r="D65" s="110">
        <v>0.2</v>
      </c>
      <c r="E65" s="110">
        <v>0.1</v>
      </c>
      <c r="F65" s="110">
        <v>0</v>
      </c>
      <c r="G65" s="110">
        <v>0.2</v>
      </c>
      <c r="H65" s="110">
        <v>0</v>
      </c>
      <c r="I65" s="110">
        <v>0.1</v>
      </c>
      <c r="J65" s="110">
        <v>0</v>
      </c>
      <c r="K65" s="110">
        <v>0.1</v>
      </c>
      <c r="L65" s="110">
        <v>0</v>
      </c>
      <c r="M65" s="110">
        <v>0.1</v>
      </c>
      <c r="N65" s="110">
        <v>0.3</v>
      </c>
    </row>
    <row r="66" spans="1:14">
      <c r="A66" s="86" t="s">
        <v>58</v>
      </c>
      <c r="B66" s="106">
        <f t="shared" si="1"/>
        <v>21874.000000000004</v>
      </c>
      <c r="C66" s="107">
        <v>1679.0000000000002</v>
      </c>
      <c r="D66" s="108">
        <v>1456.1000000000001</v>
      </c>
      <c r="E66" s="108">
        <v>1461.1</v>
      </c>
      <c r="F66" s="108">
        <v>1592.5</v>
      </c>
      <c r="G66" s="108">
        <v>1769</v>
      </c>
      <c r="H66" s="108">
        <v>1828.1</v>
      </c>
      <c r="I66" s="108">
        <v>2032.1000000000001</v>
      </c>
      <c r="J66" s="108">
        <v>2209.1</v>
      </c>
      <c r="K66" s="108">
        <v>2226.3000000000002</v>
      </c>
      <c r="L66" s="108">
        <v>1979</v>
      </c>
      <c r="M66" s="108">
        <v>1799.6999999999998</v>
      </c>
      <c r="N66" s="108">
        <v>1842</v>
      </c>
    </row>
    <row r="67" spans="1:14">
      <c r="A67" s="92" t="s">
        <v>20</v>
      </c>
      <c r="B67" s="106">
        <f t="shared" si="1"/>
        <v>17334.400000000001</v>
      </c>
      <c r="C67" s="108">
        <v>1429.3000000000002</v>
      </c>
      <c r="D67" s="108">
        <v>1212.9000000000001</v>
      </c>
      <c r="E67" s="108">
        <v>1172.5</v>
      </c>
      <c r="F67" s="108">
        <v>1169</v>
      </c>
      <c r="G67" s="108">
        <v>1344.6</v>
      </c>
      <c r="H67" s="108">
        <v>1395</v>
      </c>
      <c r="I67" s="108">
        <v>1616.7</v>
      </c>
      <c r="J67" s="108">
        <v>1797.5</v>
      </c>
      <c r="K67" s="108">
        <v>1862.6</v>
      </c>
      <c r="L67" s="108">
        <v>1584.4</v>
      </c>
      <c r="M67" s="108">
        <v>1370.6</v>
      </c>
      <c r="N67" s="108">
        <v>1379.3</v>
      </c>
    </row>
    <row r="68" spans="1:14">
      <c r="A68" s="92" t="s">
        <v>59</v>
      </c>
      <c r="B68" s="106">
        <f t="shared" si="1"/>
        <v>1526.2000000000003</v>
      </c>
      <c r="C68" s="108">
        <v>76.900000000000006</v>
      </c>
      <c r="D68" s="108">
        <v>91.899999999999991</v>
      </c>
      <c r="E68" s="108">
        <v>109.1</v>
      </c>
      <c r="F68" s="108">
        <v>148.5</v>
      </c>
      <c r="G68" s="108">
        <v>146.80000000000001</v>
      </c>
      <c r="H68" s="108">
        <v>175.7</v>
      </c>
      <c r="I68" s="108">
        <v>91.9</v>
      </c>
      <c r="J68" s="108">
        <v>231.5</v>
      </c>
      <c r="K68" s="108">
        <v>146.6</v>
      </c>
      <c r="L68" s="108">
        <v>143.40000000000003</v>
      </c>
      <c r="M68" s="108">
        <v>81.899999999999991</v>
      </c>
      <c r="N68" s="108">
        <v>82</v>
      </c>
    </row>
    <row r="69" spans="1:14">
      <c r="A69" s="93" t="s">
        <v>49</v>
      </c>
      <c r="B69" s="106">
        <f t="shared" si="1"/>
        <v>1034.0999999999999</v>
      </c>
      <c r="C69" s="109">
        <v>74.900000000000006</v>
      </c>
      <c r="D69" s="110">
        <v>91.8</v>
      </c>
      <c r="E69" s="110">
        <v>100.7</v>
      </c>
      <c r="F69" s="110">
        <v>89</v>
      </c>
      <c r="G69" s="110">
        <v>87.3</v>
      </c>
      <c r="H69" s="110">
        <v>93.1</v>
      </c>
      <c r="I69" s="110">
        <v>89.5</v>
      </c>
      <c r="J69" s="110">
        <v>80</v>
      </c>
      <c r="K69" s="110">
        <v>83.6</v>
      </c>
      <c r="L69" s="110">
        <v>80.900000000000006</v>
      </c>
      <c r="M69" s="110">
        <v>81.8</v>
      </c>
      <c r="N69" s="110">
        <v>81.5</v>
      </c>
    </row>
    <row r="70" spans="1:14">
      <c r="A70" s="93" t="s">
        <v>50</v>
      </c>
      <c r="B70" s="106">
        <f t="shared" si="1"/>
        <v>0</v>
      </c>
      <c r="C70" s="109">
        <v>0</v>
      </c>
      <c r="D70" s="110">
        <v>0</v>
      </c>
      <c r="E70" s="110">
        <v>0</v>
      </c>
      <c r="F70" s="110">
        <v>0</v>
      </c>
      <c r="G70" s="110">
        <v>0</v>
      </c>
      <c r="H70" s="110">
        <v>0</v>
      </c>
      <c r="I70" s="110">
        <v>0</v>
      </c>
      <c r="J70" s="110">
        <v>0</v>
      </c>
      <c r="K70" s="110">
        <v>0</v>
      </c>
      <c r="L70" s="110">
        <v>0</v>
      </c>
      <c r="M70" s="110">
        <v>0</v>
      </c>
      <c r="N70" s="110">
        <v>0</v>
      </c>
    </row>
    <row r="71" spans="1:14" ht="24">
      <c r="A71" s="93" t="s">
        <v>82</v>
      </c>
      <c r="B71" s="106">
        <f t="shared" ref="B71:B134" si="4">SUM(C71:N71)</f>
        <v>486.79999999999995</v>
      </c>
      <c r="C71" s="109">
        <v>1.9</v>
      </c>
      <c r="D71" s="110">
        <v>0</v>
      </c>
      <c r="E71" s="110">
        <v>7.1</v>
      </c>
      <c r="F71" s="110">
        <v>59.5</v>
      </c>
      <c r="G71" s="110">
        <v>59.5</v>
      </c>
      <c r="H71" s="110">
        <v>82.5</v>
      </c>
      <c r="I71" s="110">
        <v>0.5</v>
      </c>
      <c r="J71" s="110">
        <v>151.4</v>
      </c>
      <c r="K71" s="110">
        <v>62.9</v>
      </c>
      <c r="L71" s="110">
        <v>61.2</v>
      </c>
      <c r="M71" s="110">
        <v>0</v>
      </c>
      <c r="N71" s="110">
        <v>0.3</v>
      </c>
    </row>
    <row r="72" spans="1:14">
      <c r="A72" s="93" t="s">
        <v>21</v>
      </c>
      <c r="B72" s="106">
        <f t="shared" si="4"/>
        <v>5.3</v>
      </c>
      <c r="C72" s="109">
        <v>0.1</v>
      </c>
      <c r="D72" s="110">
        <v>0.1</v>
      </c>
      <c r="E72" s="110">
        <v>1.3</v>
      </c>
      <c r="F72" s="110">
        <v>0</v>
      </c>
      <c r="G72" s="110">
        <v>0</v>
      </c>
      <c r="H72" s="110">
        <v>0.1</v>
      </c>
      <c r="I72" s="110">
        <v>1.9</v>
      </c>
      <c r="J72" s="110">
        <v>0.1</v>
      </c>
      <c r="K72" s="110">
        <v>0.1</v>
      </c>
      <c r="L72" s="110">
        <v>1.3</v>
      </c>
      <c r="M72" s="110">
        <v>0.1</v>
      </c>
      <c r="N72" s="110">
        <v>0.2</v>
      </c>
    </row>
    <row r="73" spans="1:14">
      <c r="A73" s="92" t="s">
        <v>66</v>
      </c>
      <c r="B73" s="106">
        <f t="shared" si="4"/>
        <v>15808.2</v>
      </c>
      <c r="C73" s="108">
        <v>1352.4</v>
      </c>
      <c r="D73" s="108">
        <v>1121</v>
      </c>
      <c r="E73" s="108">
        <v>1063.4000000000001</v>
      </c>
      <c r="F73" s="108">
        <v>1020.5</v>
      </c>
      <c r="G73" s="108">
        <v>1197.8</v>
      </c>
      <c r="H73" s="108">
        <v>1219.3</v>
      </c>
      <c r="I73" s="108">
        <v>1524.8</v>
      </c>
      <c r="J73" s="108">
        <v>1566</v>
      </c>
      <c r="K73" s="108">
        <v>1716</v>
      </c>
      <c r="L73" s="108">
        <v>1441</v>
      </c>
      <c r="M73" s="108">
        <v>1288.6999999999998</v>
      </c>
      <c r="N73" s="108">
        <v>1297.3</v>
      </c>
    </row>
    <row r="74" spans="1:14">
      <c r="A74" s="93" t="s">
        <v>78</v>
      </c>
      <c r="B74" s="106">
        <f t="shared" si="4"/>
        <v>494.20000000000005</v>
      </c>
      <c r="C74" s="109">
        <v>23.2</v>
      </c>
      <c r="D74" s="110">
        <v>30.9</v>
      </c>
      <c r="E74" s="110">
        <v>28.9</v>
      </c>
      <c r="F74" s="110">
        <v>25.4</v>
      </c>
      <c r="G74" s="110">
        <v>23.3</v>
      </c>
      <c r="H74" s="110">
        <v>24.5</v>
      </c>
      <c r="I74" s="110">
        <v>31.8</v>
      </c>
      <c r="J74" s="110">
        <v>56</v>
      </c>
      <c r="K74" s="110">
        <v>35.799999999999997</v>
      </c>
      <c r="L74" s="110">
        <v>119</v>
      </c>
      <c r="M74" s="110">
        <v>45.1</v>
      </c>
      <c r="N74" s="110">
        <v>50.3</v>
      </c>
    </row>
    <row r="75" spans="1:14" ht="24">
      <c r="A75" s="93" t="s">
        <v>82</v>
      </c>
      <c r="B75" s="106">
        <f t="shared" si="4"/>
        <v>12727.4</v>
      </c>
      <c r="C75" s="109">
        <v>1042.7</v>
      </c>
      <c r="D75" s="110">
        <v>838.4</v>
      </c>
      <c r="E75" s="110">
        <v>889.1</v>
      </c>
      <c r="F75" s="110">
        <v>849.7</v>
      </c>
      <c r="G75" s="110">
        <v>996</v>
      </c>
      <c r="H75" s="110">
        <v>1017.6</v>
      </c>
      <c r="I75" s="110">
        <v>1290.2</v>
      </c>
      <c r="J75" s="110">
        <v>1185.8</v>
      </c>
      <c r="K75" s="110">
        <v>1372.1</v>
      </c>
      <c r="L75" s="110">
        <v>1085</v>
      </c>
      <c r="M75" s="110">
        <v>1113.5</v>
      </c>
      <c r="N75" s="110">
        <v>1047.3</v>
      </c>
    </row>
    <row r="76" spans="1:14">
      <c r="A76" s="93" t="s">
        <v>0</v>
      </c>
      <c r="B76" s="106">
        <f t="shared" si="4"/>
        <v>2586.6</v>
      </c>
      <c r="C76" s="109">
        <v>286.5</v>
      </c>
      <c r="D76" s="110">
        <v>251.7</v>
      </c>
      <c r="E76" s="110">
        <v>145.4</v>
      </c>
      <c r="F76" s="110">
        <v>145.4</v>
      </c>
      <c r="G76" s="110">
        <v>178.5</v>
      </c>
      <c r="H76" s="110">
        <v>177.2</v>
      </c>
      <c r="I76" s="110">
        <v>202.8</v>
      </c>
      <c r="J76" s="110">
        <v>324.2</v>
      </c>
      <c r="K76" s="110">
        <v>308.10000000000002</v>
      </c>
      <c r="L76" s="110">
        <v>237</v>
      </c>
      <c r="M76" s="110">
        <v>130.1</v>
      </c>
      <c r="N76" s="110">
        <v>199.7</v>
      </c>
    </row>
    <row r="77" spans="1:14">
      <c r="A77" s="92" t="s">
        <v>12</v>
      </c>
      <c r="B77" s="106">
        <f t="shared" si="4"/>
        <v>4385.3</v>
      </c>
      <c r="C77" s="108">
        <v>244</v>
      </c>
      <c r="D77" s="108">
        <v>236.8</v>
      </c>
      <c r="E77" s="108">
        <v>280.00000000000006</v>
      </c>
      <c r="F77" s="108">
        <v>416.6</v>
      </c>
      <c r="G77" s="108">
        <v>416.5</v>
      </c>
      <c r="H77" s="108">
        <v>414.3</v>
      </c>
      <c r="I77" s="108">
        <v>407.70000000000005</v>
      </c>
      <c r="J77" s="108">
        <v>386.1</v>
      </c>
      <c r="K77" s="108">
        <v>355.9</v>
      </c>
      <c r="L77" s="108">
        <v>375.1</v>
      </c>
      <c r="M77" s="108">
        <v>415.6</v>
      </c>
      <c r="N77" s="108">
        <v>436.7</v>
      </c>
    </row>
    <row r="78" spans="1:14">
      <c r="A78" s="93" t="s">
        <v>32</v>
      </c>
      <c r="B78" s="106">
        <f t="shared" si="4"/>
        <v>3441</v>
      </c>
      <c r="C78" s="109">
        <v>184.5</v>
      </c>
      <c r="D78" s="110">
        <v>175.3</v>
      </c>
      <c r="E78" s="110">
        <v>198.8</v>
      </c>
      <c r="F78" s="110">
        <v>333.5</v>
      </c>
      <c r="G78" s="110">
        <v>334.3</v>
      </c>
      <c r="H78" s="110">
        <v>331.2</v>
      </c>
      <c r="I78" s="110">
        <v>319.60000000000002</v>
      </c>
      <c r="J78" s="110">
        <v>296.2</v>
      </c>
      <c r="K78" s="110">
        <v>275.39999999999998</v>
      </c>
      <c r="L78" s="110">
        <v>290.39999999999998</v>
      </c>
      <c r="M78" s="110">
        <v>341.1</v>
      </c>
      <c r="N78" s="110">
        <v>360.7</v>
      </c>
    </row>
    <row r="79" spans="1:14">
      <c r="A79" s="93" t="s">
        <v>79</v>
      </c>
      <c r="B79" s="106">
        <f t="shared" si="4"/>
        <v>913.80000000000007</v>
      </c>
      <c r="C79" s="109">
        <v>57.9</v>
      </c>
      <c r="D79" s="110">
        <v>59</v>
      </c>
      <c r="E79" s="110">
        <v>78.400000000000006</v>
      </c>
      <c r="F79" s="110">
        <v>80.5</v>
      </c>
      <c r="G79" s="110">
        <v>79.599999999999994</v>
      </c>
      <c r="H79" s="110">
        <v>80.3</v>
      </c>
      <c r="I79" s="110">
        <v>85.5</v>
      </c>
      <c r="J79" s="110">
        <v>87.3</v>
      </c>
      <c r="K79" s="110">
        <v>77.7</v>
      </c>
      <c r="L79" s="110">
        <v>82.1</v>
      </c>
      <c r="M79" s="110">
        <v>71.8</v>
      </c>
      <c r="N79" s="110">
        <v>73.7</v>
      </c>
    </row>
    <row r="80" spans="1:14">
      <c r="A80" s="96" t="s">
        <v>0</v>
      </c>
      <c r="B80" s="106">
        <f t="shared" si="4"/>
        <v>30.500000000000004</v>
      </c>
      <c r="C80" s="109">
        <v>1.6</v>
      </c>
      <c r="D80" s="110">
        <v>2.5</v>
      </c>
      <c r="E80" s="110">
        <v>2.8</v>
      </c>
      <c r="F80" s="110">
        <v>2.6</v>
      </c>
      <c r="G80" s="110">
        <v>2.6</v>
      </c>
      <c r="H80" s="110">
        <v>2.8</v>
      </c>
      <c r="I80" s="110">
        <v>2.6</v>
      </c>
      <c r="J80" s="110">
        <v>2.6</v>
      </c>
      <c r="K80" s="110">
        <v>2.8</v>
      </c>
      <c r="L80" s="110">
        <v>2.6</v>
      </c>
      <c r="M80" s="110">
        <v>2.7</v>
      </c>
      <c r="N80" s="110">
        <v>2.2999999999999998</v>
      </c>
    </row>
    <row r="81" spans="1:14">
      <c r="A81" s="96" t="s">
        <v>22</v>
      </c>
      <c r="B81" s="106">
        <f t="shared" si="4"/>
        <v>154.30000000000001</v>
      </c>
      <c r="C81" s="111">
        <v>5.7</v>
      </c>
      <c r="D81" s="111">
        <v>6.4</v>
      </c>
      <c r="E81" s="111">
        <v>8.6</v>
      </c>
      <c r="F81" s="111">
        <v>6.9</v>
      </c>
      <c r="G81" s="111">
        <v>7.9</v>
      </c>
      <c r="H81" s="111">
        <v>18.8</v>
      </c>
      <c r="I81" s="111">
        <v>7.6999999999999993</v>
      </c>
      <c r="J81" s="111">
        <v>25.5</v>
      </c>
      <c r="K81" s="111">
        <v>7.8</v>
      </c>
      <c r="L81" s="111">
        <v>19.5</v>
      </c>
      <c r="M81" s="111">
        <v>13.5</v>
      </c>
      <c r="N81" s="111">
        <v>26</v>
      </c>
    </row>
    <row r="82" spans="1:14" ht="24">
      <c r="A82" s="97" t="s">
        <v>82</v>
      </c>
      <c r="B82" s="106">
        <f t="shared" si="4"/>
        <v>102.4</v>
      </c>
      <c r="C82" s="108">
        <v>2</v>
      </c>
      <c r="D82" s="108">
        <v>2.4</v>
      </c>
      <c r="E82" s="108">
        <v>3.3</v>
      </c>
      <c r="F82" s="108">
        <v>2.5</v>
      </c>
      <c r="G82" s="108">
        <v>2.9</v>
      </c>
      <c r="H82" s="108">
        <v>14.3</v>
      </c>
      <c r="I82" s="108">
        <v>3.4</v>
      </c>
      <c r="J82" s="108">
        <v>21.1</v>
      </c>
      <c r="K82" s="108">
        <v>3.7</v>
      </c>
      <c r="L82" s="108">
        <v>15.3</v>
      </c>
      <c r="M82" s="108">
        <v>9.3000000000000007</v>
      </c>
      <c r="N82" s="108">
        <v>22.2</v>
      </c>
    </row>
    <row r="83" spans="1:14">
      <c r="A83" s="93" t="s">
        <v>70</v>
      </c>
      <c r="B83" s="106">
        <f t="shared" si="4"/>
        <v>51.900000000000006</v>
      </c>
      <c r="C83" s="110">
        <v>3.7</v>
      </c>
      <c r="D83" s="110">
        <v>4</v>
      </c>
      <c r="E83" s="110">
        <v>5.3</v>
      </c>
      <c r="F83" s="110">
        <v>4.4000000000000004</v>
      </c>
      <c r="G83" s="110">
        <v>5</v>
      </c>
      <c r="H83" s="110">
        <v>4.5</v>
      </c>
      <c r="I83" s="110">
        <v>4.3</v>
      </c>
      <c r="J83" s="110">
        <v>4.4000000000000004</v>
      </c>
      <c r="K83" s="110">
        <v>4.0999999999999996</v>
      </c>
      <c r="L83" s="110">
        <v>4.2</v>
      </c>
      <c r="M83" s="110">
        <v>4.2</v>
      </c>
      <c r="N83" s="110">
        <v>3.8</v>
      </c>
    </row>
    <row r="84" spans="1:14">
      <c r="A84" s="86" t="s">
        <v>60</v>
      </c>
      <c r="B84" s="106">
        <f t="shared" si="4"/>
        <v>23457</v>
      </c>
      <c r="C84" s="107">
        <v>1283.3000000000002</v>
      </c>
      <c r="D84" s="108">
        <v>967.3</v>
      </c>
      <c r="E84" s="108">
        <v>1097.1999999999998</v>
      </c>
      <c r="F84" s="108">
        <v>1163.5</v>
      </c>
      <c r="G84" s="108">
        <v>1061.2</v>
      </c>
      <c r="H84" s="108">
        <v>6406.0999999999995</v>
      </c>
      <c r="I84" s="108">
        <v>1373.7</v>
      </c>
      <c r="J84" s="108">
        <v>1114.7</v>
      </c>
      <c r="K84" s="108">
        <v>1409.6</v>
      </c>
      <c r="L84" s="108">
        <v>1570.8</v>
      </c>
      <c r="M84" s="108">
        <v>4278.1000000000004</v>
      </c>
      <c r="N84" s="108">
        <v>1731.5</v>
      </c>
    </row>
    <row r="85" spans="1:14">
      <c r="A85" s="92" t="s">
        <v>65</v>
      </c>
      <c r="B85" s="106">
        <f t="shared" si="4"/>
        <v>12336</v>
      </c>
      <c r="C85" s="108">
        <v>469.6</v>
      </c>
      <c r="D85" s="108">
        <v>155.69999999999999</v>
      </c>
      <c r="E85" s="108">
        <v>183.8</v>
      </c>
      <c r="F85" s="108">
        <v>202</v>
      </c>
      <c r="G85" s="108">
        <v>173.1</v>
      </c>
      <c r="H85" s="108">
        <v>5570.7999999999993</v>
      </c>
      <c r="I85" s="108">
        <v>265.8</v>
      </c>
      <c r="J85" s="108">
        <v>203.9</v>
      </c>
      <c r="K85" s="108">
        <v>387</v>
      </c>
      <c r="L85" s="108">
        <v>745</v>
      </c>
      <c r="M85" s="108">
        <v>3387.8</v>
      </c>
      <c r="N85" s="108">
        <v>591.5</v>
      </c>
    </row>
    <row r="86" spans="1:14">
      <c r="A86" s="93" t="s">
        <v>63</v>
      </c>
      <c r="B86" s="106">
        <f t="shared" si="4"/>
        <v>2600.1</v>
      </c>
      <c r="C86" s="110">
        <v>0</v>
      </c>
      <c r="D86" s="110">
        <v>0</v>
      </c>
      <c r="E86" s="110">
        <v>0</v>
      </c>
      <c r="F86" s="110">
        <v>0</v>
      </c>
      <c r="G86" s="110">
        <v>0</v>
      </c>
      <c r="H86" s="110">
        <v>0</v>
      </c>
      <c r="I86" s="110">
        <v>0</v>
      </c>
      <c r="J86" s="110">
        <v>0</v>
      </c>
      <c r="K86" s="110">
        <v>0</v>
      </c>
      <c r="L86" s="110">
        <v>0</v>
      </c>
      <c r="M86" s="110">
        <v>2600.1</v>
      </c>
      <c r="N86" s="110">
        <v>0</v>
      </c>
    </row>
    <row r="87" spans="1:14">
      <c r="A87" s="93" t="s">
        <v>116</v>
      </c>
      <c r="B87" s="106">
        <f t="shared" si="4"/>
        <v>2095.3000000000002</v>
      </c>
      <c r="C87" s="110">
        <v>109.4</v>
      </c>
      <c r="D87" s="110">
        <v>155.69999999999999</v>
      </c>
      <c r="E87" s="110">
        <v>183.8</v>
      </c>
      <c r="F87" s="110">
        <v>167.4</v>
      </c>
      <c r="G87" s="110">
        <v>173.1</v>
      </c>
      <c r="H87" s="110">
        <v>167.9</v>
      </c>
      <c r="I87" s="110">
        <v>168.2</v>
      </c>
      <c r="J87" s="110">
        <v>183</v>
      </c>
      <c r="K87" s="110">
        <v>185.9</v>
      </c>
      <c r="L87" s="110">
        <v>174.1</v>
      </c>
      <c r="M87" s="110">
        <v>225.8</v>
      </c>
      <c r="N87" s="110">
        <v>201</v>
      </c>
    </row>
    <row r="88" spans="1:14">
      <c r="A88" s="93" t="s">
        <v>61</v>
      </c>
      <c r="B88" s="106">
        <f t="shared" si="4"/>
        <v>5889.2</v>
      </c>
      <c r="C88" s="110">
        <v>360.2</v>
      </c>
      <c r="D88" s="110">
        <v>0</v>
      </c>
      <c r="E88" s="110">
        <v>0</v>
      </c>
      <c r="F88" s="110">
        <v>34.6</v>
      </c>
      <c r="G88" s="110">
        <v>0</v>
      </c>
      <c r="H88" s="110">
        <v>5402.9</v>
      </c>
      <c r="I88" s="110">
        <v>44.5</v>
      </c>
      <c r="J88" s="110">
        <v>0</v>
      </c>
      <c r="K88" s="110">
        <v>0</v>
      </c>
      <c r="L88" s="110">
        <v>47</v>
      </c>
      <c r="M88" s="110">
        <v>0</v>
      </c>
      <c r="N88" s="110">
        <v>0</v>
      </c>
    </row>
    <row r="89" spans="1:14">
      <c r="A89" s="93" t="s">
        <v>180</v>
      </c>
      <c r="B89" s="106">
        <f t="shared" si="4"/>
        <v>0</v>
      </c>
      <c r="C89" s="110">
        <v>0</v>
      </c>
      <c r="D89" s="110">
        <v>0</v>
      </c>
      <c r="E89" s="110">
        <v>0</v>
      </c>
      <c r="F89" s="110">
        <v>0</v>
      </c>
      <c r="G89" s="110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110">
        <v>0</v>
      </c>
      <c r="N89" s="110">
        <v>0</v>
      </c>
    </row>
    <row r="90" spans="1:14">
      <c r="A90" s="93" t="s">
        <v>118</v>
      </c>
      <c r="B90" s="106">
        <f t="shared" si="4"/>
        <v>1751.4</v>
      </c>
      <c r="C90" s="110">
        <v>0</v>
      </c>
      <c r="D90" s="110">
        <v>0</v>
      </c>
      <c r="E90" s="110">
        <v>0</v>
      </c>
      <c r="F90" s="110">
        <v>0</v>
      </c>
      <c r="G90" s="110">
        <v>0</v>
      </c>
      <c r="H90" s="110">
        <v>0</v>
      </c>
      <c r="I90" s="110">
        <v>53.1</v>
      </c>
      <c r="J90" s="110">
        <v>20.9</v>
      </c>
      <c r="K90" s="110">
        <v>201.1</v>
      </c>
      <c r="L90" s="110">
        <v>523.9</v>
      </c>
      <c r="M90" s="110">
        <v>561.9</v>
      </c>
      <c r="N90" s="110">
        <v>390.5</v>
      </c>
    </row>
    <row r="91" spans="1:14">
      <c r="A91" s="92" t="s">
        <v>64</v>
      </c>
      <c r="B91" s="106">
        <f t="shared" si="4"/>
        <v>1393.6</v>
      </c>
      <c r="C91" s="108">
        <v>112.2</v>
      </c>
      <c r="D91" s="108">
        <v>85.8</v>
      </c>
      <c r="E91" s="108">
        <v>92.6</v>
      </c>
      <c r="F91" s="108">
        <v>91.1</v>
      </c>
      <c r="G91" s="108">
        <v>107.1</v>
      </c>
      <c r="H91" s="108">
        <v>104.5</v>
      </c>
      <c r="I91" s="108">
        <v>183.7</v>
      </c>
      <c r="J91" s="108">
        <v>146.19999999999999</v>
      </c>
      <c r="K91" s="108">
        <v>104.1</v>
      </c>
      <c r="L91" s="108">
        <v>119</v>
      </c>
      <c r="M91" s="108">
        <v>101.3</v>
      </c>
      <c r="N91" s="108">
        <v>146</v>
      </c>
    </row>
    <row r="92" spans="1:14" ht="21.75" customHeight="1">
      <c r="A92" s="93" t="s">
        <v>220</v>
      </c>
      <c r="B92" s="106">
        <f t="shared" si="4"/>
        <v>962.1</v>
      </c>
      <c r="C92" s="110">
        <v>76.900000000000006</v>
      </c>
      <c r="D92" s="110">
        <v>56.7</v>
      </c>
      <c r="E92" s="110">
        <v>71.900000000000006</v>
      </c>
      <c r="F92" s="110">
        <v>70.8</v>
      </c>
      <c r="G92" s="110">
        <v>86.1</v>
      </c>
      <c r="H92" s="110">
        <v>86.8</v>
      </c>
      <c r="I92" s="110">
        <v>93.3</v>
      </c>
      <c r="J92" s="110">
        <v>81.400000000000006</v>
      </c>
      <c r="K92" s="110">
        <v>83.6</v>
      </c>
      <c r="L92" s="110">
        <v>86.8</v>
      </c>
      <c r="M92" s="110">
        <v>83.7</v>
      </c>
      <c r="N92" s="110">
        <v>84.1</v>
      </c>
    </row>
    <row r="93" spans="1:14">
      <c r="A93" s="92" t="s">
        <v>23</v>
      </c>
      <c r="B93" s="106">
        <f t="shared" si="4"/>
        <v>9727.4000000000015</v>
      </c>
      <c r="C93" s="108">
        <v>701.5</v>
      </c>
      <c r="D93" s="108">
        <v>725.8</v>
      </c>
      <c r="E93" s="108">
        <v>820.8</v>
      </c>
      <c r="F93" s="108">
        <v>870.4</v>
      </c>
      <c r="G93" s="108">
        <v>781</v>
      </c>
      <c r="H93" s="108">
        <v>730.8</v>
      </c>
      <c r="I93" s="108">
        <v>924.2</v>
      </c>
      <c r="J93" s="108">
        <v>764.6</v>
      </c>
      <c r="K93" s="108">
        <v>918.5</v>
      </c>
      <c r="L93" s="108">
        <v>706.8</v>
      </c>
      <c r="M93" s="108">
        <v>789</v>
      </c>
      <c r="N93" s="108">
        <v>994</v>
      </c>
    </row>
    <row r="94" spans="1:14">
      <c r="A94" s="93" t="s">
        <v>86</v>
      </c>
      <c r="B94" s="106">
        <f t="shared" si="4"/>
        <v>9637.7999999999993</v>
      </c>
      <c r="C94" s="110">
        <v>694.6</v>
      </c>
      <c r="D94" s="110">
        <v>721.7</v>
      </c>
      <c r="E94" s="110">
        <v>794.3</v>
      </c>
      <c r="F94" s="110">
        <v>861.9</v>
      </c>
      <c r="G94" s="110">
        <v>776.3</v>
      </c>
      <c r="H94" s="110">
        <v>726.4</v>
      </c>
      <c r="I94" s="110">
        <v>918.4</v>
      </c>
      <c r="J94" s="110">
        <v>761</v>
      </c>
      <c r="K94" s="110">
        <v>913</v>
      </c>
      <c r="L94" s="110">
        <v>701.3</v>
      </c>
      <c r="M94" s="110">
        <v>779</v>
      </c>
      <c r="N94" s="110">
        <v>989.9</v>
      </c>
    </row>
    <row r="95" spans="1:14" ht="16.5" customHeight="1">
      <c r="A95" s="93" t="s">
        <v>221</v>
      </c>
      <c r="B95" s="106">
        <f t="shared" si="4"/>
        <v>0</v>
      </c>
      <c r="C95" s="110">
        <v>0</v>
      </c>
      <c r="D95" s="110">
        <v>0</v>
      </c>
      <c r="E95" s="110">
        <v>0</v>
      </c>
      <c r="F95" s="110">
        <v>0</v>
      </c>
      <c r="G95" s="110">
        <v>0</v>
      </c>
      <c r="H95" s="110">
        <v>0</v>
      </c>
      <c r="I95" s="110">
        <v>0</v>
      </c>
      <c r="J95" s="110">
        <v>0</v>
      </c>
      <c r="K95" s="110">
        <v>0</v>
      </c>
      <c r="L95" s="110">
        <v>0</v>
      </c>
      <c r="M95" s="110">
        <v>0</v>
      </c>
      <c r="N95" s="110">
        <v>0</v>
      </c>
    </row>
    <row r="96" spans="1:14" ht="13.5" customHeight="1">
      <c r="A96" s="86" t="s">
        <v>13</v>
      </c>
      <c r="B96" s="106">
        <f t="shared" si="4"/>
        <v>9810.8999999999978</v>
      </c>
      <c r="C96" s="107">
        <v>0</v>
      </c>
      <c r="D96" s="108">
        <v>1743.4</v>
      </c>
      <c r="E96" s="108">
        <v>884.1</v>
      </c>
      <c r="F96" s="108">
        <v>858.4</v>
      </c>
      <c r="G96" s="108">
        <v>855.8</v>
      </c>
      <c r="H96" s="108">
        <v>857.1</v>
      </c>
      <c r="I96" s="108">
        <v>887.7</v>
      </c>
      <c r="J96" s="108">
        <v>861.69999999999993</v>
      </c>
      <c r="K96" s="108">
        <v>855.7</v>
      </c>
      <c r="L96" s="108">
        <v>869.40000000000009</v>
      </c>
      <c r="M96" s="108">
        <v>0.8</v>
      </c>
      <c r="N96" s="108">
        <v>1136.8</v>
      </c>
    </row>
    <row r="97" spans="1:14">
      <c r="A97" s="93" t="s">
        <v>24</v>
      </c>
      <c r="B97" s="106">
        <f t="shared" si="4"/>
        <v>1219.5</v>
      </c>
      <c r="C97" s="110">
        <v>0</v>
      </c>
      <c r="D97" s="110">
        <v>0</v>
      </c>
      <c r="E97" s="110">
        <v>23.7</v>
      </c>
      <c r="F97" s="110">
        <v>1.4</v>
      </c>
      <c r="G97" s="110">
        <v>0</v>
      </c>
      <c r="H97" s="110">
        <v>0</v>
      </c>
      <c r="I97" s="110">
        <v>29.7</v>
      </c>
      <c r="J97" s="110">
        <v>3.3</v>
      </c>
      <c r="K97" s="110">
        <v>1.6</v>
      </c>
      <c r="L97" s="110">
        <v>22.2</v>
      </c>
      <c r="M97" s="110">
        <v>0.8</v>
      </c>
      <c r="N97" s="110">
        <v>1136.8</v>
      </c>
    </row>
    <row r="98" spans="1:14">
      <c r="A98" s="93" t="s">
        <v>119</v>
      </c>
      <c r="B98" s="106">
        <f t="shared" si="4"/>
        <v>82.699999999999989</v>
      </c>
      <c r="C98" s="110">
        <v>0</v>
      </c>
      <c r="D98" s="110">
        <v>0</v>
      </c>
      <c r="E98" s="110">
        <v>23.7</v>
      </c>
      <c r="F98" s="110">
        <v>1.4</v>
      </c>
      <c r="G98" s="110">
        <v>0</v>
      </c>
      <c r="H98" s="110">
        <v>0</v>
      </c>
      <c r="I98" s="110">
        <v>29.7</v>
      </c>
      <c r="J98" s="110">
        <v>3.3</v>
      </c>
      <c r="K98" s="110">
        <v>1.6</v>
      </c>
      <c r="L98" s="110">
        <v>22.2</v>
      </c>
      <c r="M98" s="110">
        <v>0.8</v>
      </c>
      <c r="N98" s="110">
        <v>0</v>
      </c>
    </row>
    <row r="99" spans="1:14">
      <c r="A99" s="93" t="s">
        <v>120</v>
      </c>
      <c r="B99" s="106">
        <f t="shared" si="4"/>
        <v>1136.8</v>
      </c>
      <c r="C99" s="110">
        <v>0</v>
      </c>
      <c r="D99" s="110">
        <v>0</v>
      </c>
      <c r="E99" s="110">
        <v>0</v>
      </c>
      <c r="F99" s="110">
        <v>0</v>
      </c>
      <c r="G99" s="110">
        <v>0</v>
      </c>
      <c r="H99" s="110">
        <v>0</v>
      </c>
      <c r="I99" s="110">
        <v>0</v>
      </c>
      <c r="J99" s="110">
        <v>0</v>
      </c>
      <c r="K99" s="110">
        <v>0</v>
      </c>
      <c r="L99" s="110">
        <v>0</v>
      </c>
      <c r="M99" s="110">
        <v>0</v>
      </c>
      <c r="N99" s="110">
        <v>1136.8</v>
      </c>
    </row>
    <row r="100" spans="1:14">
      <c r="A100" s="93" t="s">
        <v>89</v>
      </c>
      <c r="B100" s="106">
        <f t="shared" si="4"/>
        <v>8591.4000000000015</v>
      </c>
      <c r="C100" s="110">
        <v>0</v>
      </c>
      <c r="D100" s="110">
        <v>1743.4</v>
      </c>
      <c r="E100" s="110">
        <v>860.4</v>
      </c>
      <c r="F100" s="110">
        <v>857</v>
      </c>
      <c r="G100" s="110">
        <v>855.8</v>
      </c>
      <c r="H100" s="110">
        <v>857.1</v>
      </c>
      <c r="I100" s="110">
        <v>858</v>
      </c>
      <c r="J100" s="110">
        <v>858.4</v>
      </c>
      <c r="K100" s="110">
        <v>854.1</v>
      </c>
      <c r="L100" s="110">
        <v>847.2</v>
      </c>
      <c r="M100" s="110">
        <v>0</v>
      </c>
      <c r="N100" s="110">
        <v>0</v>
      </c>
    </row>
    <row r="101" spans="1:14">
      <c r="A101" s="98"/>
      <c r="B101" s="106">
        <f t="shared" si="4"/>
        <v>0</v>
      </c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</row>
    <row r="102" spans="1:14">
      <c r="A102" s="86" t="s">
        <v>1</v>
      </c>
      <c r="B102" s="106">
        <f t="shared" si="4"/>
        <v>895.90000000000009</v>
      </c>
      <c r="C102" s="108">
        <v>108.6</v>
      </c>
      <c r="D102" s="108">
        <v>6</v>
      </c>
      <c r="E102" s="108">
        <v>12.2</v>
      </c>
      <c r="F102" s="108">
        <v>47.7</v>
      </c>
      <c r="G102" s="108">
        <v>1.4</v>
      </c>
      <c r="H102" s="108">
        <v>14.3</v>
      </c>
      <c r="I102" s="108">
        <v>149.9</v>
      </c>
      <c r="J102" s="108">
        <v>78.8</v>
      </c>
      <c r="K102" s="108">
        <v>0.1</v>
      </c>
      <c r="L102" s="108">
        <v>17.7</v>
      </c>
      <c r="M102" s="108">
        <v>87</v>
      </c>
      <c r="N102" s="108">
        <v>372.2</v>
      </c>
    </row>
    <row r="103" spans="1:14">
      <c r="A103" s="86" t="s">
        <v>34</v>
      </c>
      <c r="B103" s="106">
        <f t="shared" si="4"/>
        <v>229636.19999999998</v>
      </c>
      <c r="C103" s="108">
        <v>148892.4</v>
      </c>
      <c r="D103" s="108">
        <v>9276</v>
      </c>
      <c r="E103" s="108">
        <v>2035.5</v>
      </c>
      <c r="F103" s="108">
        <v>6166.7</v>
      </c>
      <c r="G103" s="108">
        <v>266.3</v>
      </c>
      <c r="H103" s="108">
        <v>24674.200000000004</v>
      </c>
      <c r="I103" s="108">
        <v>13591.3</v>
      </c>
      <c r="J103" s="108">
        <v>521.40000000000009</v>
      </c>
      <c r="K103" s="108">
        <v>1582.9</v>
      </c>
      <c r="L103" s="108">
        <v>2107.5</v>
      </c>
      <c r="M103" s="108">
        <v>826.5</v>
      </c>
      <c r="N103" s="108">
        <v>19695.5</v>
      </c>
    </row>
    <row r="104" spans="1:14">
      <c r="A104" s="92" t="s">
        <v>25</v>
      </c>
      <c r="B104" s="106">
        <f t="shared" si="4"/>
        <v>561.1</v>
      </c>
      <c r="C104" s="108">
        <v>0</v>
      </c>
      <c r="D104" s="108">
        <v>36.1</v>
      </c>
      <c r="E104" s="108">
        <v>43.4</v>
      </c>
      <c r="F104" s="108">
        <v>0</v>
      </c>
      <c r="G104" s="108">
        <v>116.9</v>
      </c>
      <c r="H104" s="108">
        <v>8.4</v>
      </c>
      <c r="I104" s="108">
        <v>0</v>
      </c>
      <c r="J104" s="108">
        <v>200.8</v>
      </c>
      <c r="K104" s="108">
        <v>29.5</v>
      </c>
      <c r="L104" s="108">
        <v>126</v>
      </c>
      <c r="M104" s="108">
        <v>0</v>
      </c>
      <c r="N104" s="108">
        <v>0</v>
      </c>
    </row>
    <row r="105" spans="1:14">
      <c r="A105" s="93" t="s">
        <v>222</v>
      </c>
      <c r="B105" s="106">
        <f t="shared" si="4"/>
        <v>426.3</v>
      </c>
      <c r="C105" s="110">
        <v>0</v>
      </c>
      <c r="D105" s="110">
        <v>36.1</v>
      </c>
      <c r="E105" s="110">
        <v>43.4</v>
      </c>
      <c r="F105" s="110">
        <v>0</v>
      </c>
      <c r="G105" s="110">
        <v>116.9</v>
      </c>
      <c r="H105" s="110">
        <v>8.4</v>
      </c>
      <c r="I105" s="110">
        <v>0</v>
      </c>
      <c r="J105" s="110">
        <v>66</v>
      </c>
      <c r="K105" s="110">
        <v>29.5</v>
      </c>
      <c r="L105" s="110">
        <v>126</v>
      </c>
      <c r="M105" s="110">
        <v>0</v>
      </c>
      <c r="N105" s="110">
        <v>0</v>
      </c>
    </row>
    <row r="106" spans="1:14">
      <c r="A106" s="93" t="s">
        <v>223</v>
      </c>
      <c r="B106" s="106">
        <f t="shared" si="4"/>
        <v>134.80000000000001</v>
      </c>
      <c r="C106" s="110">
        <v>0</v>
      </c>
      <c r="D106" s="110">
        <v>0</v>
      </c>
      <c r="E106" s="110">
        <v>0</v>
      </c>
      <c r="F106" s="110">
        <v>0</v>
      </c>
      <c r="G106" s="110">
        <v>0</v>
      </c>
      <c r="H106" s="110">
        <v>0</v>
      </c>
      <c r="I106" s="110">
        <v>0</v>
      </c>
      <c r="J106" s="110">
        <v>134.80000000000001</v>
      </c>
      <c r="K106" s="110">
        <v>0</v>
      </c>
      <c r="L106" s="110">
        <v>0</v>
      </c>
      <c r="M106" s="110">
        <v>0</v>
      </c>
      <c r="N106" s="110">
        <v>0</v>
      </c>
    </row>
    <row r="107" spans="1:14">
      <c r="A107" s="92" t="s">
        <v>26</v>
      </c>
      <c r="B107" s="106">
        <f t="shared" si="4"/>
        <v>221717.9</v>
      </c>
      <c r="C107" s="108">
        <v>144914.1</v>
      </c>
      <c r="D107" s="108">
        <v>7149.4000000000005</v>
      </c>
      <c r="E107" s="108">
        <v>1992.1</v>
      </c>
      <c r="F107" s="108">
        <v>5016.2</v>
      </c>
      <c r="G107" s="108">
        <v>149.4</v>
      </c>
      <c r="H107" s="108">
        <v>24527.9</v>
      </c>
      <c r="I107" s="108">
        <v>13591.3</v>
      </c>
      <c r="J107" s="108">
        <v>320.60000000000002</v>
      </c>
      <c r="K107" s="108">
        <v>1553.4</v>
      </c>
      <c r="L107" s="108">
        <v>1981.5</v>
      </c>
      <c r="M107" s="108">
        <v>826.5</v>
      </c>
      <c r="N107" s="108">
        <v>19695.5</v>
      </c>
    </row>
    <row r="108" spans="1:14">
      <c r="A108" s="93" t="s">
        <v>27</v>
      </c>
      <c r="B108" s="106">
        <f t="shared" si="4"/>
        <v>0</v>
      </c>
      <c r="C108" s="110">
        <v>0</v>
      </c>
      <c r="D108" s="110">
        <v>0</v>
      </c>
      <c r="E108" s="110">
        <v>0</v>
      </c>
      <c r="F108" s="110">
        <v>0</v>
      </c>
      <c r="G108" s="110">
        <v>0</v>
      </c>
      <c r="H108" s="110">
        <v>0</v>
      </c>
      <c r="I108" s="110">
        <v>0</v>
      </c>
      <c r="J108" s="110">
        <v>0</v>
      </c>
      <c r="K108" s="110">
        <v>0</v>
      </c>
      <c r="L108" s="110">
        <v>0</v>
      </c>
      <c r="M108" s="110">
        <v>0</v>
      </c>
      <c r="N108" s="110">
        <v>0</v>
      </c>
    </row>
    <row r="109" spans="1:14">
      <c r="A109" s="93" t="s">
        <v>67</v>
      </c>
      <c r="B109" s="106">
        <f t="shared" si="4"/>
        <v>0</v>
      </c>
      <c r="C109" s="110">
        <v>0</v>
      </c>
      <c r="D109" s="110">
        <v>0</v>
      </c>
      <c r="E109" s="110">
        <v>0</v>
      </c>
      <c r="F109" s="110">
        <v>0</v>
      </c>
      <c r="G109" s="110">
        <v>0</v>
      </c>
      <c r="H109" s="110">
        <v>0</v>
      </c>
      <c r="I109" s="110">
        <v>0</v>
      </c>
      <c r="J109" s="110">
        <v>0</v>
      </c>
      <c r="K109" s="110">
        <v>0</v>
      </c>
      <c r="L109" s="110">
        <v>0</v>
      </c>
      <c r="M109" s="110">
        <v>0</v>
      </c>
      <c r="N109" s="110">
        <v>0</v>
      </c>
    </row>
    <row r="110" spans="1:14">
      <c r="A110" s="93" t="s">
        <v>31</v>
      </c>
      <c r="B110" s="106">
        <f t="shared" si="4"/>
        <v>221717.9</v>
      </c>
      <c r="C110" s="110">
        <v>144914.1</v>
      </c>
      <c r="D110" s="110">
        <v>7149.4000000000005</v>
      </c>
      <c r="E110" s="110">
        <v>1992.1</v>
      </c>
      <c r="F110" s="110">
        <v>5016.2</v>
      </c>
      <c r="G110" s="110">
        <v>149.4</v>
      </c>
      <c r="H110" s="110">
        <v>24527.9</v>
      </c>
      <c r="I110" s="110">
        <v>13591.3</v>
      </c>
      <c r="J110" s="110">
        <v>320.60000000000002</v>
      </c>
      <c r="K110" s="110">
        <v>1553.4</v>
      </c>
      <c r="L110" s="110">
        <v>1981.5</v>
      </c>
      <c r="M110" s="110">
        <v>826.5</v>
      </c>
      <c r="N110" s="110">
        <v>19695.5</v>
      </c>
    </row>
    <row r="111" spans="1:14">
      <c r="A111" s="92" t="s">
        <v>33</v>
      </c>
      <c r="B111" s="106">
        <f t="shared" si="4"/>
        <v>0</v>
      </c>
      <c r="C111" s="108">
        <v>0</v>
      </c>
      <c r="D111" s="108">
        <v>0</v>
      </c>
      <c r="E111" s="108">
        <v>0</v>
      </c>
      <c r="F111" s="108">
        <v>0</v>
      </c>
      <c r="G111" s="108">
        <v>0</v>
      </c>
      <c r="H111" s="108">
        <v>0</v>
      </c>
      <c r="I111" s="108">
        <v>0</v>
      </c>
      <c r="J111" s="108">
        <v>0</v>
      </c>
      <c r="K111" s="108">
        <v>0</v>
      </c>
      <c r="L111" s="108">
        <v>0</v>
      </c>
      <c r="M111" s="108">
        <v>0</v>
      </c>
      <c r="N111" s="108">
        <v>0</v>
      </c>
    </row>
    <row r="112" spans="1:14">
      <c r="A112" s="92" t="s">
        <v>35</v>
      </c>
      <c r="B112" s="106">
        <f t="shared" si="4"/>
        <v>197656</v>
      </c>
      <c r="C112" s="108">
        <v>144893.4</v>
      </c>
      <c r="D112" s="108">
        <v>7119.6</v>
      </c>
      <c r="E112" s="108">
        <v>0</v>
      </c>
      <c r="F112" s="108">
        <v>5000</v>
      </c>
      <c r="G112" s="108">
        <v>0</v>
      </c>
      <c r="H112" s="108">
        <v>24329.200000000001</v>
      </c>
      <c r="I112" s="108">
        <v>0</v>
      </c>
      <c r="J112" s="108">
        <v>0</v>
      </c>
      <c r="K112" s="108">
        <v>0</v>
      </c>
      <c r="L112" s="108">
        <v>0</v>
      </c>
      <c r="M112" s="108">
        <v>0</v>
      </c>
      <c r="N112" s="108">
        <v>16313.8</v>
      </c>
    </row>
    <row r="113" spans="1:14">
      <c r="A113" s="93" t="s">
        <v>68</v>
      </c>
      <c r="B113" s="106">
        <f t="shared" si="4"/>
        <v>52643</v>
      </c>
      <c r="C113" s="110">
        <v>0</v>
      </c>
      <c r="D113" s="110">
        <v>7000</v>
      </c>
      <c r="E113" s="110">
        <v>0</v>
      </c>
      <c r="F113" s="110">
        <v>5000</v>
      </c>
      <c r="G113" s="110">
        <v>0</v>
      </c>
      <c r="H113" s="110">
        <v>24329.200000000001</v>
      </c>
      <c r="I113" s="110">
        <v>0</v>
      </c>
      <c r="J113" s="110">
        <v>0</v>
      </c>
      <c r="K113" s="110">
        <v>0</v>
      </c>
      <c r="L113" s="110">
        <v>0</v>
      </c>
      <c r="M113" s="110">
        <v>0</v>
      </c>
      <c r="N113" s="110">
        <v>16313.8</v>
      </c>
    </row>
    <row r="114" spans="1:14">
      <c r="A114" s="93" t="s">
        <v>36</v>
      </c>
      <c r="B114" s="106">
        <f t="shared" si="4"/>
        <v>145013</v>
      </c>
      <c r="C114" s="110">
        <v>144893.4</v>
      </c>
      <c r="D114" s="110">
        <v>119.6</v>
      </c>
      <c r="E114" s="110">
        <v>0</v>
      </c>
      <c r="F114" s="110">
        <v>0</v>
      </c>
      <c r="G114" s="110">
        <v>0</v>
      </c>
      <c r="H114" s="110">
        <v>0</v>
      </c>
      <c r="I114" s="110">
        <v>0</v>
      </c>
      <c r="J114" s="110">
        <v>0</v>
      </c>
      <c r="K114" s="110">
        <v>0</v>
      </c>
      <c r="L114" s="110">
        <v>0</v>
      </c>
      <c r="M114" s="110">
        <v>0</v>
      </c>
      <c r="N114" s="110">
        <v>0</v>
      </c>
    </row>
    <row r="115" spans="1:14">
      <c r="A115" s="92" t="s">
        <v>28</v>
      </c>
      <c r="B115" s="106">
        <f t="shared" si="4"/>
        <v>24061.9</v>
      </c>
      <c r="C115" s="108">
        <v>20.7</v>
      </c>
      <c r="D115" s="108">
        <v>29.8</v>
      </c>
      <c r="E115" s="108">
        <v>1992.1</v>
      </c>
      <c r="F115" s="108">
        <v>16.2</v>
      </c>
      <c r="G115" s="108">
        <v>149.4</v>
      </c>
      <c r="H115" s="108">
        <v>198.7</v>
      </c>
      <c r="I115" s="108">
        <v>13591.3</v>
      </c>
      <c r="J115" s="108">
        <v>320.60000000000002</v>
      </c>
      <c r="K115" s="108">
        <v>1553.4</v>
      </c>
      <c r="L115" s="108">
        <v>1981.5</v>
      </c>
      <c r="M115" s="108">
        <v>826.5</v>
      </c>
      <c r="N115" s="108">
        <v>3381.7</v>
      </c>
    </row>
    <row r="116" spans="1:14">
      <c r="A116" s="93" t="s">
        <v>37</v>
      </c>
      <c r="B116" s="106">
        <f t="shared" si="4"/>
        <v>0</v>
      </c>
      <c r="C116" s="110">
        <v>0</v>
      </c>
      <c r="D116" s="110">
        <v>0</v>
      </c>
      <c r="E116" s="110">
        <v>0</v>
      </c>
      <c r="F116" s="110">
        <v>0</v>
      </c>
      <c r="G116" s="110">
        <v>0</v>
      </c>
      <c r="H116" s="110">
        <v>0</v>
      </c>
      <c r="I116" s="110">
        <v>0</v>
      </c>
      <c r="J116" s="110">
        <v>0</v>
      </c>
      <c r="K116" s="110">
        <v>0</v>
      </c>
      <c r="L116" s="110">
        <v>0</v>
      </c>
      <c r="M116" s="110">
        <v>0</v>
      </c>
      <c r="N116" s="110">
        <v>0</v>
      </c>
    </row>
    <row r="117" spans="1:14" ht="12" customHeight="1">
      <c r="A117" s="93" t="s">
        <v>29</v>
      </c>
      <c r="B117" s="106">
        <f t="shared" si="4"/>
        <v>24061.9</v>
      </c>
      <c r="C117" s="110">
        <v>20.7</v>
      </c>
      <c r="D117" s="110">
        <v>29.8</v>
      </c>
      <c r="E117" s="110">
        <v>1992.1</v>
      </c>
      <c r="F117" s="110">
        <v>16.2</v>
      </c>
      <c r="G117" s="110">
        <v>149.4</v>
      </c>
      <c r="H117" s="110">
        <v>198.7</v>
      </c>
      <c r="I117" s="110">
        <v>13591.3</v>
      </c>
      <c r="J117" s="110">
        <v>320.60000000000002</v>
      </c>
      <c r="K117" s="110">
        <v>1553.4</v>
      </c>
      <c r="L117" s="110">
        <v>1981.5</v>
      </c>
      <c r="M117" s="110">
        <v>826.5</v>
      </c>
      <c r="N117" s="110">
        <v>3381.7</v>
      </c>
    </row>
    <row r="118" spans="1:14">
      <c r="A118" s="93" t="s">
        <v>69</v>
      </c>
      <c r="B118" s="106">
        <f t="shared" si="4"/>
        <v>0</v>
      </c>
      <c r="C118" s="110">
        <v>0</v>
      </c>
      <c r="D118" s="110">
        <v>0</v>
      </c>
      <c r="E118" s="110">
        <v>0</v>
      </c>
      <c r="F118" s="110">
        <v>0</v>
      </c>
      <c r="G118" s="110">
        <v>0</v>
      </c>
      <c r="H118" s="110">
        <v>0</v>
      </c>
      <c r="I118" s="110">
        <v>0</v>
      </c>
      <c r="J118" s="110">
        <v>0</v>
      </c>
      <c r="K118" s="110">
        <v>0</v>
      </c>
      <c r="L118" s="110">
        <v>0</v>
      </c>
      <c r="M118" s="110">
        <v>0</v>
      </c>
      <c r="N118" s="110">
        <v>0</v>
      </c>
    </row>
    <row r="119" spans="1:14">
      <c r="A119" s="93" t="s">
        <v>70</v>
      </c>
      <c r="B119" s="106">
        <f t="shared" si="4"/>
        <v>24061.9</v>
      </c>
      <c r="C119" s="110">
        <v>20.7</v>
      </c>
      <c r="D119" s="110">
        <v>29.8</v>
      </c>
      <c r="E119" s="110">
        <v>1992.1</v>
      </c>
      <c r="F119" s="110">
        <v>16.2</v>
      </c>
      <c r="G119" s="110">
        <v>149.4</v>
      </c>
      <c r="H119" s="110">
        <v>198.7</v>
      </c>
      <c r="I119" s="110">
        <v>13591.3</v>
      </c>
      <c r="J119" s="110">
        <v>320.60000000000002</v>
      </c>
      <c r="K119" s="110">
        <v>1553.4</v>
      </c>
      <c r="L119" s="110">
        <v>1981.5</v>
      </c>
      <c r="M119" s="110">
        <v>826.5</v>
      </c>
      <c r="N119" s="110">
        <v>3381.7</v>
      </c>
    </row>
    <row r="120" spans="1:14">
      <c r="A120" s="92" t="s">
        <v>122</v>
      </c>
      <c r="B120" s="106">
        <f t="shared" si="4"/>
        <v>7357.2</v>
      </c>
      <c r="C120" s="108">
        <v>3978.3</v>
      </c>
      <c r="D120" s="108">
        <v>2090.5</v>
      </c>
      <c r="E120" s="108">
        <v>0</v>
      </c>
      <c r="F120" s="108">
        <v>1150.5</v>
      </c>
      <c r="G120" s="108">
        <v>0</v>
      </c>
      <c r="H120" s="108">
        <v>137.9</v>
      </c>
      <c r="I120" s="108">
        <v>0</v>
      </c>
      <c r="J120" s="108">
        <v>0</v>
      </c>
      <c r="K120" s="108">
        <v>0</v>
      </c>
      <c r="L120" s="108">
        <v>0</v>
      </c>
      <c r="M120" s="108">
        <v>0</v>
      </c>
      <c r="N120" s="108">
        <v>0</v>
      </c>
    </row>
    <row r="121" spans="1:14">
      <c r="A121" s="92" t="s">
        <v>123</v>
      </c>
      <c r="B121" s="106">
        <f t="shared" si="4"/>
        <v>5911.9</v>
      </c>
      <c r="C121" s="113">
        <v>2738.4</v>
      </c>
      <c r="D121" s="113">
        <v>2025.1</v>
      </c>
      <c r="E121" s="113">
        <v>0</v>
      </c>
      <c r="F121" s="113">
        <v>1010.5</v>
      </c>
      <c r="G121" s="113">
        <v>0</v>
      </c>
      <c r="H121" s="113">
        <v>137.9</v>
      </c>
      <c r="I121" s="113">
        <v>0</v>
      </c>
      <c r="J121" s="113">
        <v>0</v>
      </c>
      <c r="K121" s="113">
        <v>0</v>
      </c>
      <c r="L121" s="113">
        <v>0</v>
      </c>
      <c r="M121" s="113">
        <v>0</v>
      </c>
      <c r="N121" s="113">
        <v>0</v>
      </c>
    </row>
    <row r="122" spans="1:14" ht="17.25" customHeight="1">
      <c r="A122" s="93" t="s">
        <v>181</v>
      </c>
      <c r="B122" s="106">
        <f t="shared" si="4"/>
        <v>3173.5</v>
      </c>
      <c r="C122" s="110">
        <v>0</v>
      </c>
      <c r="D122" s="110">
        <v>2025.1</v>
      </c>
      <c r="E122" s="110">
        <v>0</v>
      </c>
      <c r="F122" s="110">
        <v>1010.5</v>
      </c>
      <c r="G122" s="110">
        <v>0</v>
      </c>
      <c r="H122" s="110">
        <v>137.9</v>
      </c>
      <c r="I122" s="110">
        <v>0</v>
      </c>
      <c r="J122" s="110">
        <v>0</v>
      </c>
      <c r="K122" s="110">
        <v>0</v>
      </c>
      <c r="L122" s="110">
        <v>0</v>
      </c>
      <c r="M122" s="110">
        <v>0</v>
      </c>
      <c r="N122" s="110">
        <v>0</v>
      </c>
    </row>
    <row r="123" spans="1:14" ht="17.25" customHeight="1">
      <c r="A123" s="93" t="s">
        <v>182</v>
      </c>
      <c r="B123" s="106">
        <f t="shared" si="4"/>
        <v>2738.4</v>
      </c>
      <c r="C123" s="110">
        <v>2738.4</v>
      </c>
      <c r="D123" s="110">
        <v>0</v>
      </c>
      <c r="E123" s="110">
        <v>0</v>
      </c>
      <c r="F123" s="110">
        <v>0</v>
      </c>
      <c r="G123" s="110">
        <v>0</v>
      </c>
      <c r="H123" s="110">
        <v>0</v>
      </c>
      <c r="I123" s="110">
        <v>0</v>
      </c>
      <c r="J123" s="110">
        <v>0</v>
      </c>
      <c r="K123" s="110">
        <v>0</v>
      </c>
      <c r="L123" s="110">
        <v>0</v>
      </c>
      <c r="M123" s="110">
        <v>0</v>
      </c>
      <c r="N123" s="110">
        <v>0</v>
      </c>
    </row>
    <row r="124" spans="1:14" ht="17.25" customHeight="1">
      <c r="A124" s="92" t="s">
        <v>125</v>
      </c>
      <c r="B124" s="106">
        <f t="shared" si="4"/>
        <v>1445.3000000000002</v>
      </c>
      <c r="C124" s="113">
        <v>1239.9000000000001</v>
      </c>
      <c r="D124" s="113">
        <v>65.400000000000006</v>
      </c>
      <c r="E124" s="113">
        <v>0</v>
      </c>
      <c r="F124" s="113">
        <v>140</v>
      </c>
      <c r="G124" s="113">
        <v>0</v>
      </c>
      <c r="H124" s="113">
        <v>0</v>
      </c>
      <c r="I124" s="113">
        <v>0</v>
      </c>
      <c r="J124" s="113">
        <v>0</v>
      </c>
      <c r="K124" s="113">
        <v>0</v>
      </c>
      <c r="L124" s="113">
        <v>0</v>
      </c>
      <c r="M124" s="113">
        <v>0</v>
      </c>
      <c r="N124" s="113">
        <v>0</v>
      </c>
    </row>
    <row r="125" spans="1:14">
      <c r="A125" s="93" t="s">
        <v>183</v>
      </c>
      <c r="B125" s="106">
        <f t="shared" si="4"/>
        <v>205.4</v>
      </c>
      <c r="C125" s="110">
        <v>0</v>
      </c>
      <c r="D125" s="110">
        <v>65.400000000000006</v>
      </c>
      <c r="E125" s="110">
        <v>0</v>
      </c>
      <c r="F125" s="110">
        <v>140</v>
      </c>
      <c r="G125" s="110">
        <v>0</v>
      </c>
      <c r="H125" s="110">
        <v>0</v>
      </c>
      <c r="I125" s="110">
        <v>0</v>
      </c>
      <c r="J125" s="110">
        <v>0</v>
      </c>
      <c r="K125" s="110">
        <v>0</v>
      </c>
      <c r="L125" s="110">
        <v>0</v>
      </c>
      <c r="M125" s="110">
        <v>0</v>
      </c>
      <c r="N125" s="110">
        <v>0</v>
      </c>
    </row>
    <row r="126" spans="1:14">
      <c r="A126" s="93" t="s">
        <v>184</v>
      </c>
      <c r="B126" s="106">
        <f t="shared" si="4"/>
        <v>1239.9000000000001</v>
      </c>
      <c r="C126" s="110">
        <v>1239.9000000000001</v>
      </c>
      <c r="D126" s="110">
        <v>0</v>
      </c>
      <c r="E126" s="110">
        <v>0</v>
      </c>
      <c r="F126" s="110">
        <v>0</v>
      </c>
      <c r="G126" s="110">
        <v>0</v>
      </c>
      <c r="H126" s="110">
        <v>0</v>
      </c>
      <c r="I126" s="110">
        <v>0</v>
      </c>
      <c r="J126" s="110">
        <v>0</v>
      </c>
      <c r="K126" s="110">
        <v>0</v>
      </c>
      <c r="L126" s="110">
        <v>0</v>
      </c>
      <c r="M126" s="110">
        <v>0</v>
      </c>
      <c r="N126" s="110">
        <v>0</v>
      </c>
    </row>
    <row r="127" spans="1:14">
      <c r="A127" s="99" t="s">
        <v>38</v>
      </c>
      <c r="B127" s="106">
        <f t="shared" si="4"/>
        <v>784.4</v>
      </c>
      <c r="C127" s="108">
        <v>141.5</v>
      </c>
      <c r="D127" s="108">
        <v>228.3</v>
      </c>
      <c r="E127" s="108">
        <v>54.3</v>
      </c>
      <c r="F127" s="108">
        <v>9.9</v>
      </c>
      <c r="G127" s="108">
        <v>51.8</v>
      </c>
      <c r="H127" s="108">
        <v>139.5</v>
      </c>
      <c r="I127" s="108">
        <v>9.9</v>
      </c>
      <c r="J127" s="108">
        <v>12.4</v>
      </c>
      <c r="K127" s="108">
        <v>4.7</v>
      </c>
      <c r="L127" s="108">
        <v>40.700000000000003</v>
      </c>
      <c r="M127" s="108">
        <v>23.6</v>
      </c>
      <c r="N127" s="108">
        <v>67.8</v>
      </c>
    </row>
    <row r="128" spans="1:14" ht="24">
      <c r="A128" s="93" t="s">
        <v>39</v>
      </c>
      <c r="B128" s="106">
        <f t="shared" si="4"/>
        <v>784.4</v>
      </c>
      <c r="C128" s="110">
        <v>141.5</v>
      </c>
      <c r="D128" s="110">
        <v>228.3</v>
      </c>
      <c r="E128" s="110">
        <v>54.3</v>
      </c>
      <c r="F128" s="110">
        <v>9.9</v>
      </c>
      <c r="G128" s="110">
        <v>51.8</v>
      </c>
      <c r="H128" s="110">
        <v>139.5</v>
      </c>
      <c r="I128" s="110">
        <v>9.9</v>
      </c>
      <c r="J128" s="110">
        <v>12.4</v>
      </c>
      <c r="K128" s="110">
        <v>4.7</v>
      </c>
      <c r="L128" s="110">
        <v>40.700000000000003</v>
      </c>
      <c r="M128" s="110">
        <v>23.6</v>
      </c>
      <c r="N128" s="110">
        <v>67.8</v>
      </c>
    </row>
    <row r="129" spans="1:14">
      <c r="A129" s="98"/>
      <c r="B129" s="106">
        <f t="shared" si="4"/>
        <v>0</v>
      </c>
      <c r="C129" s="112"/>
      <c r="D129" s="112"/>
      <c r="E129" s="112"/>
      <c r="F129" s="112"/>
      <c r="G129" s="112"/>
      <c r="H129" s="112"/>
      <c r="I129" s="112"/>
      <c r="J129" s="112"/>
      <c r="K129" s="112"/>
      <c r="L129" s="112"/>
      <c r="M129" s="112"/>
      <c r="N129" s="112"/>
    </row>
    <row r="130" spans="1:14">
      <c r="A130" s="99" t="s">
        <v>40</v>
      </c>
      <c r="B130" s="106">
        <f t="shared" si="4"/>
        <v>9349</v>
      </c>
      <c r="C130" s="108">
        <f>SUM(C131:C138)</f>
        <v>616.1</v>
      </c>
      <c r="D130" s="108">
        <f t="shared" ref="D130:N130" si="5">SUM(D131:D138)</f>
        <v>694.1</v>
      </c>
      <c r="E130" s="108">
        <f t="shared" si="5"/>
        <v>756.1</v>
      </c>
      <c r="F130" s="108">
        <f t="shared" si="5"/>
        <v>686.3</v>
      </c>
      <c r="G130" s="108">
        <f t="shared" si="5"/>
        <v>728.2</v>
      </c>
      <c r="H130" s="108">
        <f t="shared" si="5"/>
        <v>712.4</v>
      </c>
      <c r="I130" s="108">
        <f t="shared" si="5"/>
        <v>885.2</v>
      </c>
      <c r="J130" s="108">
        <f t="shared" si="5"/>
        <v>783.80000000000007</v>
      </c>
      <c r="K130" s="108">
        <f t="shared" si="5"/>
        <v>845.69999999999993</v>
      </c>
      <c r="L130" s="108">
        <f t="shared" si="5"/>
        <v>879.1</v>
      </c>
      <c r="M130" s="108">
        <f t="shared" si="5"/>
        <v>832.6</v>
      </c>
      <c r="N130" s="108">
        <f t="shared" si="5"/>
        <v>929.4</v>
      </c>
    </row>
    <row r="131" spans="1:14">
      <c r="A131" s="93" t="s">
        <v>42</v>
      </c>
      <c r="B131" s="106">
        <f t="shared" si="4"/>
        <v>4292.8999999999996</v>
      </c>
      <c r="C131" s="110">
        <v>313.3</v>
      </c>
      <c r="D131" s="110">
        <v>339.7</v>
      </c>
      <c r="E131" s="110">
        <v>343.1</v>
      </c>
      <c r="F131" s="110">
        <v>321.5</v>
      </c>
      <c r="G131" s="110">
        <v>348</v>
      </c>
      <c r="H131" s="110">
        <v>335.7</v>
      </c>
      <c r="I131" s="110">
        <v>363.8</v>
      </c>
      <c r="J131" s="110">
        <v>361.5</v>
      </c>
      <c r="K131" s="110">
        <v>367.9</v>
      </c>
      <c r="L131" s="110">
        <v>394.8</v>
      </c>
      <c r="M131" s="110">
        <v>386.7</v>
      </c>
      <c r="N131" s="110">
        <v>416.9</v>
      </c>
    </row>
    <row r="132" spans="1:14" ht="24">
      <c r="A132" s="93" t="s">
        <v>225</v>
      </c>
      <c r="B132" s="106">
        <f t="shared" si="4"/>
        <v>0</v>
      </c>
      <c r="C132" s="110">
        <v>0</v>
      </c>
      <c r="D132" s="110">
        <v>0</v>
      </c>
      <c r="E132" s="110">
        <v>0</v>
      </c>
      <c r="F132" s="110">
        <v>0</v>
      </c>
      <c r="G132" s="110">
        <v>0</v>
      </c>
      <c r="H132" s="110">
        <v>0</v>
      </c>
      <c r="I132" s="110">
        <v>0</v>
      </c>
      <c r="J132" s="110">
        <v>0</v>
      </c>
      <c r="K132" s="110">
        <v>0</v>
      </c>
      <c r="L132" s="110">
        <v>0</v>
      </c>
      <c r="M132" s="110">
        <v>0</v>
      </c>
      <c r="N132" s="110">
        <v>0</v>
      </c>
    </row>
    <row r="133" spans="1:14">
      <c r="A133" s="93" t="s">
        <v>226</v>
      </c>
      <c r="B133" s="106">
        <f t="shared" si="4"/>
        <v>169.79999999999998</v>
      </c>
      <c r="C133" s="110">
        <v>0</v>
      </c>
      <c r="D133" s="110">
        <v>0</v>
      </c>
      <c r="E133" s="110">
        <v>0</v>
      </c>
      <c r="F133" s="110">
        <v>0</v>
      </c>
      <c r="G133" s="110">
        <v>0</v>
      </c>
      <c r="H133" s="110">
        <v>0</v>
      </c>
      <c r="I133" s="110">
        <v>63</v>
      </c>
      <c r="J133" s="110">
        <v>12.6</v>
      </c>
      <c r="K133" s="110">
        <v>8.6</v>
      </c>
      <c r="L133" s="110">
        <v>69.400000000000006</v>
      </c>
      <c r="M133" s="110">
        <v>9.6999999999999993</v>
      </c>
      <c r="N133" s="110">
        <v>6.5</v>
      </c>
    </row>
    <row r="134" spans="1:14">
      <c r="A134" s="93" t="s">
        <v>51</v>
      </c>
      <c r="B134" s="106">
        <f t="shared" si="4"/>
        <v>3570.0000000000005</v>
      </c>
      <c r="C134" s="110">
        <v>236.9</v>
      </c>
      <c r="D134" s="110">
        <v>242.7</v>
      </c>
      <c r="E134" s="110">
        <v>316.89999999999998</v>
      </c>
      <c r="F134" s="110">
        <v>259.8</v>
      </c>
      <c r="G134" s="110">
        <v>272.60000000000002</v>
      </c>
      <c r="H134" s="110">
        <v>270.39999999999998</v>
      </c>
      <c r="I134" s="110">
        <v>335.8</v>
      </c>
      <c r="J134" s="110">
        <v>282.5</v>
      </c>
      <c r="K134" s="110">
        <v>364.4</v>
      </c>
      <c r="L134" s="110">
        <v>293</v>
      </c>
      <c r="M134" s="110">
        <v>310.10000000000002</v>
      </c>
      <c r="N134" s="110">
        <v>384.9</v>
      </c>
    </row>
    <row r="135" spans="1:14" ht="24">
      <c r="A135" s="93" t="s">
        <v>227</v>
      </c>
      <c r="B135" s="106">
        <f t="shared" ref="B135:B139" si="6">SUM(C135:N135)</f>
        <v>0.9</v>
      </c>
      <c r="C135" s="110">
        <v>0</v>
      </c>
      <c r="D135" s="110">
        <v>0.1</v>
      </c>
      <c r="E135" s="110">
        <v>0.2</v>
      </c>
      <c r="F135" s="110">
        <v>0</v>
      </c>
      <c r="G135" s="110">
        <v>0.5</v>
      </c>
      <c r="H135" s="110">
        <v>-0.8</v>
      </c>
      <c r="I135" s="110">
        <v>0</v>
      </c>
      <c r="J135" s="110">
        <v>0</v>
      </c>
      <c r="K135" s="110">
        <v>0</v>
      </c>
      <c r="L135" s="110">
        <v>0.6</v>
      </c>
      <c r="M135" s="110">
        <v>0.2</v>
      </c>
      <c r="N135" s="110">
        <v>0.1</v>
      </c>
    </row>
    <row r="136" spans="1:14" ht="24">
      <c r="A136" s="93" t="s">
        <v>108</v>
      </c>
      <c r="B136" s="106">
        <f t="shared" si="6"/>
        <v>0</v>
      </c>
      <c r="C136" s="110">
        <v>0</v>
      </c>
      <c r="D136" s="110">
        <v>0</v>
      </c>
      <c r="E136" s="110">
        <v>0</v>
      </c>
      <c r="F136" s="110">
        <v>0</v>
      </c>
      <c r="G136" s="110">
        <v>0</v>
      </c>
      <c r="H136" s="110">
        <v>0</v>
      </c>
      <c r="I136" s="110">
        <v>0</v>
      </c>
      <c r="J136" s="110">
        <v>0</v>
      </c>
      <c r="K136" s="110">
        <v>0</v>
      </c>
      <c r="L136" s="110">
        <v>0</v>
      </c>
      <c r="M136" s="110">
        <v>0</v>
      </c>
      <c r="N136" s="110">
        <v>0</v>
      </c>
    </row>
    <row r="137" spans="1:14" ht="24">
      <c r="A137" s="93" t="s">
        <v>90</v>
      </c>
      <c r="B137" s="106">
        <f t="shared" si="6"/>
        <v>1315.4</v>
      </c>
      <c r="C137" s="110">
        <v>65.900000000000006</v>
      </c>
      <c r="D137" s="110">
        <v>111.6</v>
      </c>
      <c r="E137" s="110">
        <v>95.9</v>
      </c>
      <c r="F137" s="110">
        <v>105</v>
      </c>
      <c r="G137" s="110">
        <v>107.1</v>
      </c>
      <c r="H137" s="110">
        <v>107.1</v>
      </c>
      <c r="I137" s="110">
        <v>122.6</v>
      </c>
      <c r="J137" s="110">
        <v>127.2</v>
      </c>
      <c r="K137" s="110">
        <v>104.8</v>
      </c>
      <c r="L137" s="110">
        <v>121.3</v>
      </c>
      <c r="M137" s="110">
        <v>125.9</v>
      </c>
      <c r="N137" s="110">
        <v>121</v>
      </c>
    </row>
    <row r="138" spans="1:14" ht="14.25">
      <c r="A138" s="93"/>
      <c r="B138" s="106">
        <f t="shared" si="6"/>
        <v>0</v>
      </c>
      <c r="C138" s="114"/>
      <c r="D138" s="114"/>
      <c r="E138" s="114"/>
      <c r="F138" s="114"/>
      <c r="G138" s="114"/>
      <c r="H138" s="114"/>
      <c r="I138" s="114"/>
      <c r="J138" s="114"/>
      <c r="K138" s="114"/>
      <c r="L138" s="114"/>
      <c r="M138" s="114"/>
      <c r="N138" s="114"/>
    </row>
    <row r="139" spans="1:14" ht="24">
      <c r="A139" s="100" t="s">
        <v>126</v>
      </c>
      <c r="B139" s="115">
        <f t="shared" si="6"/>
        <v>14345.299999999997</v>
      </c>
      <c r="C139" s="116">
        <v>1125.2000000000003</v>
      </c>
      <c r="D139" s="116">
        <v>899.1</v>
      </c>
      <c r="E139" s="116">
        <v>975.4</v>
      </c>
      <c r="F139" s="116">
        <v>984.4</v>
      </c>
      <c r="G139" s="116">
        <v>1148.4000000000001</v>
      </c>
      <c r="H139" s="116">
        <v>1207.3</v>
      </c>
      <c r="I139" s="116">
        <v>1395.5</v>
      </c>
      <c r="J139" s="116">
        <v>1445.5</v>
      </c>
      <c r="K139" s="116">
        <v>1529.3</v>
      </c>
      <c r="L139" s="116">
        <v>1255.8</v>
      </c>
      <c r="M139" s="116">
        <v>1215.4000000000001</v>
      </c>
      <c r="N139" s="116">
        <v>1163.9999999999998</v>
      </c>
    </row>
    <row r="140" spans="1:14" ht="15">
      <c r="A140" s="101" t="s">
        <v>172</v>
      </c>
      <c r="B140" s="102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ht="15">
      <c r="A141" s="103" t="s">
        <v>242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 ht="15">
      <c r="A142" s="103" t="s">
        <v>230</v>
      </c>
      <c r="B142" s="15"/>
      <c r="C142" s="15"/>
      <c r="D142" s="15"/>
      <c r="E142" s="15"/>
      <c r="F142" s="20"/>
      <c r="G142" s="15"/>
      <c r="H142" s="15"/>
      <c r="I142" s="15"/>
      <c r="J142" s="15"/>
      <c r="K142" s="15"/>
      <c r="L142" s="15"/>
      <c r="M142" s="15"/>
      <c r="N142" s="15"/>
    </row>
    <row r="143" spans="1:14" ht="15">
      <c r="A143" s="103" t="s">
        <v>189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ht="15">
      <c r="A144" s="103" t="s">
        <v>236</v>
      </c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ht="15">
      <c r="A145" s="104" t="s">
        <v>80</v>
      </c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ht="15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</sheetData>
  <pageMargins left="0.7" right="0.7" top="0.75" bottom="0.75" header="0.3" footer="0.3"/>
  <pageSetup orientation="portrait" r:id="rId1"/>
  <ignoredErrors>
    <ignoredError sqref="C130 D130:N130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42"/>
  <sheetViews>
    <sheetView workbookViewId="0">
      <pane xSplit="1" topLeftCell="B1" activePane="topRight" state="frozen"/>
      <selection pane="topRight" activeCell="A2" sqref="A2:D2"/>
    </sheetView>
  </sheetViews>
  <sheetFormatPr baseColWidth="10" defaultRowHeight="15"/>
  <cols>
    <col min="1" max="1" width="47.140625" style="1" customWidth="1"/>
    <col min="2" max="13" width="12.42578125" style="1" customWidth="1"/>
    <col min="14" max="14" width="12.28515625" style="1" customWidth="1"/>
    <col min="15" max="16384" width="11.42578125" style="1"/>
  </cols>
  <sheetData>
    <row r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" customHeight="1">
      <c r="A2" s="132" t="s">
        <v>191</v>
      </c>
      <c r="B2" s="132"/>
      <c r="C2" s="132"/>
      <c r="D2" s="132"/>
    </row>
    <row r="3" spans="1:14">
      <c r="A3" s="131" t="s">
        <v>177</v>
      </c>
      <c r="B3" s="131"/>
      <c r="C3" s="131"/>
      <c r="D3" s="131"/>
    </row>
    <row r="4" spans="1:14">
      <c r="A4" s="36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</row>
    <row r="5" spans="1:14">
      <c r="A5" s="5" t="s">
        <v>52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6">
      <c r="A6" s="7" t="s">
        <v>41</v>
      </c>
      <c r="B6" s="37">
        <f>SUM(C6:N6)</f>
        <v>1250188.6999999997</v>
      </c>
      <c r="C6" s="37">
        <f>SUM(C7,C129)</f>
        <v>100016.79999999999</v>
      </c>
      <c r="D6" s="37">
        <f t="shared" ref="D6:N6" si="0">SUM(D7,D129)</f>
        <v>202362.39999999997</v>
      </c>
      <c r="E6" s="37">
        <f t="shared" si="0"/>
        <v>74555.899999999965</v>
      </c>
      <c r="F6" s="37">
        <f t="shared" si="0"/>
        <v>89166.200000000026</v>
      </c>
      <c r="G6" s="37">
        <f t="shared" si="0"/>
        <v>87287.500000000015</v>
      </c>
      <c r="H6" s="37">
        <f t="shared" si="0"/>
        <v>162655.99999999997</v>
      </c>
      <c r="I6" s="37">
        <f t="shared" si="0"/>
        <v>82252.5</v>
      </c>
      <c r="J6" s="37">
        <f t="shared" si="0"/>
        <v>79601.299999999988</v>
      </c>
      <c r="K6" s="37">
        <f t="shared" si="0"/>
        <v>114608.2</v>
      </c>
      <c r="L6" s="37">
        <f t="shared" si="0"/>
        <v>83780</v>
      </c>
      <c r="M6" s="37">
        <f t="shared" si="0"/>
        <v>78598.500000000015</v>
      </c>
      <c r="N6" s="37">
        <f t="shared" si="0"/>
        <v>95303.4</v>
      </c>
    </row>
    <row r="7" spans="1:14" ht="24" customHeight="1">
      <c r="A7" s="7" t="s">
        <v>185</v>
      </c>
      <c r="B7" s="37">
        <f t="shared" ref="B7:B70" si="1">SUM(C7:N7)</f>
        <v>1237227.5</v>
      </c>
      <c r="C7" s="37">
        <f>SUM(C8,C103,C104,C126)</f>
        <v>99180.299999999988</v>
      </c>
      <c r="D7" s="37">
        <f t="shared" ref="D7:N7" si="2">SUM(D8,D103,D104,D126)</f>
        <v>201576.09999999998</v>
      </c>
      <c r="E7" s="37">
        <f t="shared" si="2"/>
        <v>73564.699999999968</v>
      </c>
      <c r="F7" s="37">
        <f t="shared" si="2"/>
        <v>87718.500000000029</v>
      </c>
      <c r="G7" s="37">
        <f t="shared" si="2"/>
        <v>85415.10000000002</v>
      </c>
      <c r="H7" s="37">
        <f t="shared" si="2"/>
        <v>161629.79999999996</v>
      </c>
      <c r="I7" s="37">
        <f t="shared" si="2"/>
        <v>81228.3</v>
      </c>
      <c r="J7" s="37">
        <f t="shared" si="2"/>
        <v>78660.399999999994</v>
      </c>
      <c r="K7" s="37">
        <f t="shared" si="2"/>
        <v>113672.9</v>
      </c>
      <c r="L7" s="37">
        <f t="shared" si="2"/>
        <v>82778.2</v>
      </c>
      <c r="M7" s="37">
        <f t="shared" si="2"/>
        <v>77730.300000000017</v>
      </c>
      <c r="N7" s="37">
        <f t="shared" si="2"/>
        <v>94072.9</v>
      </c>
    </row>
    <row r="8" spans="1:14" ht="24" customHeight="1">
      <c r="A8" s="23" t="s">
        <v>43</v>
      </c>
      <c r="B8" s="37">
        <f t="shared" si="1"/>
        <v>955181</v>
      </c>
      <c r="C8" s="37">
        <f>SUM(C9,C97)</f>
        <v>80867.699999999983</v>
      </c>
      <c r="D8" s="37">
        <f t="shared" ref="D8:N8" si="3">SUM(D9,D97)</f>
        <v>66273.5</v>
      </c>
      <c r="E8" s="37">
        <f t="shared" si="3"/>
        <v>72648.999999999985</v>
      </c>
      <c r="F8" s="37">
        <f t="shared" si="3"/>
        <v>87402.500000000029</v>
      </c>
      <c r="G8" s="37">
        <f t="shared" si="3"/>
        <v>85039.200000000012</v>
      </c>
      <c r="H8" s="37">
        <f t="shared" si="3"/>
        <v>78774.899999999994</v>
      </c>
      <c r="I8" s="37">
        <f t="shared" si="3"/>
        <v>76871.3</v>
      </c>
      <c r="J8" s="37">
        <f t="shared" si="3"/>
        <v>78405.399999999994</v>
      </c>
      <c r="K8" s="37">
        <f t="shared" si="3"/>
        <v>81344.899999999994</v>
      </c>
      <c r="L8" s="37">
        <f t="shared" si="3"/>
        <v>81545.100000000006</v>
      </c>
      <c r="M8" s="37">
        <f t="shared" si="3"/>
        <v>75664.800000000017</v>
      </c>
      <c r="N8" s="37">
        <f t="shared" si="3"/>
        <v>90342.7</v>
      </c>
    </row>
    <row r="9" spans="1:14" s="9" customFormat="1">
      <c r="A9" s="8" t="s">
        <v>3</v>
      </c>
      <c r="B9" s="37">
        <f t="shared" si="1"/>
        <v>944013.1</v>
      </c>
      <c r="C9" s="37">
        <v>80867.699999999983</v>
      </c>
      <c r="D9" s="37">
        <v>66273.5</v>
      </c>
      <c r="E9" s="37">
        <v>71822.799999999988</v>
      </c>
      <c r="F9" s="37">
        <v>87402.500000000029</v>
      </c>
      <c r="G9" s="37">
        <v>85020.6</v>
      </c>
      <c r="H9" s="37">
        <v>78772.299999999988</v>
      </c>
      <c r="I9" s="37">
        <v>76871.3</v>
      </c>
      <c r="J9" s="37">
        <v>78405.399999999994</v>
      </c>
      <c r="K9" s="37">
        <v>78954.299999999988</v>
      </c>
      <c r="L9" s="37">
        <v>79129.600000000006</v>
      </c>
      <c r="M9" s="37">
        <v>73216.200000000012</v>
      </c>
      <c r="N9" s="37">
        <v>87276.9</v>
      </c>
    </row>
    <row r="10" spans="1:14" s="9" customFormat="1">
      <c r="A10" s="8" t="s">
        <v>56</v>
      </c>
      <c r="B10" s="37">
        <f t="shared" si="1"/>
        <v>870447.1</v>
      </c>
      <c r="C10" s="37">
        <v>73510.39999999998</v>
      </c>
      <c r="D10" s="37">
        <v>61880.299999999996</v>
      </c>
      <c r="E10" s="37">
        <v>67118.599999999991</v>
      </c>
      <c r="F10" s="37">
        <v>83697.700000000026</v>
      </c>
      <c r="G10" s="37">
        <v>80535.5</v>
      </c>
      <c r="H10" s="37">
        <v>72133.89999999998</v>
      </c>
      <c r="I10" s="37">
        <v>72372.099999999991</v>
      </c>
      <c r="J10" s="37">
        <v>70101.399999999994</v>
      </c>
      <c r="K10" s="37">
        <v>73693.3</v>
      </c>
      <c r="L10" s="37">
        <v>72416.3</v>
      </c>
      <c r="M10" s="37">
        <v>68136.200000000012</v>
      </c>
      <c r="N10" s="37">
        <v>74851.400000000009</v>
      </c>
    </row>
    <row r="11" spans="1:14" s="24" customFormat="1">
      <c r="A11" s="23" t="s">
        <v>135</v>
      </c>
      <c r="B11" s="37">
        <f t="shared" si="1"/>
        <v>278502.2</v>
      </c>
      <c r="C11" s="37">
        <v>24882.1</v>
      </c>
      <c r="D11" s="37">
        <v>16246.9</v>
      </c>
      <c r="E11" s="37">
        <v>18065.7</v>
      </c>
      <c r="F11" s="37">
        <v>36171.399999999994</v>
      </c>
      <c r="G11" s="37">
        <v>30998.699999999997</v>
      </c>
      <c r="H11" s="37">
        <v>21322.1</v>
      </c>
      <c r="I11" s="37">
        <v>24440.600000000002</v>
      </c>
      <c r="J11" s="37">
        <v>19683.7</v>
      </c>
      <c r="K11" s="37">
        <v>21864.7</v>
      </c>
      <c r="L11" s="37">
        <v>22527</v>
      </c>
      <c r="M11" s="37">
        <v>20210.099999999999</v>
      </c>
      <c r="N11" s="37">
        <v>22089.200000000001</v>
      </c>
    </row>
    <row r="12" spans="1:14">
      <c r="A12" s="21" t="s">
        <v>231</v>
      </c>
      <c r="B12" s="37">
        <f t="shared" si="1"/>
        <v>87199.700000000012</v>
      </c>
      <c r="C12" s="38">
        <v>8213.4</v>
      </c>
      <c r="D12" s="38">
        <v>6823.7</v>
      </c>
      <c r="E12" s="38">
        <v>7665.4</v>
      </c>
      <c r="F12" s="38">
        <v>7677.4</v>
      </c>
      <c r="G12" s="38">
        <v>8262.4</v>
      </c>
      <c r="H12" s="38">
        <v>6881.5</v>
      </c>
      <c r="I12" s="38">
        <v>5893.1</v>
      </c>
      <c r="J12" s="38">
        <v>6865.2</v>
      </c>
      <c r="K12" s="38">
        <v>7789</v>
      </c>
      <c r="L12" s="38">
        <v>6428.4</v>
      </c>
      <c r="M12" s="38">
        <v>6916.1</v>
      </c>
      <c r="N12" s="38">
        <v>7784.1</v>
      </c>
    </row>
    <row r="13" spans="1:14" ht="24">
      <c r="A13" s="21" t="s">
        <v>209</v>
      </c>
      <c r="B13" s="37">
        <f t="shared" si="1"/>
        <v>140884.29999999999</v>
      </c>
      <c r="C13" s="38">
        <v>10863.5</v>
      </c>
      <c r="D13" s="38">
        <v>6754.3</v>
      </c>
      <c r="E13" s="38">
        <v>7280.6</v>
      </c>
      <c r="F13" s="38">
        <v>24162.1</v>
      </c>
      <c r="G13" s="38">
        <v>18167.7</v>
      </c>
      <c r="H13" s="38">
        <v>9882.7000000000007</v>
      </c>
      <c r="I13" s="38">
        <v>13510.8</v>
      </c>
      <c r="J13" s="38">
        <v>9376.2000000000007</v>
      </c>
      <c r="K13" s="38">
        <v>9413.7999999999993</v>
      </c>
      <c r="L13" s="38">
        <v>12478</v>
      </c>
      <c r="M13" s="38">
        <v>9433.2999999999993</v>
      </c>
      <c r="N13" s="38">
        <v>9561.2999999999993</v>
      </c>
    </row>
    <row r="14" spans="1:14" ht="24">
      <c r="A14" s="21" t="s">
        <v>5</v>
      </c>
      <c r="B14" s="37">
        <f t="shared" si="1"/>
        <v>48380.299999999996</v>
      </c>
      <c r="C14" s="38">
        <v>5706.1</v>
      </c>
      <c r="D14" s="38">
        <v>2498.9</v>
      </c>
      <c r="E14" s="38">
        <v>2986.7</v>
      </c>
      <c r="F14" s="38">
        <v>4221.2</v>
      </c>
      <c r="G14" s="38">
        <v>4423.3</v>
      </c>
      <c r="H14" s="38">
        <v>4380.8</v>
      </c>
      <c r="I14" s="38">
        <v>4877.7</v>
      </c>
      <c r="J14" s="38">
        <v>3242.5</v>
      </c>
      <c r="K14" s="38">
        <v>4514</v>
      </c>
      <c r="L14" s="38">
        <v>3424.5</v>
      </c>
      <c r="M14" s="38">
        <v>3722.4</v>
      </c>
      <c r="N14" s="38">
        <v>4382.2</v>
      </c>
    </row>
    <row r="15" spans="1:14">
      <c r="A15" s="21" t="s">
        <v>6</v>
      </c>
      <c r="B15" s="37">
        <f t="shared" si="1"/>
        <v>2037.9</v>
      </c>
      <c r="C15" s="38">
        <v>99.1</v>
      </c>
      <c r="D15" s="38">
        <v>170</v>
      </c>
      <c r="E15" s="38">
        <v>133</v>
      </c>
      <c r="F15" s="38">
        <v>110.7</v>
      </c>
      <c r="G15" s="38">
        <v>145.30000000000001</v>
      </c>
      <c r="H15" s="38">
        <v>177.1</v>
      </c>
      <c r="I15" s="38">
        <v>159</v>
      </c>
      <c r="J15" s="38">
        <v>199.8</v>
      </c>
      <c r="K15" s="38">
        <v>147.9</v>
      </c>
      <c r="L15" s="38">
        <v>196.1</v>
      </c>
      <c r="M15" s="38">
        <v>138.30000000000001</v>
      </c>
      <c r="N15" s="38">
        <v>361.6</v>
      </c>
    </row>
    <row r="16" spans="1:14" s="9" customFormat="1">
      <c r="A16" s="10" t="s">
        <v>7</v>
      </c>
      <c r="B16" s="37">
        <f t="shared" si="1"/>
        <v>47361.899999999994</v>
      </c>
      <c r="C16" s="37">
        <v>2422.8000000000002</v>
      </c>
      <c r="D16" s="37">
        <v>3160.0999999999995</v>
      </c>
      <c r="E16" s="37">
        <v>4726.9999999999991</v>
      </c>
      <c r="F16" s="37">
        <v>4715.4000000000005</v>
      </c>
      <c r="G16" s="37">
        <v>4823.7000000000016</v>
      </c>
      <c r="H16" s="37">
        <v>3340.1000000000004</v>
      </c>
      <c r="I16" s="37">
        <v>3396.4999999999995</v>
      </c>
      <c r="J16" s="37">
        <v>3441.1</v>
      </c>
      <c r="K16" s="37">
        <v>4491.8999999999996</v>
      </c>
      <c r="L16" s="37">
        <v>5624</v>
      </c>
      <c r="M16" s="37">
        <v>3201.2000000000003</v>
      </c>
      <c r="N16" s="37">
        <v>4018.1</v>
      </c>
    </row>
    <row r="17" spans="1:14" s="9" customFormat="1" ht="16.5" customHeight="1">
      <c r="A17" s="10" t="s">
        <v>134</v>
      </c>
      <c r="B17" s="37">
        <f t="shared" si="1"/>
        <v>45060.900000000009</v>
      </c>
      <c r="C17" s="37">
        <v>2294.1000000000004</v>
      </c>
      <c r="D17" s="37">
        <v>2965.8999999999996</v>
      </c>
      <c r="E17" s="37">
        <v>4480.9999999999991</v>
      </c>
      <c r="F17" s="37">
        <v>4530.6000000000004</v>
      </c>
      <c r="G17" s="37">
        <v>4603.1000000000013</v>
      </c>
      <c r="H17" s="37">
        <v>3138.1000000000004</v>
      </c>
      <c r="I17" s="37">
        <v>3202.2999999999997</v>
      </c>
      <c r="J17" s="37">
        <v>3250.4</v>
      </c>
      <c r="K17" s="37">
        <v>4296.7</v>
      </c>
      <c r="L17" s="37">
        <v>5441.4</v>
      </c>
      <c r="M17" s="37">
        <v>3033.8</v>
      </c>
      <c r="N17" s="37">
        <v>3823.5</v>
      </c>
    </row>
    <row r="18" spans="1:14" ht="23.25" customHeight="1">
      <c r="A18" s="22" t="s">
        <v>44</v>
      </c>
      <c r="B18" s="37">
        <f t="shared" si="1"/>
        <v>4437.5</v>
      </c>
      <c r="C18" s="38">
        <v>95.3</v>
      </c>
      <c r="D18" s="38">
        <v>354</v>
      </c>
      <c r="E18" s="38">
        <v>1483.4</v>
      </c>
      <c r="F18" s="38">
        <v>189.1</v>
      </c>
      <c r="G18" s="38">
        <v>168.8</v>
      </c>
      <c r="H18" s="38">
        <v>140.1</v>
      </c>
      <c r="I18" s="38">
        <v>136.6</v>
      </c>
      <c r="J18" s="38">
        <v>334.9</v>
      </c>
      <c r="K18" s="38">
        <v>1180.0999999999999</v>
      </c>
      <c r="L18" s="38">
        <v>145.1</v>
      </c>
      <c r="M18" s="38">
        <v>113.4</v>
      </c>
      <c r="N18" s="38">
        <v>96.7</v>
      </c>
    </row>
    <row r="19" spans="1:14">
      <c r="A19" s="22" t="s">
        <v>72</v>
      </c>
      <c r="B19" s="37">
        <f t="shared" si="1"/>
        <v>8614.5</v>
      </c>
      <c r="C19" s="38">
        <v>257.10000000000002</v>
      </c>
      <c r="D19" s="38">
        <v>217.9</v>
      </c>
      <c r="E19" s="38">
        <v>234.2</v>
      </c>
      <c r="F19" s="38">
        <v>1658.7</v>
      </c>
      <c r="G19" s="38">
        <v>2019.9</v>
      </c>
      <c r="H19" s="38">
        <v>317.10000000000002</v>
      </c>
      <c r="I19" s="38">
        <v>349.9</v>
      </c>
      <c r="J19" s="38">
        <v>170.8</v>
      </c>
      <c r="K19" s="38">
        <v>193.6</v>
      </c>
      <c r="L19" s="38">
        <v>2749.6</v>
      </c>
      <c r="M19" s="38">
        <v>285.89999999999998</v>
      </c>
      <c r="N19" s="38">
        <v>159.80000000000001</v>
      </c>
    </row>
    <row r="20" spans="1:14">
      <c r="A20" s="22" t="s">
        <v>73</v>
      </c>
      <c r="B20" s="37">
        <f t="shared" si="1"/>
        <v>13014.699999999999</v>
      </c>
      <c r="C20" s="38">
        <v>810.2</v>
      </c>
      <c r="D20" s="38">
        <v>983.3</v>
      </c>
      <c r="E20" s="38">
        <v>1189.0999999999999</v>
      </c>
      <c r="F20" s="38">
        <v>954.5</v>
      </c>
      <c r="G20" s="38">
        <v>1003.2</v>
      </c>
      <c r="H20" s="38">
        <v>1151</v>
      </c>
      <c r="I20" s="38">
        <v>1047.5</v>
      </c>
      <c r="J20" s="38">
        <v>1359.9</v>
      </c>
      <c r="K20" s="38">
        <v>1113.8</v>
      </c>
      <c r="L20" s="38">
        <v>1011.6</v>
      </c>
      <c r="M20" s="38">
        <v>1121.8</v>
      </c>
      <c r="N20" s="38">
        <v>1268.8</v>
      </c>
    </row>
    <row r="21" spans="1:14">
      <c r="A21" s="22" t="s">
        <v>74</v>
      </c>
      <c r="B21" s="37">
        <f t="shared" si="1"/>
        <v>2048.2999999999997</v>
      </c>
      <c r="C21" s="38">
        <v>150.19999999999999</v>
      </c>
      <c r="D21" s="38">
        <v>186.7</v>
      </c>
      <c r="E21" s="38">
        <v>205</v>
      </c>
      <c r="F21" s="38">
        <v>156.5</v>
      </c>
      <c r="G21" s="38">
        <v>171.8</v>
      </c>
      <c r="H21" s="38">
        <v>168.6</v>
      </c>
      <c r="I21" s="38">
        <v>165.1</v>
      </c>
      <c r="J21" s="38">
        <v>170.4</v>
      </c>
      <c r="K21" s="38">
        <v>159.6</v>
      </c>
      <c r="L21" s="38">
        <v>158</v>
      </c>
      <c r="M21" s="38">
        <v>176.8</v>
      </c>
      <c r="N21" s="38">
        <v>179.6</v>
      </c>
    </row>
    <row r="22" spans="1:14">
      <c r="A22" s="22" t="s">
        <v>75</v>
      </c>
      <c r="B22" s="37">
        <f t="shared" si="1"/>
        <v>13547.500000000002</v>
      </c>
      <c r="C22" s="38">
        <v>833.9</v>
      </c>
      <c r="D22" s="38">
        <v>1008.5</v>
      </c>
      <c r="E22" s="38">
        <v>1007.9</v>
      </c>
      <c r="F22" s="38">
        <v>1287.3</v>
      </c>
      <c r="G22" s="38">
        <v>1032.5999999999999</v>
      </c>
      <c r="H22" s="38">
        <v>1029.5</v>
      </c>
      <c r="I22" s="38">
        <v>1328.1</v>
      </c>
      <c r="J22" s="38">
        <v>996.7</v>
      </c>
      <c r="K22" s="38">
        <v>1294.5999999999999</v>
      </c>
      <c r="L22" s="38">
        <v>1066.3</v>
      </c>
      <c r="M22" s="38">
        <v>1041.9000000000001</v>
      </c>
      <c r="N22" s="38">
        <v>1620.2</v>
      </c>
    </row>
    <row r="23" spans="1:14">
      <c r="A23" s="22" t="s">
        <v>0</v>
      </c>
      <c r="B23" s="37">
        <f t="shared" si="1"/>
        <v>3398.4</v>
      </c>
      <c r="C23" s="38">
        <v>147.4</v>
      </c>
      <c r="D23" s="38">
        <v>215.5</v>
      </c>
      <c r="E23" s="38">
        <v>361.4</v>
      </c>
      <c r="F23" s="38">
        <v>284.5</v>
      </c>
      <c r="G23" s="38">
        <v>206.8</v>
      </c>
      <c r="H23" s="38">
        <v>331.8</v>
      </c>
      <c r="I23" s="38">
        <v>175.1</v>
      </c>
      <c r="J23" s="38">
        <v>217.7</v>
      </c>
      <c r="K23" s="38">
        <v>355</v>
      </c>
      <c r="L23" s="38">
        <v>310.8</v>
      </c>
      <c r="M23" s="38">
        <v>294</v>
      </c>
      <c r="N23" s="38">
        <v>498.4</v>
      </c>
    </row>
    <row r="24" spans="1:14" s="9" customFormat="1">
      <c r="A24" s="10" t="s">
        <v>136</v>
      </c>
      <c r="B24" s="37">
        <f t="shared" si="1"/>
        <v>2301</v>
      </c>
      <c r="C24" s="37">
        <v>128.69999999999999</v>
      </c>
      <c r="D24" s="37">
        <v>194.2</v>
      </c>
      <c r="E24" s="37">
        <v>246</v>
      </c>
      <c r="F24" s="37">
        <v>184.8</v>
      </c>
      <c r="G24" s="37">
        <v>220.6</v>
      </c>
      <c r="H24" s="37">
        <v>202</v>
      </c>
      <c r="I24" s="37">
        <v>194.2</v>
      </c>
      <c r="J24" s="37">
        <v>190.7</v>
      </c>
      <c r="K24" s="37">
        <v>195.2</v>
      </c>
      <c r="L24" s="37">
        <v>182.6</v>
      </c>
      <c r="M24" s="37">
        <v>167.4</v>
      </c>
      <c r="N24" s="37">
        <v>194.6</v>
      </c>
    </row>
    <row r="25" spans="1:14" s="9" customFormat="1">
      <c r="A25" s="26" t="s">
        <v>210</v>
      </c>
      <c r="B25" s="37">
        <f t="shared" si="1"/>
        <v>483901.6</v>
      </c>
      <c r="C25" s="37">
        <v>41333.899999999994</v>
      </c>
      <c r="D25" s="37">
        <v>37588.6</v>
      </c>
      <c r="E25" s="37">
        <v>39227.5</v>
      </c>
      <c r="F25" s="37">
        <v>38289.400000000009</v>
      </c>
      <c r="G25" s="37">
        <v>39604.299999999996</v>
      </c>
      <c r="H25" s="37">
        <v>41953.799999999988</v>
      </c>
      <c r="I25" s="37">
        <v>39680.1</v>
      </c>
      <c r="J25" s="37">
        <v>41460.9</v>
      </c>
      <c r="K25" s="37">
        <v>41973.3</v>
      </c>
      <c r="L25" s="37">
        <v>39385.5</v>
      </c>
      <c r="M25" s="37">
        <v>39530.300000000003</v>
      </c>
      <c r="N25" s="37">
        <v>43874</v>
      </c>
    </row>
    <row r="26" spans="1:14" s="9" customFormat="1">
      <c r="A26" s="25" t="s">
        <v>137</v>
      </c>
      <c r="B26" s="37">
        <f t="shared" si="1"/>
        <v>310788.3</v>
      </c>
      <c r="C26" s="37">
        <v>27407.5</v>
      </c>
      <c r="D26" s="37">
        <v>23641.9</v>
      </c>
      <c r="E26" s="37">
        <v>24138.2</v>
      </c>
      <c r="F26" s="37">
        <v>24897.5</v>
      </c>
      <c r="G26" s="37">
        <v>25584</v>
      </c>
      <c r="H26" s="37">
        <v>27257.599999999999</v>
      </c>
      <c r="I26" s="37">
        <v>25778.5</v>
      </c>
      <c r="J26" s="37">
        <v>27800.6</v>
      </c>
      <c r="K26" s="37">
        <v>26855.200000000001</v>
      </c>
      <c r="L26" s="37">
        <v>24819.4</v>
      </c>
      <c r="M26" s="37">
        <v>25800.1</v>
      </c>
      <c r="N26" s="37">
        <v>26807.8</v>
      </c>
    </row>
    <row r="27" spans="1:14">
      <c r="A27" s="22" t="s">
        <v>45</v>
      </c>
      <c r="B27" s="37">
        <f t="shared" si="1"/>
        <v>159208.6</v>
      </c>
      <c r="C27" s="38">
        <v>15662.9</v>
      </c>
      <c r="D27" s="38">
        <v>11723.7</v>
      </c>
      <c r="E27" s="38">
        <v>11686.7</v>
      </c>
      <c r="F27" s="38">
        <v>13848.8</v>
      </c>
      <c r="G27" s="38">
        <v>12830.5</v>
      </c>
      <c r="H27" s="38">
        <v>13337.9</v>
      </c>
      <c r="I27" s="38">
        <v>12961.8</v>
      </c>
      <c r="J27" s="38">
        <v>13257.7</v>
      </c>
      <c r="K27" s="38">
        <v>13104.2</v>
      </c>
      <c r="L27" s="38">
        <v>12059.5</v>
      </c>
      <c r="M27" s="38">
        <v>13623.9</v>
      </c>
      <c r="N27" s="38">
        <v>15111</v>
      </c>
    </row>
    <row r="28" spans="1:14">
      <c r="A28" s="22" t="s">
        <v>46</v>
      </c>
      <c r="B28" s="37">
        <f t="shared" si="1"/>
        <v>151579.69999999998</v>
      </c>
      <c r="C28" s="38">
        <v>11744.6</v>
      </c>
      <c r="D28" s="38">
        <v>11918.2</v>
      </c>
      <c r="E28" s="38">
        <v>12451.5</v>
      </c>
      <c r="F28" s="38">
        <v>11048.7</v>
      </c>
      <c r="G28" s="38">
        <v>12753.5</v>
      </c>
      <c r="H28" s="38">
        <v>13919.7</v>
      </c>
      <c r="I28" s="38">
        <v>12816.7</v>
      </c>
      <c r="J28" s="38">
        <v>14542.9</v>
      </c>
      <c r="K28" s="38">
        <v>13751</v>
      </c>
      <c r="L28" s="38">
        <v>12759.9</v>
      </c>
      <c r="M28" s="38">
        <v>12176.2</v>
      </c>
      <c r="N28" s="38">
        <v>11696.8</v>
      </c>
    </row>
    <row r="29" spans="1:14" s="9" customFormat="1">
      <c r="A29" s="10" t="s">
        <v>138</v>
      </c>
      <c r="B29" s="37">
        <f t="shared" si="1"/>
        <v>148910.59999999998</v>
      </c>
      <c r="C29" s="37">
        <v>11758.899999999998</v>
      </c>
      <c r="D29" s="37">
        <v>11410.599999999999</v>
      </c>
      <c r="E29" s="37">
        <v>13016.4</v>
      </c>
      <c r="F29" s="37">
        <v>11879.8</v>
      </c>
      <c r="G29" s="37">
        <v>12298.7</v>
      </c>
      <c r="H29" s="37">
        <v>12964.8</v>
      </c>
      <c r="I29" s="37">
        <v>12253.599999999999</v>
      </c>
      <c r="J29" s="37">
        <v>11947.4</v>
      </c>
      <c r="K29" s="37">
        <v>13536.2</v>
      </c>
      <c r="L29" s="37">
        <v>12933.500000000002</v>
      </c>
      <c r="M29" s="37">
        <v>11437.2</v>
      </c>
      <c r="N29" s="37">
        <v>13473.500000000002</v>
      </c>
    </row>
    <row r="30" spans="1:14">
      <c r="A30" s="22" t="s">
        <v>211</v>
      </c>
      <c r="B30" s="37">
        <f t="shared" si="1"/>
        <v>45678.3</v>
      </c>
      <c r="C30" s="38">
        <v>3331.9</v>
      </c>
      <c r="D30" s="38">
        <v>3380.1</v>
      </c>
      <c r="E30" s="38">
        <v>4348.7</v>
      </c>
      <c r="F30" s="38">
        <v>3361</v>
      </c>
      <c r="G30" s="38">
        <v>3609.5</v>
      </c>
      <c r="H30" s="38">
        <v>4276.2</v>
      </c>
      <c r="I30" s="38">
        <v>3528.5</v>
      </c>
      <c r="J30" s="38">
        <v>3615.1</v>
      </c>
      <c r="K30" s="38">
        <v>4322.6000000000004</v>
      </c>
      <c r="L30" s="38">
        <v>4113.8</v>
      </c>
      <c r="M30" s="38">
        <v>3276.4</v>
      </c>
      <c r="N30" s="38">
        <v>4514.5</v>
      </c>
    </row>
    <row r="31" spans="1:14" ht="24">
      <c r="A31" s="22" t="s">
        <v>212</v>
      </c>
      <c r="B31" s="37">
        <f t="shared" si="1"/>
        <v>32896.6</v>
      </c>
      <c r="C31" s="38">
        <v>2150.6999999999998</v>
      </c>
      <c r="D31" s="38">
        <v>2365.4</v>
      </c>
      <c r="E31" s="38">
        <v>3121.7</v>
      </c>
      <c r="F31" s="38">
        <v>2418.1</v>
      </c>
      <c r="G31" s="38">
        <v>2772.3</v>
      </c>
      <c r="H31" s="38">
        <v>3073.6</v>
      </c>
      <c r="I31" s="38">
        <v>2693.2</v>
      </c>
      <c r="J31" s="38">
        <v>2548.8000000000002</v>
      </c>
      <c r="K31" s="38">
        <v>3267.4</v>
      </c>
      <c r="L31" s="38">
        <v>2891.7</v>
      </c>
      <c r="M31" s="38">
        <v>2428.6</v>
      </c>
      <c r="N31" s="38">
        <v>3165.1</v>
      </c>
    </row>
    <row r="32" spans="1:14">
      <c r="A32" s="22" t="s">
        <v>30</v>
      </c>
      <c r="B32" s="37">
        <f t="shared" si="1"/>
        <v>42491.399999999994</v>
      </c>
      <c r="C32" s="38">
        <v>4249.7</v>
      </c>
      <c r="D32" s="38">
        <v>3623</v>
      </c>
      <c r="E32" s="38">
        <v>3373.5</v>
      </c>
      <c r="F32" s="38">
        <v>3483.4</v>
      </c>
      <c r="G32" s="38">
        <v>3627.1</v>
      </c>
      <c r="H32" s="38">
        <v>3155.1</v>
      </c>
      <c r="I32" s="38">
        <v>3734.1</v>
      </c>
      <c r="J32" s="38">
        <v>3415.9</v>
      </c>
      <c r="K32" s="38">
        <v>3358.2</v>
      </c>
      <c r="L32" s="38">
        <v>3517.6</v>
      </c>
      <c r="M32" s="38">
        <v>3448.2</v>
      </c>
      <c r="N32" s="38">
        <v>3505.6</v>
      </c>
    </row>
    <row r="33" spans="1:14">
      <c r="A33" s="22" t="s">
        <v>213</v>
      </c>
      <c r="B33" s="37">
        <f t="shared" si="1"/>
        <v>3309.9999999999995</v>
      </c>
      <c r="C33" s="38">
        <v>129.30000000000001</v>
      </c>
      <c r="D33" s="38">
        <v>128.4</v>
      </c>
      <c r="E33" s="38">
        <v>244.9</v>
      </c>
      <c r="F33" s="38">
        <v>207.5</v>
      </c>
      <c r="G33" s="38">
        <v>380</v>
      </c>
      <c r="H33" s="38">
        <v>330.7</v>
      </c>
      <c r="I33" s="38">
        <v>274.60000000000002</v>
      </c>
      <c r="J33" s="38">
        <v>196.8</v>
      </c>
      <c r="K33" s="38">
        <v>366.8</v>
      </c>
      <c r="L33" s="38">
        <v>402.7</v>
      </c>
      <c r="M33" s="38">
        <v>331.1</v>
      </c>
      <c r="N33" s="38">
        <v>317.2</v>
      </c>
    </row>
    <row r="34" spans="1:14">
      <c r="A34" s="22" t="s">
        <v>214</v>
      </c>
      <c r="B34" s="37">
        <f t="shared" si="1"/>
        <v>8715.6999999999989</v>
      </c>
      <c r="C34" s="38">
        <v>746</v>
      </c>
      <c r="D34" s="38">
        <v>692.8</v>
      </c>
      <c r="E34" s="38">
        <v>704</v>
      </c>
      <c r="F34" s="38">
        <v>726.7</v>
      </c>
      <c r="G34" s="38">
        <v>718.1</v>
      </c>
      <c r="H34" s="38">
        <v>727.8</v>
      </c>
      <c r="I34" s="38">
        <v>722.4</v>
      </c>
      <c r="J34" s="38">
        <v>738.1</v>
      </c>
      <c r="K34" s="38">
        <v>728.5</v>
      </c>
      <c r="L34" s="38">
        <v>736.9</v>
      </c>
      <c r="M34" s="38">
        <v>739.2</v>
      </c>
      <c r="N34" s="38">
        <v>735.2</v>
      </c>
    </row>
    <row r="35" spans="1:14">
      <c r="A35" s="22" t="s">
        <v>215</v>
      </c>
      <c r="B35" s="37">
        <f t="shared" si="1"/>
        <v>9567</v>
      </c>
      <c r="C35" s="38">
        <v>873.5</v>
      </c>
      <c r="D35" s="38">
        <v>631.5</v>
      </c>
      <c r="E35" s="38">
        <v>748.5</v>
      </c>
      <c r="F35" s="38">
        <v>1152.8</v>
      </c>
      <c r="G35" s="38">
        <v>793.5</v>
      </c>
      <c r="H35" s="38">
        <v>708.3</v>
      </c>
      <c r="I35" s="38">
        <v>848.9</v>
      </c>
      <c r="J35" s="38">
        <v>853.5</v>
      </c>
      <c r="K35" s="38">
        <v>778.7</v>
      </c>
      <c r="L35" s="38">
        <v>750.1</v>
      </c>
      <c r="M35" s="38">
        <v>682.9</v>
      </c>
      <c r="N35" s="38">
        <v>744.8</v>
      </c>
    </row>
    <row r="36" spans="1:14">
      <c r="A36" s="22" t="s">
        <v>9</v>
      </c>
      <c r="B36" s="37">
        <f t="shared" si="1"/>
        <v>6251.6</v>
      </c>
      <c r="C36" s="38">
        <v>277.8</v>
      </c>
      <c r="D36" s="38">
        <v>589.4</v>
      </c>
      <c r="E36" s="38">
        <v>475.1</v>
      </c>
      <c r="F36" s="38">
        <v>530.29999999999995</v>
      </c>
      <c r="G36" s="38">
        <v>398.2</v>
      </c>
      <c r="H36" s="38">
        <v>693.1</v>
      </c>
      <c r="I36" s="38">
        <v>451.9</v>
      </c>
      <c r="J36" s="38">
        <v>579.20000000000005</v>
      </c>
      <c r="K36" s="38">
        <v>714</v>
      </c>
      <c r="L36" s="38">
        <v>520.70000000000005</v>
      </c>
      <c r="M36" s="38">
        <v>530.79999999999995</v>
      </c>
      <c r="N36" s="38">
        <v>491.1</v>
      </c>
    </row>
    <row r="37" spans="1:14" s="9" customFormat="1">
      <c r="A37" s="10" t="s">
        <v>139</v>
      </c>
      <c r="B37" s="37">
        <f t="shared" si="1"/>
        <v>21784.2</v>
      </c>
      <c r="C37" s="37">
        <v>2071.8000000000002</v>
      </c>
      <c r="D37" s="37">
        <v>2309.4999999999995</v>
      </c>
      <c r="E37" s="37">
        <v>1946.1</v>
      </c>
      <c r="F37" s="37">
        <v>1412.8</v>
      </c>
      <c r="G37" s="37">
        <v>1629.0000000000002</v>
      </c>
      <c r="H37" s="37">
        <v>1628.2</v>
      </c>
      <c r="I37" s="37">
        <v>1544.3999999999999</v>
      </c>
      <c r="J37" s="37">
        <v>1572.7999999999997</v>
      </c>
      <c r="K37" s="37">
        <v>1455.3999999999999</v>
      </c>
      <c r="L37" s="37">
        <v>1529.2</v>
      </c>
      <c r="M37" s="37">
        <v>2135.4</v>
      </c>
      <c r="N37" s="37">
        <v>2549.6</v>
      </c>
    </row>
    <row r="38" spans="1:14">
      <c r="A38" s="22" t="s">
        <v>15</v>
      </c>
      <c r="B38" s="37">
        <f>SUM(C38:N38)</f>
        <v>17059.099999999999</v>
      </c>
      <c r="C38" s="38">
        <v>1169.5</v>
      </c>
      <c r="D38" s="38">
        <v>1542.1</v>
      </c>
      <c r="E38" s="38">
        <v>1576.3</v>
      </c>
      <c r="F38" s="38">
        <v>1231.0999999999999</v>
      </c>
      <c r="G38" s="38">
        <v>1448.9</v>
      </c>
      <c r="H38" s="38">
        <v>1428.9</v>
      </c>
      <c r="I38" s="38">
        <v>1373.3</v>
      </c>
      <c r="J38" s="38">
        <v>1383.1</v>
      </c>
      <c r="K38" s="38">
        <v>1285.0999999999999</v>
      </c>
      <c r="L38" s="38">
        <v>1295</v>
      </c>
      <c r="M38" s="38">
        <v>1630.4</v>
      </c>
      <c r="N38" s="38">
        <v>1695.4</v>
      </c>
    </row>
    <row r="39" spans="1:14">
      <c r="A39" s="22" t="s">
        <v>216</v>
      </c>
      <c r="B39" s="37">
        <f t="shared" si="1"/>
        <v>3022.6000000000004</v>
      </c>
      <c r="C39" s="38">
        <v>759.7</v>
      </c>
      <c r="D39" s="38">
        <v>640.1</v>
      </c>
      <c r="E39" s="38">
        <v>229.9</v>
      </c>
      <c r="F39" s="38">
        <v>44.1</v>
      </c>
      <c r="G39" s="38">
        <v>42.6</v>
      </c>
      <c r="H39" s="38">
        <v>51.1</v>
      </c>
      <c r="I39" s="38">
        <v>38.200000000000003</v>
      </c>
      <c r="J39" s="38">
        <v>38.299999999999997</v>
      </c>
      <c r="K39" s="38">
        <v>35</v>
      </c>
      <c r="L39" s="38">
        <v>91.4</v>
      </c>
      <c r="M39" s="38">
        <v>344.9</v>
      </c>
      <c r="N39" s="38">
        <v>707.3</v>
      </c>
    </row>
    <row r="40" spans="1:14" s="9" customFormat="1">
      <c r="A40" s="119" t="s">
        <v>140</v>
      </c>
      <c r="B40" s="37">
        <f t="shared" si="1"/>
        <v>275.90000000000003</v>
      </c>
      <c r="C40" s="38">
        <v>33.200000000000003</v>
      </c>
      <c r="D40" s="38">
        <v>17.399999999999999</v>
      </c>
      <c r="E40" s="38">
        <v>20.100000000000001</v>
      </c>
      <c r="F40" s="38">
        <v>16.3</v>
      </c>
      <c r="G40" s="38">
        <v>18.200000000000003</v>
      </c>
      <c r="H40" s="38">
        <v>24.799999999999997</v>
      </c>
      <c r="I40" s="38">
        <v>11.3</v>
      </c>
      <c r="J40" s="38">
        <v>32.299999999999997</v>
      </c>
      <c r="K40" s="38">
        <v>13.9</v>
      </c>
      <c r="L40" s="38">
        <v>22.200000000000003</v>
      </c>
      <c r="M40" s="38">
        <v>39.200000000000003</v>
      </c>
      <c r="N40" s="38">
        <v>27</v>
      </c>
    </row>
    <row r="41" spans="1:14">
      <c r="A41" s="21" t="s">
        <v>141</v>
      </c>
      <c r="B41" s="37">
        <f t="shared" si="1"/>
        <v>142.10000000000002</v>
      </c>
      <c r="C41" s="38">
        <v>24.6</v>
      </c>
      <c r="D41" s="38">
        <v>9.1999999999999993</v>
      </c>
      <c r="E41" s="38">
        <v>10.7</v>
      </c>
      <c r="F41" s="38">
        <v>8.5</v>
      </c>
      <c r="G41" s="38">
        <v>9.9</v>
      </c>
      <c r="H41" s="38">
        <v>9.6999999999999993</v>
      </c>
      <c r="I41" s="38">
        <v>0</v>
      </c>
      <c r="J41" s="38">
        <v>22.5</v>
      </c>
      <c r="K41" s="38">
        <v>4.4000000000000004</v>
      </c>
      <c r="L41" s="38">
        <v>10.9</v>
      </c>
      <c r="M41" s="38">
        <v>17.899999999999999</v>
      </c>
      <c r="N41" s="38">
        <v>13.8</v>
      </c>
    </row>
    <row r="42" spans="1:14" ht="24">
      <c r="A42" s="21" t="s">
        <v>142</v>
      </c>
      <c r="B42" s="37">
        <f t="shared" si="1"/>
        <v>133.79999999999998</v>
      </c>
      <c r="C42" s="38">
        <v>8.6</v>
      </c>
      <c r="D42" s="38">
        <v>8.1999999999999993</v>
      </c>
      <c r="E42" s="38">
        <v>9.4</v>
      </c>
      <c r="F42" s="38">
        <v>7.8</v>
      </c>
      <c r="G42" s="38">
        <v>8.3000000000000007</v>
      </c>
      <c r="H42" s="38">
        <v>15.1</v>
      </c>
      <c r="I42" s="38">
        <v>11.3</v>
      </c>
      <c r="J42" s="38">
        <v>9.8000000000000007</v>
      </c>
      <c r="K42" s="38">
        <v>9.5</v>
      </c>
      <c r="L42" s="38">
        <v>11.3</v>
      </c>
      <c r="M42" s="38">
        <v>21.3</v>
      </c>
      <c r="N42" s="38">
        <v>13.2</v>
      </c>
    </row>
    <row r="43" spans="1:14" ht="24">
      <c r="A43" s="21" t="s">
        <v>217</v>
      </c>
      <c r="B43" s="37">
        <f t="shared" si="1"/>
        <v>1084.4000000000001</v>
      </c>
      <c r="C43" s="38">
        <v>83.2</v>
      </c>
      <c r="D43" s="38">
        <v>83.2</v>
      </c>
      <c r="E43" s="38">
        <v>89.2</v>
      </c>
      <c r="F43" s="38">
        <v>90.9</v>
      </c>
      <c r="G43" s="38">
        <v>90.9</v>
      </c>
      <c r="H43" s="38">
        <v>94.7</v>
      </c>
      <c r="I43" s="38">
        <v>93.3</v>
      </c>
      <c r="J43" s="38">
        <v>91</v>
      </c>
      <c r="K43" s="38">
        <v>92.6</v>
      </c>
      <c r="L43" s="38">
        <v>91.1</v>
      </c>
      <c r="M43" s="38">
        <v>92.7</v>
      </c>
      <c r="N43" s="38">
        <v>91.6</v>
      </c>
    </row>
    <row r="44" spans="1:14" ht="24">
      <c r="A44" s="21" t="s">
        <v>218</v>
      </c>
      <c r="B44" s="37">
        <f t="shared" si="1"/>
        <v>342.2</v>
      </c>
      <c r="C44" s="38">
        <v>26.2</v>
      </c>
      <c r="D44" s="38">
        <v>26.7</v>
      </c>
      <c r="E44" s="38">
        <v>30.6</v>
      </c>
      <c r="F44" s="38">
        <v>30.4</v>
      </c>
      <c r="G44" s="38">
        <v>28.4</v>
      </c>
      <c r="H44" s="38">
        <v>28.7</v>
      </c>
      <c r="I44" s="38">
        <v>28.3</v>
      </c>
      <c r="J44" s="38">
        <v>28.1</v>
      </c>
      <c r="K44" s="38">
        <v>28.8</v>
      </c>
      <c r="L44" s="38">
        <v>29.5</v>
      </c>
      <c r="M44" s="38">
        <v>28.2</v>
      </c>
      <c r="N44" s="38">
        <v>28.3</v>
      </c>
    </row>
    <row r="45" spans="1:14" s="9" customFormat="1">
      <c r="A45" s="10" t="s">
        <v>143</v>
      </c>
      <c r="B45" s="37">
        <f t="shared" si="1"/>
        <v>2418.5</v>
      </c>
      <c r="C45" s="37">
        <v>95.7</v>
      </c>
      <c r="D45" s="37">
        <v>226.6</v>
      </c>
      <c r="E45" s="37">
        <v>126.8</v>
      </c>
      <c r="F45" s="37">
        <v>99.3</v>
      </c>
      <c r="G45" s="37">
        <v>92.6</v>
      </c>
      <c r="H45" s="37">
        <v>103.2</v>
      </c>
      <c r="I45" s="37">
        <v>103.6</v>
      </c>
      <c r="J45" s="37">
        <v>140.1</v>
      </c>
      <c r="K45" s="37">
        <v>126.5</v>
      </c>
      <c r="L45" s="37">
        <v>103.4</v>
      </c>
      <c r="M45" s="37">
        <v>157.6</v>
      </c>
      <c r="N45" s="37">
        <v>1043.0999999999999</v>
      </c>
    </row>
    <row r="46" spans="1:14" s="9" customFormat="1">
      <c r="A46" s="26" t="s">
        <v>10</v>
      </c>
      <c r="B46" s="37">
        <f t="shared" si="1"/>
        <v>59469.399999999994</v>
      </c>
      <c r="C46" s="37">
        <v>4788.7</v>
      </c>
      <c r="D46" s="37">
        <v>4778</v>
      </c>
      <c r="E46" s="37">
        <v>4989.3999999999996</v>
      </c>
      <c r="F46" s="37">
        <v>4434.6000000000004</v>
      </c>
      <c r="G46" s="37">
        <v>5006</v>
      </c>
      <c r="H46" s="37">
        <v>5413.4</v>
      </c>
      <c r="I46" s="37">
        <v>4755.8</v>
      </c>
      <c r="J46" s="37">
        <v>5422.6</v>
      </c>
      <c r="K46" s="37">
        <v>5270.1</v>
      </c>
      <c r="L46" s="37">
        <v>4785.0999999999995</v>
      </c>
      <c r="M46" s="37">
        <v>5077</v>
      </c>
      <c r="N46" s="37">
        <v>4748.7</v>
      </c>
    </row>
    <row r="47" spans="1:14">
      <c r="A47" s="12" t="s">
        <v>144</v>
      </c>
      <c r="B47" s="37">
        <f t="shared" si="1"/>
        <v>50634.700000000004</v>
      </c>
      <c r="C47" s="38">
        <v>4000.2</v>
      </c>
      <c r="D47" s="38">
        <v>4024.5</v>
      </c>
      <c r="E47" s="38">
        <v>4272.2</v>
      </c>
      <c r="F47" s="38">
        <v>3651.2</v>
      </c>
      <c r="G47" s="38">
        <v>4256</v>
      </c>
      <c r="H47" s="38">
        <v>4688.2</v>
      </c>
      <c r="I47" s="38">
        <v>3995.8</v>
      </c>
      <c r="J47" s="38">
        <v>4583.8</v>
      </c>
      <c r="K47" s="38">
        <v>4503.6000000000004</v>
      </c>
      <c r="L47" s="38">
        <v>4214.8999999999996</v>
      </c>
      <c r="M47" s="38">
        <v>4395</v>
      </c>
      <c r="N47" s="38">
        <v>4049.3</v>
      </c>
    </row>
    <row r="48" spans="1:14">
      <c r="A48" s="22" t="s">
        <v>53</v>
      </c>
      <c r="B48" s="37">
        <f t="shared" si="1"/>
        <v>50634.700000000004</v>
      </c>
      <c r="C48" s="38">
        <v>4000.2</v>
      </c>
      <c r="D48" s="38">
        <v>4024.5</v>
      </c>
      <c r="E48" s="38">
        <v>4272.2</v>
      </c>
      <c r="F48" s="38">
        <v>3651.2</v>
      </c>
      <c r="G48" s="38">
        <v>4256</v>
      </c>
      <c r="H48" s="38">
        <v>4688.2</v>
      </c>
      <c r="I48" s="38">
        <v>3995.8</v>
      </c>
      <c r="J48" s="38">
        <v>4583.8</v>
      </c>
      <c r="K48" s="38">
        <v>4503.6000000000004</v>
      </c>
      <c r="L48" s="38">
        <v>4214.8999999999996</v>
      </c>
      <c r="M48" s="38">
        <v>4395</v>
      </c>
      <c r="N48" s="38">
        <v>4049.3</v>
      </c>
    </row>
    <row r="49" spans="1:14">
      <c r="A49" s="22" t="s">
        <v>0</v>
      </c>
      <c r="B49" s="37">
        <f t="shared" si="1"/>
        <v>0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</row>
    <row r="50" spans="1:14">
      <c r="A50" s="11" t="s">
        <v>19</v>
      </c>
      <c r="B50" s="37">
        <f t="shared" si="1"/>
        <v>8834.7000000000007</v>
      </c>
      <c r="C50" s="38">
        <v>788.5</v>
      </c>
      <c r="D50" s="38">
        <v>753.5</v>
      </c>
      <c r="E50" s="38">
        <v>717.19999999999993</v>
      </c>
      <c r="F50" s="38">
        <v>783.40000000000009</v>
      </c>
      <c r="G50" s="38">
        <v>750</v>
      </c>
      <c r="H50" s="38">
        <v>725.19999999999993</v>
      </c>
      <c r="I50" s="38">
        <v>759.99999999999989</v>
      </c>
      <c r="J50" s="38">
        <v>838.80000000000007</v>
      </c>
      <c r="K50" s="38">
        <v>766.5</v>
      </c>
      <c r="L50" s="38">
        <v>570.20000000000005</v>
      </c>
      <c r="M50" s="38">
        <v>682</v>
      </c>
      <c r="N50" s="38">
        <v>699.4</v>
      </c>
    </row>
    <row r="51" spans="1:14" ht="24">
      <c r="A51" s="22" t="s">
        <v>54</v>
      </c>
      <c r="B51" s="37">
        <f t="shared" si="1"/>
        <v>8427.6</v>
      </c>
      <c r="C51" s="38">
        <v>757.5</v>
      </c>
      <c r="D51" s="38">
        <v>724.9</v>
      </c>
      <c r="E51" s="38">
        <v>684.6</v>
      </c>
      <c r="F51" s="38">
        <v>753.7</v>
      </c>
      <c r="G51" s="38">
        <v>721.1</v>
      </c>
      <c r="H51" s="38">
        <v>694.5</v>
      </c>
      <c r="I51" s="38">
        <v>719.8</v>
      </c>
      <c r="J51" s="38">
        <v>794.2</v>
      </c>
      <c r="K51" s="38">
        <v>732.6</v>
      </c>
      <c r="L51" s="38">
        <v>537.79999999999995</v>
      </c>
      <c r="M51" s="38">
        <v>646.20000000000005</v>
      </c>
      <c r="N51" s="38">
        <v>660.7</v>
      </c>
    </row>
    <row r="52" spans="1:14">
      <c r="A52" s="22" t="s">
        <v>55</v>
      </c>
      <c r="B52" s="37">
        <f t="shared" si="1"/>
        <v>132.5</v>
      </c>
      <c r="C52" s="38">
        <v>4.8</v>
      </c>
      <c r="D52" s="38">
        <v>5</v>
      </c>
      <c r="E52" s="38">
        <v>5.8</v>
      </c>
      <c r="F52" s="38">
        <v>4.2</v>
      </c>
      <c r="G52" s="38">
        <v>6.4</v>
      </c>
      <c r="H52" s="38">
        <v>8.9</v>
      </c>
      <c r="I52" s="38">
        <v>16.399999999999999</v>
      </c>
      <c r="J52" s="38">
        <v>18.7</v>
      </c>
      <c r="K52" s="38">
        <v>17</v>
      </c>
      <c r="L52" s="38">
        <v>14.7</v>
      </c>
      <c r="M52" s="38">
        <v>16.3</v>
      </c>
      <c r="N52" s="38">
        <v>14.3</v>
      </c>
    </row>
    <row r="53" spans="1:14">
      <c r="A53" s="22" t="s">
        <v>0</v>
      </c>
      <c r="B53" s="37">
        <f t="shared" si="1"/>
        <v>274.60000000000002</v>
      </c>
      <c r="C53" s="38">
        <v>26.2</v>
      </c>
      <c r="D53" s="38">
        <v>23.6</v>
      </c>
      <c r="E53" s="38">
        <v>26.8</v>
      </c>
      <c r="F53" s="38">
        <v>25.5</v>
      </c>
      <c r="G53" s="38">
        <v>22.5</v>
      </c>
      <c r="H53" s="38">
        <v>21.8</v>
      </c>
      <c r="I53" s="38">
        <v>23.8</v>
      </c>
      <c r="J53" s="38">
        <v>25.9</v>
      </c>
      <c r="K53" s="38">
        <v>16.899999999999999</v>
      </c>
      <c r="L53" s="38">
        <v>17.7</v>
      </c>
      <c r="M53" s="38">
        <v>19.5</v>
      </c>
      <c r="N53" s="38">
        <v>24.4</v>
      </c>
    </row>
    <row r="54" spans="1:14" s="9" customFormat="1">
      <c r="A54" s="26" t="s">
        <v>219</v>
      </c>
      <c r="B54" s="37">
        <f t="shared" si="1"/>
        <v>1209</v>
      </c>
      <c r="C54" s="37">
        <v>82.7</v>
      </c>
      <c r="D54" s="37">
        <v>106.1</v>
      </c>
      <c r="E54" s="37">
        <v>108.8</v>
      </c>
      <c r="F54" s="37">
        <v>86.8</v>
      </c>
      <c r="G54" s="37">
        <v>102.5</v>
      </c>
      <c r="H54" s="37">
        <v>104.3</v>
      </c>
      <c r="I54" s="37">
        <v>98.9</v>
      </c>
      <c r="J54" s="37">
        <v>92.9</v>
      </c>
      <c r="K54" s="37">
        <v>93.2</v>
      </c>
      <c r="L54" s="37">
        <v>94.4</v>
      </c>
      <c r="M54" s="37">
        <v>117.3</v>
      </c>
      <c r="N54" s="37">
        <v>121.1</v>
      </c>
    </row>
    <row r="55" spans="1:14" s="9" customFormat="1">
      <c r="A55" s="26" t="s">
        <v>11</v>
      </c>
      <c r="B55" s="37">
        <f t="shared" si="1"/>
        <v>2.9999999999999996</v>
      </c>
      <c r="C55" s="37">
        <v>0.2</v>
      </c>
      <c r="D55" s="37">
        <v>0.6</v>
      </c>
      <c r="E55" s="37">
        <v>0.2</v>
      </c>
      <c r="F55" s="37">
        <v>0.1</v>
      </c>
      <c r="G55" s="37">
        <v>0.3</v>
      </c>
      <c r="H55" s="37">
        <v>0.2</v>
      </c>
      <c r="I55" s="37">
        <v>0.2</v>
      </c>
      <c r="J55" s="37">
        <v>0.2</v>
      </c>
      <c r="K55" s="37">
        <v>0.1</v>
      </c>
      <c r="L55" s="37">
        <v>0.3</v>
      </c>
      <c r="M55" s="37">
        <v>0.3</v>
      </c>
      <c r="N55" s="37">
        <v>0.3</v>
      </c>
    </row>
    <row r="56" spans="1:14" s="9" customFormat="1">
      <c r="A56" s="26" t="s">
        <v>57</v>
      </c>
      <c r="B56" s="37">
        <f t="shared" si="1"/>
        <v>4923.1999999999989</v>
      </c>
      <c r="C56" s="37">
        <v>686.2</v>
      </c>
      <c r="D56" s="37">
        <v>405.9</v>
      </c>
      <c r="E56" s="37">
        <v>692</v>
      </c>
      <c r="F56" s="37">
        <v>469.2</v>
      </c>
      <c r="G56" s="37">
        <v>283.5</v>
      </c>
      <c r="H56" s="37">
        <v>417.5</v>
      </c>
      <c r="I56" s="37">
        <v>428.3</v>
      </c>
      <c r="J56" s="37">
        <v>320.2</v>
      </c>
      <c r="K56" s="37">
        <v>309.2</v>
      </c>
      <c r="L56" s="37">
        <v>265.3</v>
      </c>
      <c r="M56" s="37">
        <v>282.7</v>
      </c>
      <c r="N56" s="37">
        <v>363.2</v>
      </c>
    </row>
    <row r="57" spans="1:14" s="9" customFormat="1">
      <c r="A57" s="26" t="s">
        <v>190</v>
      </c>
      <c r="B57" s="37">
        <f t="shared" si="1"/>
        <v>2043.1000000000001</v>
      </c>
      <c r="C57" s="37">
        <v>0</v>
      </c>
      <c r="D57" s="37">
        <v>0.2</v>
      </c>
      <c r="E57" s="37">
        <v>330</v>
      </c>
      <c r="F57" s="37">
        <v>0.1</v>
      </c>
      <c r="G57" s="37">
        <v>0.1</v>
      </c>
      <c r="H57" s="37">
        <v>330</v>
      </c>
      <c r="I57" s="37">
        <v>0.1</v>
      </c>
      <c r="J57" s="37">
        <v>0</v>
      </c>
      <c r="K57" s="37">
        <v>340</v>
      </c>
      <c r="L57" s="37">
        <v>1003.8</v>
      </c>
      <c r="M57" s="37">
        <v>38.799999999999997</v>
      </c>
      <c r="N57" s="37">
        <v>0</v>
      </c>
    </row>
    <row r="58" spans="1:14" s="9" customFormat="1">
      <c r="A58" s="8" t="s">
        <v>109</v>
      </c>
      <c r="B58" s="37">
        <f t="shared" si="1"/>
        <v>2043.1000000000001</v>
      </c>
      <c r="C58" s="37">
        <v>0</v>
      </c>
      <c r="D58" s="37">
        <v>0.2</v>
      </c>
      <c r="E58" s="37">
        <v>330</v>
      </c>
      <c r="F58" s="37">
        <v>0.1</v>
      </c>
      <c r="G58" s="37">
        <v>0.1</v>
      </c>
      <c r="H58" s="37">
        <v>330</v>
      </c>
      <c r="I58" s="37">
        <v>0.1</v>
      </c>
      <c r="J58" s="37">
        <v>0</v>
      </c>
      <c r="K58" s="37">
        <v>340</v>
      </c>
      <c r="L58" s="37">
        <v>1003.8</v>
      </c>
      <c r="M58" s="37">
        <v>38.799999999999997</v>
      </c>
      <c r="N58" s="37">
        <v>0</v>
      </c>
    </row>
    <row r="59" spans="1:14" ht="25.5" customHeight="1">
      <c r="A59" s="21" t="s">
        <v>112</v>
      </c>
      <c r="B59" s="37">
        <f t="shared" si="1"/>
        <v>0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</row>
    <row r="60" spans="1:14" ht="25.5" customHeight="1">
      <c r="A60" s="21" t="s">
        <v>113</v>
      </c>
      <c r="B60" s="37">
        <f t="shared" si="1"/>
        <v>2000</v>
      </c>
      <c r="C60" s="38">
        <v>0</v>
      </c>
      <c r="D60" s="38">
        <v>0</v>
      </c>
      <c r="E60" s="38">
        <v>330</v>
      </c>
      <c r="F60" s="38">
        <v>0</v>
      </c>
      <c r="G60" s="38">
        <v>0</v>
      </c>
      <c r="H60" s="38">
        <v>330</v>
      </c>
      <c r="I60" s="38">
        <v>0</v>
      </c>
      <c r="J60" s="38">
        <v>0</v>
      </c>
      <c r="K60" s="38">
        <v>340</v>
      </c>
      <c r="L60" s="38">
        <v>1000</v>
      </c>
      <c r="M60" s="38">
        <v>0</v>
      </c>
      <c r="N60" s="38">
        <v>0</v>
      </c>
    </row>
    <row r="61" spans="1:14" ht="22.5" customHeight="1">
      <c r="A61" s="21" t="s">
        <v>114</v>
      </c>
      <c r="B61" s="37">
        <f t="shared" si="1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</row>
    <row r="62" spans="1:14">
      <c r="A62" s="28" t="s">
        <v>115</v>
      </c>
      <c r="B62" s="37">
        <f t="shared" si="1"/>
        <v>43.099999999999994</v>
      </c>
      <c r="C62" s="38">
        <v>0</v>
      </c>
      <c r="D62" s="38">
        <v>0.2</v>
      </c>
      <c r="E62" s="38">
        <v>0</v>
      </c>
      <c r="F62" s="38">
        <v>0.1</v>
      </c>
      <c r="G62" s="38">
        <v>0.1</v>
      </c>
      <c r="H62" s="38">
        <v>0</v>
      </c>
      <c r="I62" s="38">
        <v>0.1</v>
      </c>
      <c r="J62" s="38">
        <v>0</v>
      </c>
      <c r="K62" s="38">
        <v>0</v>
      </c>
      <c r="L62" s="38">
        <v>3.8</v>
      </c>
      <c r="M62" s="38">
        <v>38.799999999999997</v>
      </c>
      <c r="N62" s="38">
        <v>0</v>
      </c>
    </row>
    <row r="63" spans="1:14" s="9" customFormat="1">
      <c r="A63" s="8" t="s">
        <v>58</v>
      </c>
      <c r="B63" s="37">
        <f t="shared" si="1"/>
        <v>30838.7</v>
      </c>
      <c r="C63" s="37">
        <v>2225.5000000000005</v>
      </c>
      <c r="D63" s="37">
        <v>2639</v>
      </c>
      <c r="E63" s="37">
        <v>2333.4</v>
      </c>
      <c r="F63" s="37">
        <v>1981.5999999999997</v>
      </c>
      <c r="G63" s="37">
        <v>2568.9</v>
      </c>
      <c r="H63" s="37">
        <v>2312.1</v>
      </c>
      <c r="I63" s="37">
        <v>2539.6</v>
      </c>
      <c r="J63" s="37">
        <v>2381.1000000000004</v>
      </c>
      <c r="K63" s="37">
        <v>2560.3999999999996</v>
      </c>
      <c r="L63" s="37">
        <v>3665.5000000000005</v>
      </c>
      <c r="M63" s="37">
        <v>2424.9</v>
      </c>
      <c r="N63" s="37">
        <v>3206.6999999999994</v>
      </c>
    </row>
    <row r="64" spans="1:14" s="9" customFormat="1">
      <c r="A64" s="10" t="s">
        <v>145</v>
      </c>
      <c r="B64" s="37">
        <f t="shared" si="1"/>
        <v>24254.299999999996</v>
      </c>
      <c r="C64" s="37">
        <v>1822.1000000000001</v>
      </c>
      <c r="D64" s="37">
        <v>2118.7999999999997</v>
      </c>
      <c r="E64" s="37">
        <v>1792.2000000000003</v>
      </c>
      <c r="F64" s="37">
        <v>1389.1</v>
      </c>
      <c r="G64" s="37">
        <v>2036.8</v>
      </c>
      <c r="H64" s="37">
        <v>1758.1000000000001</v>
      </c>
      <c r="I64" s="37">
        <v>1971.8999999999999</v>
      </c>
      <c r="J64" s="37">
        <v>1896.8</v>
      </c>
      <c r="K64" s="37">
        <v>2031.3</v>
      </c>
      <c r="L64" s="37">
        <v>3104.3</v>
      </c>
      <c r="M64" s="37">
        <v>1865</v>
      </c>
      <c r="N64" s="37">
        <v>2467.8999999999996</v>
      </c>
    </row>
    <row r="65" spans="1:14" s="9" customFormat="1">
      <c r="A65" s="10" t="s">
        <v>146</v>
      </c>
      <c r="B65" s="37">
        <f t="shared" si="1"/>
        <v>2379.0999999999995</v>
      </c>
      <c r="C65" s="37">
        <v>87.5</v>
      </c>
      <c r="D65" s="37">
        <v>478.1</v>
      </c>
      <c r="E65" s="37">
        <v>189.7</v>
      </c>
      <c r="F65" s="37">
        <v>82.5</v>
      </c>
      <c r="G65" s="37">
        <v>89.5</v>
      </c>
      <c r="H65" s="37">
        <v>259.3</v>
      </c>
      <c r="I65" s="37">
        <v>185.79999999999998</v>
      </c>
      <c r="J65" s="37">
        <v>177.5</v>
      </c>
      <c r="K65" s="37">
        <v>282.5</v>
      </c>
      <c r="L65" s="37">
        <v>260.89999999999998</v>
      </c>
      <c r="M65" s="37">
        <v>177.10000000000002</v>
      </c>
      <c r="N65" s="37">
        <v>108.69999999999999</v>
      </c>
    </row>
    <row r="66" spans="1:14">
      <c r="A66" s="21" t="s">
        <v>49</v>
      </c>
      <c r="B66" s="37">
        <f t="shared" si="1"/>
        <v>1246.3999999999999</v>
      </c>
      <c r="C66" s="38">
        <v>85.7</v>
      </c>
      <c r="D66" s="38">
        <v>83.6</v>
      </c>
      <c r="E66" s="38">
        <v>96.8</v>
      </c>
      <c r="F66" s="38">
        <v>79.8</v>
      </c>
      <c r="G66" s="38">
        <v>71.5</v>
      </c>
      <c r="H66" s="38">
        <v>79.2</v>
      </c>
      <c r="I66" s="38">
        <v>80.599999999999994</v>
      </c>
      <c r="J66" s="38">
        <v>91.3</v>
      </c>
      <c r="K66" s="38">
        <v>273.29999999999995</v>
      </c>
      <c r="L66" s="38">
        <v>94.1</v>
      </c>
      <c r="M66" s="38">
        <v>103</v>
      </c>
      <c r="N66" s="38">
        <v>107.5</v>
      </c>
    </row>
    <row r="67" spans="1:14">
      <c r="A67" s="22" t="s">
        <v>187</v>
      </c>
      <c r="B67" s="37">
        <f t="shared" si="1"/>
        <v>1034.7</v>
      </c>
      <c r="C67" s="38">
        <v>85.7</v>
      </c>
      <c r="D67" s="38">
        <v>83.6</v>
      </c>
      <c r="E67" s="38">
        <v>96.8</v>
      </c>
      <c r="F67" s="38">
        <v>79.8</v>
      </c>
      <c r="G67" s="38">
        <v>71.5</v>
      </c>
      <c r="H67" s="38">
        <v>79.2</v>
      </c>
      <c r="I67" s="38">
        <v>78.5</v>
      </c>
      <c r="J67" s="38">
        <v>85.7</v>
      </c>
      <c r="K67" s="38">
        <v>81.099999999999994</v>
      </c>
      <c r="L67" s="38">
        <v>94</v>
      </c>
      <c r="M67" s="38">
        <v>101.9</v>
      </c>
      <c r="N67" s="38">
        <v>96.9</v>
      </c>
    </row>
    <row r="68" spans="1:14" ht="24">
      <c r="A68" s="22" t="s">
        <v>186</v>
      </c>
      <c r="B68" s="37">
        <f t="shared" si="1"/>
        <v>211.69999999999996</v>
      </c>
      <c r="C68" s="38">
        <v>0</v>
      </c>
      <c r="D68" s="38">
        <v>0</v>
      </c>
      <c r="E68" s="38">
        <v>0</v>
      </c>
      <c r="F68" s="38">
        <v>0</v>
      </c>
      <c r="G68" s="38">
        <v>0</v>
      </c>
      <c r="H68" s="38">
        <v>0</v>
      </c>
      <c r="I68" s="38">
        <v>2.1</v>
      </c>
      <c r="J68" s="38">
        <v>5.6</v>
      </c>
      <c r="K68" s="38">
        <v>192.2</v>
      </c>
      <c r="L68" s="38">
        <v>0.1</v>
      </c>
      <c r="M68" s="38">
        <v>1.1000000000000001</v>
      </c>
      <c r="N68" s="38">
        <v>10.6</v>
      </c>
    </row>
    <row r="69" spans="1:14" ht="21.75" customHeight="1">
      <c r="A69" s="21" t="s">
        <v>82</v>
      </c>
      <c r="B69" s="37">
        <f t="shared" si="1"/>
        <v>1129.5</v>
      </c>
      <c r="C69" s="38">
        <v>1.8</v>
      </c>
      <c r="D69" s="38">
        <v>394.4</v>
      </c>
      <c r="E69" s="38">
        <v>92.8</v>
      </c>
      <c r="F69" s="38">
        <v>2.5</v>
      </c>
      <c r="G69" s="38">
        <v>16.399999999999999</v>
      </c>
      <c r="H69" s="38">
        <v>180</v>
      </c>
      <c r="I69" s="38">
        <v>105.1</v>
      </c>
      <c r="J69" s="38">
        <v>86.2</v>
      </c>
      <c r="K69" s="38">
        <v>9.1</v>
      </c>
      <c r="L69" s="38">
        <v>166.8</v>
      </c>
      <c r="M69" s="38">
        <v>73.3</v>
      </c>
      <c r="N69" s="38">
        <v>1.1000000000000001</v>
      </c>
    </row>
    <row r="70" spans="1:14">
      <c r="A70" s="21" t="s">
        <v>21</v>
      </c>
      <c r="B70" s="37">
        <f t="shared" si="1"/>
        <v>3.2000000000000006</v>
      </c>
      <c r="C70" s="38">
        <v>0</v>
      </c>
      <c r="D70" s="38">
        <v>0.1</v>
      </c>
      <c r="E70" s="38">
        <v>0.1</v>
      </c>
      <c r="F70" s="38">
        <v>0.2</v>
      </c>
      <c r="G70" s="38">
        <v>1.6</v>
      </c>
      <c r="H70" s="38">
        <v>0.1</v>
      </c>
      <c r="I70" s="38">
        <v>0.1</v>
      </c>
      <c r="J70" s="38">
        <v>0</v>
      </c>
      <c r="K70" s="38">
        <v>0.1</v>
      </c>
      <c r="L70" s="38">
        <v>0</v>
      </c>
      <c r="M70" s="38">
        <v>0.8</v>
      </c>
      <c r="N70" s="38">
        <v>0.1</v>
      </c>
    </row>
    <row r="71" spans="1:14" s="9" customFormat="1">
      <c r="A71" s="10" t="s">
        <v>147</v>
      </c>
      <c r="B71" s="37">
        <f t="shared" ref="B71:B134" si="4">SUM(C71:N71)</f>
        <v>21875.200000000001</v>
      </c>
      <c r="C71" s="37">
        <v>1734.6000000000001</v>
      </c>
      <c r="D71" s="37">
        <v>1640.6999999999998</v>
      </c>
      <c r="E71" s="37">
        <v>1602.5000000000002</v>
      </c>
      <c r="F71" s="37">
        <v>1306.5999999999999</v>
      </c>
      <c r="G71" s="37">
        <v>1947.3</v>
      </c>
      <c r="H71" s="37">
        <v>1498.8000000000002</v>
      </c>
      <c r="I71" s="37">
        <v>1786.1</v>
      </c>
      <c r="J71" s="37">
        <v>1719.3</v>
      </c>
      <c r="K71" s="37">
        <v>1748.8</v>
      </c>
      <c r="L71" s="37">
        <v>2843.4</v>
      </c>
      <c r="M71" s="37">
        <v>1687.9</v>
      </c>
      <c r="N71" s="37">
        <v>2359.1999999999998</v>
      </c>
    </row>
    <row r="72" spans="1:14">
      <c r="A72" s="21" t="s">
        <v>78</v>
      </c>
      <c r="B72" s="37">
        <f t="shared" si="4"/>
        <v>355.2</v>
      </c>
      <c r="C72" s="38">
        <v>45</v>
      </c>
      <c r="D72" s="38">
        <v>38.1</v>
      </c>
      <c r="E72" s="38">
        <v>36.9</v>
      </c>
      <c r="F72" s="38">
        <v>35.200000000000003</v>
      </c>
      <c r="G72" s="38">
        <v>29.9</v>
      </c>
      <c r="H72" s="38">
        <v>33.5</v>
      </c>
      <c r="I72" s="38">
        <v>21.6</v>
      </c>
      <c r="J72" s="38">
        <v>94.8</v>
      </c>
      <c r="K72" s="38">
        <v>20</v>
      </c>
      <c r="L72" s="38">
        <v>-51.1</v>
      </c>
      <c r="M72" s="38">
        <v>21.3</v>
      </c>
      <c r="N72" s="38">
        <v>30</v>
      </c>
    </row>
    <row r="73" spans="1:14" ht="24">
      <c r="A73" s="21" t="s">
        <v>82</v>
      </c>
      <c r="B73" s="37">
        <f t="shared" si="4"/>
        <v>16861.300000000003</v>
      </c>
      <c r="C73" s="38">
        <v>1535.2</v>
      </c>
      <c r="D73" s="38">
        <v>1383.3</v>
      </c>
      <c r="E73" s="38">
        <v>1330.2</v>
      </c>
      <c r="F73" s="38">
        <v>1215.0999999999999</v>
      </c>
      <c r="G73" s="38">
        <v>1712.6</v>
      </c>
      <c r="H73" s="38">
        <v>1357.4</v>
      </c>
      <c r="I73" s="38">
        <v>1409.7</v>
      </c>
      <c r="J73" s="38">
        <v>1617.7</v>
      </c>
      <c r="K73" s="38">
        <v>1019.1</v>
      </c>
      <c r="L73" s="38">
        <v>1125.5999999999999</v>
      </c>
      <c r="M73" s="38">
        <v>1084.9000000000001</v>
      </c>
      <c r="N73" s="38">
        <v>2070.5</v>
      </c>
    </row>
    <row r="74" spans="1:14">
      <c r="A74" s="21" t="s">
        <v>0</v>
      </c>
      <c r="B74" s="37">
        <f t="shared" si="4"/>
        <v>4658.7</v>
      </c>
      <c r="C74" s="38">
        <v>154.4</v>
      </c>
      <c r="D74" s="38">
        <v>219.3</v>
      </c>
      <c r="E74" s="38">
        <v>235.4</v>
      </c>
      <c r="F74" s="38">
        <v>56.3</v>
      </c>
      <c r="G74" s="38">
        <v>204.8</v>
      </c>
      <c r="H74" s="38">
        <v>107.9</v>
      </c>
      <c r="I74" s="38">
        <v>354.8</v>
      </c>
      <c r="J74" s="38">
        <v>6.8</v>
      </c>
      <c r="K74" s="38">
        <v>709.7</v>
      </c>
      <c r="L74" s="38">
        <v>1768.9</v>
      </c>
      <c r="M74" s="38">
        <v>581.70000000000005</v>
      </c>
      <c r="N74" s="38">
        <v>258.7</v>
      </c>
    </row>
    <row r="75" spans="1:14" s="9" customFormat="1">
      <c r="A75" s="26" t="s">
        <v>12</v>
      </c>
      <c r="B75" s="37">
        <f t="shared" si="4"/>
        <v>5619.4</v>
      </c>
      <c r="C75" s="37">
        <v>397</v>
      </c>
      <c r="D75" s="37">
        <v>470.9</v>
      </c>
      <c r="E75" s="37">
        <v>506.6</v>
      </c>
      <c r="F75" s="37">
        <v>550.69999999999993</v>
      </c>
      <c r="G75" s="37">
        <v>489.7</v>
      </c>
      <c r="H75" s="37">
        <v>480.29999999999995</v>
      </c>
      <c r="I75" s="37">
        <v>451.9</v>
      </c>
      <c r="J75" s="37">
        <v>448.5</v>
      </c>
      <c r="K75" s="37">
        <v>441.9</v>
      </c>
      <c r="L75" s="37">
        <v>431.90000000000003</v>
      </c>
      <c r="M75" s="37">
        <v>469.79999999999995</v>
      </c>
      <c r="N75" s="37">
        <v>480.2</v>
      </c>
    </row>
    <row r="76" spans="1:14">
      <c r="A76" s="29" t="s">
        <v>32</v>
      </c>
      <c r="B76" s="37">
        <f t="shared" si="4"/>
        <v>4349.9000000000005</v>
      </c>
      <c r="C76" s="38">
        <v>318</v>
      </c>
      <c r="D76" s="38">
        <v>387.7</v>
      </c>
      <c r="E76" s="38">
        <v>391.8</v>
      </c>
      <c r="F76" s="38">
        <v>456.7</v>
      </c>
      <c r="G76" s="38">
        <v>382.1</v>
      </c>
      <c r="H76" s="38">
        <v>365</v>
      </c>
      <c r="I76" s="38">
        <v>348.2</v>
      </c>
      <c r="J76" s="38">
        <v>340.4</v>
      </c>
      <c r="K76" s="38">
        <v>342.5</v>
      </c>
      <c r="L76" s="38">
        <v>304.3</v>
      </c>
      <c r="M76" s="38">
        <v>342.4</v>
      </c>
      <c r="N76" s="38">
        <v>370.8</v>
      </c>
    </row>
    <row r="77" spans="1:14">
      <c r="A77" s="29" t="s">
        <v>79</v>
      </c>
      <c r="B77" s="37">
        <f t="shared" si="4"/>
        <v>1236.0999999999999</v>
      </c>
      <c r="C77" s="38">
        <v>76.8</v>
      </c>
      <c r="D77" s="38">
        <v>80.5</v>
      </c>
      <c r="E77" s="38">
        <v>111.5</v>
      </c>
      <c r="F77" s="38">
        <v>91.6</v>
      </c>
      <c r="G77" s="38">
        <v>104.7</v>
      </c>
      <c r="H77" s="38">
        <v>112.4</v>
      </c>
      <c r="I77" s="38">
        <v>100.7</v>
      </c>
      <c r="J77" s="38">
        <v>105.1</v>
      </c>
      <c r="K77" s="38">
        <v>96.5</v>
      </c>
      <c r="L77" s="38">
        <v>124.8</v>
      </c>
      <c r="M77" s="38">
        <v>124.5</v>
      </c>
      <c r="N77" s="38">
        <v>107</v>
      </c>
    </row>
    <row r="78" spans="1:14">
      <c r="A78" s="31" t="s">
        <v>70</v>
      </c>
      <c r="B78" s="37">
        <f t="shared" si="4"/>
        <v>33.4</v>
      </c>
      <c r="C78" s="38">
        <v>2.2000000000000002</v>
      </c>
      <c r="D78" s="38">
        <v>2.7</v>
      </c>
      <c r="E78" s="38">
        <v>3.3</v>
      </c>
      <c r="F78" s="38">
        <v>2.4</v>
      </c>
      <c r="G78" s="38">
        <v>2.9</v>
      </c>
      <c r="H78" s="38">
        <v>2.9</v>
      </c>
      <c r="I78" s="38">
        <v>3</v>
      </c>
      <c r="J78" s="38">
        <v>3</v>
      </c>
      <c r="K78" s="38">
        <v>2.9</v>
      </c>
      <c r="L78" s="38">
        <v>2.8</v>
      </c>
      <c r="M78" s="38">
        <v>2.9</v>
      </c>
      <c r="N78" s="38">
        <v>2.4</v>
      </c>
    </row>
    <row r="79" spans="1:14" s="9" customFormat="1" ht="21" customHeight="1">
      <c r="A79" s="26" t="s">
        <v>149</v>
      </c>
      <c r="B79" s="37">
        <f t="shared" si="4"/>
        <v>965</v>
      </c>
      <c r="C79" s="37">
        <v>6.4</v>
      </c>
      <c r="D79" s="37">
        <v>49.3</v>
      </c>
      <c r="E79" s="37">
        <v>34.6</v>
      </c>
      <c r="F79" s="37">
        <v>41.800000000000004</v>
      </c>
      <c r="G79" s="37">
        <v>42.4</v>
      </c>
      <c r="H79" s="37">
        <v>73.7</v>
      </c>
      <c r="I79" s="37">
        <v>115.80000000000001</v>
      </c>
      <c r="J79" s="37">
        <v>35.800000000000004</v>
      </c>
      <c r="K79" s="37">
        <v>87.199999999999989</v>
      </c>
      <c r="L79" s="37">
        <v>129.30000000000001</v>
      </c>
      <c r="M79" s="37">
        <v>90.1</v>
      </c>
      <c r="N79" s="37">
        <v>258.59999999999997</v>
      </c>
    </row>
    <row r="80" spans="1:14" s="9" customFormat="1" ht="21" customHeight="1">
      <c r="A80" s="29" t="s">
        <v>148</v>
      </c>
      <c r="B80" s="37">
        <f t="shared" si="4"/>
        <v>51.5</v>
      </c>
      <c r="C80" s="38">
        <v>3</v>
      </c>
      <c r="D80" s="38">
        <v>3.4</v>
      </c>
      <c r="E80" s="38">
        <v>4.7</v>
      </c>
      <c r="F80" s="38">
        <v>3.6</v>
      </c>
      <c r="G80" s="38">
        <v>3.9</v>
      </c>
      <c r="H80" s="38">
        <v>5</v>
      </c>
      <c r="I80" s="38">
        <v>3.9</v>
      </c>
      <c r="J80" s="38">
        <v>4.0999999999999996</v>
      </c>
      <c r="K80" s="38">
        <v>5.3</v>
      </c>
      <c r="L80" s="38">
        <v>4.2</v>
      </c>
      <c r="M80" s="38">
        <v>4.3</v>
      </c>
      <c r="N80" s="38">
        <v>6.1</v>
      </c>
    </row>
    <row r="81" spans="1:14" ht="23.25" customHeight="1">
      <c r="A81" s="29" t="s">
        <v>150</v>
      </c>
      <c r="B81" s="37">
        <f t="shared" si="4"/>
        <v>860.40000000000009</v>
      </c>
      <c r="C81" s="38">
        <v>0.1</v>
      </c>
      <c r="D81" s="38">
        <v>42.1</v>
      </c>
      <c r="E81" s="38">
        <v>24.3</v>
      </c>
      <c r="F81" s="38">
        <v>34.6</v>
      </c>
      <c r="G81" s="38">
        <v>33.4</v>
      </c>
      <c r="H81" s="38">
        <v>63.8</v>
      </c>
      <c r="I81" s="38">
        <v>107.4</v>
      </c>
      <c r="J81" s="38">
        <v>27.5</v>
      </c>
      <c r="K81" s="38">
        <v>77.3</v>
      </c>
      <c r="L81" s="38">
        <v>120.3</v>
      </c>
      <c r="M81" s="38">
        <v>81</v>
      </c>
      <c r="N81" s="38">
        <v>248.6</v>
      </c>
    </row>
    <row r="82" spans="1:14" ht="18" customHeight="1">
      <c r="A82" s="30" t="s">
        <v>70</v>
      </c>
      <c r="B82" s="37">
        <f t="shared" si="4"/>
        <v>53.099999999999994</v>
      </c>
      <c r="C82" s="38">
        <v>3.3</v>
      </c>
      <c r="D82" s="38">
        <v>3.8</v>
      </c>
      <c r="E82" s="38">
        <v>5.6</v>
      </c>
      <c r="F82" s="38">
        <v>3.6</v>
      </c>
      <c r="G82" s="38">
        <v>5.0999999999999996</v>
      </c>
      <c r="H82" s="38">
        <v>4.9000000000000004</v>
      </c>
      <c r="I82" s="38">
        <v>4.5</v>
      </c>
      <c r="J82" s="38">
        <v>4.2</v>
      </c>
      <c r="K82" s="38">
        <v>4.5999999999999996</v>
      </c>
      <c r="L82" s="38">
        <v>4.8</v>
      </c>
      <c r="M82" s="38">
        <v>4.8</v>
      </c>
      <c r="N82" s="38">
        <v>3.9</v>
      </c>
    </row>
    <row r="83" spans="1:14" s="9" customFormat="1">
      <c r="A83" s="8" t="s">
        <v>60</v>
      </c>
      <c r="B83" s="37">
        <f t="shared" si="4"/>
        <v>35761</v>
      </c>
      <c r="C83" s="37">
        <v>4445.6000000000004</v>
      </c>
      <c r="D83" s="37">
        <v>1348.1</v>
      </c>
      <c r="E83" s="37">
        <v>1348.8000000000002</v>
      </c>
      <c r="F83" s="37">
        <v>1253.9000000000001</v>
      </c>
      <c r="G83" s="37">
        <v>1632.6</v>
      </c>
      <c r="H83" s="37">
        <v>3578.7999999999997</v>
      </c>
      <c r="I83" s="37">
        <v>1531.1999999999998</v>
      </c>
      <c r="J83" s="37">
        <v>5602.7</v>
      </c>
      <c r="K83" s="37">
        <v>2051.4</v>
      </c>
      <c r="L83" s="37">
        <v>1778.7000000000003</v>
      </c>
      <c r="M83" s="37">
        <v>2333.6</v>
      </c>
      <c r="N83" s="37">
        <v>8855.5999999999985</v>
      </c>
    </row>
    <row r="84" spans="1:14" s="9" customFormat="1">
      <c r="A84" s="10" t="s">
        <v>151</v>
      </c>
      <c r="B84" s="37">
        <f t="shared" si="4"/>
        <v>23623.599999999999</v>
      </c>
      <c r="C84" s="37">
        <v>2847.7</v>
      </c>
      <c r="D84" s="37">
        <v>396.2</v>
      </c>
      <c r="E84" s="37">
        <v>320.7</v>
      </c>
      <c r="F84" s="37">
        <v>438.3</v>
      </c>
      <c r="G84" s="37">
        <v>820.6</v>
      </c>
      <c r="H84" s="37">
        <v>2563.6</v>
      </c>
      <c r="I84" s="37">
        <v>732.3</v>
      </c>
      <c r="J84" s="37">
        <v>4775.3999999999996</v>
      </c>
      <c r="K84" s="37">
        <v>1126.3</v>
      </c>
      <c r="L84" s="37">
        <v>699.6</v>
      </c>
      <c r="M84" s="37">
        <v>1686.1</v>
      </c>
      <c r="N84" s="37">
        <v>7216.7999999999993</v>
      </c>
    </row>
    <row r="85" spans="1:14">
      <c r="A85" s="21" t="s">
        <v>63</v>
      </c>
      <c r="B85" s="37">
        <f t="shared" si="4"/>
        <v>12117.6</v>
      </c>
      <c r="C85" s="38">
        <v>2500.1999999999998</v>
      </c>
      <c r="D85" s="38">
        <v>0</v>
      </c>
      <c r="E85" s="38">
        <v>0</v>
      </c>
      <c r="F85" s="38">
        <v>0</v>
      </c>
      <c r="G85" s="38">
        <v>0</v>
      </c>
      <c r="H85" s="38">
        <v>1448.8</v>
      </c>
      <c r="I85" s="38">
        <v>0</v>
      </c>
      <c r="J85" s="38">
        <v>3669</v>
      </c>
      <c r="K85" s="38">
        <v>0</v>
      </c>
      <c r="L85" s="38">
        <v>0</v>
      </c>
      <c r="M85" s="38">
        <v>894.1</v>
      </c>
      <c r="N85" s="38">
        <v>3605.5</v>
      </c>
    </row>
    <row r="86" spans="1:14">
      <c r="A86" s="21" t="s">
        <v>116</v>
      </c>
      <c r="B86" s="37">
        <f t="shared" si="4"/>
        <v>4540</v>
      </c>
      <c r="C86" s="38">
        <v>102.3</v>
      </c>
      <c r="D86" s="38">
        <v>396.2</v>
      </c>
      <c r="E86" s="38">
        <v>88.8</v>
      </c>
      <c r="F86" s="38">
        <v>2.7</v>
      </c>
      <c r="G86" s="38">
        <v>177.4</v>
      </c>
      <c r="H86" s="38">
        <v>91.2</v>
      </c>
      <c r="I86" s="38">
        <v>81.400000000000006</v>
      </c>
      <c r="J86" s="38">
        <v>92.5</v>
      </c>
      <c r="K86" s="38">
        <v>86.6</v>
      </c>
      <c r="L86" s="38">
        <v>98.4</v>
      </c>
      <c r="M86" s="38">
        <v>379.1</v>
      </c>
      <c r="N86" s="38">
        <v>2943.4</v>
      </c>
    </row>
    <row r="87" spans="1:14">
      <c r="A87" s="21" t="s">
        <v>61</v>
      </c>
      <c r="B87" s="37">
        <f t="shared" si="4"/>
        <v>362.40000000000003</v>
      </c>
      <c r="C87" s="38">
        <v>245.1</v>
      </c>
      <c r="D87" s="38">
        <v>0</v>
      </c>
      <c r="E87" s="38">
        <v>0</v>
      </c>
      <c r="F87" s="38">
        <v>32.5</v>
      </c>
      <c r="G87" s="38">
        <v>0</v>
      </c>
      <c r="H87" s="38">
        <v>0</v>
      </c>
      <c r="I87" s="38">
        <v>73</v>
      </c>
      <c r="J87" s="38">
        <v>0</v>
      </c>
      <c r="K87" s="38">
        <v>0</v>
      </c>
      <c r="L87" s="38">
        <v>11.8</v>
      </c>
      <c r="M87" s="38">
        <v>0</v>
      </c>
      <c r="N87" s="38">
        <v>0</v>
      </c>
    </row>
    <row r="88" spans="1:14" ht="18" customHeight="1">
      <c r="A88" s="21" t="s">
        <v>117</v>
      </c>
      <c r="B88" s="37">
        <f t="shared" si="4"/>
        <v>0.1</v>
      </c>
      <c r="C88" s="38">
        <v>0.1</v>
      </c>
      <c r="D88" s="38">
        <v>0</v>
      </c>
      <c r="E88" s="38">
        <v>0</v>
      </c>
      <c r="F88" s="38">
        <v>0</v>
      </c>
      <c r="G88" s="38">
        <v>0</v>
      </c>
      <c r="H88" s="38">
        <v>0</v>
      </c>
      <c r="I88" s="38">
        <v>0</v>
      </c>
      <c r="J88" s="38">
        <v>0</v>
      </c>
      <c r="K88" s="38">
        <v>0</v>
      </c>
      <c r="L88" s="38">
        <v>0</v>
      </c>
      <c r="M88" s="38">
        <v>0</v>
      </c>
      <c r="N88" s="38">
        <v>0</v>
      </c>
    </row>
    <row r="89" spans="1:14" ht="22.5" customHeight="1">
      <c r="A89" s="21" t="s">
        <v>118</v>
      </c>
      <c r="B89" s="37">
        <f t="shared" si="4"/>
        <v>6603.4999999999991</v>
      </c>
      <c r="C89" s="38">
        <v>0</v>
      </c>
      <c r="D89" s="38">
        <v>0</v>
      </c>
      <c r="E89" s="38">
        <v>231.9</v>
      </c>
      <c r="F89" s="38">
        <v>403.1</v>
      </c>
      <c r="G89" s="38">
        <v>643.20000000000005</v>
      </c>
      <c r="H89" s="38">
        <v>1023.6</v>
      </c>
      <c r="I89" s="38">
        <v>577.9</v>
      </c>
      <c r="J89" s="38">
        <v>1013.9</v>
      </c>
      <c r="K89" s="38">
        <v>1039.7</v>
      </c>
      <c r="L89" s="38">
        <v>589.4</v>
      </c>
      <c r="M89" s="38">
        <v>412.9</v>
      </c>
      <c r="N89" s="38">
        <v>667.9</v>
      </c>
    </row>
    <row r="90" spans="1:14" s="9" customFormat="1">
      <c r="A90" s="10" t="s">
        <v>152</v>
      </c>
      <c r="B90" s="37">
        <f t="shared" si="4"/>
        <v>1407.6999999999998</v>
      </c>
      <c r="C90" s="37">
        <v>100.5</v>
      </c>
      <c r="D90" s="37">
        <v>154</v>
      </c>
      <c r="E90" s="37">
        <v>114.9</v>
      </c>
      <c r="F90" s="37">
        <v>102.4</v>
      </c>
      <c r="G90" s="37">
        <v>102.8</v>
      </c>
      <c r="H90" s="37">
        <v>98.6</v>
      </c>
      <c r="I90" s="37">
        <v>97.1</v>
      </c>
      <c r="J90" s="37">
        <v>102.6</v>
      </c>
      <c r="K90" s="37">
        <v>88.4</v>
      </c>
      <c r="L90" s="37">
        <v>245.3</v>
      </c>
      <c r="M90" s="37">
        <v>94.6</v>
      </c>
      <c r="N90" s="37">
        <v>106.5</v>
      </c>
    </row>
    <row r="91" spans="1:14" ht="24">
      <c r="A91" s="11" t="s">
        <v>220</v>
      </c>
      <c r="B91" s="37">
        <f t="shared" si="4"/>
        <v>1005.8</v>
      </c>
      <c r="C91" s="38">
        <v>85.6</v>
      </c>
      <c r="D91" s="38">
        <v>83.2</v>
      </c>
      <c r="E91" s="38">
        <v>89.9</v>
      </c>
      <c r="F91" s="38">
        <v>76.3</v>
      </c>
      <c r="G91" s="38">
        <v>82.2</v>
      </c>
      <c r="H91" s="38">
        <v>72.900000000000006</v>
      </c>
      <c r="I91" s="38">
        <v>83.3</v>
      </c>
      <c r="J91" s="38">
        <v>84.4</v>
      </c>
      <c r="K91" s="38">
        <v>74.900000000000006</v>
      </c>
      <c r="L91" s="38">
        <v>99.3</v>
      </c>
      <c r="M91" s="38">
        <v>83.7</v>
      </c>
      <c r="N91" s="38">
        <v>90.1</v>
      </c>
    </row>
    <row r="92" spans="1:14" s="9" customFormat="1">
      <c r="A92" s="10" t="s">
        <v>153</v>
      </c>
      <c r="B92" s="37">
        <f t="shared" si="4"/>
        <v>10729.699999999999</v>
      </c>
      <c r="C92" s="39">
        <v>1497.4</v>
      </c>
      <c r="D92" s="39">
        <v>797.9</v>
      </c>
      <c r="E92" s="39">
        <v>913.2</v>
      </c>
      <c r="F92" s="39">
        <v>713.2</v>
      </c>
      <c r="G92" s="39">
        <v>709.19999999999993</v>
      </c>
      <c r="H92" s="39">
        <v>916.6</v>
      </c>
      <c r="I92" s="39">
        <v>701.8</v>
      </c>
      <c r="J92" s="39">
        <v>724.7</v>
      </c>
      <c r="K92" s="39">
        <v>836.69999999999993</v>
      </c>
      <c r="L92" s="39">
        <v>833.80000000000007</v>
      </c>
      <c r="M92" s="39">
        <v>552.9</v>
      </c>
      <c r="N92" s="39">
        <v>1532.3</v>
      </c>
    </row>
    <row r="93" spans="1:14">
      <c r="A93" s="11" t="s">
        <v>156</v>
      </c>
      <c r="B93" s="37">
        <f t="shared" si="4"/>
        <v>9239.1999999999989</v>
      </c>
      <c r="C93" s="38">
        <v>693.1</v>
      </c>
      <c r="D93" s="38">
        <v>785.9</v>
      </c>
      <c r="E93" s="38">
        <v>908.1</v>
      </c>
      <c r="F93" s="38">
        <v>705.1</v>
      </c>
      <c r="G93" s="38">
        <v>701.8</v>
      </c>
      <c r="H93" s="38">
        <v>912.2</v>
      </c>
      <c r="I93" s="38">
        <v>695.3</v>
      </c>
      <c r="J93" s="38">
        <v>712.9</v>
      </c>
      <c r="K93" s="38">
        <v>832.9</v>
      </c>
      <c r="L93" s="38">
        <v>828.2</v>
      </c>
      <c r="M93" s="38">
        <v>548.79999999999995</v>
      </c>
      <c r="N93" s="38">
        <v>914.9</v>
      </c>
    </row>
    <row r="94" spans="1:14">
      <c r="A94" s="11" t="s">
        <v>221</v>
      </c>
      <c r="B94" s="37">
        <f t="shared" si="4"/>
        <v>801.3</v>
      </c>
      <c r="C94" s="38">
        <v>801.3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</row>
    <row r="95" spans="1:14" ht="24">
      <c r="A95" s="11" t="s">
        <v>157</v>
      </c>
      <c r="B95" s="37">
        <f t="shared" si="4"/>
        <v>0.1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0.1</v>
      </c>
      <c r="I95" s="38">
        <v>0</v>
      </c>
      <c r="J95" s="38">
        <v>0</v>
      </c>
      <c r="K95" s="38">
        <v>0</v>
      </c>
      <c r="L95" s="38">
        <v>0</v>
      </c>
      <c r="M95" s="38">
        <v>0</v>
      </c>
      <c r="N95" s="38">
        <v>0</v>
      </c>
    </row>
    <row r="96" spans="1:14">
      <c r="A96" s="11" t="s">
        <v>0</v>
      </c>
      <c r="B96" s="37">
        <f t="shared" si="4"/>
        <v>689.10000000000014</v>
      </c>
      <c r="C96" s="38">
        <v>3</v>
      </c>
      <c r="D96" s="38">
        <v>12</v>
      </c>
      <c r="E96" s="38">
        <v>5.1000000000000227</v>
      </c>
      <c r="F96" s="38">
        <v>8.1000000000000227</v>
      </c>
      <c r="G96" s="38">
        <v>7.4</v>
      </c>
      <c r="H96" s="38">
        <v>4.3</v>
      </c>
      <c r="I96" s="38">
        <v>6.5</v>
      </c>
      <c r="J96" s="38">
        <v>11.800000000000068</v>
      </c>
      <c r="K96" s="38">
        <v>3.8</v>
      </c>
      <c r="L96" s="38">
        <v>5.6</v>
      </c>
      <c r="M96" s="38">
        <v>4.0999999999999996</v>
      </c>
      <c r="N96" s="38">
        <v>617.4</v>
      </c>
    </row>
    <row r="97" spans="1:14" s="9" customFormat="1">
      <c r="A97" s="8" t="s">
        <v>13</v>
      </c>
      <c r="B97" s="37">
        <f t="shared" si="4"/>
        <v>11167.900000000001</v>
      </c>
      <c r="C97" s="37">
        <v>0</v>
      </c>
      <c r="D97" s="37">
        <v>0</v>
      </c>
      <c r="E97" s="37">
        <v>826.2</v>
      </c>
      <c r="F97" s="37">
        <v>0</v>
      </c>
      <c r="G97" s="37">
        <v>18.600000000000001</v>
      </c>
      <c r="H97" s="37">
        <v>2.6</v>
      </c>
      <c r="I97" s="37">
        <v>0</v>
      </c>
      <c r="J97" s="37">
        <v>0</v>
      </c>
      <c r="K97" s="37">
        <v>2390.6</v>
      </c>
      <c r="L97" s="37">
        <v>2415.5</v>
      </c>
      <c r="M97" s="37">
        <v>2448.6</v>
      </c>
      <c r="N97" s="37">
        <v>3065.8</v>
      </c>
    </row>
    <row r="98" spans="1:14">
      <c r="A98" s="11" t="s">
        <v>154</v>
      </c>
      <c r="B98" s="37">
        <f t="shared" si="4"/>
        <v>1151.9000000000001</v>
      </c>
      <c r="C98" s="38">
        <v>0</v>
      </c>
      <c r="D98" s="38">
        <v>0</v>
      </c>
      <c r="E98" s="38">
        <v>0</v>
      </c>
      <c r="F98" s="38">
        <v>0</v>
      </c>
      <c r="G98" s="38">
        <v>18.600000000000001</v>
      </c>
      <c r="H98" s="38">
        <v>2.6</v>
      </c>
      <c r="I98" s="38">
        <v>0</v>
      </c>
      <c r="J98" s="38">
        <v>0</v>
      </c>
      <c r="K98" s="38">
        <v>0</v>
      </c>
      <c r="L98" s="38">
        <v>0</v>
      </c>
      <c r="M98" s="38">
        <v>13.6</v>
      </c>
      <c r="N98" s="38">
        <v>1117.1000000000001</v>
      </c>
    </row>
    <row r="99" spans="1:14">
      <c r="A99" s="21" t="s">
        <v>119</v>
      </c>
      <c r="B99" s="37">
        <f t="shared" si="4"/>
        <v>35.000000000000007</v>
      </c>
      <c r="C99" s="38">
        <v>0</v>
      </c>
      <c r="D99" s="38">
        <v>0</v>
      </c>
      <c r="E99" s="38">
        <v>0</v>
      </c>
      <c r="F99" s="38">
        <v>0</v>
      </c>
      <c r="G99" s="38">
        <v>18.600000000000001</v>
      </c>
      <c r="H99" s="38">
        <v>2.6</v>
      </c>
      <c r="I99" s="38">
        <v>0</v>
      </c>
      <c r="J99" s="38">
        <v>0</v>
      </c>
      <c r="K99" s="38">
        <v>0</v>
      </c>
      <c r="L99" s="38">
        <v>0</v>
      </c>
      <c r="M99" s="38">
        <v>13.6</v>
      </c>
      <c r="N99" s="38">
        <v>0.2</v>
      </c>
    </row>
    <row r="100" spans="1:14">
      <c r="A100" s="21" t="s">
        <v>120</v>
      </c>
      <c r="B100" s="37">
        <f t="shared" si="4"/>
        <v>1116.9000000000001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  <c r="L100" s="38">
        <v>0</v>
      </c>
      <c r="M100" s="38">
        <v>0</v>
      </c>
      <c r="N100" s="38">
        <v>1116.9000000000001</v>
      </c>
    </row>
    <row r="101" spans="1:14">
      <c r="A101" s="32" t="s">
        <v>155</v>
      </c>
      <c r="B101" s="37">
        <f t="shared" si="4"/>
        <v>10016</v>
      </c>
      <c r="C101" s="38">
        <v>0</v>
      </c>
      <c r="D101" s="38">
        <v>0</v>
      </c>
      <c r="E101" s="38">
        <v>826.2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2390.6</v>
      </c>
      <c r="L101" s="38">
        <v>2415.5</v>
      </c>
      <c r="M101" s="38">
        <v>2435</v>
      </c>
      <c r="N101" s="38">
        <v>1948.7</v>
      </c>
    </row>
    <row r="102" spans="1:14" ht="4.5" customHeight="1">
      <c r="A102" s="11"/>
      <c r="B102" s="37"/>
      <c r="C102" s="38"/>
      <c r="D102" s="38"/>
      <c r="E102" s="38"/>
      <c r="F102" s="38"/>
      <c r="G102" s="38"/>
      <c r="H102" s="38"/>
      <c r="I102" s="38"/>
      <c r="J102" s="38"/>
      <c r="K102" s="38"/>
      <c r="L102" s="38"/>
      <c r="M102" s="38"/>
      <c r="N102" s="38"/>
    </row>
    <row r="103" spans="1:14" s="9" customFormat="1">
      <c r="A103" s="8" t="s">
        <v>1</v>
      </c>
      <c r="B103" s="37">
        <f t="shared" si="4"/>
        <v>1145.8</v>
      </c>
      <c r="C103" s="37">
        <v>335.8</v>
      </c>
      <c r="D103" s="37">
        <v>3.9</v>
      </c>
      <c r="E103" s="37">
        <v>45.4</v>
      </c>
      <c r="F103" s="37">
        <v>12.1</v>
      </c>
      <c r="G103" s="37">
        <v>151.6</v>
      </c>
      <c r="H103" s="37">
        <v>18.899999999999999</v>
      </c>
      <c r="I103" s="37">
        <v>23.3</v>
      </c>
      <c r="J103" s="37">
        <v>7.9</v>
      </c>
      <c r="K103" s="37">
        <v>1.3</v>
      </c>
      <c r="L103" s="37">
        <v>111.2</v>
      </c>
      <c r="M103" s="37">
        <v>273</v>
      </c>
      <c r="N103" s="37">
        <v>161.4</v>
      </c>
    </row>
    <row r="104" spans="1:14" s="9" customFormat="1">
      <c r="A104" s="8" t="s">
        <v>34</v>
      </c>
      <c r="B104" s="37">
        <f t="shared" si="4"/>
        <v>279973.89999999997</v>
      </c>
      <c r="C104" s="37">
        <v>17912.2</v>
      </c>
      <c r="D104" s="37">
        <v>135220.4</v>
      </c>
      <c r="E104" s="37">
        <v>825.9</v>
      </c>
      <c r="F104" s="37">
        <v>228.9</v>
      </c>
      <c r="G104" s="37">
        <v>183.6</v>
      </c>
      <c r="H104" s="37">
        <v>82719.599999999991</v>
      </c>
      <c r="I104" s="37">
        <v>4319.3999999999996</v>
      </c>
      <c r="J104" s="37">
        <v>212.5</v>
      </c>
      <c r="K104" s="37">
        <v>32301</v>
      </c>
      <c r="L104" s="37">
        <v>1109</v>
      </c>
      <c r="M104" s="37">
        <v>1540.3</v>
      </c>
      <c r="N104" s="37">
        <v>3401.1</v>
      </c>
    </row>
    <row r="105" spans="1:14" s="9" customFormat="1">
      <c r="A105" s="26" t="s">
        <v>25</v>
      </c>
      <c r="B105" s="37">
        <f t="shared" si="4"/>
        <v>742.1</v>
      </c>
      <c r="C105" s="37">
        <v>149.5</v>
      </c>
      <c r="D105" s="37">
        <v>224.3</v>
      </c>
      <c r="E105" s="37">
        <v>11.4</v>
      </c>
      <c r="F105" s="37">
        <v>121.7</v>
      </c>
      <c r="G105" s="37">
        <v>8.6999999999999993</v>
      </c>
      <c r="H105" s="37">
        <v>0</v>
      </c>
      <c r="I105" s="37">
        <v>27.5</v>
      </c>
      <c r="J105" s="37">
        <v>27.9</v>
      </c>
      <c r="K105" s="37">
        <v>53.7</v>
      </c>
      <c r="L105" s="37">
        <v>117.4</v>
      </c>
      <c r="M105" s="37">
        <v>0</v>
      </c>
      <c r="N105" s="37">
        <v>0</v>
      </c>
    </row>
    <row r="106" spans="1:14">
      <c r="A106" s="11" t="s">
        <v>223</v>
      </c>
      <c r="B106" s="37">
        <f t="shared" si="4"/>
        <v>389.1</v>
      </c>
      <c r="C106" s="38">
        <v>0</v>
      </c>
      <c r="D106" s="38">
        <v>32.200000000000003</v>
      </c>
      <c r="E106" s="38">
        <v>0</v>
      </c>
      <c r="F106" s="38">
        <v>121.7</v>
      </c>
      <c r="G106" s="38">
        <v>8.6999999999999993</v>
      </c>
      <c r="H106" s="38">
        <v>0</v>
      </c>
      <c r="I106" s="38">
        <v>27.5</v>
      </c>
      <c r="J106" s="38">
        <v>27.9</v>
      </c>
      <c r="K106" s="38">
        <v>53.7</v>
      </c>
      <c r="L106" s="38">
        <v>117.4</v>
      </c>
      <c r="M106" s="38">
        <v>0</v>
      </c>
      <c r="N106" s="38">
        <v>0</v>
      </c>
    </row>
    <row r="107" spans="1:14">
      <c r="A107" s="11" t="s">
        <v>121</v>
      </c>
      <c r="B107" s="37">
        <f t="shared" si="4"/>
        <v>353</v>
      </c>
      <c r="C107" s="38">
        <v>149.5</v>
      </c>
      <c r="D107" s="38">
        <v>192.1</v>
      </c>
      <c r="E107" s="38">
        <v>11.4</v>
      </c>
      <c r="F107" s="38">
        <v>0</v>
      </c>
      <c r="G107" s="38">
        <v>0</v>
      </c>
      <c r="H107" s="38">
        <v>0</v>
      </c>
      <c r="I107" s="38">
        <v>0</v>
      </c>
      <c r="J107" s="38">
        <v>0</v>
      </c>
      <c r="K107" s="38">
        <v>0</v>
      </c>
      <c r="L107" s="38">
        <v>0</v>
      </c>
      <c r="M107" s="38">
        <v>0</v>
      </c>
      <c r="N107" s="38">
        <v>0</v>
      </c>
    </row>
    <row r="108" spans="1:14" s="9" customFormat="1">
      <c r="A108" s="8" t="s">
        <v>26</v>
      </c>
      <c r="B108" s="37">
        <f t="shared" si="4"/>
        <v>278099.39999999997</v>
      </c>
      <c r="C108" s="37">
        <v>17762.7</v>
      </c>
      <c r="D108" s="37">
        <v>134996.1</v>
      </c>
      <c r="E108" s="37">
        <v>814.5</v>
      </c>
      <c r="F108" s="37">
        <v>107.2</v>
      </c>
      <c r="G108" s="37">
        <v>174.9</v>
      </c>
      <c r="H108" s="37">
        <v>82159.399999999994</v>
      </c>
      <c r="I108" s="37">
        <v>4291.8999999999996</v>
      </c>
      <c r="J108" s="37">
        <v>184.6</v>
      </c>
      <c r="K108" s="37">
        <v>31675.1</v>
      </c>
      <c r="L108" s="37">
        <v>991.6</v>
      </c>
      <c r="M108" s="37">
        <v>1540.3</v>
      </c>
      <c r="N108" s="37">
        <v>3401.1</v>
      </c>
    </row>
    <row r="109" spans="1:14">
      <c r="A109" s="29" t="s">
        <v>27</v>
      </c>
      <c r="B109" s="37">
        <f t="shared" si="4"/>
        <v>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8">
        <v>0</v>
      </c>
      <c r="N109" s="38">
        <v>0</v>
      </c>
    </row>
    <row r="110" spans="1:14">
      <c r="A110" s="11" t="s">
        <v>67</v>
      </c>
      <c r="B110" s="37">
        <f t="shared" si="4"/>
        <v>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38">
        <v>0</v>
      </c>
      <c r="N110" s="38">
        <v>0</v>
      </c>
    </row>
    <row r="111" spans="1:14">
      <c r="A111" s="33" t="s">
        <v>158</v>
      </c>
      <c r="B111" s="37">
        <f t="shared" si="4"/>
        <v>278099.39999999997</v>
      </c>
      <c r="C111" s="38">
        <v>17762.7</v>
      </c>
      <c r="D111" s="38">
        <v>134996.1</v>
      </c>
      <c r="E111" s="38">
        <v>814.5</v>
      </c>
      <c r="F111" s="38">
        <v>107.2</v>
      </c>
      <c r="G111" s="38">
        <v>174.9</v>
      </c>
      <c r="H111" s="38">
        <v>82159.399999999994</v>
      </c>
      <c r="I111" s="38">
        <v>4291.8999999999996</v>
      </c>
      <c r="J111" s="38">
        <v>184.6</v>
      </c>
      <c r="K111" s="38">
        <v>31675.1</v>
      </c>
      <c r="L111" s="38">
        <v>991.6</v>
      </c>
      <c r="M111" s="38">
        <v>1540.3</v>
      </c>
      <c r="N111" s="38">
        <v>3401.1</v>
      </c>
    </row>
    <row r="112" spans="1:14" s="9" customFormat="1">
      <c r="A112" s="10" t="s">
        <v>159</v>
      </c>
      <c r="B112" s="37">
        <f t="shared" si="4"/>
        <v>0</v>
      </c>
      <c r="C112" s="37">
        <v>0</v>
      </c>
      <c r="D112" s="37">
        <v>0</v>
      </c>
      <c r="E112" s="37">
        <v>0</v>
      </c>
      <c r="F112" s="37">
        <v>0</v>
      </c>
      <c r="G112" s="37">
        <v>0</v>
      </c>
      <c r="H112" s="37">
        <v>0</v>
      </c>
      <c r="I112" s="37">
        <v>0</v>
      </c>
      <c r="J112" s="37">
        <v>0</v>
      </c>
      <c r="K112" s="37">
        <v>0</v>
      </c>
      <c r="L112" s="37">
        <v>0</v>
      </c>
      <c r="M112" s="37">
        <v>0</v>
      </c>
      <c r="N112" s="37">
        <v>0</v>
      </c>
    </row>
    <row r="113" spans="1:14" s="9" customFormat="1">
      <c r="A113" s="26" t="s">
        <v>160</v>
      </c>
      <c r="B113" s="37">
        <f t="shared" si="4"/>
        <v>234382.7</v>
      </c>
      <c r="C113" s="37">
        <v>229</v>
      </c>
      <c r="D113" s="37">
        <v>133989.5</v>
      </c>
      <c r="E113" s="37">
        <v>164.2</v>
      </c>
      <c r="F113" s="37">
        <v>0</v>
      </c>
      <c r="G113" s="37">
        <v>0</v>
      </c>
      <c r="H113" s="37">
        <v>70000</v>
      </c>
      <c r="I113" s="37">
        <v>0</v>
      </c>
      <c r="J113" s="37">
        <v>0</v>
      </c>
      <c r="K113" s="37">
        <v>30000</v>
      </c>
      <c r="L113" s="37">
        <v>0</v>
      </c>
      <c r="M113" s="37">
        <v>0</v>
      </c>
      <c r="N113" s="37">
        <v>0</v>
      </c>
    </row>
    <row r="114" spans="1:14">
      <c r="A114" s="11" t="s">
        <v>161</v>
      </c>
      <c r="B114" s="37">
        <f t="shared" si="4"/>
        <v>100229</v>
      </c>
      <c r="C114" s="38">
        <v>229</v>
      </c>
      <c r="D114" s="38">
        <v>0</v>
      </c>
      <c r="E114" s="38">
        <v>0</v>
      </c>
      <c r="F114" s="38">
        <v>0</v>
      </c>
      <c r="G114" s="38">
        <v>0</v>
      </c>
      <c r="H114" s="38">
        <v>70000</v>
      </c>
      <c r="I114" s="38">
        <v>0</v>
      </c>
      <c r="J114" s="38">
        <v>0</v>
      </c>
      <c r="K114" s="38">
        <v>30000</v>
      </c>
      <c r="L114" s="38">
        <v>0</v>
      </c>
      <c r="M114" s="38">
        <v>0</v>
      </c>
      <c r="N114" s="38">
        <v>0</v>
      </c>
    </row>
    <row r="115" spans="1:14">
      <c r="A115" s="11" t="s">
        <v>162</v>
      </c>
      <c r="B115" s="37">
        <f t="shared" si="4"/>
        <v>134153.70000000001</v>
      </c>
      <c r="C115" s="38">
        <v>0</v>
      </c>
      <c r="D115" s="38">
        <v>133989.5</v>
      </c>
      <c r="E115" s="38">
        <v>164.2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8">
        <v>0</v>
      </c>
      <c r="L115" s="38">
        <v>0</v>
      </c>
      <c r="M115" s="38">
        <v>0</v>
      </c>
      <c r="N115" s="38">
        <v>0</v>
      </c>
    </row>
    <row r="116" spans="1:14" s="9" customFormat="1">
      <c r="A116" s="10" t="s">
        <v>163</v>
      </c>
      <c r="B116" s="37">
        <f t="shared" si="4"/>
        <v>43716.7</v>
      </c>
      <c r="C116" s="37">
        <v>17533.7</v>
      </c>
      <c r="D116" s="37">
        <v>1006.6</v>
      </c>
      <c r="E116" s="37">
        <v>650.29999999999995</v>
      </c>
      <c r="F116" s="37">
        <v>107.2</v>
      </c>
      <c r="G116" s="37">
        <v>174.9</v>
      </c>
      <c r="H116" s="37">
        <v>12159.4</v>
      </c>
      <c r="I116" s="37">
        <v>4291.8999999999996</v>
      </c>
      <c r="J116" s="37">
        <v>184.6</v>
      </c>
      <c r="K116" s="37">
        <v>1675.1</v>
      </c>
      <c r="L116" s="37">
        <v>991.6</v>
      </c>
      <c r="M116" s="37">
        <v>1540.3</v>
      </c>
      <c r="N116" s="37">
        <v>3401.1</v>
      </c>
    </row>
    <row r="117" spans="1:14">
      <c r="A117" s="30" t="s">
        <v>164</v>
      </c>
      <c r="B117" s="37">
        <f t="shared" si="4"/>
        <v>0</v>
      </c>
      <c r="C117" s="38">
        <v>0</v>
      </c>
      <c r="D117" s="38">
        <v>0</v>
      </c>
      <c r="E117" s="38">
        <v>0</v>
      </c>
      <c r="F117" s="38">
        <v>0</v>
      </c>
      <c r="G117" s="38">
        <v>0</v>
      </c>
      <c r="H117" s="38">
        <v>0</v>
      </c>
      <c r="I117" s="38">
        <v>0</v>
      </c>
      <c r="J117" s="38">
        <v>0</v>
      </c>
      <c r="K117" s="38">
        <v>0</v>
      </c>
      <c r="L117" s="38">
        <v>0</v>
      </c>
      <c r="M117" s="38">
        <v>0</v>
      </c>
      <c r="N117" s="38">
        <v>0</v>
      </c>
    </row>
    <row r="118" spans="1:14">
      <c r="A118" s="29" t="s">
        <v>165</v>
      </c>
      <c r="B118" s="37">
        <f t="shared" si="4"/>
        <v>43716.7</v>
      </c>
      <c r="C118" s="37">
        <v>17533.7</v>
      </c>
      <c r="D118" s="37">
        <v>1006.6</v>
      </c>
      <c r="E118" s="37">
        <v>650.29999999999995</v>
      </c>
      <c r="F118" s="37">
        <v>107.2</v>
      </c>
      <c r="G118" s="37">
        <v>174.9</v>
      </c>
      <c r="H118" s="37">
        <v>12159.4</v>
      </c>
      <c r="I118" s="37">
        <v>4291.8999999999996</v>
      </c>
      <c r="J118" s="37">
        <v>184.6</v>
      </c>
      <c r="K118" s="37">
        <v>1675.1</v>
      </c>
      <c r="L118" s="37">
        <v>991.6</v>
      </c>
      <c r="M118" s="37">
        <v>1540.3</v>
      </c>
      <c r="N118" s="37">
        <v>3401.1</v>
      </c>
    </row>
    <row r="119" spans="1:14">
      <c r="A119" s="8" t="s">
        <v>122</v>
      </c>
      <c r="B119" s="37">
        <f t="shared" si="4"/>
        <v>1132.4000000000001</v>
      </c>
      <c r="C119" s="37">
        <v>0</v>
      </c>
      <c r="D119" s="37">
        <v>0</v>
      </c>
      <c r="E119" s="37">
        <v>0</v>
      </c>
      <c r="F119" s="37">
        <v>0</v>
      </c>
      <c r="G119" s="37">
        <v>0</v>
      </c>
      <c r="H119" s="37">
        <v>560.20000000000005</v>
      </c>
      <c r="I119" s="37">
        <v>0</v>
      </c>
      <c r="J119" s="37">
        <v>0</v>
      </c>
      <c r="K119" s="37">
        <v>572.20000000000005</v>
      </c>
      <c r="L119" s="37">
        <v>0</v>
      </c>
      <c r="M119" s="37">
        <v>0</v>
      </c>
      <c r="N119" s="37">
        <v>0</v>
      </c>
    </row>
    <row r="120" spans="1:14">
      <c r="A120" s="10" t="s">
        <v>166</v>
      </c>
      <c r="B120" s="37">
        <f t="shared" si="4"/>
        <v>1132.4000000000001</v>
      </c>
      <c r="C120" s="38">
        <v>0</v>
      </c>
      <c r="D120" s="38">
        <v>0</v>
      </c>
      <c r="E120" s="38">
        <v>0</v>
      </c>
      <c r="F120" s="38">
        <v>0</v>
      </c>
      <c r="G120" s="38">
        <v>0</v>
      </c>
      <c r="H120" s="38">
        <v>560.20000000000005</v>
      </c>
      <c r="I120" s="38">
        <v>0</v>
      </c>
      <c r="J120" s="38">
        <v>0</v>
      </c>
      <c r="K120" s="38">
        <v>572.20000000000005</v>
      </c>
      <c r="L120" s="38">
        <v>0</v>
      </c>
      <c r="M120" s="38">
        <v>0</v>
      </c>
      <c r="N120" s="38">
        <v>0</v>
      </c>
    </row>
    <row r="121" spans="1:14">
      <c r="A121" s="11" t="s">
        <v>124</v>
      </c>
      <c r="B121" s="37">
        <f t="shared" si="4"/>
        <v>1132.4000000000001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38">
        <v>560.20000000000005</v>
      </c>
      <c r="I121" s="38">
        <v>0</v>
      </c>
      <c r="J121" s="38">
        <v>0</v>
      </c>
      <c r="K121" s="38">
        <v>572.20000000000005</v>
      </c>
      <c r="L121" s="38">
        <v>0</v>
      </c>
      <c r="M121" s="38">
        <v>0</v>
      </c>
      <c r="N121" s="38">
        <v>0</v>
      </c>
    </row>
    <row r="122" spans="1:14">
      <c r="A122" s="29" t="s">
        <v>168</v>
      </c>
      <c r="B122" s="37">
        <f t="shared" si="4"/>
        <v>0</v>
      </c>
      <c r="C122" s="38">
        <v>0</v>
      </c>
      <c r="D122" s="38">
        <v>0</v>
      </c>
      <c r="E122" s="38">
        <v>0</v>
      </c>
      <c r="F122" s="38">
        <v>0</v>
      </c>
      <c r="G122" s="38">
        <v>0</v>
      </c>
      <c r="H122" s="38">
        <v>0</v>
      </c>
      <c r="I122" s="38">
        <v>0</v>
      </c>
      <c r="J122" s="38">
        <v>0</v>
      </c>
      <c r="K122" s="38">
        <v>0</v>
      </c>
      <c r="L122" s="38">
        <v>0</v>
      </c>
      <c r="M122" s="38">
        <v>0</v>
      </c>
      <c r="N122" s="38">
        <v>0</v>
      </c>
    </row>
    <row r="123" spans="1:14">
      <c r="A123" s="10" t="s">
        <v>167</v>
      </c>
      <c r="B123" s="37">
        <f t="shared" si="4"/>
        <v>0</v>
      </c>
      <c r="C123" s="37">
        <v>0</v>
      </c>
      <c r="D123" s="37">
        <v>0</v>
      </c>
      <c r="E123" s="37">
        <v>0</v>
      </c>
      <c r="F123" s="37">
        <v>0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0</v>
      </c>
    </row>
    <row r="124" spans="1:14">
      <c r="A124" s="29" t="s">
        <v>169</v>
      </c>
      <c r="B124" s="37">
        <f t="shared" si="4"/>
        <v>0</v>
      </c>
      <c r="C124" s="38">
        <v>0</v>
      </c>
      <c r="D124" s="38">
        <v>0</v>
      </c>
      <c r="E124" s="38">
        <v>0</v>
      </c>
      <c r="F124" s="38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38">
        <v>0</v>
      </c>
    </row>
    <row r="125" spans="1:14">
      <c r="A125" s="29" t="s">
        <v>170</v>
      </c>
      <c r="B125" s="37">
        <f t="shared" si="4"/>
        <v>0</v>
      </c>
      <c r="C125" s="38">
        <v>0</v>
      </c>
      <c r="D125" s="38">
        <v>0</v>
      </c>
      <c r="E125" s="38">
        <v>0</v>
      </c>
      <c r="F125" s="38">
        <v>0</v>
      </c>
      <c r="G125" s="38">
        <v>0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0</v>
      </c>
      <c r="N125" s="38">
        <v>0</v>
      </c>
    </row>
    <row r="126" spans="1:14" s="9" customFormat="1">
      <c r="A126" s="8" t="s">
        <v>38</v>
      </c>
      <c r="B126" s="37">
        <f t="shared" si="4"/>
        <v>926.8</v>
      </c>
      <c r="C126" s="37">
        <v>64.599999999999994</v>
      </c>
      <c r="D126" s="37">
        <v>78.3</v>
      </c>
      <c r="E126" s="37">
        <v>44.4</v>
      </c>
      <c r="F126" s="37">
        <v>75</v>
      </c>
      <c r="G126" s="37">
        <v>40.700000000000003</v>
      </c>
      <c r="H126" s="37">
        <v>116.4</v>
      </c>
      <c r="I126" s="37">
        <v>14.3</v>
      </c>
      <c r="J126" s="37">
        <v>34.6</v>
      </c>
      <c r="K126" s="37">
        <v>25.7</v>
      </c>
      <c r="L126" s="37">
        <v>12.9</v>
      </c>
      <c r="M126" s="37">
        <v>252.2</v>
      </c>
      <c r="N126" s="37">
        <v>167.7</v>
      </c>
    </row>
    <row r="127" spans="1:14" ht="23.25" customHeight="1">
      <c r="A127" s="117" t="s">
        <v>171</v>
      </c>
      <c r="B127" s="37">
        <f t="shared" si="4"/>
        <v>926.8</v>
      </c>
      <c r="C127" s="37">
        <v>64.599999999999994</v>
      </c>
      <c r="D127" s="37">
        <v>78.3</v>
      </c>
      <c r="E127" s="37">
        <v>44.4</v>
      </c>
      <c r="F127" s="37">
        <v>75</v>
      </c>
      <c r="G127" s="37">
        <v>40.700000000000003</v>
      </c>
      <c r="H127" s="37">
        <v>116.4</v>
      </c>
      <c r="I127" s="37">
        <v>14.3</v>
      </c>
      <c r="J127" s="37">
        <v>34.6</v>
      </c>
      <c r="K127" s="37">
        <v>25.7</v>
      </c>
      <c r="L127" s="37">
        <v>12.9</v>
      </c>
      <c r="M127" s="37">
        <v>252.2</v>
      </c>
      <c r="N127" s="37">
        <v>167.7</v>
      </c>
    </row>
    <row r="128" spans="1:14" ht="6" customHeight="1">
      <c r="A128" s="11"/>
      <c r="B128" s="37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</row>
    <row r="129" spans="1:14" s="9" customFormat="1">
      <c r="A129" s="8" t="s">
        <v>40</v>
      </c>
      <c r="B129" s="37">
        <f t="shared" si="4"/>
        <v>12961.199999999999</v>
      </c>
      <c r="C129" s="37">
        <v>836.50000000000011</v>
      </c>
      <c r="D129" s="37">
        <v>786.3</v>
      </c>
      <c r="E129" s="37">
        <v>991.2</v>
      </c>
      <c r="F129" s="37">
        <v>1447.7</v>
      </c>
      <c r="G129" s="37">
        <v>1872.3999999999999</v>
      </c>
      <c r="H129" s="37">
        <v>1026.2</v>
      </c>
      <c r="I129" s="37">
        <v>1024.2</v>
      </c>
      <c r="J129" s="37">
        <v>940.9</v>
      </c>
      <c r="K129" s="37">
        <v>935.3</v>
      </c>
      <c r="L129" s="37">
        <v>1001.8000000000001</v>
      </c>
      <c r="M129" s="37">
        <v>868.19999999999993</v>
      </c>
      <c r="N129" s="37">
        <v>1230.5</v>
      </c>
    </row>
    <row r="130" spans="1:14" ht="24">
      <c r="A130" s="33" t="s">
        <v>42</v>
      </c>
      <c r="B130" s="37">
        <f t="shared" si="4"/>
        <v>5352</v>
      </c>
      <c r="C130" s="41">
        <v>416.8</v>
      </c>
      <c r="D130" s="41">
        <v>381.8</v>
      </c>
      <c r="E130" s="41">
        <v>425.3</v>
      </c>
      <c r="F130" s="41">
        <v>399.8</v>
      </c>
      <c r="G130" s="41">
        <v>471.3</v>
      </c>
      <c r="H130" s="41">
        <v>439</v>
      </c>
      <c r="I130" s="41">
        <v>457.5</v>
      </c>
      <c r="J130" s="41">
        <v>461.6</v>
      </c>
      <c r="K130" s="41">
        <v>439.2</v>
      </c>
      <c r="L130" s="41">
        <v>459.2</v>
      </c>
      <c r="M130" s="41">
        <v>479.1</v>
      </c>
      <c r="N130" s="41">
        <v>521.4</v>
      </c>
    </row>
    <row r="131" spans="1:14" ht="24">
      <c r="A131" s="33" t="s">
        <v>225</v>
      </c>
      <c r="B131" s="37">
        <f t="shared" si="4"/>
        <v>0</v>
      </c>
      <c r="C131" s="38">
        <v>0</v>
      </c>
      <c r="D131" s="38">
        <v>0</v>
      </c>
      <c r="E131" s="38">
        <v>0</v>
      </c>
      <c r="F131" s="38">
        <v>0</v>
      </c>
      <c r="G131" s="38">
        <v>0</v>
      </c>
      <c r="H131" s="38">
        <v>0</v>
      </c>
      <c r="I131" s="38">
        <v>0</v>
      </c>
      <c r="J131" s="38">
        <v>0</v>
      </c>
      <c r="K131" s="38">
        <v>0</v>
      </c>
      <c r="L131" s="38">
        <v>0</v>
      </c>
      <c r="M131" s="38">
        <v>0</v>
      </c>
      <c r="N131" s="38">
        <v>0</v>
      </c>
    </row>
    <row r="132" spans="1:14" ht="23.25" customHeight="1">
      <c r="A132" s="33" t="s">
        <v>226</v>
      </c>
      <c r="B132" s="37">
        <f t="shared" si="4"/>
        <v>2085</v>
      </c>
      <c r="C132" s="41">
        <v>49</v>
      </c>
      <c r="D132" s="41">
        <v>14.6</v>
      </c>
      <c r="E132" s="41">
        <v>41.9</v>
      </c>
      <c r="F132" s="41">
        <v>627.6</v>
      </c>
      <c r="G132" s="41">
        <v>964</v>
      </c>
      <c r="H132" s="41">
        <v>88.4</v>
      </c>
      <c r="I132" s="41">
        <v>129.1</v>
      </c>
      <c r="J132" s="41">
        <v>32.6</v>
      </c>
      <c r="K132" s="41">
        <v>19.899999999999999</v>
      </c>
      <c r="L132" s="41">
        <v>89</v>
      </c>
      <c r="M132" s="41">
        <v>16.399999999999999</v>
      </c>
      <c r="N132" s="41">
        <v>12.5</v>
      </c>
    </row>
    <row r="133" spans="1:14" ht="23.25" customHeight="1">
      <c r="A133" s="33" t="s">
        <v>51</v>
      </c>
      <c r="B133" s="37">
        <f t="shared" si="4"/>
        <v>4135.7000000000007</v>
      </c>
      <c r="C133" s="41">
        <v>288.60000000000002</v>
      </c>
      <c r="D133" s="41">
        <v>302.39999999999998</v>
      </c>
      <c r="E133" s="41">
        <v>393.2</v>
      </c>
      <c r="F133" s="41">
        <v>304.2</v>
      </c>
      <c r="G133" s="41">
        <v>335.9</v>
      </c>
      <c r="H133" s="41">
        <v>386.8</v>
      </c>
      <c r="I133" s="41">
        <v>327.5</v>
      </c>
      <c r="J133" s="41">
        <v>324.39999999999998</v>
      </c>
      <c r="K133" s="41">
        <v>399.5</v>
      </c>
      <c r="L133" s="41">
        <v>368.7</v>
      </c>
      <c r="M133" s="41">
        <v>300.3</v>
      </c>
      <c r="N133" s="41">
        <v>404.2</v>
      </c>
    </row>
    <row r="134" spans="1:14" ht="24" customHeight="1">
      <c r="A134" s="33" t="s">
        <v>227</v>
      </c>
      <c r="B134" s="37">
        <f t="shared" si="4"/>
        <v>0.5</v>
      </c>
      <c r="C134" s="38">
        <v>0</v>
      </c>
      <c r="D134" s="38">
        <v>0.4</v>
      </c>
      <c r="E134" s="38">
        <v>0</v>
      </c>
      <c r="F134" s="38">
        <v>0</v>
      </c>
      <c r="G134" s="38">
        <v>0</v>
      </c>
      <c r="H134" s="38">
        <v>0</v>
      </c>
      <c r="I134" s="38">
        <v>0.1</v>
      </c>
      <c r="J134" s="38">
        <v>0</v>
      </c>
      <c r="K134" s="38">
        <v>0</v>
      </c>
      <c r="L134" s="38">
        <v>0</v>
      </c>
      <c r="M134" s="38">
        <v>0.1</v>
      </c>
      <c r="N134" s="38">
        <v>-0.1</v>
      </c>
    </row>
    <row r="135" spans="1:14" ht="24.75" customHeight="1">
      <c r="A135" s="33" t="s">
        <v>90</v>
      </c>
      <c r="B135" s="37">
        <f t="shared" ref="B135:B136" si="5">SUM(C135:N135)</f>
        <v>1388</v>
      </c>
      <c r="C135" s="41">
        <v>82.1</v>
      </c>
      <c r="D135" s="41">
        <v>87.1</v>
      </c>
      <c r="E135" s="41">
        <v>130.80000000000001</v>
      </c>
      <c r="F135" s="41">
        <v>116.1</v>
      </c>
      <c r="G135" s="41">
        <v>101.2</v>
      </c>
      <c r="H135" s="41">
        <v>112</v>
      </c>
      <c r="I135" s="41">
        <v>110</v>
      </c>
      <c r="J135" s="41">
        <v>122.3</v>
      </c>
      <c r="K135" s="41">
        <v>76.7</v>
      </c>
      <c r="L135" s="41">
        <v>84.9</v>
      </c>
      <c r="M135" s="41">
        <v>72.3</v>
      </c>
      <c r="N135" s="41">
        <v>292.5</v>
      </c>
    </row>
    <row r="136" spans="1:14" ht="15" customHeight="1">
      <c r="A136" s="34" t="s">
        <v>126</v>
      </c>
      <c r="B136" s="105">
        <f t="shared" si="5"/>
        <v>20254.099999999995</v>
      </c>
      <c r="C136" s="105">
        <v>1634.2999999999997</v>
      </c>
      <c r="D136" s="105">
        <v>1914.6</v>
      </c>
      <c r="E136" s="105">
        <v>1551.3000000000002</v>
      </c>
      <c r="F136" s="105">
        <v>1339.8999999999996</v>
      </c>
      <c r="G136" s="105">
        <v>1856.8000000000002</v>
      </c>
      <c r="H136" s="105">
        <v>1694.3</v>
      </c>
      <c r="I136" s="105">
        <v>1722.8</v>
      </c>
      <c r="J136" s="105">
        <v>1835.3</v>
      </c>
      <c r="K136" s="105">
        <v>1387.4</v>
      </c>
      <c r="L136" s="105">
        <v>1527.5999999999997</v>
      </c>
      <c r="M136" s="105">
        <v>1349.6</v>
      </c>
      <c r="N136" s="105">
        <v>2440.1999999999994</v>
      </c>
    </row>
    <row r="137" spans="1:14">
      <c r="A137" s="14" t="s">
        <v>172</v>
      </c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>
      <c r="A138" s="16" t="s">
        <v>228</v>
      </c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>
      <c r="A139" s="16" t="s">
        <v>243</v>
      </c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>
      <c r="A140" s="16" t="s">
        <v>230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>
      <c r="A141" s="16" t="s">
        <v>173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>
      <c r="A142" s="17" t="s">
        <v>80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3"/>
  <sheetViews>
    <sheetView topLeftCell="A55" workbookViewId="0">
      <pane xSplit="1" topLeftCell="F1" activePane="topRight" state="frozen"/>
      <selection pane="topRight" activeCell="H61" sqref="H61"/>
    </sheetView>
  </sheetViews>
  <sheetFormatPr baseColWidth="10" defaultRowHeight="15"/>
  <cols>
    <col min="1" max="1" width="51.85546875" style="1" customWidth="1"/>
    <col min="2" max="12" width="15.140625" style="1" customWidth="1"/>
    <col min="13" max="16384" width="11.42578125" style="1"/>
  </cols>
  <sheetData>
    <row r="1" spans="1:14" ht="27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4" ht="15" customHeight="1">
      <c r="A2" s="132" t="s">
        <v>205</v>
      </c>
      <c r="B2" s="132"/>
      <c r="C2" s="132"/>
      <c r="D2" s="132"/>
    </row>
    <row r="3" spans="1:14">
      <c r="A3" s="131" t="s">
        <v>204</v>
      </c>
      <c r="B3" s="131"/>
      <c r="C3" s="131"/>
      <c r="D3" s="131"/>
    </row>
    <row r="4" spans="1:14">
      <c r="A4" s="4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</row>
    <row r="5" spans="1:14">
      <c r="A5" s="5" t="s">
        <v>203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1.5" customHeight="1">
      <c r="A6" s="7" t="s">
        <v>41</v>
      </c>
      <c r="B6" s="37">
        <f>SUM(C6:N6)</f>
        <v>1384830.3</v>
      </c>
      <c r="C6" s="37">
        <f t="shared" ref="C6:N6" si="0">SUM(C7,C130)</f>
        <v>135137.20000000001</v>
      </c>
      <c r="D6" s="37">
        <f t="shared" si="0"/>
        <v>180601</v>
      </c>
      <c r="E6" s="37">
        <f t="shared" si="0"/>
        <v>101352.80000000002</v>
      </c>
      <c r="F6" s="37">
        <f t="shared" si="0"/>
        <v>104674.30000000002</v>
      </c>
      <c r="G6" s="37">
        <f t="shared" si="0"/>
        <v>100987.40000000001</v>
      </c>
      <c r="H6" s="37">
        <f t="shared" si="0"/>
        <v>135299.80000000002</v>
      </c>
      <c r="I6" s="37">
        <f t="shared" si="0"/>
        <v>127460.4</v>
      </c>
      <c r="J6" s="37">
        <f t="shared" si="0"/>
        <v>83551.8</v>
      </c>
      <c r="K6" s="37">
        <f t="shared" si="0"/>
        <v>119328.90000000001</v>
      </c>
      <c r="L6" s="37">
        <f t="shared" si="0"/>
        <v>88681.400000000023</v>
      </c>
      <c r="M6" s="37">
        <f t="shared" si="0"/>
        <v>103053.2</v>
      </c>
      <c r="N6" s="37">
        <f t="shared" si="0"/>
        <v>104702.09999999999</v>
      </c>
    </row>
    <row r="7" spans="1:14" ht="23.25" customHeight="1">
      <c r="A7" s="7" t="s">
        <v>185</v>
      </c>
      <c r="B7" s="37">
        <f t="shared" ref="B7:B70" si="1">SUM(C7:N7)</f>
        <v>1371954</v>
      </c>
      <c r="C7" s="37">
        <f t="shared" ref="C7:N7" si="2">SUM(C8,C104,C105,C128)</f>
        <v>134187</v>
      </c>
      <c r="D7" s="37">
        <f t="shared" si="2"/>
        <v>179744.4</v>
      </c>
      <c r="E7" s="37">
        <f t="shared" si="2"/>
        <v>100347.10000000002</v>
      </c>
      <c r="F7" s="37">
        <f t="shared" si="2"/>
        <v>102974.80000000002</v>
      </c>
      <c r="G7" s="37">
        <f t="shared" si="2"/>
        <v>98938.500000000015</v>
      </c>
      <c r="H7" s="37">
        <f t="shared" si="2"/>
        <v>134286.70000000001</v>
      </c>
      <c r="I7" s="37">
        <f t="shared" si="2"/>
        <v>126387.2</v>
      </c>
      <c r="J7" s="37">
        <f t="shared" si="2"/>
        <v>82580.3</v>
      </c>
      <c r="K7" s="37">
        <f t="shared" si="2"/>
        <v>118425.8</v>
      </c>
      <c r="L7" s="37">
        <f t="shared" si="2"/>
        <v>87633.300000000017</v>
      </c>
      <c r="M7" s="37">
        <f t="shared" si="2"/>
        <v>102381</v>
      </c>
      <c r="N7" s="37">
        <f t="shared" si="2"/>
        <v>104067.9</v>
      </c>
    </row>
    <row r="8" spans="1:14" ht="13.5" customHeight="1">
      <c r="A8" s="23" t="s">
        <v>43</v>
      </c>
      <c r="B8" s="37">
        <f t="shared" si="1"/>
        <v>1070946.4000000001</v>
      </c>
      <c r="C8" s="37">
        <f t="shared" ref="C8:N8" si="3">SUM(C9,C98)</f>
        <v>85752.3</v>
      </c>
      <c r="D8" s="37">
        <f t="shared" si="3"/>
        <v>73726.7</v>
      </c>
      <c r="E8" s="37">
        <f t="shared" si="3"/>
        <v>87434.400000000009</v>
      </c>
      <c r="F8" s="37">
        <f t="shared" si="3"/>
        <v>94362.1</v>
      </c>
      <c r="G8" s="37">
        <f t="shared" si="3"/>
        <v>91561.400000000009</v>
      </c>
      <c r="H8" s="37">
        <f t="shared" si="3"/>
        <v>107330.20000000001</v>
      </c>
      <c r="I8" s="37">
        <f t="shared" si="3"/>
        <v>97096.4</v>
      </c>
      <c r="J8" s="37">
        <f t="shared" si="3"/>
        <v>79473.100000000006</v>
      </c>
      <c r="K8" s="37">
        <f t="shared" si="3"/>
        <v>87044.900000000009</v>
      </c>
      <c r="L8" s="37">
        <f t="shared" si="3"/>
        <v>84630.000000000015</v>
      </c>
      <c r="M8" s="37">
        <f t="shared" si="3"/>
        <v>89664.7</v>
      </c>
      <c r="N8" s="37">
        <f t="shared" si="3"/>
        <v>92870.199999999983</v>
      </c>
    </row>
    <row r="9" spans="1:14" s="9" customFormat="1">
      <c r="A9" s="8" t="s">
        <v>3</v>
      </c>
      <c r="B9" s="37">
        <f t="shared" si="1"/>
        <v>1062279.3</v>
      </c>
      <c r="C9" s="37">
        <v>85752.3</v>
      </c>
      <c r="D9" s="37">
        <v>73726.7</v>
      </c>
      <c r="E9" s="37">
        <v>84697.400000000009</v>
      </c>
      <c r="F9" s="37">
        <v>93817.8</v>
      </c>
      <c r="G9" s="37">
        <v>90746.000000000015</v>
      </c>
      <c r="H9" s="37">
        <v>106481.30000000002</v>
      </c>
      <c r="I9" s="37">
        <v>97096.4</v>
      </c>
      <c r="J9" s="37">
        <v>79473.100000000006</v>
      </c>
      <c r="K9" s="37">
        <v>87044.900000000009</v>
      </c>
      <c r="L9" s="37">
        <v>83750.800000000017</v>
      </c>
      <c r="M9" s="37">
        <v>87964.800000000003</v>
      </c>
      <c r="N9" s="37">
        <v>91727.799999999988</v>
      </c>
    </row>
    <row r="10" spans="1:14" s="9" customFormat="1">
      <c r="A10" s="8" t="s">
        <v>56</v>
      </c>
      <c r="B10" s="37">
        <f t="shared" si="1"/>
        <v>971890.49999999988</v>
      </c>
      <c r="C10" s="37">
        <v>81770.400000000009</v>
      </c>
      <c r="D10" s="37">
        <v>67845.700000000012</v>
      </c>
      <c r="E10" s="37">
        <v>78084</v>
      </c>
      <c r="F10" s="37">
        <v>89348.800000000003</v>
      </c>
      <c r="G10" s="37">
        <v>86408.500000000015</v>
      </c>
      <c r="H10" s="37">
        <v>87543.1</v>
      </c>
      <c r="I10" s="37">
        <v>90240.5</v>
      </c>
      <c r="J10" s="37">
        <v>74953.700000000012</v>
      </c>
      <c r="K10" s="37">
        <v>77560.2</v>
      </c>
      <c r="L10" s="37">
        <v>79259.100000000006</v>
      </c>
      <c r="M10" s="37">
        <v>80806.5</v>
      </c>
      <c r="N10" s="37">
        <v>78070</v>
      </c>
    </row>
    <row r="11" spans="1:14" s="24" customFormat="1">
      <c r="A11" s="23" t="s">
        <v>135</v>
      </c>
      <c r="B11" s="37">
        <f t="shared" si="1"/>
        <v>342233.80000000005</v>
      </c>
      <c r="C11" s="37">
        <v>29225</v>
      </c>
      <c r="D11" s="37">
        <v>21052.799999999999</v>
      </c>
      <c r="E11" s="37">
        <v>22967.1</v>
      </c>
      <c r="F11" s="37">
        <v>39509.100000000006</v>
      </c>
      <c r="G11" s="37">
        <v>34079.699999999997</v>
      </c>
      <c r="H11" s="37">
        <v>35324.299999999996</v>
      </c>
      <c r="I11" s="37">
        <v>38983.5</v>
      </c>
      <c r="J11" s="37">
        <v>22772.400000000001</v>
      </c>
      <c r="K11" s="37">
        <v>23816</v>
      </c>
      <c r="L11" s="37">
        <v>24315.3</v>
      </c>
      <c r="M11" s="37">
        <v>25934.2</v>
      </c>
      <c r="N11" s="37">
        <v>24254.399999999998</v>
      </c>
    </row>
    <row r="12" spans="1:14">
      <c r="A12" s="21" t="s">
        <v>231</v>
      </c>
      <c r="B12" s="37">
        <f t="shared" si="1"/>
        <v>103149.90000000001</v>
      </c>
      <c r="C12" s="38">
        <v>10101.6</v>
      </c>
      <c r="D12" s="38">
        <v>8585.1</v>
      </c>
      <c r="E12" s="38">
        <v>9046.2000000000007</v>
      </c>
      <c r="F12" s="38">
        <v>8895.6</v>
      </c>
      <c r="G12" s="38">
        <v>9912.6</v>
      </c>
      <c r="H12" s="38">
        <v>7929.1</v>
      </c>
      <c r="I12" s="38">
        <v>7446.9</v>
      </c>
      <c r="J12" s="38">
        <v>7885.7</v>
      </c>
      <c r="K12" s="38">
        <v>7842</v>
      </c>
      <c r="L12" s="38">
        <v>7744.4</v>
      </c>
      <c r="M12" s="38">
        <v>8250.6</v>
      </c>
      <c r="N12" s="38">
        <v>9510.1</v>
      </c>
    </row>
    <row r="13" spans="1:14" ht="24">
      <c r="A13" s="21" t="s">
        <v>209</v>
      </c>
      <c r="B13" s="37">
        <f t="shared" si="1"/>
        <v>180075.4</v>
      </c>
      <c r="C13" s="38">
        <v>12514</v>
      </c>
      <c r="D13" s="38">
        <v>9348.4</v>
      </c>
      <c r="E13" s="38">
        <v>9907.2000000000007</v>
      </c>
      <c r="F13" s="38">
        <v>25353.7</v>
      </c>
      <c r="G13" s="38">
        <v>16932.3</v>
      </c>
      <c r="H13" s="38">
        <v>22657.599999999999</v>
      </c>
      <c r="I13" s="38">
        <v>26942.3</v>
      </c>
      <c r="J13" s="38">
        <v>10794.6</v>
      </c>
      <c r="K13" s="38">
        <v>11291.5</v>
      </c>
      <c r="L13" s="38">
        <v>11978.1</v>
      </c>
      <c r="M13" s="38">
        <v>13055.8</v>
      </c>
      <c r="N13" s="38">
        <v>9299.9</v>
      </c>
    </row>
    <row r="14" spans="1:14" ht="24">
      <c r="A14" s="21" t="s">
        <v>5</v>
      </c>
      <c r="B14" s="37">
        <f t="shared" si="1"/>
        <v>56747.700000000012</v>
      </c>
      <c r="C14" s="38">
        <v>6473.7</v>
      </c>
      <c r="D14" s="38">
        <v>3005.7</v>
      </c>
      <c r="E14" s="38">
        <v>3881.6</v>
      </c>
      <c r="F14" s="38">
        <v>5126.3999999999996</v>
      </c>
      <c r="G14" s="38">
        <v>7004.1</v>
      </c>
      <c r="H14" s="38">
        <v>4567.5</v>
      </c>
      <c r="I14" s="38">
        <v>4365.3</v>
      </c>
      <c r="J14" s="38">
        <v>3898.9</v>
      </c>
      <c r="K14" s="38">
        <v>4504.8</v>
      </c>
      <c r="L14" s="38">
        <v>4319.8</v>
      </c>
      <c r="M14" s="38">
        <v>4440.1000000000004</v>
      </c>
      <c r="N14" s="38">
        <v>5159.8</v>
      </c>
    </row>
    <row r="15" spans="1:14">
      <c r="A15" s="21" t="s">
        <v>6</v>
      </c>
      <c r="B15" s="37">
        <f t="shared" si="1"/>
        <v>2260.8000000000002</v>
      </c>
      <c r="C15" s="38">
        <v>135.69999999999999</v>
      </c>
      <c r="D15" s="38">
        <v>113.6</v>
      </c>
      <c r="E15" s="38">
        <v>132.1</v>
      </c>
      <c r="F15" s="38">
        <v>133.4</v>
      </c>
      <c r="G15" s="38">
        <v>230.7</v>
      </c>
      <c r="H15" s="38">
        <v>170.1</v>
      </c>
      <c r="I15" s="38">
        <v>229</v>
      </c>
      <c r="J15" s="38">
        <v>193.2</v>
      </c>
      <c r="K15" s="38">
        <v>177.7</v>
      </c>
      <c r="L15" s="38">
        <v>273</v>
      </c>
      <c r="M15" s="38">
        <v>187.7</v>
      </c>
      <c r="N15" s="38">
        <v>284.60000000000002</v>
      </c>
    </row>
    <row r="16" spans="1:14" s="9" customFormat="1">
      <c r="A16" s="10" t="s">
        <v>7</v>
      </c>
      <c r="B16" s="37">
        <f t="shared" si="1"/>
        <v>51309.600000000006</v>
      </c>
      <c r="C16" s="37">
        <v>2893.2000000000003</v>
      </c>
      <c r="D16" s="37">
        <v>3129.3999999999996</v>
      </c>
      <c r="E16" s="37">
        <v>5476.6</v>
      </c>
      <c r="F16" s="37">
        <v>4640.9000000000005</v>
      </c>
      <c r="G16" s="37">
        <v>4964.2999999999993</v>
      </c>
      <c r="H16" s="37">
        <v>4855</v>
      </c>
      <c r="I16" s="37">
        <v>3416.9999999999995</v>
      </c>
      <c r="J16" s="37">
        <v>3131.4</v>
      </c>
      <c r="K16" s="37">
        <v>4666.2</v>
      </c>
      <c r="L16" s="37">
        <v>6149.8</v>
      </c>
      <c r="M16" s="37">
        <v>3378.8999999999996</v>
      </c>
      <c r="N16" s="37">
        <v>4606.9000000000005</v>
      </c>
    </row>
    <row r="17" spans="1:15" s="9" customFormat="1" ht="16.5" customHeight="1">
      <c r="A17" s="10" t="s">
        <v>134</v>
      </c>
      <c r="B17" s="37">
        <f t="shared" si="1"/>
        <v>49223.5</v>
      </c>
      <c r="C17" s="37">
        <v>2753.4</v>
      </c>
      <c r="D17" s="37">
        <v>2975.2</v>
      </c>
      <c r="E17" s="37">
        <v>5249.8</v>
      </c>
      <c r="F17" s="37">
        <v>4483.3</v>
      </c>
      <c r="G17" s="37">
        <v>4764.0999999999995</v>
      </c>
      <c r="H17" s="37">
        <v>4655.8999999999996</v>
      </c>
      <c r="I17" s="37">
        <v>3222.2999999999997</v>
      </c>
      <c r="J17" s="37">
        <v>2985.1</v>
      </c>
      <c r="K17" s="37">
        <v>4523.0999999999995</v>
      </c>
      <c r="L17" s="37">
        <v>5992.8</v>
      </c>
      <c r="M17" s="37">
        <v>3217.3999999999996</v>
      </c>
      <c r="N17" s="37">
        <v>4401.1000000000004</v>
      </c>
    </row>
    <row r="18" spans="1:15" ht="23.25" customHeight="1">
      <c r="A18" s="22" t="s">
        <v>44</v>
      </c>
      <c r="B18" s="37">
        <f t="shared" si="1"/>
        <v>5105.2000000000007</v>
      </c>
      <c r="C18" s="38">
        <v>103.8</v>
      </c>
      <c r="D18" s="38">
        <v>380.9</v>
      </c>
      <c r="E18" s="38">
        <v>1696.1</v>
      </c>
      <c r="F18" s="38">
        <v>178.8</v>
      </c>
      <c r="G18" s="38">
        <v>181.5</v>
      </c>
      <c r="H18" s="38">
        <v>161.69999999999999</v>
      </c>
      <c r="I18" s="38">
        <v>143.30000000000001</v>
      </c>
      <c r="J18" s="38">
        <v>273.60000000000002</v>
      </c>
      <c r="K18" s="38">
        <v>1345.4</v>
      </c>
      <c r="L18" s="38">
        <v>202</v>
      </c>
      <c r="M18" s="38">
        <v>178.8</v>
      </c>
      <c r="N18" s="38">
        <v>259.3</v>
      </c>
    </row>
    <row r="19" spans="1:15">
      <c r="A19" s="22" t="s">
        <v>72</v>
      </c>
      <c r="B19" s="37">
        <f t="shared" si="1"/>
        <v>9401</v>
      </c>
      <c r="C19" s="38">
        <v>246</v>
      </c>
      <c r="D19" s="38">
        <v>149.4</v>
      </c>
      <c r="E19" s="38">
        <v>262</v>
      </c>
      <c r="F19" s="38">
        <v>1900.6</v>
      </c>
      <c r="G19" s="38">
        <v>2008.7</v>
      </c>
      <c r="H19" s="38">
        <v>279.3</v>
      </c>
      <c r="I19" s="38">
        <v>348.2</v>
      </c>
      <c r="J19" s="38">
        <v>147.19999999999999</v>
      </c>
      <c r="K19" s="38">
        <v>235.2</v>
      </c>
      <c r="L19" s="38">
        <v>3019.3</v>
      </c>
      <c r="M19" s="38">
        <v>350.2</v>
      </c>
      <c r="N19" s="38">
        <v>454.9</v>
      </c>
    </row>
    <row r="20" spans="1:15">
      <c r="A20" s="22" t="s">
        <v>73</v>
      </c>
      <c r="B20" s="37">
        <f t="shared" si="1"/>
        <v>13131.8</v>
      </c>
      <c r="C20" s="38">
        <v>754.8</v>
      </c>
      <c r="D20" s="38">
        <v>1023.7</v>
      </c>
      <c r="E20" s="38">
        <v>1321.7</v>
      </c>
      <c r="F20" s="38">
        <v>978</v>
      </c>
      <c r="G20" s="38">
        <v>1028.7</v>
      </c>
      <c r="H20" s="38">
        <v>1078.2</v>
      </c>
      <c r="I20" s="38">
        <v>1213.0999999999999</v>
      </c>
      <c r="J20" s="38">
        <v>1115.3</v>
      </c>
      <c r="K20" s="38">
        <v>1083.5999999999999</v>
      </c>
      <c r="L20" s="38">
        <v>1205</v>
      </c>
      <c r="M20" s="38">
        <v>1124.2</v>
      </c>
      <c r="N20" s="38">
        <v>1205.5</v>
      </c>
    </row>
    <row r="21" spans="1:15">
      <c r="A21" s="22" t="s">
        <v>74</v>
      </c>
      <c r="B21" s="37">
        <f t="shared" si="1"/>
        <v>2098.9</v>
      </c>
      <c r="C21" s="38">
        <v>161</v>
      </c>
      <c r="D21" s="38">
        <v>167.9</v>
      </c>
      <c r="E21" s="38">
        <v>203.4</v>
      </c>
      <c r="F21" s="38">
        <v>161.80000000000001</v>
      </c>
      <c r="G21" s="38">
        <v>185.3</v>
      </c>
      <c r="H21" s="38">
        <v>180</v>
      </c>
      <c r="I21" s="38">
        <v>167.9</v>
      </c>
      <c r="J21" s="38">
        <v>166.8</v>
      </c>
      <c r="K21" s="38">
        <v>175.8</v>
      </c>
      <c r="L21" s="38">
        <v>181.5</v>
      </c>
      <c r="M21" s="38">
        <v>171.7</v>
      </c>
      <c r="N21" s="38">
        <v>175.8</v>
      </c>
    </row>
    <row r="22" spans="1:15">
      <c r="A22" s="22" t="s">
        <v>75</v>
      </c>
      <c r="B22" s="37">
        <f t="shared" si="1"/>
        <v>15506.1</v>
      </c>
      <c r="C22" s="38">
        <v>1055.2</v>
      </c>
      <c r="D22" s="38">
        <v>1123.8</v>
      </c>
      <c r="E22" s="38">
        <v>1448.3</v>
      </c>
      <c r="F22" s="38">
        <v>1107.2</v>
      </c>
      <c r="G22" s="38">
        <v>1172.7</v>
      </c>
      <c r="H22" s="38">
        <v>1450.2</v>
      </c>
      <c r="I22" s="38">
        <v>1190.5999999999999</v>
      </c>
      <c r="J22" s="38">
        <v>1114.3</v>
      </c>
      <c r="K22" s="38">
        <v>1548.7</v>
      </c>
      <c r="L22" s="38">
        <v>1215.2</v>
      </c>
      <c r="M22" s="38">
        <v>1210.8</v>
      </c>
      <c r="N22" s="38">
        <v>1869.1</v>
      </c>
    </row>
    <row r="23" spans="1:15">
      <c r="A23" s="22" t="s">
        <v>0</v>
      </c>
      <c r="B23" s="37">
        <f t="shared" si="1"/>
        <v>3980.5</v>
      </c>
      <c r="C23" s="38">
        <v>432.6</v>
      </c>
      <c r="D23" s="38">
        <v>129.5</v>
      </c>
      <c r="E23" s="38">
        <v>318.3</v>
      </c>
      <c r="F23" s="38">
        <v>156.9</v>
      </c>
      <c r="G23" s="38">
        <v>187.2</v>
      </c>
      <c r="H23" s="38">
        <v>1506.5</v>
      </c>
      <c r="I23" s="38">
        <v>159.19999999999999</v>
      </c>
      <c r="J23" s="38">
        <v>167.9</v>
      </c>
      <c r="K23" s="38">
        <v>134.4</v>
      </c>
      <c r="L23" s="38">
        <v>169.8</v>
      </c>
      <c r="M23" s="38">
        <v>181.7</v>
      </c>
      <c r="N23" s="38">
        <v>436.5</v>
      </c>
    </row>
    <row r="24" spans="1:15" s="9" customFormat="1">
      <c r="A24" s="10" t="s">
        <v>136</v>
      </c>
      <c r="B24" s="37">
        <f t="shared" si="1"/>
        <v>2086.1</v>
      </c>
      <c r="C24" s="37">
        <v>139.80000000000001</v>
      </c>
      <c r="D24" s="37">
        <v>154.19999999999999</v>
      </c>
      <c r="E24" s="37">
        <v>226.8</v>
      </c>
      <c r="F24" s="37">
        <v>157.6</v>
      </c>
      <c r="G24" s="37">
        <v>200.2</v>
      </c>
      <c r="H24" s="37">
        <v>199.1</v>
      </c>
      <c r="I24" s="37">
        <v>194.7</v>
      </c>
      <c r="J24" s="37">
        <v>146.30000000000001</v>
      </c>
      <c r="K24" s="37">
        <v>143.1</v>
      </c>
      <c r="L24" s="37">
        <v>157</v>
      </c>
      <c r="M24" s="37">
        <v>161.5</v>
      </c>
      <c r="N24" s="37">
        <v>205.8</v>
      </c>
    </row>
    <row r="25" spans="1:15" s="9" customFormat="1">
      <c r="A25" s="26" t="s">
        <v>210</v>
      </c>
      <c r="B25" s="37">
        <f t="shared" si="1"/>
        <v>516077.29999999993</v>
      </c>
      <c r="C25" s="37">
        <v>44989.600000000006</v>
      </c>
      <c r="D25" s="37">
        <v>39172.699999999997</v>
      </c>
      <c r="E25" s="37">
        <v>44682.400000000001</v>
      </c>
      <c r="F25" s="37">
        <v>40538.299999999996</v>
      </c>
      <c r="G25" s="37">
        <v>42190.600000000006</v>
      </c>
      <c r="H25" s="37">
        <v>42428.2</v>
      </c>
      <c r="I25" s="37">
        <v>42433</v>
      </c>
      <c r="J25" s="37">
        <v>43662</v>
      </c>
      <c r="K25" s="37">
        <v>43401.900000000009</v>
      </c>
      <c r="L25" s="37">
        <v>42929.399999999994</v>
      </c>
      <c r="M25" s="37">
        <v>45601.8</v>
      </c>
      <c r="N25" s="37">
        <v>44047.399999999994</v>
      </c>
    </row>
    <row r="26" spans="1:15" s="9" customFormat="1">
      <c r="A26" s="25" t="s">
        <v>137</v>
      </c>
      <c r="B26" s="37">
        <f t="shared" si="1"/>
        <v>336693.6</v>
      </c>
      <c r="C26" s="37">
        <v>29906.9</v>
      </c>
      <c r="D26" s="37">
        <v>25377.1</v>
      </c>
      <c r="E26" s="37">
        <v>28964.5</v>
      </c>
      <c r="F26" s="37">
        <v>26948.1</v>
      </c>
      <c r="G26" s="37">
        <v>27154</v>
      </c>
      <c r="H26" s="37">
        <v>27570.199999999997</v>
      </c>
      <c r="I26" s="37">
        <v>28089.5</v>
      </c>
      <c r="J26" s="37">
        <v>27940</v>
      </c>
      <c r="K26" s="37">
        <v>28444</v>
      </c>
      <c r="L26" s="37">
        <v>28292.6</v>
      </c>
      <c r="M26" s="37">
        <v>29019.9</v>
      </c>
      <c r="N26" s="37">
        <v>28986.799999999999</v>
      </c>
    </row>
    <row r="27" spans="1:15">
      <c r="A27" s="22" t="s">
        <v>45</v>
      </c>
      <c r="B27" s="37">
        <f t="shared" si="1"/>
        <v>188587.6</v>
      </c>
      <c r="C27" s="38">
        <v>18118.900000000001</v>
      </c>
      <c r="D27" s="38">
        <v>14379</v>
      </c>
      <c r="E27" s="38">
        <v>16312.1</v>
      </c>
      <c r="F27" s="38">
        <v>15940.7</v>
      </c>
      <c r="G27" s="38">
        <v>14605</v>
      </c>
      <c r="H27" s="38">
        <v>15586.4</v>
      </c>
      <c r="I27" s="38">
        <v>15449.8</v>
      </c>
      <c r="J27" s="38">
        <v>15381.7</v>
      </c>
      <c r="K27" s="38">
        <v>15633.3</v>
      </c>
      <c r="L27" s="38">
        <v>14571.9</v>
      </c>
      <c r="M27" s="38">
        <v>15237.7</v>
      </c>
      <c r="N27" s="38">
        <v>17371.099999999999</v>
      </c>
      <c r="O27" s="38"/>
    </row>
    <row r="28" spans="1:15">
      <c r="A28" s="22" t="s">
        <v>46</v>
      </c>
      <c r="B28" s="37">
        <f t="shared" si="1"/>
        <v>148106</v>
      </c>
      <c r="C28" s="38">
        <v>11788</v>
      </c>
      <c r="D28" s="38">
        <v>10998.1</v>
      </c>
      <c r="E28" s="38">
        <v>12652.4</v>
      </c>
      <c r="F28" s="38">
        <v>11007.4</v>
      </c>
      <c r="G28" s="38">
        <v>12549</v>
      </c>
      <c r="H28" s="38">
        <v>11983.8</v>
      </c>
      <c r="I28" s="38">
        <v>12639.7</v>
      </c>
      <c r="J28" s="38">
        <v>12558.3</v>
      </c>
      <c r="K28" s="38">
        <v>12810.7</v>
      </c>
      <c r="L28" s="38">
        <v>13720.7</v>
      </c>
      <c r="M28" s="38">
        <v>13782.2</v>
      </c>
      <c r="N28" s="38">
        <v>11615.7</v>
      </c>
    </row>
    <row r="29" spans="1:15" s="9" customFormat="1">
      <c r="A29" s="10" t="s">
        <v>138</v>
      </c>
      <c r="B29" s="37">
        <f t="shared" si="1"/>
        <v>153214.6</v>
      </c>
      <c r="C29" s="37">
        <v>12565.1</v>
      </c>
      <c r="D29" s="37">
        <v>11419.400000000001</v>
      </c>
      <c r="E29" s="37">
        <v>13513.900000000001</v>
      </c>
      <c r="F29" s="37">
        <v>11850.299999999997</v>
      </c>
      <c r="G29" s="37">
        <v>12906.3</v>
      </c>
      <c r="H29" s="37">
        <v>12964.8</v>
      </c>
      <c r="I29" s="37">
        <v>12398</v>
      </c>
      <c r="J29" s="37">
        <v>13776.5</v>
      </c>
      <c r="K29" s="37">
        <v>12808.3</v>
      </c>
      <c r="L29" s="37">
        <v>12496.1</v>
      </c>
      <c r="M29" s="37">
        <v>14261.599999999999</v>
      </c>
      <c r="N29" s="37">
        <v>12254.3</v>
      </c>
    </row>
    <row r="30" spans="1:15">
      <c r="A30" s="22" t="s">
        <v>211</v>
      </c>
      <c r="B30" s="37">
        <f t="shared" si="1"/>
        <v>47188.700000000004</v>
      </c>
      <c r="C30" s="38">
        <v>3466.6</v>
      </c>
      <c r="D30" s="38">
        <v>3527.9</v>
      </c>
      <c r="E30" s="38">
        <v>4490.5</v>
      </c>
      <c r="F30" s="38">
        <v>3583.4</v>
      </c>
      <c r="G30" s="38">
        <v>3922.8</v>
      </c>
      <c r="H30" s="38">
        <v>4263</v>
      </c>
      <c r="I30" s="38">
        <v>3776.1</v>
      </c>
      <c r="J30" s="38">
        <v>4543.5</v>
      </c>
      <c r="K30" s="38">
        <v>3762.2</v>
      </c>
      <c r="L30" s="38">
        <v>3643.9</v>
      </c>
      <c r="M30" s="38">
        <v>4783.8</v>
      </c>
      <c r="N30" s="38">
        <v>3425</v>
      </c>
    </row>
    <row r="31" spans="1:15">
      <c r="A31" s="22" t="s">
        <v>212</v>
      </c>
      <c r="B31" s="37">
        <f t="shared" si="1"/>
        <v>32225.100000000002</v>
      </c>
      <c r="C31" s="38">
        <v>2410</v>
      </c>
      <c r="D31" s="38">
        <v>2566</v>
      </c>
      <c r="E31" s="38">
        <v>3229.2</v>
      </c>
      <c r="F31" s="38">
        <v>2452.1</v>
      </c>
      <c r="G31" s="38">
        <v>2639.3</v>
      </c>
      <c r="H31" s="38">
        <v>2901.4</v>
      </c>
      <c r="I31" s="38">
        <v>2524.6</v>
      </c>
      <c r="J31" s="38">
        <v>3040.9</v>
      </c>
      <c r="K31" s="38">
        <v>2502.6</v>
      </c>
      <c r="L31" s="38">
        <v>2489.9</v>
      </c>
      <c r="M31" s="38">
        <v>2953.1</v>
      </c>
      <c r="N31" s="38">
        <v>2516</v>
      </c>
    </row>
    <row r="32" spans="1:15">
      <c r="A32" s="22" t="s">
        <v>30</v>
      </c>
      <c r="B32" s="37">
        <f t="shared" si="1"/>
        <v>43904.5</v>
      </c>
      <c r="C32" s="38">
        <v>4485.8999999999996</v>
      </c>
      <c r="D32" s="38">
        <v>3286.9</v>
      </c>
      <c r="E32" s="38">
        <v>3425.4</v>
      </c>
      <c r="F32" s="38">
        <v>3490.3</v>
      </c>
      <c r="G32" s="38">
        <v>3620.7</v>
      </c>
      <c r="H32" s="38">
        <v>3329.5</v>
      </c>
      <c r="I32" s="38">
        <v>3441.7</v>
      </c>
      <c r="J32" s="38">
        <v>3422.4</v>
      </c>
      <c r="K32" s="38">
        <v>3780.3</v>
      </c>
      <c r="L32" s="38">
        <v>3716.8</v>
      </c>
      <c r="M32" s="38">
        <v>3868.6</v>
      </c>
      <c r="N32" s="38">
        <v>4036</v>
      </c>
    </row>
    <row r="33" spans="1:14">
      <c r="A33" s="22" t="s">
        <v>213</v>
      </c>
      <c r="B33" s="37">
        <f t="shared" si="1"/>
        <v>3088.1</v>
      </c>
      <c r="C33" s="38">
        <v>176.5</v>
      </c>
      <c r="D33" s="38">
        <v>191.2</v>
      </c>
      <c r="E33" s="38">
        <v>203.7</v>
      </c>
      <c r="F33" s="38">
        <v>209.5</v>
      </c>
      <c r="G33" s="38">
        <v>328.2</v>
      </c>
      <c r="H33" s="38">
        <v>241.6</v>
      </c>
      <c r="I33" s="38">
        <v>192.7</v>
      </c>
      <c r="J33" s="38">
        <v>294.2</v>
      </c>
      <c r="K33" s="38">
        <v>362.9</v>
      </c>
      <c r="L33" s="38">
        <v>299.60000000000002</v>
      </c>
      <c r="M33" s="38">
        <v>476.8</v>
      </c>
      <c r="N33" s="38">
        <v>111.2</v>
      </c>
    </row>
    <row r="34" spans="1:14">
      <c r="A34" s="22" t="s">
        <v>214</v>
      </c>
      <c r="B34" s="37">
        <f t="shared" si="1"/>
        <v>9035.5</v>
      </c>
      <c r="C34" s="38">
        <v>759</v>
      </c>
      <c r="D34" s="38">
        <v>751</v>
      </c>
      <c r="E34" s="38">
        <v>728.5</v>
      </c>
      <c r="F34" s="38">
        <v>741.8</v>
      </c>
      <c r="G34" s="38">
        <v>745.5</v>
      </c>
      <c r="H34" s="38">
        <v>753.8</v>
      </c>
      <c r="I34" s="38">
        <v>752</v>
      </c>
      <c r="J34" s="38">
        <v>756.7</v>
      </c>
      <c r="K34" s="38">
        <v>758.1</v>
      </c>
      <c r="L34" s="38">
        <v>761.5</v>
      </c>
      <c r="M34" s="38">
        <v>770.6</v>
      </c>
      <c r="N34" s="38">
        <v>757</v>
      </c>
    </row>
    <row r="35" spans="1:14">
      <c r="A35" s="22" t="s">
        <v>215</v>
      </c>
      <c r="B35" s="37">
        <f t="shared" si="1"/>
        <v>11491.3</v>
      </c>
      <c r="C35" s="38">
        <v>897</v>
      </c>
      <c r="D35" s="38">
        <v>726.7</v>
      </c>
      <c r="E35" s="38">
        <v>872.6</v>
      </c>
      <c r="F35" s="38">
        <v>966.8</v>
      </c>
      <c r="G35" s="38">
        <v>1111.5</v>
      </c>
      <c r="H35" s="38">
        <v>940.6</v>
      </c>
      <c r="I35" s="38">
        <v>1114.5999999999999</v>
      </c>
      <c r="J35" s="38">
        <v>1031.4000000000001</v>
      </c>
      <c r="K35" s="38">
        <v>1053.5</v>
      </c>
      <c r="L35" s="38">
        <v>936.4</v>
      </c>
      <c r="M35" s="38">
        <v>891.4</v>
      </c>
      <c r="N35" s="38">
        <v>948.8</v>
      </c>
    </row>
    <row r="36" spans="1:14">
      <c r="A36" s="22" t="s">
        <v>9</v>
      </c>
      <c r="B36" s="37">
        <f t="shared" si="1"/>
        <v>6281.4000000000005</v>
      </c>
      <c r="C36" s="38">
        <v>370.1</v>
      </c>
      <c r="D36" s="38">
        <v>369.7</v>
      </c>
      <c r="E36" s="38">
        <v>564</v>
      </c>
      <c r="F36" s="38">
        <v>406.4</v>
      </c>
      <c r="G36" s="38">
        <v>538.29999999999995</v>
      </c>
      <c r="H36" s="38">
        <v>534.9</v>
      </c>
      <c r="I36" s="38">
        <v>596.29999999999995</v>
      </c>
      <c r="J36" s="38">
        <v>687.4</v>
      </c>
      <c r="K36" s="38">
        <v>588.70000000000005</v>
      </c>
      <c r="L36" s="38">
        <v>648</v>
      </c>
      <c r="M36" s="38">
        <v>517.29999999999995</v>
      </c>
      <c r="N36" s="38">
        <v>460.3</v>
      </c>
    </row>
    <row r="37" spans="1:14" s="9" customFormat="1">
      <c r="A37" s="10" t="s">
        <v>139</v>
      </c>
      <c r="B37" s="37">
        <f t="shared" si="1"/>
        <v>23977.599999999999</v>
      </c>
      <c r="C37" s="37">
        <v>2318.2999999999997</v>
      </c>
      <c r="D37" s="37">
        <v>2262.6999999999998</v>
      </c>
      <c r="E37" s="37">
        <v>2083.1999999999998</v>
      </c>
      <c r="F37" s="37">
        <v>1631.8999999999999</v>
      </c>
      <c r="G37" s="37">
        <v>1987.5</v>
      </c>
      <c r="H37" s="37">
        <v>1746.1</v>
      </c>
      <c r="I37" s="37">
        <v>1760.9</v>
      </c>
      <c r="J37" s="37">
        <v>1768.8000000000002</v>
      </c>
      <c r="K37" s="37">
        <v>1985.2999999999997</v>
      </c>
      <c r="L37" s="37">
        <v>1923.0000000000002</v>
      </c>
      <c r="M37" s="37">
        <v>2110.8000000000002</v>
      </c>
      <c r="N37" s="37">
        <v>2399.1</v>
      </c>
    </row>
    <row r="38" spans="1:14">
      <c r="A38" s="22" t="s">
        <v>15</v>
      </c>
      <c r="B38" s="37">
        <f t="shared" si="1"/>
        <v>19329.2</v>
      </c>
      <c r="C38" s="38">
        <v>1303.4000000000001</v>
      </c>
      <c r="D38" s="38">
        <v>1503.3</v>
      </c>
      <c r="E38" s="38">
        <v>1846</v>
      </c>
      <c r="F38" s="38">
        <v>1442.8</v>
      </c>
      <c r="G38" s="38">
        <v>1791.6</v>
      </c>
      <c r="H38" s="38">
        <v>1555.1</v>
      </c>
      <c r="I38" s="38">
        <v>1569.5</v>
      </c>
      <c r="J38" s="38">
        <v>1580.2</v>
      </c>
      <c r="K38" s="38">
        <v>1802.6</v>
      </c>
      <c r="L38" s="38">
        <v>1666.4</v>
      </c>
      <c r="M38" s="38">
        <v>1631.2</v>
      </c>
      <c r="N38" s="38">
        <v>1637.1</v>
      </c>
    </row>
    <row r="39" spans="1:14">
      <c r="A39" s="22" t="s">
        <v>241</v>
      </c>
      <c r="B39" s="37">
        <f t="shared" si="1"/>
        <v>2765.5</v>
      </c>
      <c r="C39" s="38">
        <v>867.8</v>
      </c>
      <c r="D39" s="38">
        <v>619.79999999999995</v>
      </c>
      <c r="E39" s="38">
        <v>79.900000000000006</v>
      </c>
      <c r="F39" s="38">
        <v>42</v>
      </c>
      <c r="G39" s="38">
        <v>47.2</v>
      </c>
      <c r="H39" s="38">
        <v>41.5</v>
      </c>
      <c r="I39" s="38">
        <v>41.9</v>
      </c>
      <c r="J39" s="38">
        <v>39.5</v>
      </c>
      <c r="K39" s="38">
        <v>40.5</v>
      </c>
      <c r="L39" s="38">
        <v>87.8</v>
      </c>
      <c r="M39" s="38">
        <v>312.39999999999998</v>
      </c>
      <c r="N39" s="38">
        <v>545.20000000000005</v>
      </c>
    </row>
    <row r="40" spans="1:14" s="9" customFormat="1">
      <c r="A40" s="27" t="s">
        <v>140</v>
      </c>
      <c r="B40" s="37">
        <f t="shared" si="1"/>
        <v>273.60000000000002</v>
      </c>
      <c r="C40" s="37">
        <v>29</v>
      </c>
      <c r="D40" s="37">
        <v>21.5</v>
      </c>
      <c r="E40" s="37">
        <v>29.3</v>
      </c>
      <c r="F40" s="37">
        <v>19.3</v>
      </c>
      <c r="G40" s="37">
        <v>20.399999999999999</v>
      </c>
      <c r="H40" s="37">
        <v>20</v>
      </c>
      <c r="I40" s="37">
        <v>21.3</v>
      </c>
      <c r="J40" s="37">
        <v>20.3</v>
      </c>
      <c r="K40" s="37">
        <v>8.6</v>
      </c>
      <c r="L40" s="37">
        <v>25.200000000000003</v>
      </c>
      <c r="M40" s="37">
        <v>32.700000000000003</v>
      </c>
      <c r="N40" s="37">
        <v>26</v>
      </c>
    </row>
    <row r="41" spans="1:14">
      <c r="A41" s="11" t="s">
        <v>141</v>
      </c>
      <c r="B41" s="37">
        <f t="shared" si="1"/>
        <v>113.39999999999999</v>
      </c>
      <c r="C41" s="38">
        <v>16.2</v>
      </c>
      <c r="D41" s="38">
        <v>10.199999999999999</v>
      </c>
      <c r="E41" s="38">
        <v>10.199999999999999</v>
      </c>
      <c r="F41" s="38">
        <v>9.4</v>
      </c>
      <c r="G41" s="38">
        <v>8.6999999999999993</v>
      </c>
      <c r="H41" s="38">
        <v>6.3</v>
      </c>
      <c r="I41" s="38">
        <v>8.5</v>
      </c>
      <c r="J41" s="38">
        <v>9.3000000000000007</v>
      </c>
      <c r="K41" s="38">
        <v>5</v>
      </c>
      <c r="L41" s="38">
        <v>10.4</v>
      </c>
      <c r="M41" s="38">
        <v>11</v>
      </c>
      <c r="N41" s="38">
        <v>8.1999999999999993</v>
      </c>
    </row>
    <row r="42" spans="1:14" ht="24">
      <c r="A42" s="11" t="s">
        <v>142</v>
      </c>
      <c r="B42" s="37">
        <f t="shared" si="1"/>
        <v>160.19999999999999</v>
      </c>
      <c r="C42" s="38">
        <v>12.8</v>
      </c>
      <c r="D42" s="38">
        <v>11.3</v>
      </c>
      <c r="E42" s="38">
        <v>19.100000000000001</v>
      </c>
      <c r="F42" s="38">
        <v>9.9</v>
      </c>
      <c r="G42" s="38">
        <v>11.7</v>
      </c>
      <c r="H42" s="38">
        <v>13.7</v>
      </c>
      <c r="I42" s="38">
        <v>12.8</v>
      </c>
      <c r="J42" s="38">
        <v>11</v>
      </c>
      <c r="K42" s="38">
        <v>3.6</v>
      </c>
      <c r="L42" s="38">
        <v>14.8</v>
      </c>
      <c r="M42" s="38">
        <v>21.7</v>
      </c>
      <c r="N42" s="38">
        <v>17.8</v>
      </c>
    </row>
    <row r="43" spans="1:14">
      <c r="A43" s="21" t="s">
        <v>217</v>
      </c>
      <c r="B43" s="37">
        <f t="shared" si="1"/>
        <v>1217.1999999999998</v>
      </c>
      <c r="C43" s="38">
        <v>90.2</v>
      </c>
      <c r="D43" s="38">
        <v>90.1</v>
      </c>
      <c r="E43" s="38">
        <v>98</v>
      </c>
      <c r="F43" s="38">
        <v>97.7</v>
      </c>
      <c r="G43" s="38">
        <v>98.1</v>
      </c>
      <c r="H43" s="38">
        <v>99</v>
      </c>
      <c r="I43" s="38">
        <v>97.9</v>
      </c>
      <c r="J43" s="38">
        <v>98.4</v>
      </c>
      <c r="K43" s="38">
        <v>102.6</v>
      </c>
      <c r="L43" s="38">
        <v>101.9</v>
      </c>
      <c r="M43" s="38">
        <v>101.7</v>
      </c>
      <c r="N43" s="38">
        <v>141.6</v>
      </c>
    </row>
    <row r="44" spans="1:14">
      <c r="A44" s="21" t="s">
        <v>218</v>
      </c>
      <c r="B44" s="37">
        <f t="shared" si="1"/>
        <v>392.09999999999997</v>
      </c>
      <c r="C44" s="38">
        <v>27.9</v>
      </c>
      <c r="D44" s="38">
        <v>28</v>
      </c>
      <c r="E44" s="38">
        <v>30</v>
      </c>
      <c r="F44" s="38">
        <v>30.1</v>
      </c>
      <c r="G44" s="38">
        <v>30.2</v>
      </c>
      <c r="H44" s="38">
        <v>30.5</v>
      </c>
      <c r="I44" s="38">
        <v>30.3</v>
      </c>
      <c r="J44" s="38">
        <v>30.4</v>
      </c>
      <c r="K44" s="38">
        <v>31</v>
      </c>
      <c r="L44" s="38">
        <v>41.7</v>
      </c>
      <c r="M44" s="38">
        <v>32.799999999999997</v>
      </c>
      <c r="N44" s="38">
        <v>49.2</v>
      </c>
    </row>
    <row r="45" spans="1:14" s="9" customFormat="1">
      <c r="A45" s="10" t="s">
        <v>143</v>
      </c>
      <c r="B45" s="37">
        <f t="shared" si="1"/>
        <v>2191.5</v>
      </c>
      <c r="C45" s="37">
        <v>199.3</v>
      </c>
      <c r="D45" s="37">
        <v>113.5</v>
      </c>
      <c r="E45" s="37">
        <v>120.8</v>
      </c>
      <c r="F45" s="37">
        <v>108</v>
      </c>
      <c r="G45" s="37">
        <v>142.80000000000001</v>
      </c>
      <c r="H45" s="37">
        <v>147.1</v>
      </c>
      <c r="I45" s="37">
        <v>184.6</v>
      </c>
      <c r="J45" s="37">
        <v>176.7</v>
      </c>
      <c r="K45" s="37">
        <v>164.3</v>
      </c>
      <c r="L45" s="37">
        <v>217.7</v>
      </c>
      <c r="M45" s="37">
        <v>209.5</v>
      </c>
      <c r="N45" s="37">
        <v>407.2</v>
      </c>
    </row>
    <row r="46" spans="1:14" s="9" customFormat="1">
      <c r="A46" s="26" t="s">
        <v>10</v>
      </c>
      <c r="B46" s="37">
        <f t="shared" si="1"/>
        <v>60865.599999999999</v>
      </c>
      <c r="C46" s="37">
        <v>4572.1000000000004</v>
      </c>
      <c r="D46" s="37">
        <v>4384.6000000000004</v>
      </c>
      <c r="E46" s="37">
        <v>4827.3999999999996</v>
      </c>
      <c r="F46" s="37">
        <v>4559.5</v>
      </c>
      <c r="G46" s="37">
        <v>5040.3</v>
      </c>
      <c r="H46" s="37">
        <v>4822.6000000000004</v>
      </c>
      <c r="I46" s="37">
        <v>5286</v>
      </c>
      <c r="J46" s="37">
        <v>5273.1</v>
      </c>
      <c r="K46" s="37">
        <v>5551.5</v>
      </c>
      <c r="L46" s="37">
        <v>5735.1</v>
      </c>
      <c r="M46" s="37">
        <v>5769.9000000000005</v>
      </c>
      <c r="N46" s="37">
        <v>5043.5</v>
      </c>
    </row>
    <row r="47" spans="1:14">
      <c r="A47" s="12" t="s">
        <v>144</v>
      </c>
      <c r="B47" s="37">
        <f t="shared" si="1"/>
        <v>50795.000000000007</v>
      </c>
      <c r="C47" s="38">
        <v>3654.2</v>
      </c>
      <c r="D47" s="38">
        <v>3516.3</v>
      </c>
      <c r="E47" s="38">
        <v>3973.2</v>
      </c>
      <c r="F47" s="38">
        <v>3658.7</v>
      </c>
      <c r="G47" s="38">
        <v>4217.5</v>
      </c>
      <c r="H47" s="38">
        <v>4011.4</v>
      </c>
      <c r="I47" s="38">
        <v>4393.7</v>
      </c>
      <c r="J47" s="38">
        <v>4278.6000000000004</v>
      </c>
      <c r="K47" s="38">
        <v>4688.3</v>
      </c>
      <c r="L47" s="38">
        <v>5068.2</v>
      </c>
      <c r="M47" s="38">
        <v>5054.3</v>
      </c>
      <c r="N47" s="38">
        <v>4280.6000000000004</v>
      </c>
    </row>
    <row r="48" spans="1:14">
      <c r="A48" s="22" t="s">
        <v>53</v>
      </c>
      <c r="B48" s="37">
        <f t="shared" si="1"/>
        <v>50795.000000000007</v>
      </c>
      <c r="C48" s="38">
        <v>3654.2</v>
      </c>
      <c r="D48" s="38">
        <v>3516.3</v>
      </c>
      <c r="E48" s="38">
        <v>3973.2</v>
      </c>
      <c r="F48" s="38">
        <v>3658.7</v>
      </c>
      <c r="G48" s="38">
        <v>4217.5</v>
      </c>
      <c r="H48" s="38">
        <v>4011.4</v>
      </c>
      <c r="I48" s="38">
        <v>4393.7</v>
      </c>
      <c r="J48" s="38">
        <v>4278.6000000000004</v>
      </c>
      <c r="K48" s="38">
        <v>4688.3</v>
      </c>
      <c r="L48" s="38">
        <v>5068.2</v>
      </c>
      <c r="M48" s="38">
        <v>5054.3</v>
      </c>
      <c r="N48" s="38">
        <v>4280.6000000000004</v>
      </c>
    </row>
    <row r="49" spans="1:14">
      <c r="A49" s="11" t="s">
        <v>19</v>
      </c>
      <c r="B49" s="37">
        <f t="shared" si="1"/>
        <v>10070.6</v>
      </c>
      <c r="C49" s="38">
        <v>917.90000000000009</v>
      </c>
      <c r="D49" s="38">
        <v>868.3</v>
      </c>
      <c r="E49" s="38">
        <v>854.19999999999993</v>
      </c>
      <c r="F49" s="38">
        <v>900.80000000000007</v>
      </c>
      <c r="G49" s="38">
        <v>822.8</v>
      </c>
      <c r="H49" s="38">
        <v>811.2</v>
      </c>
      <c r="I49" s="38">
        <v>892.30000000000007</v>
      </c>
      <c r="J49" s="38">
        <v>994.5</v>
      </c>
      <c r="K49" s="38">
        <v>863.2</v>
      </c>
      <c r="L49" s="38">
        <v>666.90000000000009</v>
      </c>
      <c r="M49" s="38">
        <v>715.6</v>
      </c>
      <c r="N49" s="38">
        <v>762.9</v>
      </c>
    </row>
    <row r="50" spans="1:14" ht="24">
      <c r="A50" s="22" t="s">
        <v>54</v>
      </c>
      <c r="B50" s="37">
        <f t="shared" si="1"/>
        <v>9684.5000000000018</v>
      </c>
      <c r="C50" s="38">
        <v>870</v>
      </c>
      <c r="D50" s="38">
        <v>830.8</v>
      </c>
      <c r="E50" s="38">
        <v>812.8</v>
      </c>
      <c r="F50" s="38">
        <v>864.6</v>
      </c>
      <c r="G50" s="38">
        <v>779.4</v>
      </c>
      <c r="H50" s="38">
        <v>775.6</v>
      </c>
      <c r="I50" s="38">
        <v>854.7</v>
      </c>
      <c r="J50" s="38">
        <v>958.2</v>
      </c>
      <c r="K50" s="38">
        <v>837.3</v>
      </c>
      <c r="L50" s="38">
        <v>651.20000000000005</v>
      </c>
      <c r="M50" s="38">
        <v>700.7</v>
      </c>
      <c r="N50" s="38">
        <v>749.2</v>
      </c>
    </row>
    <row r="51" spans="1:14">
      <c r="A51" s="22" t="s">
        <v>55</v>
      </c>
      <c r="B51" s="37">
        <f t="shared" si="1"/>
        <v>178.3</v>
      </c>
      <c r="C51" s="38">
        <v>16.7</v>
      </c>
      <c r="D51" s="38">
        <v>14.8</v>
      </c>
      <c r="E51" s="38">
        <v>17.3</v>
      </c>
      <c r="F51" s="38">
        <v>13.2</v>
      </c>
      <c r="G51" s="38">
        <v>15.8</v>
      </c>
      <c r="H51" s="38">
        <v>15.9</v>
      </c>
      <c r="I51" s="38">
        <v>16.5</v>
      </c>
      <c r="J51" s="38">
        <v>14.5</v>
      </c>
      <c r="K51" s="38">
        <v>14.7</v>
      </c>
      <c r="L51" s="38">
        <v>14.2</v>
      </c>
      <c r="M51" s="38">
        <v>13.3</v>
      </c>
      <c r="N51" s="38">
        <v>11.4</v>
      </c>
    </row>
    <row r="52" spans="1:14">
      <c r="A52" s="22" t="s">
        <v>0</v>
      </c>
      <c r="B52" s="37">
        <f t="shared" si="1"/>
        <v>207.79999999999998</v>
      </c>
      <c r="C52" s="38">
        <v>31.2</v>
      </c>
      <c r="D52" s="38">
        <v>22.7</v>
      </c>
      <c r="E52" s="38">
        <v>24.1</v>
      </c>
      <c r="F52" s="38">
        <v>23</v>
      </c>
      <c r="G52" s="38">
        <v>27.6</v>
      </c>
      <c r="H52" s="38">
        <v>19.7</v>
      </c>
      <c r="I52" s="38">
        <v>21.1</v>
      </c>
      <c r="J52" s="38">
        <v>21.8</v>
      </c>
      <c r="K52" s="38">
        <v>11.2</v>
      </c>
      <c r="L52" s="38">
        <v>1.5</v>
      </c>
      <c r="M52" s="38">
        <v>1.6</v>
      </c>
      <c r="N52" s="38">
        <v>2.2999999999999998</v>
      </c>
    </row>
    <row r="53" spans="1:14" s="9" customFormat="1">
      <c r="A53" s="26" t="s">
        <v>244</v>
      </c>
      <c r="B53" s="37">
        <f t="shared" si="1"/>
        <v>1401.3</v>
      </c>
      <c r="C53" s="37">
        <v>90.4</v>
      </c>
      <c r="D53" s="37">
        <v>106.1</v>
      </c>
      <c r="E53" s="37">
        <v>130</v>
      </c>
      <c r="F53" s="37">
        <v>100.9</v>
      </c>
      <c r="G53" s="37">
        <v>133</v>
      </c>
      <c r="H53" s="37">
        <v>112.8</v>
      </c>
      <c r="I53" s="37">
        <v>120.7</v>
      </c>
      <c r="J53" s="37">
        <v>114.6</v>
      </c>
      <c r="K53" s="37">
        <v>124.4</v>
      </c>
      <c r="L53" s="37">
        <v>129.1</v>
      </c>
      <c r="M53" s="37">
        <v>121.6</v>
      </c>
      <c r="N53" s="37">
        <v>117.7</v>
      </c>
    </row>
    <row r="54" spans="1:14" s="9" customFormat="1">
      <c r="A54" s="26" t="s">
        <v>11</v>
      </c>
      <c r="B54" s="37">
        <f t="shared" si="1"/>
        <v>2.9000000000000004</v>
      </c>
      <c r="C54" s="37">
        <v>0.1</v>
      </c>
      <c r="D54" s="37">
        <v>0.1</v>
      </c>
      <c r="E54" s="37">
        <v>0.5</v>
      </c>
      <c r="F54" s="37">
        <v>0.1</v>
      </c>
      <c r="G54" s="37">
        <v>0.6</v>
      </c>
      <c r="H54" s="37">
        <v>0.2</v>
      </c>
      <c r="I54" s="37">
        <v>0.3</v>
      </c>
      <c r="J54" s="37">
        <v>0.2</v>
      </c>
      <c r="K54" s="37">
        <v>0.2</v>
      </c>
      <c r="L54" s="37">
        <v>0.4</v>
      </c>
      <c r="M54" s="37">
        <v>0.1</v>
      </c>
      <c r="N54" s="37">
        <v>0.1</v>
      </c>
    </row>
    <row r="55" spans="1:14" s="9" customFormat="1">
      <c r="A55" s="26" t="s">
        <v>57</v>
      </c>
      <c r="B55" s="37">
        <f t="shared" si="1"/>
        <v>4220.8999999999996</v>
      </c>
      <c r="C55" s="37">
        <v>445.5</v>
      </c>
      <c r="D55" s="37">
        <v>274.2</v>
      </c>
      <c r="E55" s="37">
        <v>398.1</v>
      </c>
      <c r="F55" s="37">
        <v>286.7</v>
      </c>
      <c r="G55" s="37">
        <v>432.8</v>
      </c>
      <c r="H55" s="37">
        <v>312.10000000000002</v>
      </c>
      <c r="I55" s="37">
        <v>495.6</v>
      </c>
      <c r="J55" s="37">
        <v>275.5</v>
      </c>
      <c r="K55" s="37">
        <v>297.10000000000002</v>
      </c>
      <c r="L55" s="37">
        <v>294.60000000000002</v>
      </c>
      <c r="M55" s="37">
        <v>352.8</v>
      </c>
      <c r="N55" s="37">
        <v>355.9</v>
      </c>
    </row>
    <row r="56" spans="1:14" s="9" customFormat="1">
      <c r="A56" s="26" t="s">
        <v>192</v>
      </c>
      <c r="B56" s="37">
        <f t="shared" si="1"/>
        <v>19732.600000000002</v>
      </c>
      <c r="C56" s="37">
        <v>0</v>
      </c>
      <c r="D56" s="37">
        <v>0</v>
      </c>
      <c r="E56" s="37">
        <v>0</v>
      </c>
      <c r="F56" s="37">
        <v>0</v>
      </c>
      <c r="G56" s="37">
        <v>1</v>
      </c>
      <c r="H56" s="37">
        <v>5735.6</v>
      </c>
      <c r="I56" s="37">
        <v>840.2</v>
      </c>
      <c r="J56" s="37">
        <v>0</v>
      </c>
      <c r="K56" s="37">
        <v>5498.1</v>
      </c>
      <c r="L56" s="37">
        <v>200.1</v>
      </c>
      <c r="M56" s="37">
        <v>2360</v>
      </c>
      <c r="N56" s="37">
        <v>5097.5999999999995</v>
      </c>
    </row>
    <row r="57" spans="1:14" s="9" customFormat="1">
      <c r="A57" s="8" t="s">
        <v>195</v>
      </c>
      <c r="B57" s="37">
        <f t="shared" si="1"/>
        <v>19732.600000000002</v>
      </c>
      <c r="C57" s="38">
        <v>0</v>
      </c>
      <c r="D57" s="38">
        <v>0</v>
      </c>
      <c r="E57" s="38">
        <v>0</v>
      </c>
      <c r="F57" s="38">
        <v>0</v>
      </c>
      <c r="G57" s="38">
        <v>1</v>
      </c>
      <c r="H57" s="38">
        <v>5735.6</v>
      </c>
      <c r="I57" s="38">
        <v>840.2</v>
      </c>
      <c r="J57" s="38">
        <v>0</v>
      </c>
      <c r="K57" s="38">
        <v>5498.1</v>
      </c>
      <c r="L57" s="38">
        <v>200.1</v>
      </c>
      <c r="M57" s="37">
        <v>2360</v>
      </c>
      <c r="N57" s="37">
        <v>5097.5999999999995</v>
      </c>
    </row>
    <row r="58" spans="1:14" s="9" customFormat="1" ht="10.5" customHeight="1">
      <c r="A58" s="21" t="s">
        <v>196</v>
      </c>
      <c r="B58" s="37">
        <f t="shared" si="1"/>
        <v>1397.4</v>
      </c>
      <c r="C58" s="38">
        <v>0</v>
      </c>
      <c r="D58" s="38">
        <v>0</v>
      </c>
      <c r="E58" s="38">
        <v>0</v>
      </c>
      <c r="F58" s="38">
        <v>0</v>
      </c>
      <c r="G58" s="38">
        <v>0</v>
      </c>
      <c r="H58" s="38">
        <v>0</v>
      </c>
      <c r="I58" s="38">
        <v>0</v>
      </c>
      <c r="J58" s="38">
        <v>0</v>
      </c>
      <c r="K58" s="38">
        <v>0</v>
      </c>
      <c r="L58" s="38">
        <v>0</v>
      </c>
      <c r="M58" s="38">
        <v>0</v>
      </c>
      <c r="N58" s="38">
        <v>1397.4</v>
      </c>
    </row>
    <row r="59" spans="1:14" s="9" customFormat="1" ht="13.5" customHeight="1">
      <c r="A59" s="21" t="s">
        <v>197</v>
      </c>
      <c r="B59" s="37">
        <f t="shared" si="1"/>
        <v>2598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840</v>
      </c>
      <c r="J59" s="38">
        <v>0</v>
      </c>
      <c r="K59" s="38">
        <v>698</v>
      </c>
      <c r="L59" s="38">
        <v>0</v>
      </c>
      <c r="M59" s="38">
        <v>360</v>
      </c>
      <c r="N59" s="38">
        <v>700</v>
      </c>
    </row>
    <row r="60" spans="1:14" s="9" customFormat="1" ht="10.5" customHeight="1">
      <c r="A60" s="21" t="s">
        <v>198</v>
      </c>
      <c r="B60" s="37">
        <f t="shared" si="1"/>
        <v>735.5</v>
      </c>
      <c r="C60" s="38">
        <v>0</v>
      </c>
      <c r="D60" s="38">
        <v>0</v>
      </c>
      <c r="E60" s="38">
        <v>0</v>
      </c>
      <c r="F60" s="38">
        <v>0</v>
      </c>
      <c r="G60" s="38">
        <v>0</v>
      </c>
      <c r="H60" s="38">
        <v>735.5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</row>
    <row r="61" spans="1:14" s="9" customFormat="1" ht="10.5" customHeight="1">
      <c r="A61" s="21" t="s">
        <v>199</v>
      </c>
      <c r="B61" s="37">
        <f t="shared" si="1"/>
        <v>10000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5000</v>
      </c>
      <c r="I61" s="38">
        <v>0</v>
      </c>
      <c r="J61" s="38">
        <v>0</v>
      </c>
      <c r="K61" s="38">
        <v>4800</v>
      </c>
      <c r="L61" s="38">
        <v>200</v>
      </c>
      <c r="M61" s="38">
        <v>0</v>
      </c>
      <c r="N61" s="38">
        <v>0</v>
      </c>
    </row>
    <row r="62" spans="1:14" s="9" customFormat="1" ht="10.5" customHeight="1">
      <c r="A62" s="21" t="s">
        <v>200</v>
      </c>
      <c r="B62" s="37">
        <f t="shared" si="1"/>
        <v>5000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0</v>
      </c>
      <c r="L62" s="38">
        <v>0</v>
      </c>
      <c r="M62" s="38">
        <v>2000</v>
      </c>
      <c r="N62" s="38">
        <v>3000</v>
      </c>
    </row>
    <row r="63" spans="1:14" ht="14.25" customHeight="1">
      <c r="A63" s="28" t="s">
        <v>201</v>
      </c>
      <c r="B63" s="37">
        <f t="shared" si="1"/>
        <v>1.7000000000000002</v>
      </c>
      <c r="C63" s="38">
        <v>0</v>
      </c>
      <c r="D63" s="38">
        <v>0</v>
      </c>
      <c r="E63" s="38">
        <v>0</v>
      </c>
      <c r="F63" s="38">
        <v>0</v>
      </c>
      <c r="G63" s="38">
        <v>1</v>
      </c>
      <c r="H63" s="38">
        <v>0.1</v>
      </c>
      <c r="I63" s="38">
        <v>0.2</v>
      </c>
      <c r="J63" s="38">
        <v>0</v>
      </c>
      <c r="K63" s="38">
        <v>0.1</v>
      </c>
      <c r="L63" s="38">
        <v>0.1</v>
      </c>
      <c r="M63" s="38">
        <v>0</v>
      </c>
      <c r="N63" s="38">
        <v>0.2</v>
      </c>
    </row>
    <row r="64" spans="1:14" s="9" customFormat="1">
      <c r="A64" s="8" t="s">
        <v>58</v>
      </c>
      <c r="B64" s="37">
        <f t="shared" si="1"/>
        <v>37535.100000000006</v>
      </c>
      <c r="C64" s="37">
        <v>2528.7000000000003</v>
      </c>
      <c r="D64" s="37">
        <v>3952.9</v>
      </c>
      <c r="E64" s="37">
        <v>3645.1</v>
      </c>
      <c r="F64" s="37">
        <v>3072</v>
      </c>
      <c r="G64" s="37">
        <v>3082.3</v>
      </c>
      <c r="H64" s="37">
        <v>3874.4</v>
      </c>
      <c r="I64" s="37">
        <v>3578.7</v>
      </c>
      <c r="J64" s="37">
        <v>3133.2000000000003</v>
      </c>
      <c r="K64" s="37">
        <v>2706.1</v>
      </c>
      <c r="L64" s="37">
        <v>2772.2000000000003</v>
      </c>
      <c r="M64" s="38">
        <v>2972.6</v>
      </c>
      <c r="N64" s="38">
        <v>2216.8999999999996</v>
      </c>
    </row>
    <row r="65" spans="1:14" s="9" customFormat="1">
      <c r="A65" s="10" t="s">
        <v>145</v>
      </c>
      <c r="B65" s="37">
        <f t="shared" si="1"/>
        <v>29737.899999999998</v>
      </c>
      <c r="C65" s="37">
        <v>1998.8</v>
      </c>
      <c r="D65" s="37">
        <v>3309.4</v>
      </c>
      <c r="E65" s="37">
        <v>2924.5</v>
      </c>
      <c r="F65" s="37">
        <v>2377</v>
      </c>
      <c r="G65" s="37">
        <v>2433.3000000000002</v>
      </c>
      <c r="H65" s="37">
        <v>3220.7000000000003</v>
      </c>
      <c r="I65" s="37">
        <v>2969.2</v>
      </c>
      <c r="J65" s="37">
        <v>2530.1000000000004</v>
      </c>
      <c r="K65" s="37">
        <v>2093.1999999999998</v>
      </c>
      <c r="L65" s="37">
        <v>2086.6</v>
      </c>
      <c r="M65" s="38">
        <v>2305.5</v>
      </c>
      <c r="N65" s="38">
        <v>1489.5999999999997</v>
      </c>
    </row>
    <row r="66" spans="1:14" s="9" customFormat="1">
      <c r="A66" s="10" t="s">
        <v>146</v>
      </c>
      <c r="B66" s="37">
        <f t="shared" si="1"/>
        <v>2429.7000000000003</v>
      </c>
      <c r="C66" s="37">
        <v>120.49999999999999</v>
      </c>
      <c r="D66" s="37">
        <v>147.9</v>
      </c>
      <c r="E66" s="37">
        <v>366</v>
      </c>
      <c r="F66" s="37">
        <v>287.60000000000002</v>
      </c>
      <c r="G66" s="37">
        <v>176.5</v>
      </c>
      <c r="H66" s="37">
        <v>141.9</v>
      </c>
      <c r="I66" s="37">
        <v>111.19999999999999</v>
      </c>
      <c r="J66" s="37">
        <v>294.3</v>
      </c>
      <c r="K66" s="37">
        <v>289</v>
      </c>
      <c r="L66" s="37">
        <v>314.7</v>
      </c>
      <c r="M66" s="37">
        <v>95.8</v>
      </c>
      <c r="N66" s="37">
        <v>84.3</v>
      </c>
    </row>
    <row r="67" spans="1:14">
      <c r="A67" s="21" t="s">
        <v>49</v>
      </c>
      <c r="B67" s="37">
        <f t="shared" si="1"/>
        <v>1239.1000000000001</v>
      </c>
      <c r="C67" s="38">
        <v>116.1</v>
      </c>
      <c r="D67" s="38">
        <v>134.30000000000001</v>
      </c>
      <c r="E67" s="38">
        <v>121.2</v>
      </c>
      <c r="F67" s="38">
        <v>92.600000000000009</v>
      </c>
      <c r="G67" s="38">
        <v>102.60000000000001</v>
      </c>
      <c r="H67" s="38">
        <v>110.4</v>
      </c>
      <c r="I67" s="38">
        <v>103.69999999999999</v>
      </c>
      <c r="J67" s="38">
        <v>97.399999999999991</v>
      </c>
      <c r="K67" s="38">
        <v>112.1</v>
      </c>
      <c r="L67" s="38">
        <v>87.4</v>
      </c>
      <c r="M67" s="38">
        <v>83.8</v>
      </c>
      <c r="N67" s="38">
        <v>77.5</v>
      </c>
    </row>
    <row r="68" spans="1:14">
      <c r="A68" s="22" t="s">
        <v>187</v>
      </c>
      <c r="B68" s="37">
        <f t="shared" si="1"/>
        <v>1125.9000000000001</v>
      </c>
      <c r="C68" s="38">
        <v>80.7</v>
      </c>
      <c r="D68" s="38">
        <v>100.4</v>
      </c>
      <c r="E68" s="38">
        <v>117.8</v>
      </c>
      <c r="F68" s="38">
        <v>88.7</v>
      </c>
      <c r="G68" s="38">
        <v>100.4</v>
      </c>
      <c r="H68" s="38">
        <v>105.5</v>
      </c>
      <c r="I68" s="38">
        <v>97.1</v>
      </c>
      <c r="J68" s="38">
        <v>94.6</v>
      </c>
      <c r="K68" s="38">
        <v>93.2</v>
      </c>
      <c r="L68" s="38">
        <v>87</v>
      </c>
      <c r="M68" s="38">
        <v>83.8</v>
      </c>
      <c r="N68" s="38">
        <v>76.7</v>
      </c>
    </row>
    <row r="69" spans="1:14" ht="24">
      <c r="A69" s="22" t="s">
        <v>186</v>
      </c>
      <c r="B69" s="37">
        <f t="shared" si="1"/>
        <v>113.2</v>
      </c>
      <c r="C69" s="38">
        <v>35.4</v>
      </c>
      <c r="D69" s="38">
        <v>33.9</v>
      </c>
      <c r="E69" s="38">
        <v>3.4</v>
      </c>
      <c r="F69" s="38">
        <v>3.9</v>
      </c>
      <c r="G69" s="38">
        <v>2.2000000000000002</v>
      </c>
      <c r="H69" s="38">
        <v>4.9000000000000004</v>
      </c>
      <c r="I69" s="38">
        <v>6.6</v>
      </c>
      <c r="J69" s="38">
        <v>2.8</v>
      </c>
      <c r="K69" s="38">
        <v>18.899999999999999</v>
      </c>
      <c r="L69" s="38">
        <v>0.4</v>
      </c>
      <c r="M69" s="38">
        <v>0</v>
      </c>
      <c r="N69" s="38">
        <v>0.8</v>
      </c>
    </row>
    <row r="70" spans="1:14" ht="21.75" customHeight="1">
      <c r="A70" s="21" t="s">
        <v>82</v>
      </c>
      <c r="B70" s="37">
        <f t="shared" si="1"/>
        <v>1186.2999999999997</v>
      </c>
      <c r="C70" s="38">
        <v>4.3</v>
      </c>
      <c r="D70" s="38">
        <v>13.5</v>
      </c>
      <c r="E70" s="38">
        <v>244.7</v>
      </c>
      <c r="F70" s="38">
        <v>193.4</v>
      </c>
      <c r="G70" s="38">
        <v>73.8</v>
      </c>
      <c r="H70" s="38">
        <v>31.3</v>
      </c>
      <c r="I70" s="38">
        <v>7.4</v>
      </c>
      <c r="J70" s="38">
        <v>196.9</v>
      </c>
      <c r="K70" s="38">
        <v>175.3</v>
      </c>
      <c r="L70" s="38">
        <v>227.1</v>
      </c>
      <c r="M70" s="38">
        <v>11.8</v>
      </c>
      <c r="N70" s="38">
        <v>6.8</v>
      </c>
    </row>
    <row r="71" spans="1:14">
      <c r="A71" s="21" t="s">
        <v>21</v>
      </c>
      <c r="B71" s="37">
        <f t="shared" ref="B71:B134" si="4">SUM(C71:N71)</f>
        <v>4.3000000000000007</v>
      </c>
      <c r="C71" s="38">
        <v>0.1</v>
      </c>
      <c r="D71" s="38">
        <v>0.1</v>
      </c>
      <c r="E71" s="38">
        <v>0.1</v>
      </c>
      <c r="F71" s="38">
        <v>1.6</v>
      </c>
      <c r="G71" s="38">
        <v>0.1</v>
      </c>
      <c r="H71" s="38">
        <v>0.2</v>
      </c>
      <c r="I71" s="38">
        <v>0.1</v>
      </c>
      <c r="J71" s="38">
        <v>0</v>
      </c>
      <c r="K71" s="38">
        <v>1.6</v>
      </c>
      <c r="L71" s="38">
        <v>0.2</v>
      </c>
      <c r="M71" s="38">
        <v>0.2</v>
      </c>
      <c r="N71" s="38">
        <v>0</v>
      </c>
    </row>
    <row r="72" spans="1:14" s="9" customFormat="1">
      <c r="A72" s="10" t="s">
        <v>147</v>
      </c>
      <c r="B72" s="37">
        <f t="shared" si="4"/>
        <v>27308.2</v>
      </c>
      <c r="C72" s="37">
        <v>1878.3</v>
      </c>
      <c r="D72" s="37">
        <v>3161.5</v>
      </c>
      <c r="E72" s="37">
        <v>2558.5</v>
      </c>
      <c r="F72" s="37">
        <v>2089.4</v>
      </c>
      <c r="G72" s="37">
        <v>2256.8000000000002</v>
      </c>
      <c r="H72" s="37">
        <v>3078.8</v>
      </c>
      <c r="I72" s="37">
        <v>2858</v>
      </c>
      <c r="J72" s="37">
        <v>2235.8000000000002</v>
      </c>
      <c r="K72" s="37">
        <v>1804.2</v>
      </c>
      <c r="L72" s="37">
        <v>1771.9</v>
      </c>
      <c r="M72" s="37">
        <v>2209.6999999999998</v>
      </c>
      <c r="N72" s="37">
        <v>1405.2999999999997</v>
      </c>
    </row>
    <row r="73" spans="1:14">
      <c r="A73" s="21" t="s">
        <v>78</v>
      </c>
      <c r="B73" s="37">
        <f t="shared" si="4"/>
        <v>253.99999999999997</v>
      </c>
      <c r="C73" s="38">
        <v>28.8</v>
      </c>
      <c r="D73" s="38">
        <v>35.299999999999997</v>
      </c>
      <c r="E73" s="38">
        <v>36</v>
      </c>
      <c r="F73" s="38">
        <v>20.7</v>
      </c>
      <c r="G73" s="38">
        <v>20.7</v>
      </c>
      <c r="H73" s="38">
        <v>20.5</v>
      </c>
      <c r="I73" s="38">
        <v>21.6</v>
      </c>
      <c r="J73" s="38">
        <v>21.9</v>
      </c>
      <c r="K73" s="38">
        <v>21</v>
      </c>
      <c r="L73" s="38">
        <v>9.6999999999999993</v>
      </c>
      <c r="M73" s="38">
        <v>8.6999999999999993</v>
      </c>
      <c r="N73" s="38">
        <v>9.1</v>
      </c>
    </row>
    <row r="74" spans="1:14" ht="24">
      <c r="A74" s="21" t="s">
        <v>82</v>
      </c>
      <c r="B74" s="37">
        <f t="shared" si="4"/>
        <v>25149.100000000002</v>
      </c>
      <c r="C74" s="38">
        <v>1728.2</v>
      </c>
      <c r="D74" s="38">
        <v>2911.6</v>
      </c>
      <c r="E74" s="38">
        <v>2211.5</v>
      </c>
      <c r="F74" s="38">
        <v>1793.3</v>
      </c>
      <c r="G74" s="38">
        <v>2142.8000000000002</v>
      </c>
      <c r="H74" s="38">
        <v>2818.8</v>
      </c>
      <c r="I74" s="38">
        <v>2747.9</v>
      </c>
      <c r="J74" s="38">
        <v>2136.3000000000002</v>
      </c>
      <c r="K74" s="38">
        <v>1638.7</v>
      </c>
      <c r="L74" s="38">
        <v>1638</v>
      </c>
      <c r="M74" s="38">
        <v>2086.4</v>
      </c>
      <c r="N74" s="38">
        <v>1295.5999999999999</v>
      </c>
    </row>
    <row r="75" spans="1:14">
      <c r="A75" s="21" t="s">
        <v>0</v>
      </c>
      <c r="B75" s="37">
        <f t="shared" si="4"/>
        <v>1905.0999999999997</v>
      </c>
      <c r="C75" s="38">
        <v>121.3</v>
      </c>
      <c r="D75" s="38">
        <v>214.6</v>
      </c>
      <c r="E75" s="38">
        <v>311</v>
      </c>
      <c r="F75" s="38">
        <v>275.39999999999998</v>
      </c>
      <c r="G75" s="38">
        <v>93.3</v>
      </c>
      <c r="H75" s="38">
        <v>239.5</v>
      </c>
      <c r="I75" s="38">
        <v>88.5</v>
      </c>
      <c r="J75" s="38">
        <v>77.599999999999994</v>
      </c>
      <c r="K75" s="38">
        <v>144.5</v>
      </c>
      <c r="L75" s="38">
        <v>124.2</v>
      </c>
      <c r="M75" s="38">
        <v>114.6</v>
      </c>
      <c r="N75" s="38">
        <v>100.6</v>
      </c>
    </row>
    <row r="76" spans="1:14" s="9" customFormat="1">
      <c r="A76" s="26" t="s">
        <v>12</v>
      </c>
      <c r="B76" s="37">
        <f t="shared" si="4"/>
        <v>6361.7</v>
      </c>
      <c r="C76" s="37">
        <v>491.6</v>
      </c>
      <c r="D76" s="37">
        <v>566.1</v>
      </c>
      <c r="E76" s="37">
        <v>527.5</v>
      </c>
      <c r="F76" s="37">
        <v>605</v>
      </c>
      <c r="G76" s="37">
        <v>541.6</v>
      </c>
      <c r="H76" s="37">
        <v>506.5</v>
      </c>
      <c r="I76" s="37">
        <v>524.4</v>
      </c>
      <c r="J76" s="37">
        <v>513.1</v>
      </c>
      <c r="K76" s="37">
        <v>515.4</v>
      </c>
      <c r="L76" s="37">
        <v>507.20000000000005</v>
      </c>
      <c r="M76" s="37">
        <v>506.6</v>
      </c>
      <c r="N76" s="37">
        <v>556.70000000000005</v>
      </c>
    </row>
    <row r="77" spans="1:14">
      <c r="A77" s="29" t="s">
        <v>32</v>
      </c>
      <c r="B77" s="37">
        <f t="shared" si="4"/>
        <v>4962.6000000000004</v>
      </c>
      <c r="C77" s="38">
        <v>379.2</v>
      </c>
      <c r="D77" s="38">
        <v>499.6</v>
      </c>
      <c r="E77" s="38">
        <v>435.7</v>
      </c>
      <c r="F77" s="38">
        <v>487.8</v>
      </c>
      <c r="G77" s="38">
        <v>403.4</v>
      </c>
      <c r="H77" s="38">
        <v>390.7</v>
      </c>
      <c r="I77" s="38">
        <v>404.7</v>
      </c>
      <c r="J77" s="38">
        <v>400.1</v>
      </c>
      <c r="K77" s="38">
        <v>382.3</v>
      </c>
      <c r="L77" s="38">
        <v>361.7</v>
      </c>
      <c r="M77" s="38">
        <v>382.3</v>
      </c>
      <c r="N77" s="38">
        <v>435.1</v>
      </c>
    </row>
    <row r="78" spans="1:14">
      <c r="A78" s="29" t="s">
        <v>79</v>
      </c>
      <c r="B78" s="37">
        <f t="shared" si="4"/>
        <v>1369.1000000000001</v>
      </c>
      <c r="C78" s="38">
        <v>109.8</v>
      </c>
      <c r="D78" s="38">
        <v>64</v>
      </c>
      <c r="E78" s="38">
        <v>88.7</v>
      </c>
      <c r="F78" s="38">
        <v>114.9</v>
      </c>
      <c r="G78" s="38">
        <v>135.6</v>
      </c>
      <c r="H78" s="38">
        <v>113.3</v>
      </c>
      <c r="I78" s="38">
        <v>117.2</v>
      </c>
      <c r="J78" s="38">
        <v>110.6</v>
      </c>
      <c r="K78" s="38">
        <v>130.6</v>
      </c>
      <c r="L78" s="38">
        <v>142.9</v>
      </c>
      <c r="M78" s="38">
        <v>121.9</v>
      </c>
      <c r="N78" s="38">
        <v>119.6</v>
      </c>
    </row>
    <row r="79" spans="1:14">
      <c r="A79" s="31" t="s">
        <v>70</v>
      </c>
      <c r="B79" s="37">
        <f t="shared" si="4"/>
        <v>30</v>
      </c>
      <c r="C79" s="38">
        <v>2.6</v>
      </c>
      <c r="D79" s="38">
        <v>2.5</v>
      </c>
      <c r="E79" s="38">
        <v>3.1</v>
      </c>
      <c r="F79" s="38">
        <v>2.2999999999999998</v>
      </c>
      <c r="G79" s="38">
        <v>2.6</v>
      </c>
      <c r="H79" s="38">
        <v>2.5</v>
      </c>
      <c r="I79" s="38">
        <v>2.5</v>
      </c>
      <c r="J79" s="38">
        <v>2.4</v>
      </c>
      <c r="K79" s="38">
        <v>2.5</v>
      </c>
      <c r="L79" s="38">
        <v>2.6</v>
      </c>
      <c r="M79" s="38">
        <v>2.4</v>
      </c>
      <c r="N79" s="38">
        <v>2</v>
      </c>
    </row>
    <row r="80" spans="1:14" s="9" customFormat="1" ht="21" customHeight="1">
      <c r="A80" s="26" t="s">
        <v>149</v>
      </c>
      <c r="B80" s="37">
        <f t="shared" si="4"/>
        <v>1435.5</v>
      </c>
      <c r="C80" s="37">
        <v>38.299999999999997</v>
      </c>
      <c r="D80" s="37">
        <v>77.400000000000006</v>
      </c>
      <c r="E80" s="37">
        <v>193.1</v>
      </c>
      <c r="F80" s="37">
        <v>90</v>
      </c>
      <c r="G80" s="37">
        <v>107.4</v>
      </c>
      <c r="H80" s="37">
        <v>147.19999999999999</v>
      </c>
      <c r="I80" s="37">
        <v>85.1</v>
      </c>
      <c r="J80" s="37">
        <v>90</v>
      </c>
      <c r="K80" s="37">
        <v>97.5</v>
      </c>
      <c r="L80" s="37">
        <v>178.4</v>
      </c>
      <c r="M80" s="37">
        <v>160.50000000000003</v>
      </c>
      <c r="N80" s="37">
        <v>170.6</v>
      </c>
    </row>
    <row r="81" spans="1:14" s="9" customFormat="1" ht="21" customHeight="1">
      <c r="A81" s="29" t="s">
        <v>245</v>
      </c>
      <c r="B81" s="37">
        <f t="shared" si="4"/>
        <v>52.2</v>
      </c>
      <c r="C81" s="38">
        <v>4.4000000000000004</v>
      </c>
      <c r="D81" s="38">
        <v>4.4000000000000004</v>
      </c>
      <c r="E81" s="38">
        <v>5.7</v>
      </c>
      <c r="F81" s="38">
        <v>4.5999999999999996</v>
      </c>
      <c r="G81" s="38">
        <v>5.7</v>
      </c>
      <c r="H81" s="38">
        <v>4.3</v>
      </c>
      <c r="I81" s="38">
        <v>3.8</v>
      </c>
      <c r="J81" s="38">
        <v>4.5</v>
      </c>
      <c r="K81" s="38">
        <v>3.7</v>
      </c>
      <c r="L81" s="38">
        <v>3.6</v>
      </c>
      <c r="M81" s="38">
        <v>3.3</v>
      </c>
      <c r="N81" s="38">
        <v>4.2</v>
      </c>
    </row>
    <row r="82" spans="1:14" ht="23.25" customHeight="1">
      <c r="A82" s="29" t="s">
        <v>193</v>
      </c>
      <c r="B82" s="37">
        <f t="shared" si="4"/>
        <v>1335.8999999999999</v>
      </c>
      <c r="C82" s="38">
        <v>30.1</v>
      </c>
      <c r="D82" s="38">
        <v>69</v>
      </c>
      <c r="E82" s="38">
        <v>182.4</v>
      </c>
      <c r="F82" s="38">
        <v>82.2</v>
      </c>
      <c r="G82" s="38">
        <v>97</v>
      </c>
      <c r="H82" s="38">
        <v>139.19999999999999</v>
      </c>
      <c r="I82" s="38">
        <v>77</v>
      </c>
      <c r="J82" s="38">
        <v>81.599999999999994</v>
      </c>
      <c r="K82" s="38">
        <v>90.2</v>
      </c>
      <c r="L82" s="38">
        <v>170.3</v>
      </c>
      <c r="M82" s="38">
        <v>153.80000000000001</v>
      </c>
      <c r="N82" s="38">
        <v>163.1</v>
      </c>
    </row>
    <row r="83" spans="1:14" ht="18" customHeight="1">
      <c r="A83" s="30" t="s">
        <v>70</v>
      </c>
      <c r="B83" s="37">
        <f t="shared" si="4"/>
        <v>47.4</v>
      </c>
      <c r="C83" s="38">
        <v>3.8</v>
      </c>
      <c r="D83" s="38">
        <v>4</v>
      </c>
      <c r="E83" s="38">
        <v>5</v>
      </c>
      <c r="F83" s="38">
        <v>3.2</v>
      </c>
      <c r="G83" s="38">
        <v>4.7</v>
      </c>
      <c r="H83" s="38">
        <v>3.7</v>
      </c>
      <c r="I83" s="38">
        <v>4.3</v>
      </c>
      <c r="J83" s="38">
        <v>3.9</v>
      </c>
      <c r="K83" s="38">
        <v>3.6</v>
      </c>
      <c r="L83" s="38">
        <v>4.5</v>
      </c>
      <c r="M83" s="38">
        <v>3.4</v>
      </c>
      <c r="N83" s="38">
        <v>3.3</v>
      </c>
    </row>
    <row r="84" spans="1:14" s="9" customFormat="1">
      <c r="A84" s="8" t="s">
        <v>60</v>
      </c>
      <c r="B84" s="37">
        <f t="shared" si="4"/>
        <v>28900.200000000008</v>
      </c>
      <c r="C84" s="37">
        <v>1007.7</v>
      </c>
      <c r="D84" s="37">
        <v>1653.9</v>
      </c>
      <c r="E84" s="37">
        <v>2570.2000000000003</v>
      </c>
      <c r="F84" s="37">
        <v>1110.3</v>
      </c>
      <c r="G84" s="37">
        <v>821.4</v>
      </c>
      <c r="H84" s="37">
        <v>9016.1</v>
      </c>
      <c r="I84" s="37">
        <v>1941.4</v>
      </c>
      <c r="J84" s="37">
        <v>1110.7</v>
      </c>
      <c r="K84" s="37">
        <v>983.40000000000009</v>
      </c>
      <c r="L84" s="37">
        <v>1224.8</v>
      </c>
      <c r="M84" s="37">
        <v>1472.9</v>
      </c>
      <c r="N84" s="37">
        <v>5987.4000000000005</v>
      </c>
    </row>
    <row r="85" spans="1:14" s="9" customFormat="1">
      <c r="A85" s="10" t="s">
        <v>151</v>
      </c>
      <c r="B85" s="37">
        <f t="shared" si="4"/>
        <v>13358.799999999997</v>
      </c>
      <c r="C85" s="37">
        <v>157.70000000000002</v>
      </c>
      <c r="D85" s="37">
        <v>95.6</v>
      </c>
      <c r="E85" s="37">
        <v>1555</v>
      </c>
      <c r="F85" s="37">
        <v>117.6</v>
      </c>
      <c r="G85" s="37">
        <v>53.6</v>
      </c>
      <c r="H85" s="37">
        <v>7968.2</v>
      </c>
      <c r="I85" s="37">
        <v>1139</v>
      </c>
      <c r="J85" s="37">
        <v>108.5</v>
      </c>
      <c r="K85" s="37">
        <v>106.8</v>
      </c>
      <c r="L85" s="37">
        <v>330.79999999999995</v>
      </c>
      <c r="M85" s="37">
        <v>142</v>
      </c>
      <c r="N85" s="37">
        <v>1584</v>
      </c>
    </row>
    <row r="86" spans="1:14">
      <c r="A86" s="21" t="s">
        <v>63</v>
      </c>
      <c r="B86" s="37">
        <f t="shared" si="4"/>
        <v>10433.6</v>
      </c>
      <c r="C86" s="38">
        <v>0</v>
      </c>
      <c r="D86" s="38">
        <v>0</v>
      </c>
      <c r="E86" s="38">
        <v>1504.3</v>
      </c>
      <c r="F86" s="38">
        <v>0</v>
      </c>
      <c r="G86" s="38">
        <v>0</v>
      </c>
      <c r="H86" s="38">
        <v>7929.3</v>
      </c>
      <c r="I86" s="38">
        <v>1000</v>
      </c>
      <c r="J86" s="38">
        <v>0</v>
      </c>
      <c r="K86" s="38">
        <v>0</v>
      </c>
      <c r="L86" s="38">
        <v>0</v>
      </c>
      <c r="M86" s="38">
        <v>0</v>
      </c>
      <c r="N86" s="38">
        <v>0</v>
      </c>
    </row>
    <row r="87" spans="1:14">
      <c r="A87" s="21" t="s">
        <v>194</v>
      </c>
      <c r="B87" s="37">
        <f t="shared" si="4"/>
        <v>2669.5</v>
      </c>
      <c r="C87" s="38">
        <v>108.9</v>
      </c>
      <c r="D87" s="38">
        <v>95.6</v>
      </c>
      <c r="E87" s="38">
        <v>50.7</v>
      </c>
      <c r="F87" s="38">
        <v>48.9</v>
      </c>
      <c r="G87" s="38">
        <v>52.9</v>
      </c>
      <c r="H87" s="38">
        <v>38.9</v>
      </c>
      <c r="I87" s="38">
        <v>79.3</v>
      </c>
      <c r="J87" s="38">
        <v>108.5</v>
      </c>
      <c r="K87" s="38">
        <v>106.8</v>
      </c>
      <c r="L87" s="38">
        <v>253.7</v>
      </c>
      <c r="M87" s="38">
        <v>141.30000000000001</v>
      </c>
      <c r="N87" s="38">
        <v>1584</v>
      </c>
    </row>
    <row r="88" spans="1:14">
      <c r="A88" s="21" t="s">
        <v>61</v>
      </c>
      <c r="B88" s="37">
        <f t="shared" si="4"/>
        <v>247.7</v>
      </c>
      <c r="C88" s="38">
        <v>41</v>
      </c>
      <c r="D88" s="38">
        <v>0</v>
      </c>
      <c r="E88" s="38">
        <v>0</v>
      </c>
      <c r="F88" s="38">
        <v>68.7</v>
      </c>
      <c r="G88" s="38">
        <v>0.5</v>
      </c>
      <c r="H88" s="38">
        <v>0</v>
      </c>
      <c r="I88" s="38">
        <v>59.7</v>
      </c>
      <c r="J88" s="38">
        <v>0</v>
      </c>
      <c r="K88" s="38">
        <v>0</v>
      </c>
      <c r="L88" s="38">
        <v>77.099999999999994</v>
      </c>
      <c r="M88" s="38">
        <v>0.7</v>
      </c>
      <c r="N88" s="38">
        <v>0</v>
      </c>
    </row>
    <row r="89" spans="1:14" ht="22.5" customHeight="1">
      <c r="A89" s="21" t="s">
        <v>117</v>
      </c>
      <c r="B89" s="37">
        <f t="shared" si="4"/>
        <v>0.2</v>
      </c>
      <c r="C89" s="38">
        <v>0</v>
      </c>
      <c r="D89" s="38">
        <v>0</v>
      </c>
      <c r="E89" s="38">
        <v>0</v>
      </c>
      <c r="F89" s="38">
        <v>0</v>
      </c>
      <c r="G89" s="38">
        <v>0.2</v>
      </c>
      <c r="H89" s="38">
        <v>0</v>
      </c>
      <c r="I89" s="38">
        <v>0</v>
      </c>
      <c r="J89" s="38">
        <v>0</v>
      </c>
      <c r="K89" s="38">
        <v>0</v>
      </c>
      <c r="L89" s="38">
        <v>0</v>
      </c>
      <c r="M89" s="38">
        <v>0</v>
      </c>
      <c r="N89" s="38">
        <v>0</v>
      </c>
    </row>
    <row r="90" spans="1:14" ht="22.5" customHeight="1">
      <c r="A90" s="21" t="s">
        <v>118</v>
      </c>
      <c r="B90" s="37">
        <f t="shared" si="4"/>
        <v>7.8</v>
      </c>
      <c r="C90" s="38">
        <v>7.8</v>
      </c>
      <c r="D90" s="38">
        <v>0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0</v>
      </c>
      <c r="K90" s="38">
        <v>0</v>
      </c>
      <c r="L90" s="38">
        <v>0</v>
      </c>
      <c r="M90" s="38">
        <v>0</v>
      </c>
      <c r="N90" s="38">
        <v>0</v>
      </c>
    </row>
    <row r="91" spans="1:14" s="9" customFormat="1">
      <c r="A91" s="10" t="s">
        <v>152</v>
      </c>
      <c r="B91" s="37">
        <f t="shared" si="4"/>
        <v>2148.9</v>
      </c>
      <c r="C91" s="37">
        <v>99.6</v>
      </c>
      <c r="D91" s="37">
        <v>816.2</v>
      </c>
      <c r="E91" s="37">
        <v>96.4</v>
      </c>
      <c r="F91" s="37">
        <v>95.2</v>
      </c>
      <c r="G91" s="37">
        <v>98.9</v>
      </c>
      <c r="H91" s="37">
        <v>96.6</v>
      </c>
      <c r="I91" s="37">
        <v>106.7</v>
      </c>
      <c r="J91" s="37">
        <v>116.4</v>
      </c>
      <c r="K91" s="37">
        <v>111.9</v>
      </c>
      <c r="L91" s="37">
        <v>137.6</v>
      </c>
      <c r="M91" s="37">
        <v>136.6</v>
      </c>
      <c r="N91" s="37">
        <v>236.8</v>
      </c>
    </row>
    <row r="92" spans="1:14" ht="24">
      <c r="A92" s="11" t="s">
        <v>220</v>
      </c>
      <c r="B92" s="37">
        <f t="shared" si="4"/>
        <v>934.59999999999991</v>
      </c>
      <c r="C92" s="38">
        <v>92.6</v>
      </c>
      <c r="D92" s="38">
        <v>74.400000000000006</v>
      </c>
      <c r="E92" s="38">
        <v>72.2</v>
      </c>
      <c r="F92" s="38">
        <v>71.099999999999994</v>
      </c>
      <c r="G92" s="38">
        <v>78</v>
      </c>
      <c r="H92" s="38">
        <v>80.5</v>
      </c>
      <c r="I92" s="38">
        <v>86.1</v>
      </c>
      <c r="J92" s="38">
        <v>75.099999999999994</v>
      </c>
      <c r="K92" s="38">
        <v>76</v>
      </c>
      <c r="L92" s="38">
        <v>82.9</v>
      </c>
      <c r="M92" s="38">
        <v>70.8</v>
      </c>
      <c r="N92" s="38">
        <v>74.900000000000006</v>
      </c>
    </row>
    <row r="93" spans="1:14" s="9" customFormat="1">
      <c r="A93" s="10" t="s">
        <v>153</v>
      </c>
      <c r="B93" s="37">
        <f t="shared" si="4"/>
        <v>13392.5</v>
      </c>
      <c r="C93" s="39">
        <v>750.4</v>
      </c>
      <c r="D93" s="39">
        <v>742.1</v>
      </c>
      <c r="E93" s="39">
        <v>918.80000000000007</v>
      </c>
      <c r="F93" s="39">
        <v>897.5</v>
      </c>
      <c r="G93" s="39">
        <v>668.9</v>
      </c>
      <c r="H93" s="39">
        <v>951.3</v>
      </c>
      <c r="I93" s="39">
        <v>695.7</v>
      </c>
      <c r="J93" s="39">
        <v>885.80000000000007</v>
      </c>
      <c r="K93" s="39">
        <v>764.7</v>
      </c>
      <c r="L93" s="39">
        <v>756.4</v>
      </c>
      <c r="M93" s="39">
        <v>1194.3</v>
      </c>
      <c r="N93" s="39">
        <v>4166.6000000000004</v>
      </c>
    </row>
    <row r="94" spans="1:14">
      <c r="A94" s="11" t="s">
        <v>156</v>
      </c>
      <c r="B94" s="37">
        <f t="shared" si="4"/>
        <v>9527.4000000000015</v>
      </c>
      <c r="C94" s="38">
        <v>745.1</v>
      </c>
      <c r="D94" s="38">
        <v>737.5</v>
      </c>
      <c r="E94" s="38">
        <v>913.2</v>
      </c>
      <c r="F94" s="38">
        <v>726.3</v>
      </c>
      <c r="G94" s="38">
        <v>661.8</v>
      </c>
      <c r="H94" s="38">
        <v>946.5</v>
      </c>
      <c r="I94" s="38">
        <v>691.5</v>
      </c>
      <c r="J94" s="38">
        <v>881.6</v>
      </c>
      <c r="K94" s="38">
        <v>760.5</v>
      </c>
      <c r="L94" s="38">
        <v>753.8</v>
      </c>
      <c r="M94" s="38">
        <v>879.9</v>
      </c>
      <c r="N94" s="38">
        <v>829.7</v>
      </c>
    </row>
    <row r="95" spans="1:14">
      <c r="A95" s="11" t="s">
        <v>221</v>
      </c>
      <c r="B95" s="37">
        <f t="shared" si="4"/>
        <v>0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</v>
      </c>
      <c r="I95" s="38">
        <v>0</v>
      </c>
      <c r="J95" s="38">
        <v>0</v>
      </c>
      <c r="K95" s="38">
        <v>0</v>
      </c>
      <c r="L95" s="38">
        <v>0</v>
      </c>
      <c r="M95" s="38">
        <v>0</v>
      </c>
      <c r="N95" s="38">
        <v>0</v>
      </c>
    </row>
    <row r="96" spans="1:14" ht="24">
      <c r="A96" s="11" t="s">
        <v>157</v>
      </c>
      <c r="B96" s="37">
        <f t="shared" si="4"/>
        <v>0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38">
        <v>0</v>
      </c>
      <c r="N96" s="38">
        <v>0</v>
      </c>
    </row>
    <row r="97" spans="1:14">
      <c r="A97" s="11" t="s">
        <v>0</v>
      </c>
      <c r="B97" s="37">
        <f t="shared" si="4"/>
        <v>3865.1</v>
      </c>
      <c r="C97" s="38">
        <v>5.3</v>
      </c>
      <c r="D97" s="38">
        <v>4.5999999999999996</v>
      </c>
      <c r="E97" s="38">
        <v>5.6</v>
      </c>
      <c r="F97" s="38">
        <v>171.2</v>
      </c>
      <c r="G97" s="38">
        <v>7.1</v>
      </c>
      <c r="H97" s="38">
        <v>4.8</v>
      </c>
      <c r="I97" s="38">
        <v>4.2</v>
      </c>
      <c r="J97" s="38">
        <v>4.2</v>
      </c>
      <c r="K97" s="38">
        <v>4.2</v>
      </c>
      <c r="L97" s="38">
        <v>2.6</v>
      </c>
      <c r="M97" s="38">
        <v>314.39999999999998</v>
      </c>
      <c r="N97" s="38">
        <v>3336.9</v>
      </c>
    </row>
    <row r="98" spans="1:14" s="9" customFormat="1">
      <c r="A98" s="8" t="s">
        <v>13</v>
      </c>
      <c r="B98" s="37">
        <f t="shared" si="4"/>
        <v>8667.0999999999985</v>
      </c>
      <c r="C98" s="37">
        <v>0</v>
      </c>
      <c r="D98" s="37">
        <v>0</v>
      </c>
      <c r="E98" s="37">
        <v>2737</v>
      </c>
      <c r="F98" s="37">
        <v>544.29999999999995</v>
      </c>
      <c r="G98" s="37">
        <v>815.4</v>
      </c>
      <c r="H98" s="37">
        <v>848.9</v>
      </c>
      <c r="I98" s="37">
        <v>0</v>
      </c>
      <c r="J98" s="37">
        <v>0</v>
      </c>
      <c r="K98" s="37">
        <v>0</v>
      </c>
      <c r="L98" s="37">
        <v>879.19999999999993</v>
      </c>
      <c r="M98" s="37">
        <v>1699.9</v>
      </c>
      <c r="N98" s="37">
        <v>1142.4000000000001</v>
      </c>
    </row>
    <row r="99" spans="1:14">
      <c r="A99" s="11" t="s">
        <v>154</v>
      </c>
      <c r="B99" s="37">
        <f t="shared" si="4"/>
        <v>1194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25.3</v>
      </c>
      <c r="I99" s="38">
        <v>0</v>
      </c>
      <c r="J99" s="38">
        <v>0</v>
      </c>
      <c r="K99" s="38">
        <v>0</v>
      </c>
      <c r="L99" s="38">
        <v>26.3</v>
      </c>
      <c r="M99" s="38">
        <v>0</v>
      </c>
      <c r="N99" s="38">
        <v>1142.4000000000001</v>
      </c>
    </row>
    <row r="100" spans="1:14">
      <c r="A100" s="21" t="s">
        <v>119</v>
      </c>
      <c r="B100" s="37">
        <f t="shared" si="4"/>
        <v>51.6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25.3</v>
      </c>
      <c r="I100" s="38">
        <v>0</v>
      </c>
      <c r="J100" s="38">
        <v>0</v>
      </c>
      <c r="K100" s="38">
        <v>0</v>
      </c>
      <c r="L100" s="38">
        <v>26.3</v>
      </c>
      <c r="M100" s="38">
        <v>0</v>
      </c>
      <c r="N100" s="38">
        <v>0</v>
      </c>
    </row>
    <row r="101" spans="1:14">
      <c r="A101" s="21" t="s">
        <v>120</v>
      </c>
      <c r="B101" s="37">
        <f t="shared" si="4"/>
        <v>1142.4000000000001</v>
      </c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38">
        <v>1142.4000000000001</v>
      </c>
    </row>
    <row r="102" spans="1:14">
      <c r="A102" s="32" t="s">
        <v>155</v>
      </c>
      <c r="B102" s="37">
        <f t="shared" si="4"/>
        <v>7473.1</v>
      </c>
      <c r="C102" s="38">
        <v>0</v>
      </c>
      <c r="D102" s="38">
        <v>0</v>
      </c>
      <c r="E102" s="38">
        <v>2737</v>
      </c>
      <c r="F102" s="38">
        <v>544.29999999999995</v>
      </c>
      <c r="G102" s="38">
        <v>815.4</v>
      </c>
      <c r="H102" s="38">
        <v>823.6</v>
      </c>
      <c r="I102" s="38">
        <v>0</v>
      </c>
      <c r="J102" s="38">
        <v>0</v>
      </c>
      <c r="K102" s="38">
        <v>0</v>
      </c>
      <c r="L102" s="38">
        <v>852.9</v>
      </c>
      <c r="M102" s="38">
        <v>1699.9</v>
      </c>
      <c r="N102" s="38">
        <v>0</v>
      </c>
    </row>
    <row r="103" spans="1:14" ht="4.5" customHeight="1">
      <c r="A103" s="11"/>
      <c r="B103" s="37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</row>
    <row r="104" spans="1:14" s="9" customFormat="1">
      <c r="A104" s="8" t="s">
        <v>1</v>
      </c>
      <c r="B104" s="37">
        <f t="shared" si="4"/>
        <v>972.90000000000009</v>
      </c>
      <c r="C104" s="37">
        <v>20.6</v>
      </c>
      <c r="D104" s="37">
        <v>1.4</v>
      </c>
      <c r="E104" s="37">
        <v>71.3</v>
      </c>
      <c r="F104" s="37">
        <v>10.1</v>
      </c>
      <c r="G104" s="37">
        <v>38.799999999999997</v>
      </c>
      <c r="H104" s="37">
        <v>4.8</v>
      </c>
      <c r="I104" s="37">
        <v>273.10000000000002</v>
      </c>
      <c r="J104" s="37">
        <v>35.6</v>
      </c>
      <c r="K104" s="37">
        <v>24.9</v>
      </c>
      <c r="L104" s="37">
        <v>86.6</v>
      </c>
      <c r="M104" s="37">
        <v>198.7</v>
      </c>
      <c r="N104" s="37">
        <v>207</v>
      </c>
    </row>
    <row r="105" spans="1:14" s="9" customFormat="1">
      <c r="A105" s="8" t="s">
        <v>34</v>
      </c>
      <c r="B105" s="37">
        <f t="shared" si="4"/>
        <v>298119.09999999992</v>
      </c>
      <c r="C105" s="37">
        <v>48395.399999999994</v>
      </c>
      <c r="D105" s="37">
        <v>105966.7</v>
      </c>
      <c r="E105" s="37">
        <v>12799.599999999999</v>
      </c>
      <c r="F105" s="37">
        <v>8553.1</v>
      </c>
      <c r="G105" s="37">
        <v>7238.2999999999993</v>
      </c>
      <c r="H105" s="37">
        <v>26584.400000000001</v>
      </c>
      <c r="I105" s="37">
        <v>28797.500000000004</v>
      </c>
      <c r="J105" s="37">
        <v>3012.2</v>
      </c>
      <c r="K105" s="37">
        <v>31192.2</v>
      </c>
      <c r="L105" s="37">
        <v>2646.3</v>
      </c>
      <c r="M105" s="37">
        <v>12328.3</v>
      </c>
      <c r="N105" s="37">
        <v>10605.1</v>
      </c>
    </row>
    <row r="106" spans="1:14" s="9" customFormat="1">
      <c r="A106" s="26" t="s">
        <v>25</v>
      </c>
      <c r="B106" s="37">
        <f t="shared" si="4"/>
        <v>3341.6</v>
      </c>
      <c r="C106" s="37">
        <v>238.7</v>
      </c>
      <c r="D106" s="37">
        <v>107.4</v>
      </c>
      <c r="E106" s="37">
        <v>27.3</v>
      </c>
      <c r="F106" s="37">
        <v>0</v>
      </c>
      <c r="G106" s="37">
        <v>180.2</v>
      </c>
      <c r="H106" s="37">
        <v>0</v>
      </c>
      <c r="I106" s="37">
        <v>1706.4</v>
      </c>
      <c r="J106" s="37">
        <v>28.6</v>
      </c>
      <c r="K106" s="37">
        <v>849.5</v>
      </c>
      <c r="L106" s="37">
        <v>120.4</v>
      </c>
      <c r="M106" s="37">
        <v>0</v>
      </c>
      <c r="N106" s="37">
        <v>83.1</v>
      </c>
    </row>
    <row r="107" spans="1:14" s="9" customFormat="1">
      <c r="A107" s="35" t="s">
        <v>202</v>
      </c>
      <c r="B107" s="37">
        <f t="shared" si="4"/>
        <v>2525.6999999999998</v>
      </c>
      <c r="C107" s="37">
        <v>0</v>
      </c>
      <c r="D107" s="37">
        <v>0</v>
      </c>
      <c r="E107" s="37">
        <v>0</v>
      </c>
      <c r="F107" s="37">
        <v>0</v>
      </c>
      <c r="G107" s="37">
        <v>0</v>
      </c>
      <c r="H107" s="37">
        <v>0</v>
      </c>
      <c r="I107" s="37">
        <v>1676.2</v>
      </c>
      <c r="J107" s="37">
        <v>0</v>
      </c>
      <c r="K107" s="37">
        <v>849.5</v>
      </c>
      <c r="L107" s="37">
        <v>0</v>
      </c>
      <c r="M107" s="37">
        <v>0</v>
      </c>
      <c r="N107" s="37">
        <v>0</v>
      </c>
    </row>
    <row r="108" spans="1:14">
      <c r="A108" s="11" t="s">
        <v>222</v>
      </c>
      <c r="B108" s="37">
        <f t="shared" si="4"/>
        <v>577.20000000000005</v>
      </c>
      <c r="C108" s="38">
        <v>0</v>
      </c>
      <c r="D108" s="38">
        <v>107.4</v>
      </c>
      <c r="E108" s="38">
        <v>27.3</v>
      </c>
      <c r="F108" s="38">
        <v>0</v>
      </c>
      <c r="G108" s="38">
        <v>180.2</v>
      </c>
      <c r="H108" s="38">
        <v>0</v>
      </c>
      <c r="I108" s="38">
        <v>30.2</v>
      </c>
      <c r="J108" s="38">
        <v>28.6</v>
      </c>
      <c r="K108" s="38">
        <v>0</v>
      </c>
      <c r="L108" s="38">
        <v>120.4</v>
      </c>
      <c r="M108" s="38">
        <v>0</v>
      </c>
      <c r="N108" s="38">
        <v>83.1</v>
      </c>
    </row>
    <row r="109" spans="1:14">
      <c r="A109" s="11" t="s">
        <v>223</v>
      </c>
      <c r="B109" s="37">
        <f t="shared" si="4"/>
        <v>238.7</v>
      </c>
      <c r="C109" s="38">
        <v>238.7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8">
        <v>0</v>
      </c>
      <c r="N109" s="38">
        <v>0</v>
      </c>
    </row>
    <row r="110" spans="1:14" s="9" customFormat="1">
      <c r="A110" s="8" t="s">
        <v>26</v>
      </c>
      <c r="B110" s="37">
        <f t="shared" si="4"/>
        <v>276522</v>
      </c>
      <c r="C110" s="38">
        <v>48156.7</v>
      </c>
      <c r="D110" s="38">
        <v>103407.90000000001</v>
      </c>
      <c r="E110" s="38">
        <v>11361.4</v>
      </c>
      <c r="F110" s="38">
        <v>7618.6</v>
      </c>
      <c r="G110" s="38">
        <v>5898.4</v>
      </c>
      <c r="H110" s="38">
        <v>20992.9</v>
      </c>
      <c r="I110" s="38">
        <v>20383.600000000002</v>
      </c>
      <c r="J110" s="38">
        <v>2983.6</v>
      </c>
      <c r="K110" s="38">
        <v>30342.7</v>
      </c>
      <c r="L110" s="38">
        <v>2525.9</v>
      </c>
      <c r="M110" s="38">
        <v>12328.3</v>
      </c>
      <c r="N110" s="38">
        <v>10522</v>
      </c>
    </row>
    <row r="111" spans="1:14">
      <c r="A111" s="29" t="s">
        <v>27</v>
      </c>
      <c r="B111" s="37">
        <f t="shared" si="4"/>
        <v>0</v>
      </c>
      <c r="C111" s="37">
        <v>0</v>
      </c>
      <c r="D111" s="37">
        <v>0</v>
      </c>
      <c r="E111" s="37">
        <v>0</v>
      </c>
      <c r="F111" s="37">
        <v>0</v>
      </c>
      <c r="G111" s="37">
        <v>0</v>
      </c>
      <c r="H111" s="37">
        <v>0</v>
      </c>
      <c r="I111" s="37">
        <v>0</v>
      </c>
      <c r="J111" s="37">
        <v>0</v>
      </c>
      <c r="K111" s="37">
        <v>0</v>
      </c>
      <c r="L111" s="37">
        <v>0</v>
      </c>
      <c r="M111" s="37">
        <v>0</v>
      </c>
      <c r="N111" s="37">
        <v>0</v>
      </c>
    </row>
    <row r="112" spans="1:14">
      <c r="A112" s="11" t="s">
        <v>67</v>
      </c>
      <c r="B112" s="37">
        <f t="shared" si="4"/>
        <v>0</v>
      </c>
      <c r="C112" s="38">
        <v>0</v>
      </c>
      <c r="D112" s="38">
        <v>0</v>
      </c>
      <c r="E112" s="38">
        <v>0</v>
      </c>
      <c r="F112" s="38">
        <v>0</v>
      </c>
      <c r="G112" s="38">
        <v>0</v>
      </c>
      <c r="H112" s="38">
        <v>0</v>
      </c>
      <c r="I112" s="38">
        <v>0</v>
      </c>
      <c r="J112" s="38">
        <v>0</v>
      </c>
      <c r="K112" s="38">
        <v>0</v>
      </c>
      <c r="L112" s="38">
        <v>0</v>
      </c>
      <c r="M112" s="38">
        <v>0</v>
      </c>
      <c r="N112" s="38">
        <v>0</v>
      </c>
    </row>
    <row r="113" spans="1:14">
      <c r="A113" s="33" t="s">
        <v>158</v>
      </c>
      <c r="B113" s="37">
        <f t="shared" si="4"/>
        <v>276522</v>
      </c>
      <c r="C113" s="38">
        <v>48156.7</v>
      </c>
      <c r="D113" s="38">
        <v>103407.90000000001</v>
      </c>
      <c r="E113" s="38">
        <v>11361.4</v>
      </c>
      <c r="F113" s="38">
        <v>7618.6</v>
      </c>
      <c r="G113" s="38">
        <v>5898.4</v>
      </c>
      <c r="H113" s="38">
        <v>20992.9</v>
      </c>
      <c r="I113" s="38">
        <v>20383.600000000002</v>
      </c>
      <c r="J113" s="38">
        <v>2983.6</v>
      </c>
      <c r="K113" s="38">
        <v>30342.7</v>
      </c>
      <c r="L113" s="38">
        <v>2525.9</v>
      </c>
      <c r="M113" s="38">
        <v>12328.3</v>
      </c>
      <c r="N113" s="38">
        <v>10522</v>
      </c>
    </row>
    <row r="114" spans="1:14" s="9" customFormat="1">
      <c r="A114" s="10" t="s">
        <v>159</v>
      </c>
      <c r="B114" s="37">
        <f t="shared" si="4"/>
        <v>251.6</v>
      </c>
      <c r="C114" s="37">
        <v>0</v>
      </c>
      <c r="D114" s="37">
        <v>0</v>
      </c>
      <c r="E114" s="37">
        <v>77.5</v>
      </c>
      <c r="F114" s="37">
        <v>0</v>
      </c>
      <c r="G114" s="37">
        <v>0</v>
      </c>
      <c r="H114" s="37">
        <v>0</v>
      </c>
      <c r="I114" s="37">
        <v>107.7</v>
      </c>
      <c r="J114" s="37">
        <v>0</v>
      </c>
      <c r="K114" s="37">
        <v>0</v>
      </c>
      <c r="L114" s="37">
        <v>66.400000000000006</v>
      </c>
      <c r="M114" s="37">
        <v>0</v>
      </c>
      <c r="N114" s="37">
        <v>0</v>
      </c>
    </row>
    <row r="115" spans="1:14" s="9" customFormat="1">
      <c r="A115" s="26" t="s">
        <v>160</v>
      </c>
      <c r="B115" s="37">
        <f t="shared" si="4"/>
        <v>184543.9</v>
      </c>
      <c r="C115" s="37">
        <v>0</v>
      </c>
      <c r="D115" s="37">
        <v>94384.1</v>
      </c>
      <c r="E115" s="37">
        <v>10000</v>
      </c>
      <c r="F115" s="37">
        <v>5000</v>
      </c>
      <c r="G115" s="37">
        <v>5000</v>
      </c>
      <c r="H115" s="37">
        <v>20000</v>
      </c>
      <c r="I115" s="37">
        <v>20000</v>
      </c>
      <c r="J115" s="37">
        <v>0</v>
      </c>
      <c r="K115" s="37">
        <v>30159.8</v>
      </c>
      <c r="L115" s="37">
        <v>0</v>
      </c>
      <c r="M115" s="37">
        <v>0</v>
      </c>
      <c r="N115" s="37">
        <v>0</v>
      </c>
    </row>
    <row r="116" spans="1:14">
      <c r="A116" s="11" t="s">
        <v>161</v>
      </c>
      <c r="B116" s="37">
        <f t="shared" si="4"/>
        <v>120159.8</v>
      </c>
      <c r="C116" s="38">
        <v>0</v>
      </c>
      <c r="D116" s="38">
        <v>30000</v>
      </c>
      <c r="E116" s="38">
        <v>10000</v>
      </c>
      <c r="F116" s="38">
        <v>5000</v>
      </c>
      <c r="G116" s="38">
        <v>5000</v>
      </c>
      <c r="H116" s="38">
        <v>20000</v>
      </c>
      <c r="I116" s="38">
        <v>20000</v>
      </c>
      <c r="J116" s="38">
        <v>0</v>
      </c>
      <c r="K116" s="38">
        <v>30159.8</v>
      </c>
      <c r="L116" s="38">
        <v>0</v>
      </c>
      <c r="M116" s="38">
        <v>0</v>
      </c>
      <c r="N116" s="38">
        <v>0</v>
      </c>
    </row>
    <row r="117" spans="1:14">
      <c r="A117" s="11" t="s">
        <v>162</v>
      </c>
      <c r="B117" s="37">
        <f t="shared" si="4"/>
        <v>64384.1</v>
      </c>
      <c r="C117" s="38">
        <v>0</v>
      </c>
      <c r="D117" s="38">
        <v>64384.1</v>
      </c>
      <c r="E117" s="38">
        <v>0</v>
      </c>
      <c r="F117" s="38">
        <v>0</v>
      </c>
      <c r="G117" s="38">
        <v>0</v>
      </c>
      <c r="H117" s="38">
        <v>0</v>
      </c>
      <c r="I117" s="38">
        <v>0</v>
      </c>
      <c r="J117" s="38">
        <v>0</v>
      </c>
      <c r="K117" s="38">
        <v>0</v>
      </c>
      <c r="L117" s="38">
        <v>0</v>
      </c>
      <c r="M117" s="38">
        <v>0</v>
      </c>
      <c r="N117" s="38">
        <v>0</v>
      </c>
    </row>
    <row r="118" spans="1:14" s="9" customFormat="1">
      <c r="A118" s="10" t="s">
        <v>163</v>
      </c>
      <c r="B118" s="37">
        <f t="shared" si="4"/>
        <v>91726.5</v>
      </c>
      <c r="C118" s="37">
        <v>48156.7</v>
      </c>
      <c r="D118" s="37">
        <v>9023.7999999999993</v>
      </c>
      <c r="E118" s="37">
        <v>1283.9000000000001</v>
      </c>
      <c r="F118" s="37">
        <v>2618.6</v>
      </c>
      <c r="G118" s="37">
        <v>898.4</v>
      </c>
      <c r="H118" s="37">
        <v>992.9</v>
      </c>
      <c r="I118" s="37">
        <v>275.89999999999998</v>
      </c>
      <c r="J118" s="37">
        <v>2983.6</v>
      </c>
      <c r="K118" s="37">
        <v>182.9</v>
      </c>
      <c r="L118" s="37">
        <v>2459.5</v>
      </c>
      <c r="M118" s="37">
        <v>12328.3</v>
      </c>
      <c r="N118" s="37">
        <v>10522</v>
      </c>
    </row>
    <row r="119" spans="1:14">
      <c r="A119" s="30" t="s">
        <v>164</v>
      </c>
      <c r="B119" s="37">
        <f t="shared" si="4"/>
        <v>0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0</v>
      </c>
    </row>
    <row r="120" spans="1:14">
      <c r="A120" s="29" t="s">
        <v>165</v>
      </c>
      <c r="B120" s="37">
        <f t="shared" si="4"/>
        <v>91726.5</v>
      </c>
      <c r="C120" s="38">
        <v>48156.7</v>
      </c>
      <c r="D120" s="38">
        <v>9023.7999999999993</v>
      </c>
      <c r="E120" s="38">
        <v>1283.9000000000001</v>
      </c>
      <c r="F120" s="38">
        <v>2618.6</v>
      </c>
      <c r="G120" s="38">
        <v>898.4</v>
      </c>
      <c r="H120" s="38">
        <v>992.9</v>
      </c>
      <c r="I120" s="38">
        <v>275.89999999999998</v>
      </c>
      <c r="J120" s="38">
        <v>2983.6</v>
      </c>
      <c r="K120" s="38">
        <v>182.9</v>
      </c>
      <c r="L120" s="38">
        <v>2459.5</v>
      </c>
      <c r="M120" s="38">
        <v>12328.3</v>
      </c>
      <c r="N120" s="38">
        <v>10522</v>
      </c>
    </row>
    <row r="121" spans="1:14">
      <c r="A121" s="8" t="s">
        <v>122</v>
      </c>
      <c r="B121" s="37">
        <f t="shared" si="4"/>
        <v>18255.5</v>
      </c>
      <c r="C121" s="37">
        <v>0</v>
      </c>
      <c r="D121" s="37">
        <v>2451.4</v>
      </c>
      <c r="E121" s="37">
        <v>1410.9</v>
      </c>
      <c r="F121" s="37">
        <v>934.5</v>
      </c>
      <c r="G121" s="37">
        <v>1159.7</v>
      </c>
      <c r="H121" s="37">
        <v>5591.5</v>
      </c>
      <c r="I121" s="37">
        <v>6707.5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</row>
    <row r="122" spans="1:14">
      <c r="A122" s="10" t="s">
        <v>166</v>
      </c>
      <c r="B122" s="37">
        <f t="shared" si="4"/>
        <v>15868.300000000001</v>
      </c>
      <c r="C122" s="38">
        <v>0</v>
      </c>
      <c r="D122" s="38">
        <v>2451.4</v>
      </c>
      <c r="E122" s="38">
        <v>1306.4000000000001</v>
      </c>
      <c r="F122" s="38">
        <v>816.9</v>
      </c>
      <c r="G122" s="38">
        <v>1002.9</v>
      </c>
      <c r="H122" s="38">
        <v>4703.1000000000004</v>
      </c>
      <c r="I122" s="38">
        <v>5587.6</v>
      </c>
      <c r="J122" s="38">
        <v>0</v>
      </c>
      <c r="K122" s="38">
        <v>0</v>
      </c>
      <c r="L122" s="38">
        <v>0</v>
      </c>
      <c r="M122" s="38">
        <v>0</v>
      </c>
      <c r="N122" s="38">
        <v>0</v>
      </c>
    </row>
    <row r="123" spans="1:14">
      <c r="A123" s="11" t="s">
        <v>124</v>
      </c>
      <c r="B123" s="37">
        <f t="shared" si="4"/>
        <v>15868.300000000001</v>
      </c>
      <c r="C123" s="38">
        <v>0</v>
      </c>
      <c r="D123" s="38">
        <v>2451.4</v>
      </c>
      <c r="E123" s="38">
        <v>1306.4000000000001</v>
      </c>
      <c r="F123" s="38">
        <v>816.9</v>
      </c>
      <c r="G123" s="38">
        <v>1002.9</v>
      </c>
      <c r="H123" s="38">
        <v>4703.1000000000004</v>
      </c>
      <c r="I123" s="38">
        <v>5587.6</v>
      </c>
      <c r="J123" s="38">
        <v>0</v>
      </c>
      <c r="K123" s="38">
        <v>0</v>
      </c>
      <c r="L123" s="38">
        <v>0</v>
      </c>
      <c r="M123" s="38">
        <v>0</v>
      </c>
      <c r="N123" s="38">
        <v>0</v>
      </c>
    </row>
    <row r="124" spans="1:14">
      <c r="A124" s="29" t="s">
        <v>168</v>
      </c>
      <c r="B124" s="37">
        <f t="shared" si="4"/>
        <v>0</v>
      </c>
      <c r="C124" s="38">
        <v>0</v>
      </c>
      <c r="D124" s="38">
        <v>0</v>
      </c>
      <c r="E124" s="38">
        <v>0</v>
      </c>
      <c r="F124" s="38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38">
        <v>0</v>
      </c>
    </row>
    <row r="125" spans="1:14">
      <c r="A125" s="10" t="s">
        <v>167</v>
      </c>
      <c r="B125" s="37">
        <f t="shared" si="4"/>
        <v>2387.1999999999998</v>
      </c>
      <c r="C125" s="37">
        <v>0</v>
      </c>
      <c r="D125" s="37">
        <v>0</v>
      </c>
      <c r="E125" s="37">
        <v>104.5</v>
      </c>
      <c r="F125" s="37">
        <v>117.6</v>
      </c>
      <c r="G125" s="37">
        <v>156.80000000000001</v>
      </c>
      <c r="H125" s="37">
        <v>888.4</v>
      </c>
      <c r="I125" s="37">
        <v>1119.9000000000001</v>
      </c>
      <c r="J125" s="37">
        <v>0</v>
      </c>
      <c r="K125" s="37">
        <v>0</v>
      </c>
      <c r="L125" s="37">
        <v>0</v>
      </c>
      <c r="M125" s="37">
        <v>0</v>
      </c>
      <c r="N125" s="37">
        <v>0</v>
      </c>
    </row>
    <row r="126" spans="1:14">
      <c r="A126" s="29" t="s">
        <v>169</v>
      </c>
      <c r="B126" s="37">
        <f t="shared" si="4"/>
        <v>2387.1999999999998</v>
      </c>
      <c r="C126" s="38">
        <v>0</v>
      </c>
      <c r="D126" s="38">
        <v>0</v>
      </c>
      <c r="E126" s="38">
        <v>104.5</v>
      </c>
      <c r="F126" s="38">
        <v>117.6</v>
      </c>
      <c r="G126" s="38">
        <v>156.80000000000001</v>
      </c>
      <c r="H126" s="38">
        <v>888.4</v>
      </c>
      <c r="I126" s="38">
        <v>1119.9000000000001</v>
      </c>
      <c r="J126" s="38">
        <v>0</v>
      </c>
      <c r="K126" s="38">
        <v>0</v>
      </c>
      <c r="L126" s="38">
        <v>0</v>
      </c>
      <c r="M126" s="38">
        <v>0</v>
      </c>
      <c r="N126" s="38">
        <v>0</v>
      </c>
    </row>
    <row r="127" spans="1:14">
      <c r="A127" s="29" t="s">
        <v>170</v>
      </c>
      <c r="B127" s="37">
        <f t="shared" si="4"/>
        <v>0</v>
      </c>
      <c r="C127" s="38">
        <v>0</v>
      </c>
      <c r="D127" s="38">
        <v>0</v>
      </c>
      <c r="E127" s="38">
        <v>0</v>
      </c>
      <c r="F127" s="38">
        <v>0</v>
      </c>
      <c r="G127" s="38">
        <v>0</v>
      </c>
      <c r="H127" s="38">
        <v>0</v>
      </c>
      <c r="I127" s="38">
        <v>0</v>
      </c>
      <c r="J127" s="38">
        <v>0</v>
      </c>
      <c r="K127" s="38">
        <v>0</v>
      </c>
      <c r="L127" s="38">
        <v>0</v>
      </c>
      <c r="M127" s="38">
        <v>0</v>
      </c>
      <c r="N127" s="38">
        <v>0</v>
      </c>
    </row>
    <row r="128" spans="1:14" s="9" customFormat="1" ht="40.5" customHeight="1">
      <c r="A128" s="117" t="s">
        <v>224</v>
      </c>
      <c r="B128" s="37">
        <f t="shared" si="4"/>
        <v>1915.6000000000004</v>
      </c>
      <c r="C128" s="37">
        <v>18.7</v>
      </c>
      <c r="D128" s="37">
        <v>49.6</v>
      </c>
      <c r="E128" s="37">
        <v>41.8</v>
      </c>
      <c r="F128" s="37">
        <v>49.5</v>
      </c>
      <c r="G128" s="37">
        <v>100</v>
      </c>
      <c r="H128" s="37">
        <v>367.3</v>
      </c>
      <c r="I128" s="37">
        <v>220.2</v>
      </c>
      <c r="J128" s="37">
        <v>59.4</v>
      </c>
      <c r="K128" s="37">
        <v>163.80000000000001</v>
      </c>
      <c r="L128" s="37">
        <v>270.39999999999998</v>
      </c>
      <c r="M128" s="37">
        <v>189.3</v>
      </c>
      <c r="N128" s="37">
        <v>385.6</v>
      </c>
    </row>
    <row r="129" spans="1:14" ht="4.5" customHeight="1">
      <c r="A129" s="11"/>
      <c r="B129" s="37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40"/>
      <c r="N129" s="40"/>
    </row>
    <row r="130" spans="1:14" s="9" customFormat="1">
      <c r="A130" s="8" t="s">
        <v>40</v>
      </c>
      <c r="B130" s="37">
        <f t="shared" si="4"/>
        <v>12876.300000000003</v>
      </c>
      <c r="C130" s="37">
        <v>950.2</v>
      </c>
      <c r="D130" s="37">
        <v>856.6</v>
      </c>
      <c r="E130" s="37">
        <v>1005.7</v>
      </c>
      <c r="F130" s="37">
        <v>1699.5</v>
      </c>
      <c r="G130" s="37">
        <v>2048.9</v>
      </c>
      <c r="H130" s="37">
        <v>1013.0999999999999</v>
      </c>
      <c r="I130" s="37">
        <v>1073.2</v>
      </c>
      <c r="J130" s="37">
        <v>971.5</v>
      </c>
      <c r="K130" s="37">
        <v>903.1</v>
      </c>
      <c r="L130" s="37">
        <v>1048.1000000000001</v>
      </c>
      <c r="M130" s="37">
        <v>672.2</v>
      </c>
      <c r="N130" s="37">
        <v>634.20000000000005</v>
      </c>
    </row>
    <row r="131" spans="1:14">
      <c r="A131" s="33" t="s">
        <v>42</v>
      </c>
      <c r="B131" s="37">
        <f t="shared" si="4"/>
        <v>6327.7</v>
      </c>
      <c r="C131" s="41">
        <v>471.9</v>
      </c>
      <c r="D131" s="41">
        <v>449.8</v>
      </c>
      <c r="E131" s="41">
        <v>528.20000000000005</v>
      </c>
      <c r="F131" s="41">
        <v>464.6</v>
      </c>
      <c r="G131" s="41">
        <v>603.1</v>
      </c>
      <c r="H131" s="41">
        <v>524.9</v>
      </c>
      <c r="I131" s="41">
        <v>558.20000000000005</v>
      </c>
      <c r="J131" s="41">
        <v>516.1</v>
      </c>
      <c r="K131" s="41">
        <v>519.20000000000005</v>
      </c>
      <c r="L131" s="41">
        <v>584.79999999999995</v>
      </c>
      <c r="M131" s="41">
        <v>525.20000000000005</v>
      </c>
      <c r="N131" s="41">
        <v>581.70000000000005</v>
      </c>
    </row>
    <row r="132" spans="1:14" ht="24">
      <c r="A132" s="33" t="s">
        <v>225</v>
      </c>
      <c r="B132" s="37">
        <f t="shared" si="4"/>
        <v>23.2</v>
      </c>
      <c r="C132" s="38">
        <v>0</v>
      </c>
      <c r="D132" s="38">
        <v>23.2</v>
      </c>
      <c r="E132" s="38">
        <v>0</v>
      </c>
      <c r="F132" s="38">
        <v>0</v>
      </c>
      <c r="G132" s="38">
        <v>0</v>
      </c>
      <c r="H132" s="38">
        <v>0</v>
      </c>
      <c r="I132" s="38">
        <v>0</v>
      </c>
      <c r="J132" s="38">
        <v>0</v>
      </c>
      <c r="K132" s="38">
        <v>0</v>
      </c>
      <c r="L132" s="38">
        <v>0</v>
      </c>
      <c r="M132" s="38">
        <v>0</v>
      </c>
      <c r="N132" s="38">
        <v>0</v>
      </c>
    </row>
    <row r="133" spans="1:14" ht="23.25" customHeight="1">
      <c r="A133" s="33" t="s">
        <v>226</v>
      </c>
      <c r="B133" s="37">
        <f t="shared" si="4"/>
        <v>2442.8000000000006</v>
      </c>
      <c r="C133" s="41">
        <v>63.5</v>
      </c>
      <c r="D133" s="41">
        <v>21.2</v>
      </c>
      <c r="E133" s="41">
        <v>45</v>
      </c>
      <c r="F133" s="41">
        <v>883.8</v>
      </c>
      <c r="G133" s="41">
        <v>1053.8</v>
      </c>
      <c r="H133" s="41">
        <v>66.8</v>
      </c>
      <c r="I133" s="41">
        <v>128.9</v>
      </c>
      <c r="J133" s="41">
        <v>25.1</v>
      </c>
      <c r="K133" s="41">
        <v>22.3</v>
      </c>
      <c r="L133" s="41">
        <v>96.6</v>
      </c>
      <c r="M133" s="41">
        <v>19.899999999999999</v>
      </c>
      <c r="N133" s="41">
        <v>15.9</v>
      </c>
    </row>
    <row r="134" spans="1:14" ht="23.25" customHeight="1">
      <c r="A134" s="33" t="s">
        <v>51</v>
      </c>
      <c r="B134" s="37">
        <f t="shared" si="4"/>
        <v>3537.9999999999995</v>
      </c>
      <c r="C134" s="41">
        <v>309.3</v>
      </c>
      <c r="D134" s="41">
        <v>320.7</v>
      </c>
      <c r="E134" s="41">
        <v>406.3</v>
      </c>
      <c r="F134" s="41">
        <v>317.5</v>
      </c>
      <c r="G134" s="41">
        <v>345.4</v>
      </c>
      <c r="H134" s="41">
        <v>377.1</v>
      </c>
      <c r="I134" s="41">
        <v>331.6</v>
      </c>
      <c r="J134" s="41">
        <v>399.4</v>
      </c>
      <c r="K134" s="41">
        <v>329.7</v>
      </c>
      <c r="L134" s="41">
        <v>322.8</v>
      </c>
      <c r="M134" s="41">
        <v>78.2</v>
      </c>
      <c r="N134" s="41">
        <v>0</v>
      </c>
    </row>
    <row r="135" spans="1:14" ht="24" customHeight="1">
      <c r="A135" s="33" t="s">
        <v>227</v>
      </c>
      <c r="B135" s="37">
        <f t="shared" ref="B135:B137" si="5">SUM(C135:N135)</f>
        <v>0</v>
      </c>
      <c r="C135" s="38">
        <v>0</v>
      </c>
      <c r="D135" s="38">
        <v>0</v>
      </c>
      <c r="E135" s="38">
        <v>0</v>
      </c>
      <c r="F135" s="38">
        <v>0.1</v>
      </c>
      <c r="G135" s="38">
        <v>0</v>
      </c>
      <c r="H135" s="38">
        <v>0</v>
      </c>
      <c r="I135" s="38">
        <v>0</v>
      </c>
      <c r="J135" s="38">
        <v>0</v>
      </c>
      <c r="K135" s="38">
        <v>0</v>
      </c>
      <c r="L135" s="38">
        <v>0</v>
      </c>
      <c r="M135" s="38">
        <v>0</v>
      </c>
      <c r="N135" s="38">
        <v>-0.1</v>
      </c>
    </row>
    <row r="136" spans="1:14" ht="24.75" customHeight="1">
      <c r="A136" s="33" t="s">
        <v>90</v>
      </c>
      <c r="B136" s="37">
        <f t="shared" si="5"/>
        <v>544.59999999999991</v>
      </c>
      <c r="C136" s="41">
        <v>105.5</v>
      </c>
      <c r="D136" s="41">
        <v>41.7</v>
      </c>
      <c r="E136" s="41">
        <v>26.2</v>
      </c>
      <c r="F136" s="41">
        <v>33.5</v>
      </c>
      <c r="G136" s="41">
        <v>46.6</v>
      </c>
      <c r="H136" s="41">
        <v>44.3</v>
      </c>
      <c r="I136" s="41">
        <v>54.5</v>
      </c>
      <c r="J136" s="41">
        <v>30.9</v>
      </c>
      <c r="K136" s="41">
        <v>31.9</v>
      </c>
      <c r="L136" s="41">
        <v>43.9</v>
      </c>
      <c r="M136" s="41">
        <v>48.9</v>
      </c>
      <c r="N136" s="41">
        <v>36.700000000000003</v>
      </c>
    </row>
    <row r="137" spans="1:14" ht="15" customHeight="1">
      <c r="A137" s="34" t="s">
        <v>126</v>
      </c>
      <c r="B137" s="105">
        <f t="shared" si="5"/>
        <v>28931.5</v>
      </c>
      <c r="C137" s="105">
        <v>1907.7</v>
      </c>
      <c r="D137" s="105">
        <v>3118.1000000000004</v>
      </c>
      <c r="E137" s="105">
        <v>2738.9999999999995</v>
      </c>
      <c r="F137" s="105">
        <v>2158.5</v>
      </c>
      <c r="G137" s="105">
        <v>2411.1</v>
      </c>
      <c r="H137" s="105">
        <v>3092.7</v>
      </c>
      <c r="I137" s="105">
        <v>2941.7000000000003</v>
      </c>
      <c r="J137" s="105">
        <v>2508.1999999999998</v>
      </c>
      <c r="K137" s="105">
        <v>2006.5</v>
      </c>
      <c r="L137" s="105">
        <v>2137.1000000000004</v>
      </c>
      <c r="M137" s="105">
        <v>2347.7000000000003</v>
      </c>
      <c r="N137" s="105">
        <v>1563.1999999999998</v>
      </c>
    </row>
    <row r="138" spans="1:14">
      <c r="A138" s="14" t="s">
        <v>172</v>
      </c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</row>
    <row r="139" spans="1:14">
      <c r="A139" s="16" t="s">
        <v>246</v>
      </c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</row>
    <row r="140" spans="1:14">
      <c r="A140" s="16" t="s">
        <v>243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</row>
    <row r="141" spans="1:14">
      <c r="A141" s="16" t="s">
        <v>247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</row>
    <row r="142" spans="1:14">
      <c r="A142" s="16" t="s">
        <v>248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</row>
    <row r="143" spans="1:14">
      <c r="A143" s="17" t="s">
        <v>80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45"/>
  <sheetViews>
    <sheetView zoomScale="92" zoomScaleNormal="92" workbookViewId="0">
      <pane xSplit="1" topLeftCell="H1" activePane="topRight" state="frozen"/>
      <selection pane="topRight" sqref="A1:XFD1048576"/>
    </sheetView>
  </sheetViews>
  <sheetFormatPr baseColWidth="10" defaultRowHeight="15"/>
  <cols>
    <col min="1" max="1" width="68.7109375" style="1" customWidth="1"/>
    <col min="2" max="14" width="15.140625" style="1" customWidth="1"/>
    <col min="15" max="16384" width="11.42578125" style="1"/>
  </cols>
  <sheetData>
    <row r="1" spans="1:14" ht="27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" customHeight="1">
      <c r="A2" s="132" t="s">
        <v>252</v>
      </c>
      <c r="B2" s="132"/>
      <c r="C2" s="132"/>
      <c r="D2" s="132"/>
      <c r="E2" s="132"/>
    </row>
    <row r="3" spans="1:14">
      <c r="A3" s="131" t="s">
        <v>204</v>
      </c>
      <c r="B3" s="131"/>
      <c r="C3" s="131"/>
      <c r="D3" s="131"/>
    </row>
    <row r="4" spans="1:14" ht="4.5" customHeight="1">
      <c r="A4" s="4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</row>
    <row r="5" spans="1:14">
      <c r="A5" s="5" t="s">
        <v>203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  <c r="H5" s="6" t="s">
        <v>95</v>
      </c>
      <c r="I5" s="6" t="s">
        <v>96</v>
      </c>
      <c r="J5" s="6" t="s">
        <v>97</v>
      </c>
      <c r="K5" s="6" t="s">
        <v>98</v>
      </c>
      <c r="L5" s="6" t="s">
        <v>99</v>
      </c>
      <c r="M5" s="6" t="s">
        <v>100</v>
      </c>
      <c r="N5" s="6" t="s">
        <v>101</v>
      </c>
    </row>
    <row r="6" spans="1:14" ht="31.5" customHeight="1">
      <c r="A6" s="7" t="s">
        <v>41</v>
      </c>
      <c r="B6" s="37">
        <f>SUM(C6:N6)</f>
        <v>1553842.9</v>
      </c>
      <c r="C6" s="37">
        <f t="shared" ref="C6" si="0">SUM(C7,C131)</f>
        <v>118069.2</v>
      </c>
      <c r="D6" s="37">
        <f t="shared" ref="D6" si="1">SUM(D7,D131)</f>
        <v>142465.39999999997</v>
      </c>
      <c r="E6" s="37">
        <f t="shared" ref="E6" si="2">SUM(E7,E131)</f>
        <v>105483.99999999999</v>
      </c>
      <c r="F6" s="37">
        <f t="shared" ref="F6" si="3">SUM(F7,F131)</f>
        <v>142006.00000000003</v>
      </c>
      <c r="G6" s="37">
        <f t="shared" ref="G6" si="4">SUM(G7,G131)</f>
        <v>134933.40000000002</v>
      </c>
      <c r="H6" s="37">
        <f t="shared" ref="H6" si="5">SUM(H7,H131)</f>
        <v>86625</v>
      </c>
      <c r="I6" s="37">
        <f t="shared" ref="I6" si="6">SUM(I7,I131)</f>
        <v>244480</v>
      </c>
      <c r="J6" s="37">
        <f t="shared" ref="J6" si="7">SUM(J7,J131)</f>
        <v>110081.4</v>
      </c>
      <c r="K6" s="37">
        <f t="shared" ref="K6" si="8">SUM(K7,K131)</f>
        <v>96461.6</v>
      </c>
      <c r="L6" s="37">
        <f t="shared" ref="L6" si="9">SUM(L7,L131)</f>
        <v>108340.00000000001</v>
      </c>
      <c r="M6" s="37">
        <f t="shared" ref="M6" si="10">SUM(M7,M131)</f>
        <v>128296.5</v>
      </c>
      <c r="N6" s="37">
        <f t="shared" ref="N6" si="11">SUM(N7,N131)</f>
        <v>136600.40000000002</v>
      </c>
    </row>
    <row r="7" spans="1:14" ht="23.25" customHeight="1">
      <c r="A7" s="7" t="s">
        <v>185</v>
      </c>
      <c r="B7" s="37">
        <f t="shared" ref="B7:B70" si="12">SUM(C7:N7)</f>
        <v>1543589.2000000002</v>
      </c>
      <c r="C7" s="37">
        <f t="shared" ref="C7" si="13">SUM(C8,C106,C107,C130)</f>
        <v>117287.7</v>
      </c>
      <c r="D7" s="37">
        <f t="shared" ref="D7" si="14">SUM(D8,D106,D107,D130)</f>
        <v>141901.09999999998</v>
      </c>
      <c r="E7" s="37">
        <f t="shared" ref="E7" si="15">SUM(E8,E106,E107,E130)</f>
        <v>104816.09999999999</v>
      </c>
      <c r="F7" s="37">
        <f t="shared" ref="F7" si="16">SUM(F8,F106,F107,F130)</f>
        <v>139461.00000000003</v>
      </c>
      <c r="G7" s="37">
        <f t="shared" ref="G7" si="17">SUM(G8,G106,G107,G130)</f>
        <v>134055.70000000001</v>
      </c>
      <c r="H7" s="37">
        <f t="shared" ref="H7" si="18">SUM(H8,H106,H107,H130)</f>
        <v>85937.8</v>
      </c>
      <c r="I7" s="37">
        <f t="shared" ref="I7" si="19">SUM(I8,I106,I107,I130)</f>
        <v>243696.2</v>
      </c>
      <c r="J7" s="37">
        <f t="shared" ref="J7" si="20">SUM(J8,J106,J107,J130)</f>
        <v>109385.79999999999</v>
      </c>
      <c r="K7" s="37">
        <f t="shared" ref="K7" si="21">SUM(K8,K106,K107,K130)</f>
        <v>95842.5</v>
      </c>
      <c r="L7" s="37">
        <f t="shared" ref="L7" si="22">SUM(L8,L106,L107,L130)</f>
        <v>107600.00000000001</v>
      </c>
      <c r="M7" s="37">
        <f t="shared" ref="M7" si="23">SUM(M8,M106,M107,M130)</f>
        <v>127689.60000000001</v>
      </c>
      <c r="N7" s="37">
        <f t="shared" ref="N7" si="24">SUM(N8,N106,N107,N130)</f>
        <v>135915.70000000001</v>
      </c>
    </row>
    <row r="8" spans="1:14" ht="13.5" customHeight="1">
      <c r="A8" s="23" t="s">
        <v>43</v>
      </c>
      <c r="B8" s="37">
        <f t="shared" si="12"/>
        <v>1211976</v>
      </c>
      <c r="C8" s="37">
        <f>SUM(C9,C101)</f>
        <v>117024.4</v>
      </c>
      <c r="D8" s="37">
        <f t="shared" ref="D8:N8" si="25">SUM(D9,D101)</f>
        <v>87320.599999999991</v>
      </c>
      <c r="E8" s="37">
        <f t="shared" si="25"/>
        <v>88386.2</v>
      </c>
      <c r="F8" s="37">
        <f t="shared" si="25"/>
        <v>119532.30000000002</v>
      </c>
      <c r="G8" s="37">
        <f t="shared" si="25"/>
        <v>92847.6</v>
      </c>
      <c r="H8" s="37">
        <f t="shared" si="25"/>
        <v>85731.1</v>
      </c>
      <c r="I8" s="37">
        <f t="shared" si="25"/>
        <v>123427.8</v>
      </c>
      <c r="J8" s="37">
        <f t="shared" si="25"/>
        <v>103935.5</v>
      </c>
      <c r="K8" s="37">
        <f t="shared" si="25"/>
        <v>93313.099999999991</v>
      </c>
      <c r="L8" s="37">
        <f t="shared" si="25"/>
        <v>104148.8</v>
      </c>
      <c r="M8" s="37">
        <f t="shared" si="25"/>
        <v>98773.5</v>
      </c>
      <c r="N8" s="37">
        <f t="shared" si="25"/>
        <v>97535.1</v>
      </c>
    </row>
    <row r="9" spans="1:14" s="9" customFormat="1">
      <c r="A9" s="8" t="s">
        <v>3</v>
      </c>
      <c r="B9" s="37">
        <f t="shared" si="12"/>
        <v>1209202.5</v>
      </c>
      <c r="C9" s="37">
        <v>116146.9</v>
      </c>
      <c r="D9" s="37">
        <v>87320.599999999991</v>
      </c>
      <c r="E9" s="37">
        <v>86603.4</v>
      </c>
      <c r="F9" s="37">
        <v>119532.30000000002</v>
      </c>
      <c r="G9" s="37">
        <v>92847.6</v>
      </c>
      <c r="H9" s="37">
        <v>85731.1</v>
      </c>
      <c r="I9" s="37">
        <v>123427.8</v>
      </c>
      <c r="J9" s="37">
        <v>103898</v>
      </c>
      <c r="K9" s="37">
        <v>93313.099999999991</v>
      </c>
      <c r="L9" s="37">
        <v>104073.1</v>
      </c>
      <c r="M9" s="37">
        <v>98773.5</v>
      </c>
      <c r="N9" s="37">
        <v>97535.1</v>
      </c>
    </row>
    <row r="10" spans="1:14" s="9" customFormat="1">
      <c r="A10" s="8" t="s">
        <v>56</v>
      </c>
      <c r="B10" s="37">
        <f t="shared" si="12"/>
        <v>1082460.3999999999</v>
      </c>
      <c r="C10" s="37">
        <v>93437.8</v>
      </c>
      <c r="D10" s="37">
        <v>81940.5</v>
      </c>
      <c r="E10" s="37">
        <v>81804.399999999994</v>
      </c>
      <c r="F10" s="37">
        <v>113770.00000000001</v>
      </c>
      <c r="G10" s="37">
        <v>87610.3</v>
      </c>
      <c r="H10" s="37">
        <v>80860.400000000009</v>
      </c>
      <c r="I10" s="37">
        <v>90407.900000000009</v>
      </c>
      <c r="J10" s="37">
        <v>87665.500000000015</v>
      </c>
      <c r="K10" s="37">
        <v>85017.2</v>
      </c>
      <c r="L10" s="37">
        <v>96513</v>
      </c>
      <c r="M10" s="37">
        <v>93283.700000000012</v>
      </c>
      <c r="N10" s="37">
        <v>90149.7</v>
      </c>
    </row>
    <row r="11" spans="1:14" s="24" customFormat="1">
      <c r="A11" s="23" t="s">
        <v>135</v>
      </c>
      <c r="B11" s="37">
        <f t="shared" si="12"/>
        <v>383237.1</v>
      </c>
      <c r="C11" s="37">
        <v>33787.200000000004</v>
      </c>
      <c r="D11" s="37">
        <v>28997.600000000002</v>
      </c>
      <c r="E11" s="37">
        <v>26235.5</v>
      </c>
      <c r="F11" s="37">
        <v>52144.800000000003</v>
      </c>
      <c r="G11" s="37">
        <v>28995.4</v>
      </c>
      <c r="H11" s="37">
        <v>26678.799999999999</v>
      </c>
      <c r="I11" s="37">
        <v>31649.1</v>
      </c>
      <c r="J11" s="37">
        <v>28727.4</v>
      </c>
      <c r="K11" s="37">
        <v>26084.499999999996</v>
      </c>
      <c r="L11" s="37">
        <v>34098.5</v>
      </c>
      <c r="M11" s="37">
        <v>34924.800000000003</v>
      </c>
      <c r="N11" s="37">
        <v>30913.499999999996</v>
      </c>
    </row>
    <row r="12" spans="1:14">
      <c r="A12" s="21" t="s">
        <v>231</v>
      </c>
      <c r="B12" s="37">
        <f t="shared" si="12"/>
        <v>117251.7</v>
      </c>
      <c r="C12" s="38">
        <v>11648</v>
      </c>
      <c r="D12" s="38">
        <v>10213.799999999999</v>
      </c>
      <c r="E12" s="38">
        <v>9585.4</v>
      </c>
      <c r="F12" s="38">
        <v>10858.6</v>
      </c>
      <c r="G12" s="38">
        <v>10904.2</v>
      </c>
      <c r="H12" s="38">
        <v>9130.1</v>
      </c>
      <c r="I12" s="38">
        <v>8562.7000000000007</v>
      </c>
      <c r="J12" s="38">
        <v>8963.7000000000007</v>
      </c>
      <c r="K12" s="38">
        <v>9138.6</v>
      </c>
      <c r="L12" s="38">
        <v>9173.7000000000007</v>
      </c>
      <c r="M12" s="38">
        <v>9036.2000000000007</v>
      </c>
      <c r="N12" s="38">
        <v>10036.700000000001</v>
      </c>
    </row>
    <row r="13" spans="1:14">
      <c r="A13" s="21" t="s">
        <v>209</v>
      </c>
      <c r="B13" s="37">
        <f t="shared" si="12"/>
        <v>193430.7</v>
      </c>
      <c r="C13" s="38">
        <v>12491.3</v>
      </c>
      <c r="D13" s="38">
        <v>14806.1</v>
      </c>
      <c r="E13" s="38">
        <v>11688.1</v>
      </c>
      <c r="F13" s="38">
        <v>35827.4</v>
      </c>
      <c r="G13" s="38">
        <v>11062.1</v>
      </c>
      <c r="H13" s="38">
        <v>11699.5</v>
      </c>
      <c r="I13" s="38">
        <v>16789.099999999999</v>
      </c>
      <c r="J13" s="38">
        <v>11811.5</v>
      </c>
      <c r="K13" s="38">
        <v>11808.5</v>
      </c>
      <c r="L13" s="38">
        <v>19174.5</v>
      </c>
      <c r="M13" s="38">
        <v>20761.7</v>
      </c>
      <c r="N13" s="38">
        <v>15510.9</v>
      </c>
    </row>
    <row r="14" spans="1:14">
      <c r="A14" s="21" t="s">
        <v>5</v>
      </c>
      <c r="B14" s="37">
        <f t="shared" si="12"/>
        <v>69809.5</v>
      </c>
      <c r="C14" s="38">
        <v>9395.6</v>
      </c>
      <c r="D14" s="38">
        <v>3826.2</v>
      </c>
      <c r="E14" s="38">
        <v>4821.7</v>
      </c>
      <c r="F14" s="38">
        <v>5219.8</v>
      </c>
      <c r="G14" s="38">
        <v>6756</v>
      </c>
      <c r="H14" s="38">
        <v>5569.2</v>
      </c>
      <c r="I14" s="38">
        <v>6058.4</v>
      </c>
      <c r="J14" s="38">
        <v>7760.5</v>
      </c>
      <c r="K14" s="38">
        <v>4915.1000000000004</v>
      </c>
      <c r="L14" s="38">
        <v>5517.6</v>
      </c>
      <c r="M14" s="38">
        <v>4922.8</v>
      </c>
      <c r="N14" s="38">
        <v>5046.6000000000004</v>
      </c>
    </row>
    <row r="15" spans="1:14">
      <c r="A15" s="21" t="s">
        <v>6</v>
      </c>
      <c r="B15" s="37">
        <f t="shared" si="12"/>
        <v>2745.2000000000003</v>
      </c>
      <c r="C15" s="38">
        <v>252.3</v>
      </c>
      <c r="D15" s="38">
        <v>151.5</v>
      </c>
      <c r="E15" s="38">
        <v>140.30000000000001</v>
      </c>
      <c r="F15" s="38">
        <v>239</v>
      </c>
      <c r="G15" s="38">
        <v>273.10000000000002</v>
      </c>
      <c r="H15" s="38">
        <v>280</v>
      </c>
      <c r="I15" s="38">
        <v>238.9</v>
      </c>
      <c r="J15" s="38">
        <v>191.7</v>
      </c>
      <c r="K15" s="38">
        <v>222.3</v>
      </c>
      <c r="L15" s="38">
        <v>232.7</v>
      </c>
      <c r="M15" s="38">
        <v>204.1</v>
      </c>
      <c r="N15" s="38">
        <v>319.3</v>
      </c>
    </row>
    <row r="16" spans="1:14" s="9" customFormat="1">
      <c r="A16" s="10" t="s">
        <v>7</v>
      </c>
      <c r="B16" s="37">
        <f t="shared" si="12"/>
        <v>55102.400000000001</v>
      </c>
      <c r="C16" s="37">
        <v>3217.7000000000003</v>
      </c>
      <c r="D16" s="37">
        <v>3868.4999999999995</v>
      </c>
      <c r="E16" s="37">
        <v>4933.1999999999989</v>
      </c>
      <c r="F16" s="37">
        <v>7803.7999999999993</v>
      </c>
      <c r="G16" s="37">
        <v>4123.8</v>
      </c>
      <c r="H16" s="37">
        <v>3534.3</v>
      </c>
      <c r="I16" s="37">
        <v>3690.7</v>
      </c>
      <c r="J16" s="37">
        <v>4258.7</v>
      </c>
      <c r="K16" s="37">
        <v>4804.3</v>
      </c>
      <c r="L16" s="37">
        <v>6949.2</v>
      </c>
      <c r="M16" s="37">
        <v>3892.7999999999997</v>
      </c>
      <c r="N16" s="37">
        <v>4025.4</v>
      </c>
    </row>
    <row r="17" spans="1:14" s="9" customFormat="1" ht="16.5" customHeight="1">
      <c r="A17" s="10" t="s">
        <v>134</v>
      </c>
      <c r="B17" s="37">
        <f t="shared" si="12"/>
        <v>52618.7</v>
      </c>
      <c r="C17" s="37">
        <v>3070.3</v>
      </c>
      <c r="D17" s="37">
        <v>3690.3999999999996</v>
      </c>
      <c r="E17" s="37">
        <v>4726.2999999999993</v>
      </c>
      <c r="F17" s="37">
        <v>7588.9</v>
      </c>
      <c r="G17" s="37">
        <v>3913.7</v>
      </c>
      <c r="H17" s="37">
        <v>3330.8</v>
      </c>
      <c r="I17" s="37">
        <v>3487.7999999999997</v>
      </c>
      <c r="J17" s="37">
        <v>4051.8999999999996</v>
      </c>
      <c r="K17" s="37">
        <v>4588.1000000000004</v>
      </c>
      <c r="L17" s="37">
        <v>6725.4</v>
      </c>
      <c r="M17" s="37">
        <v>3647.2</v>
      </c>
      <c r="N17" s="37">
        <v>3797.9</v>
      </c>
    </row>
    <row r="18" spans="1:14" ht="23.25" customHeight="1">
      <c r="A18" s="22" t="s">
        <v>44</v>
      </c>
      <c r="B18" s="37">
        <f t="shared" si="12"/>
        <v>5348.7000000000007</v>
      </c>
      <c r="C18" s="38">
        <v>163.69999999999999</v>
      </c>
      <c r="D18" s="38">
        <v>486.5</v>
      </c>
      <c r="E18" s="38">
        <v>1757.6</v>
      </c>
      <c r="F18" s="38">
        <v>271.39999999999998</v>
      </c>
      <c r="G18" s="38">
        <v>200.3</v>
      </c>
      <c r="H18" s="38">
        <v>140.1</v>
      </c>
      <c r="I18" s="38">
        <v>156.9</v>
      </c>
      <c r="J18" s="38">
        <v>313</v>
      </c>
      <c r="K18" s="38">
        <v>1478.9</v>
      </c>
      <c r="L18" s="38">
        <v>175.3</v>
      </c>
      <c r="M18" s="38">
        <v>110</v>
      </c>
      <c r="N18" s="38">
        <v>95</v>
      </c>
    </row>
    <row r="19" spans="1:14">
      <c r="A19" s="22" t="s">
        <v>72</v>
      </c>
      <c r="B19" s="37">
        <f t="shared" si="12"/>
        <v>9989.7999999999993</v>
      </c>
      <c r="C19" s="38">
        <v>330</v>
      </c>
      <c r="D19" s="38">
        <v>207.4</v>
      </c>
      <c r="E19" s="38">
        <v>184.7</v>
      </c>
      <c r="F19" s="38">
        <v>4032.4</v>
      </c>
      <c r="G19" s="38">
        <v>384.1</v>
      </c>
      <c r="H19" s="38">
        <v>286</v>
      </c>
      <c r="I19" s="38">
        <v>330.5</v>
      </c>
      <c r="J19" s="38">
        <v>144.5</v>
      </c>
      <c r="K19" s="38">
        <v>223.9</v>
      </c>
      <c r="L19" s="38">
        <v>3417.9</v>
      </c>
      <c r="M19" s="38">
        <v>285.5</v>
      </c>
      <c r="N19" s="38">
        <v>162.9</v>
      </c>
    </row>
    <row r="20" spans="1:14">
      <c r="A20" s="22" t="s">
        <v>73</v>
      </c>
      <c r="B20" s="37">
        <f t="shared" si="12"/>
        <v>14106.599999999997</v>
      </c>
      <c r="C20" s="38">
        <v>960</v>
      </c>
      <c r="D20" s="38">
        <v>1157.3</v>
      </c>
      <c r="E20" s="38">
        <v>1093.0999999999999</v>
      </c>
      <c r="F20" s="38">
        <v>1127</v>
      </c>
      <c r="G20" s="38">
        <v>1220</v>
      </c>
      <c r="H20" s="38">
        <v>1165.4000000000001</v>
      </c>
      <c r="I20" s="38">
        <v>1269.3</v>
      </c>
      <c r="J20" s="38">
        <v>1190.0999999999999</v>
      </c>
      <c r="K20" s="38">
        <v>1164.5</v>
      </c>
      <c r="L20" s="38">
        <v>1318.8</v>
      </c>
      <c r="M20" s="38">
        <v>1159.8</v>
      </c>
      <c r="N20" s="38">
        <v>1281.3</v>
      </c>
    </row>
    <row r="21" spans="1:14">
      <c r="A21" s="22" t="s">
        <v>74</v>
      </c>
      <c r="B21" s="37">
        <f t="shared" si="12"/>
        <v>2394.2000000000003</v>
      </c>
      <c r="C21" s="38">
        <v>215.2</v>
      </c>
      <c r="D21" s="38">
        <v>203.6</v>
      </c>
      <c r="E21" s="38">
        <v>203.9</v>
      </c>
      <c r="F21" s="38">
        <v>200.9</v>
      </c>
      <c r="G21" s="38">
        <v>203.5</v>
      </c>
      <c r="H21" s="38">
        <v>189.4</v>
      </c>
      <c r="I21" s="38">
        <v>209.1</v>
      </c>
      <c r="J21" s="38">
        <v>196.8</v>
      </c>
      <c r="K21" s="38">
        <v>184.5</v>
      </c>
      <c r="L21" s="38">
        <v>217.9</v>
      </c>
      <c r="M21" s="38">
        <v>181</v>
      </c>
      <c r="N21" s="38">
        <v>188.4</v>
      </c>
    </row>
    <row r="22" spans="1:14">
      <c r="A22" s="22" t="s">
        <v>75</v>
      </c>
      <c r="B22" s="37">
        <f t="shared" si="12"/>
        <v>17958.3</v>
      </c>
      <c r="C22" s="38">
        <v>1257.9000000000001</v>
      </c>
      <c r="D22" s="38">
        <v>1418.1</v>
      </c>
      <c r="E22" s="38">
        <v>1202.8</v>
      </c>
      <c r="F22" s="38">
        <v>1667.6</v>
      </c>
      <c r="G22" s="38">
        <v>1679.8</v>
      </c>
      <c r="H22" s="38">
        <v>1365.9</v>
      </c>
      <c r="I22" s="38">
        <v>1348.4</v>
      </c>
      <c r="J22" s="38">
        <v>1711.5</v>
      </c>
      <c r="K22" s="38">
        <v>1381</v>
      </c>
      <c r="L22" s="38">
        <v>1458.9</v>
      </c>
      <c r="M22" s="38">
        <v>1747.9</v>
      </c>
      <c r="N22" s="38">
        <v>1718.5</v>
      </c>
    </row>
    <row r="23" spans="1:14">
      <c r="A23" s="22" t="s">
        <v>0</v>
      </c>
      <c r="B23" s="37">
        <f t="shared" si="12"/>
        <v>2821.1000000000004</v>
      </c>
      <c r="C23" s="38">
        <v>143.5</v>
      </c>
      <c r="D23" s="38">
        <v>217.5</v>
      </c>
      <c r="E23" s="38">
        <v>284.2</v>
      </c>
      <c r="F23" s="38">
        <v>289.60000000000002</v>
      </c>
      <c r="G23" s="38">
        <v>226</v>
      </c>
      <c r="H23" s="38">
        <v>184</v>
      </c>
      <c r="I23" s="38">
        <v>173.6</v>
      </c>
      <c r="J23" s="38">
        <v>496</v>
      </c>
      <c r="K23" s="38">
        <v>155.30000000000001</v>
      </c>
      <c r="L23" s="38">
        <v>136.6</v>
      </c>
      <c r="M23" s="38">
        <v>163</v>
      </c>
      <c r="N23" s="38">
        <v>351.8</v>
      </c>
    </row>
    <row r="24" spans="1:14" s="9" customFormat="1">
      <c r="A24" s="10" t="s">
        <v>136</v>
      </c>
      <c r="B24" s="37">
        <f t="shared" si="12"/>
        <v>2483.7000000000003</v>
      </c>
      <c r="C24" s="37">
        <v>147.4</v>
      </c>
      <c r="D24" s="37">
        <v>178.1</v>
      </c>
      <c r="E24" s="37">
        <v>206.9</v>
      </c>
      <c r="F24" s="37">
        <v>214.9</v>
      </c>
      <c r="G24" s="37">
        <v>210.1</v>
      </c>
      <c r="H24" s="37">
        <v>203.5</v>
      </c>
      <c r="I24" s="37">
        <v>202.9</v>
      </c>
      <c r="J24" s="37">
        <v>206.8</v>
      </c>
      <c r="K24" s="37">
        <v>216.2</v>
      </c>
      <c r="L24" s="37">
        <v>223.8</v>
      </c>
      <c r="M24" s="37">
        <v>245.6</v>
      </c>
      <c r="N24" s="37">
        <v>227.5</v>
      </c>
    </row>
    <row r="25" spans="1:14" s="9" customFormat="1">
      <c r="A25" s="26" t="s">
        <v>210</v>
      </c>
      <c r="B25" s="37">
        <f t="shared" si="12"/>
        <v>571576.69999999995</v>
      </c>
      <c r="C25" s="37">
        <v>50937.7</v>
      </c>
      <c r="D25" s="37">
        <v>44112.5</v>
      </c>
      <c r="E25" s="37">
        <v>45288.5</v>
      </c>
      <c r="F25" s="37">
        <v>47967.3</v>
      </c>
      <c r="G25" s="37">
        <v>48631.1</v>
      </c>
      <c r="H25" s="37">
        <v>44876.899999999994</v>
      </c>
      <c r="I25" s="37">
        <v>48529.200000000004</v>
      </c>
      <c r="J25" s="37">
        <v>48411.000000000007</v>
      </c>
      <c r="K25" s="37">
        <v>47528.6</v>
      </c>
      <c r="L25" s="37">
        <v>48819.5</v>
      </c>
      <c r="M25" s="37">
        <v>48053</v>
      </c>
      <c r="N25" s="37">
        <v>48421.4</v>
      </c>
    </row>
    <row r="26" spans="1:14" s="9" customFormat="1">
      <c r="A26" s="25" t="s">
        <v>137</v>
      </c>
      <c r="B26" s="37">
        <f t="shared" si="12"/>
        <v>375087.6</v>
      </c>
      <c r="C26" s="37">
        <v>33941.599999999999</v>
      </c>
      <c r="D26" s="37">
        <v>28728</v>
      </c>
      <c r="E26" s="37">
        <v>29083.1</v>
      </c>
      <c r="F26" s="37">
        <v>31906.6</v>
      </c>
      <c r="G26" s="37">
        <v>31106.9</v>
      </c>
      <c r="H26" s="37">
        <v>29879.3</v>
      </c>
      <c r="I26" s="37">
        <v>31707.3</v>
      </c>
      <c r="J26" s="37">
        <v>31833.800000000003</v>
      </c>
      <c r="K26" s="37">
        <v>31904.799999999999</v>
      </c>
      <c r="L26" s="37">
        <v>31287</v>
      </c>
      <c r="M26" s="37">
        <v>32007.5</v>
      </c>
      <c r="N26" s="37">
        <v>31701.7</v>
      </c>
    </row>
    <row r="27" spans="1:14">
      <c r="A27" s="22" t="s">
        <v>45</v>
      </c>
      <c r="B27" s="37">
        <f t="shared" si="12"/>
        <v>207949.5</v>
      </c>
      <c r="C27" s="38">
        <v>21797.8</v>
      </c>
      <c r="D27" s="38">
        <v>17100.7</v>
      </c>
      <c r="E27" s="38">
        <v>16961.599999999999</v>
      </c>
      <c r="F27" s="38">
        <v>18373.099999999999</v>
      </c>
      <c r="G27" s="38">
        <v>16997.3</v>
      </c>
      <c r="H27" s="38">
        <v>16427</v>
      </c>
      <c r="I27" s="38">
        <v>16493.3</v>
      </c>
      <c r="J27" s="38">
        <v>17110.400000000001</v>
      </c>
      <c r="K27" s="38">
        <v>16901</v>
      </c>
      <c r="L27" s="38">
        <v>15209.9</v>
      </c>
      <c r="M27" s="38">
        <v>17038.5</v>
      </c>
      <c r="N27" s="38">
        <v>17538.900000000001</v>
      </c>
    </row>
    <row r="28" spans="1:14">
      <c r="A28" s="22" t="s">
        <v>46</v>
      </c>
      <c r="B28" s="37">
        <f t="shared" si="12"/>
        <v>167138.09999999998</v>
      </c>
      <c r="C28" s="38">
        <v>12143.8</v>
      </c>
      <c r="D28" s="38">
        <v>11627.3</v>
      </c>
      <c r="E28" s="38">
        <v>12121.5</v>
      </c>
      <c r="F28" s="38">
        <v>13533.5</v>
      </c>
      <c r="G28" s="38">
        <v>14109.6</v>
      </c>
      <c r="H28" s="38">
        <v>13452.3</v>
      </c>
      <c r="I28" s="38">
        <v>15214</v>
      </c>
      <c r="J28" s="38">
        <v>14723.4</v>
      </c>
      <c r="K28" s="38">
        <v>15003.8</v>
      </c>
      <c r="L28" s="38">
        <v>16077.1</v>
      </c>
      <c r="M28" s="38">
        <v>14969</v>
      </c>
      <c r="N28" s="38">
        <v>14162.8</v>
      </c>
    </row>
    <row r="29" spans="1:14" s="9" customFormat="1">
      <c r="A29" s="10" t="s">
        <v>138</v>
      </c>
      <c r="B29" s="37">
        <f t="shared" si="12"/>
        <v>166424.79999999999</v>
      </c>
      <c r="C29" s="37">
        <v>13986.5</v>
      </c>
      <c r="D29" s="37">
        <v>12199.2</v>
      </c>
      <c r="E29" s="37">
        <v>13758.300000000001</v>
      </c>
      <c r="F29" s="37">
        <v>13732.000000000002</v>
      </c>
      <c r="G29" s="37">
        <v>15258.400000000001</v>
      </c>
      <c r="H29" s="37">
        <v>12759.4</v>
      </c>
      <c r="I29" s="37">
        <v>14318</v>
      </c>
      <c r="J29" s="37">
        <v>14529.800000000001</v>
      </c>
      <c r="K29" s="37">
        <v>13703.300000000001</v>
      </c>
      <c r="L29" s="37">
        <v>15046.3</v>
      </c>
      <c r="M29" s="37">
        <v>13563.9</v>
      </c>
      <c r="N29" s="37">
        <v>13569.7</v>
      </c>
    </row>
    <row r="30" spans="1:14">
      <c r="A30" s="22" t="s">
        <v>211</v>
      </c>
      <c r="B30" s="37">
        <f t="shared" si="12"/>
        <v>54108.599999999991</v>
      </c>
      <c r="C30" s="38">
        <v>4142.6000000000004</v>
      </c>
      <c r="D30" s="38">
        <v>4157.3999999999996</v>
      </c>
      <c r="E30" s="38">
        <v>4844.7</v>
      </c>
      <c r="F30" s="38">
        <v>4087.7</v>
      </c>
      <c r="G30" s="38">
        <v>5115.3</v>
      </c>
      <c r="H30" s="38">
        <v>4165.2</v>
      </c>
      <c r="I30" s="38">
        <v>4697.2</v>
      </c>
      <c r="J30" s="38">
        <v>4798.3999999999996</v>
      </c>
      <c r="K30" s="38">
        <v>4197.7</v>
      </c>
      <c r="L30" s="38">
        <v>5307.2</v>
      </c>
      <c r="M30" s="38">
        <v>4100.1000000000004</v>
      </c>
      <c r="N30" s="38">
        <v>4495.1000000000004</v>
      </c>
    </row>
    <row r="31" spans="1:14">
      <c r="A31" s="22" t="s">
        <v>212</v>
      </c>
      <c r="B31" s="37">
        <f t="shared" si="12"/>
        <v>32047.5</v>
      </c>
      <c r="C31" s="38">
        <v>2466.9</v>
      </c>
      <c r="D31" s="38">
        <v>2569</v>
      </c>
      <c r="E31" s="38">
        <v>3012.3</v>
      </c>
      <c r="F31" s="38">
        <v>2512.9</v>
      </c>
      <c r="G31" s="38">
        <v>3049.3</v>
      </c>
      <c r="H31" s="38">
        <v>2480</v>
      </c>
      <c r="I31" s="38">
        <v>2840.6</v>
      </c>
      <c r="J31" s="38">
        <v>2773.3</v>
      </c>
      <c r="K31" s="38">
        <v>2455.9</v>
      </c>
      <c r="L31" s="38">
        <v>2825.5</v>
      </c>
      <c r="M31" s="38">
        <v>2460</v>
      </c>
      <c r="N31" s="38">
        <v>2601.8000000000002</v>
      </c>
    </row>
    <row r="32" spans="1:14">
      <c r="A32" s="22" t="s">
        <v>30</v>
      </c>
      <c r="B32" s="37">
        <f t="shared" si="12"/>
        <v>47591.199999999997</v>
      </c>
      <c r="C32" s="38">
        <v>4818.3999999999996</v>
      </c>
      <c r="D32" s="38">
        <v>3191.9</v>
      </c>
      <c r="E32" s="38">
        <v>3468.7</v>
      </c>
      <c r="F32" s="38">
        <v>4401.3</v>
      </c>
      <c r="G32" s="38">
        <v>4111.8</v>
      </c>
      <c r="H32" s="38">
        <v>3256</v>
      </c>
      <c r="I32" s="38">
        <v>3923.1</v>
      </c>
      <c r="J32" s="38">
        <v>3870.8</v>
      </c>
      <c r="K32" s="38">
        <v>4161.1000000000004</v>
      </c>
      <c r="L32" s="38">
        <v>4171.3999999999996</v>
      </c>
      <c r="M32" s="38">
        <v>4188</v>
      </c>
      <c r="N32" s="38">
        <v>4028.7</v>
      </c>
    </row>
    <row r="33" spans="1:14">
      <c r="A33" s="22" t="s">
        <v>213</v>
      </c>
      <c r="B33" s="37">
        <f t="shared" si="12"/>
        <v>2907.3999999999996</v>
      </c>
      <c r="C33" s="38">
        <v>152.80000000000001</v>
      </c>
      <c r="D33" s="38">
        <v>211.6</v>
      </c>
      <c r="E33" s="38">
        <v>199.5</v>
      </c>
      <c r="F33" s="38">
        <v>248.9</v>
      </c>
      <c r="G33" s="38">
        <v>278</v>
      </c>
      <c r="H33" s="38">
        <v>237.3</v>
      </c>
      <c r="I33" s="38">
        <v>265.89999999999998</v>
      </c>
      <c r="J33" s="38">
        <v>323.7</v>
      </c>
      <c r="K33" s="38">
        <v>337.5</v>
      </c>
      <c r="L33" s="38">
        <v>286.60000000000002</v>
      </c>
      <c r="M33" s="38">
        <v>246.9</v>
      </c>
      <c r="N33" s="38">
        <v>118.7</v>
      </c>
    </row>
    <row r="34" spans="1:14">
      <c r="A34" s="22" t="s">
        <v>214</v>
      </c>
      <c r="B34" s="37">
        <f t="shared" si="12"/>
        <v>9495</v>
      </c>
      <c r="C34" s="38">
        <v>786.5</v>
      </c>
      <c r="D34" s="38">
        <v>779.6</v>
      </c>
      <c r="E34" s="38">
        <v>773.4</v>
      </c>
      <c r="F34" s="38">
        <v>793</v>
      </c>
      <c r="G34" s="38">
        <v>786.1</v>
      </c>
      <c r="H34" s="38">
        <v>801.8</v>
      </c>
      <c r="I34" s="38">
        <v>790.6</v>
      </c>
      <c r="J34" s="38">
        <v>792.5</v>
      </c>
      <c r="K34" s="38">
        <v>808.8</v>
      </c>
      <c r="L34" s="38">
        <v>794.6</v>
      </c>
      <c r="M34" s="38">
        <v>805.3</v>
      </c>
      <c r="N34" s="38">
        <v>782.8</v>
      </c>
    </row>
    <row r="35" spans="1:14">
      <c r="A35" s="22" t="s">
        <v>215</v>
      </c>
      <c r="B35" s="37">
        <f t="shared" si="12"/>
        <v>13715.300000000001</v>
      </c>
      <c r="C35" s="38">
        <v>1176.7</v>
      </c>
      <c r="D35" s="38">
        <v>827.5</v>
      </c>
      <c r="E35" s="38">
        <v>1016.5</v>
      </c>
      <c r="F35" s="38">
        <v>1231.5999999999999</v>
      </c>
      <c r="G35" s="38">
        <v>1364.1</v>
      </c>
      <c r="H35" s="38">
        <v>1141.2</v>
      </c>
      <c r="I35" s="38">
        <v>1224.5</v>
      </c>
      <c r="J35" s="38">
        <v>1389.9</v>
      </c>
      <c r="K35" s="38">
        <v>1102.2</v>
      </c>
      <c r="L35" s="38">
        <v>1042.2</v>
      </c>
      <c r="M35" s="38">
        <v>1146.5</v>
      </c>
      <c r="N35" s="38">
        <v>1052.4000000000001</v>
      </c>
    </row>
    <row r="36" spans="1:14">
      <c r="A36" s="22" t="s">
        <v>9</v>
      </c>
      <c r="B36" s="37">
        <f t="shared" si="12"/>
        <v>6559.8</v>
      </c>
      <c r="C36" s="38">
        <v>442.6</v>
      </c>
      <c r="D36" s="38">
        <v>462.2</v>
      </c>
      <c r="E36" s="38">
        <v>443.2</v>
      </c>
      <c r="F36" s="38">
        <v>456.6</v>
      </c>
      <c r="G36" s="38">
        <v>553.79999999999995</v>
      </c>
      <c r="H36" s="38">
        <v>677.9</v>
      </c>
      <c r="I36" s="38">
        <v>576.1</v>
      </c>
      <c r="J36" s="38">
        <v>581.20000000000005</v>
      </c>
      <c r="K36" s="38">
        <v>640.1</v>
      </c>
      <c r="L36" s="38">
        <v>618.79999999999995</v>
      </c>
      <c r="M36" s="38">
        <v>617.1</v>
      </c>
      <c r="N36" s="38">
        <v>490.2</v>
      </c>
    </row>
    <row r="37" spans="1:14">
      <c r="A37" s="123" t="s">
        <v>208</v>
      </c>
      <c r="B37" s="37">
        <f t="shared" si="12"/>
        <v>311.2</v>
      </c>
      <c r="C37" s="38">
        <v>0</v>
      </c>
      <c r="D37" s="38">
        <v>77.599999999999994</v>
      </c>
      <c r="E37" s="38">
        <v>78.099999999999994</v>
      </c>
      <c r="F37" s="38">
        <v>0</v>
      </c>
      <c r="G37" s="38">
        <v>0</v>
      </c>
      <c r="H37" s="38">
        <v>155.5</v>
      </c>
      <c r="I37" s="38">
        <v>0</v>
      </c>
      <c r="J37" s="38">
        <v>0</v>
      </c>
      <c r="K37" s="38">
        <v>0</v>
      </c>
      <c r="L37" s="38">
        <v>0</v>
      </c>
      <c r="M37" s="38">
        <v>0</v>
      </c>
      <c r="N37" s="38">
        <v>0</v>
      </c>
    </row>
    <row r="38" spans="1:14" s="9" customFormat="1">
      <c r="A38" s="10" t="s">
        <v>139</v>
      </c>
      <c r="B38" s="37">
        <f t="shared" si="12"/>
        <v>27251.100000000002</v>
      </c>
      <c r="C38" s="37">
        <v>2765.2</v>
      </c>
      <c r="D38" s="37">
        <v>2978.4</v>
      </c>
      <c r="E38" s="37">
        <v>2134</v>
      </c>
      <c r="F38" s="37">
        <v>2127.3000000000002</v>
      </c>
      <c r="G38" s="37">
        <v>2044.1</v>
      </c>
      <c r="H38" s="37">
        <v>1878</v>
      </c>
      <c r="I38" s="37">
        <v>2278.1</v>
      </c>
      <c r="J38" s="37">
        <v>1849.5000000000002</v>
      </c>
      <c r="K38" s="37">
        <v>1747.4</v>
      </c>
      <c r="L38" s="37">
        <v>2277.1</v>
      </c>
      <c r="M38" s="37">
        <v>2265</v>
      </c>
      <c r="N38" s="37">
        <v>2907</v>
      </c>
    </row>
    <row r="39" spans="1:14">
      <c r="A39" s="22" t="s">
        <v>15</v>
      </c>
      <c r="B39" s="37">
        <f t="shared" si="12"/>
        <v>21916.499999999996</v>
      </c>
      <c r="C39" s="38">
        <v>1684.8</v>
      </c>
      <c r="D39" s="38">
        <v>1971.1</v>
      </c>
      <c r="E39" s="38">
        <v>1770.4</v>
      </c>
      <c r="F39" s="38">
        <v>1837.7</v>
      </c>
      <c r="G39" s="38">
        <v>1824.1</v>
      </c>
      <c r="H39" s="38">
        <v>1682</v>
      </c>
      <c r="I39" s="38">
        <v>2069.8000000000002</v>
      </c>
      <c r="J39" s="38">
        <v>1660.4</v>
      </c>
      <c r="K39" s="38">
        <v>1559</v>
      </c>
      <c r="L39" s="38">
        <v>2022.1</v>
      </c>
      <c r="M39" s="38">
        <v>1770.5</v>
      </c>
      <c r="N39" s="38">
        <v>2064.6</v>
      </c>
    </row>
    <row r="40" spans="1:14">
      <c r="A40" s="22" t="s">
        <v>241</v>
      </c>
      <c r="B40" s="37">
        <f t="shared" si="12"/>
        <v>3314.2000000000003</v>
      </c>
      <c r="C40" s="38">
        <v>876.2</v>
      </c>
      <c r="D40" s="38">
        <v>817.7</v>
      </c>
      <c r="E40" s="38">
        <v>191.3</v>
      </c>
      <c r="F40" s="38">
        <v>77.7</v>
      </c>
      <c r="G40" s="38">
        <v>49.7</v>
      </c>
      <c r="H40" s="38">
        <v>42.3</v>
      </c>
      <c r="I40" s="38">
        <v>49.5</v>
      </c>
      <c r="J40" s="38">
        <v>40</v>
      </c>
      <c r="K40" s="38">
        <v>37.6</v>
      </c>
      <c r="L40" s="38">
        <v>103.8</v>
      </c>
      <c r="M40" s="38">
        <v>338.5</v>
      </c>
      <c r="N40" s="38">
        <v>689.9</v>
      </c>
    </row>
    <row r="41" spans="1:14" s="9" customFormat="1">
      <c r="A41" s="27" t="s">
        <v>140</v>
      </c>
      <c r="B41" s="37">
        <f t="shared" si="12"/>
        <v>384.39999999999992</v>
      </c>
      <c r="C41" s="37">
        <v>58</v>
      </c>
      <c r="D41" s="37">
        <v>47.7</v>
      </c>
      <c r="E41" s="37">
        <v>41.099999999999994</v>
      </c>
      <c r="F41" s="37">
        <v>68.7</v>
      </c>
      <c r="G41" s="37">
        <v>35.1</v>
      </c>
      <c r="H41" s="37">
        <v>18.899999999999999</v>
      </c>
      <c r="I41" s="37">
        <v>21.700000000000003</v>
      </c>
      <c r="J41" s="37">
        <v>16.899999999999999</v>
      </c>
      <c r="K41" s="37">
        <v>16.399999999999999</v>
      </c>
      <c r="L41" s="37">
        <v>18.5</v>
      </c>
      <c r="M41" s="37">
        <v>20.399999999999999</v>
      </c>
      <c r="N41" s="37">
        <v>21</v>
      </c>
    </row>
    <row r="42" spans="1:14">
      <c r="A42" s="11" t="s">
        <v>141</v>
      </c>
      <c r="B42" s="37">
        <f t="shared" si="12"/>
        <v>192.79999999999998</v>
      </c>
      <c r="C42" s="38">
        <v>32.799999999999997</v>
      </c>
      <c r="D42" s="38">
        <v>26.6</v>
      </c>
      <c r="E42" s="38">
        <v>21.2</v>
      </c>
      <c r="F42" s="38">
        <v>35.200000000000003</v>
      </c>
      <c r="G42" s="38">
        <v>16.100000000000001</v>
      </c>
      <c r="H42" s="38">
        <v>8.8000000000000007</v>
      </c>
      <c r="I42" s="38">
        <v>9.3000000000000007</v>
      </c>
      <c r="J42" s="38">
        <v>6</v>
      </c>
      <c r="K42" s="38">
        <v>7.2</v>
      </c>
      <c r="L42" s="38">
        <v>7.7</v>
      </c>
      <c r="M42" s="38">
        <v>10.7</v>
      </c>
      <c r="N42" s="38">
        <v>11.2</v>
      </c>
    </row>
    <row r="43" spans="1:14">
      <c r="A43" s="11" t="s">
        <v>142</v>
      </c>
      <c r="B43" s="37">
        <f t="shared" si="12"/>
        <v>191.6</v>
      </c>
      <c r="C43" s="38">
        <v>25.2</v>
      </c>
      <c r="D43" s="38">
        <v>21.1</v>
      </c>
      <c r="E43" s="38">
        <v>19.899999999999999</v>
      </c>
      <c r="F43" s="38">
        <v>33.5</v>
      </c>
      <c r="G43" s="38">
        <v>19</v>
      </c>
      <c r="H43" s="38">
        <v>10.1</v>
      </c>
      <c r="I43" s="38">
        <v>12.4</v>
      </c>
      <c r="J43" s="38">
        <v>10.9</v>
      </c>
      <c r="K43" s="38">
        <v>9.1999999999999993</v>
      </c>
      <c r="L43" s="38">
        <v>10.8</v>
      </c>
      <c r="M43" s="38">
        <v>9.6999999999999993</v>
      </c>
      <c r="N43" s="38">
        <v>9.8000000000000007</v>
      </c>
    </row>
    <row r="44" spans="1:14">
      <c r="A44" s="21" t="s">
        <v>217</v>
      </c>
      <c r="B44" s="37">
        <f t="shared" si="12"/>
        <v>1233.1000000000001</v>
      </c>
      <c r="C44" s="38">
        <v>112.2</v>
      </c>
      <c r="D44" s="38">
        <v>108.1</v>
      </c>
      <c r="E44" s="38">
        <v>100</v>
      </c>
      <c r="F44" s="38">
        <v>111.4</v>
      </c>
      <c r="G44" s="38">
        <v>102.7</v>
      </c>
      <c r="H44" s="38">
        <v>99.2</v>
      </c>
      <c r="I44" s="38">
        <v>102.1</v>
      </c>
      <c r="J44" s="38">
        <v>98.2</v>
      </c>
      <c r="K44" s="38">
        <v>100.5</v>
      </c>
      <c r="L44" s="38">
        <v>98.6</v>
      </c>
      <c r="M44" s="38">
        <v>102</v>
      </c>
      <c r="N44" s="38">
        <v>98.1</v>
      </c>
    </row>
    <row r="45" spans="1:14">
      <c r="A45" s="21" t="s">
        <v>218</v>
      </c>
      <c r="B45" s="37">
        <f t="shared" si="12"/>
        <v>402.8</v>
      </c>
      <c r="C45" s="38">
        <v>34</v>
      </c>
      <c r="D45" s="38">
        <v>33.799999999999997</v>
      </c>
      <c r="E45" s="38">
        <v>31.2</v>
      </c>
      <c r="F45" s="38">
        <v>31.8</v>
      </c>
      <c r="G45" s="38">
        <v>32.5</v>
      </c>
      <c r="H45" s="38">
        <v>35.6</v>
      </c>
      <c r="I45" s="38">
        <v>35</v>
      </c>
      <c r="J45" s="38">
        <v>34</v>
      </c>
      <c r="K45" s="38">
        <v>33.9</v>
      </c>
      <c r="L45" s="38">
        <v>34.1</v>
      </c>
      <c r="M45" s="38">
        <v>33.6</v>
      </c>
      <c r="N45" s="38">
        <v>33.299999999999997</v>
      </c>
    </row>
    <row r="46" spans="1:14">
      <c r="A46" s="21" t="s">
        <v>0</v>
      </c>
      <c r="B46" s="37">
        <f t="shared" si="12"/>
        <v>0.1</v>
      </c>
      <c r="C46" s="38">
        <v>0</v>
      </c>
      <c r="D46" s="38">
        <v>0</v>
      </c>
      <c r="E46" s="38">
        <v>0</v>
      </c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  <c r="L46" s="38">
        <v>0</v>
      </c>
      <c r="M46" s="38">
        <v>0</v>
      </c>
      <c r="N46" s="38">
        <v>0.1</v>
      </c>
    </row>
    <row r="47" spans="1:14" s="9" customFormat="1">
      <c r="A47" s="10" t="s">
        <v>143</v>
      </c>
      <c r="B47" s="37">
        <f t="shared" si="12"/>
        <v>2813.2</v>
      </c>
      <c r="C47" s="37">
        <v>244.4</v>
      </c>
      <c r="D47" s="37">
        <v>206.9</v>
      </c>
      <c r="E47" s="37">
        <v>313.10000000000002</v>
      </c>
      <c r="F47" s="37">
        <v>201.4</v>
      </c>
      <c r="G47" s="37">
        <v>221.7</v>
      </c>
      <c r="H47" s="37">
        <v>360.2</v>
      </c>
      <c r="I47" s="37">
        <v>225.8</v>
      </c>
      <c r="J47" s="37">
        <v>197.9</v>
      </c>
      <c r="K47" s="37">
        <v>173.1</v>
      </c>
      <c r="L47" s="37">
        <v>209.1</v>
      </c>
      <c r="M47" s="37">
        <v>216.6</v>
      </c>
      <c r="N47" s="37">
        <v>243</v>
      </c>
    </row>
    <row r="48" spans="1:14" s="9" customFormat="1">
      <c r="A48" s="26" t="s">
        <v>10</v>
      </c>
      <c r="B48" s="37">
        <f t="shared" si="12"/>
        <v>70925.099999999991</v>
      </c>
      <c r="C48" s="37">
        <v>5368.1</v>
      </c>
      <c r="D48" s="37">
        <v>4814.8999999999996</v>
      </c>
      <c r="E48" s="37">
        <v>5214.2</v>
      </c>
      <c r="F48" s="37">
        <v>5717.1</v>
      </c>
      <c r="G48" s="37">
        <v>5725.1</v>
      </c>
      <c r="H48" s="37">
        <v>5641.0999999999995</v>
      </c>
      <c r="I48" s="37">
        <v>6389.6</v>
      </c>
      <c r="J48" s="37">
        <v>6144.3</v>
      </c>
      <c r="K48" s="37">
        <v>6487.2</v>
      </c>
      <c r="L48" s="37">
        <v>6496.7</v>
      </c>
      <c r="M48" s="37">
        <v>6284.7</v>
      </c>
      <c r="N48" s="37">
        <v>6642.0999999999995</v>
      </c>
    </row>
    <row r="49" spans="1:14">
      <c r="A49" s="12" t="s">
        <v>144</v>
      </c>
      <c r="B49" s="37">
        <f t="shared" si="12"/>
        <v>60110.399999999994</v>
      </c>
      <c r="C49" s="38">
        <v>4321.2</v>
      </c>
      <c r="D49" s="38">
        <v>3844.4</v>
      </c>
      <c r="E49" s="38">
        <v>4222.8999999999996</v>
      </c>
      <c r="F49" s="38">
        <v>4632.6000000000004</v>
      </c>
      <c r="G49" s="38">
        <v>4872.3</v>
      </c>
      <c r="H49" s="38">
        <v>4775.2</v>
      </c>
      <c r="I49" s="38">
        <v>5439.6</v>
      </c>
      <c r="J49" s="38">
        <v>5150.5</v>
      </c>
      <c r="K49" s="38">
        <v>5637.5</v>
      </c>
      <c r="L49" s="38">
        <v>5823.7</v>
      </c>
      <c r="M49" s="38">
        <v>5548.8</v>
      </c>
      <c r="N49" s="38">
        <v>5841.7</v>
      </c>
    </row>
    <row r="50" spans="1:14">
      <c r="A50" s="22" t="s">
        <v>53</v>
      </c>
      <c r="B50" s="37">
        <f t="shared" si="12"/>
        <v>60110.399999999994</v>
      </c>
      <c r="C50" s="38">
        <v>4321.2</v>
      </c>
      <c r="D50" s="38">
        <v>3844.4</v>
      </c>
      <c r="E50" s="38">
        <v>4222.8999999999996</v>
      </c>
      <c r="F50" s="38">
        <v>4632.6000000000004</v>
      </c>
      <c r="G50" s="38">
        <v>4872.3</v>
      </c>
      <c r="H50" s="38">
        <v>4775.2</v>
      </c>
      <c r="I50" s="38">
        <v>5439.6</v>
      </c>
      <c r="J50" s="38">
        <v>5150.5</v>
      </c>
      <c r="K50" s="38">
        <v>5637.5</v>
      </c>
      <c r="L50" s="38">
        <v>5823.7</v>
      </c>
      <c r="M50" s="38">
        <v>5548.8</v>
      </c>
      <c r="N50" s="38">
        <v>5841.7</v>
      </c>
    </row>
    <row r="51" spans="1:14">
      <c r="A51" s="11" t="s">
        <v>19</v>
      </c>
      <c r="B51" s="37">
        <f t="shared" si="12"/>
        <v>10814.699999999999</v>
      </c>
      <c r="C51" s="38">
        <v>1046.9000000000001</v>
      </c>
      <c r="D51" s="38">
        <v>970.5</v>
      </c>
      <c r="E51" s="38">
        <v>991.3</v>
      </c>
      <c r="F51" s="38">
        <v>1084.5</v>
      </c>
      <c r="G51" s="38">
        <v>852.80000000000007</v>
      </c>
      <c r="H51" s="38">
        <v>865.9</v>
      </c>
      <c r="I51" s="38">
        <v>950</v>
      </c>
      <c r="J51" s="38">
        <v>993.80000000000007</v>
      </c>
      <c r="K51" s="38">
        <v>849.69999999999993</v>
      </c>
      <c r="L51" s="38">
        <v>673</v>
      </c>
      <c r="M51" s="38">
        <v>735.9</v>
      </c>
      <c r="N51" s="38">
        <v>800.4</v>
      </c>
    </row>
    <row r="52" spans="1:14">
      <c r="A52" s="22" t="s">
        <v>54</v>
      </c>
      <c r="B52" s="37">
        <f t="shared" si="12"/>
        <v>10620.5</v>
      </c>
      <c r="C52" s="38">
        <v>1030.7</v>
      </c>
      <c r="D52" s="38">
        <v>955.3</v>
      </c>
      <c r="E52" s="38">
        <v>976.9</v>
      </c>
      <c r="F52" s="38">
        <v>1064.7</v>
      </c>
      <c r="G52" s="38">
        <v>835.7</v>
      </c>
      <c r="H52" s="38">
        <v>848.5</v>
      </c>
      <c r="I52" s="38">
        <v>931.6</v>
      </c>
      <c r="J52" s="38">
        <v>979.2</v>
      </c>
      <c r="K52" s="38">
        <v>833.4</v>
      </c>
      <c r="L52" s="38">
        <v>655.7</v>
      </c>
      <c r="M52" s="38">
        <v>721.3</v>
      </c>
      <c r="N52" s="38">
        <v>787.5</v>
      </c>
    </row>
    <row r="53" spans="1:14">
      <c r="A53" s="22" t="s">
        <v>55</v>
      </c>
      <c r="B53" s="37">
        <f t="shared" si="12"/>
        <v>173.89999999999998</v>
      </c>
      <c r="C53" s="38">
        <v>14.8</v>
      </c>
      <c r="D53" s="38">
        <v>13.6</v>
      </c>
      <c r="E53" s="38">
        <v>13.4</v>
      </c>
      <c r="F53" s="38">
        <v>16.600000000000001</v>
      </c>
      <c r="G53" s="38">
        <v>14.7</v>
      </c>
      <c r="H53" s="38">
        <v>15.6</v>
      </c>
      <c r="I53" s="38">
        <v>17.100000000000001</v>
      </c>
      <c r="J53" s="38">
        <v>13</v>
      </c>
      <c r="K53" s="38">
        <v>15</v>
      </c>
      <c r="L53" s="38">
        <v>15.4</v>
      </c>
      <c r="M53" s="38">
        <v>13.1</v>
      </c>
      <c r="N53" s="38">
        <v>11.6</v>
      </c>
    </row>
    <row r="54" spans="1:14">
      <c r="A54" s="22" t="s">
        <v>0</v>
      </c>
      <c r="B54" s="37">
        <f t="shared" si="12"/>
        <v>20.3</v>
      </c>
      <c r="C54" s="38">
        <v>1.4</v>
      </c>
      <c r="D54" s="38">
        <v>1.6</v>
      </c>
      <c r="E54" s="38">
        <v>1</v>
      </c>
      <c r="F54" s="38">
        <v>3.2</v>
      </c>
      <c r="G54" s="38">
        <v>2.4</v>
      </c>
      <c r="H54" s="38">
        <v>1.8</v>
      </c>
      <c r="I54" s="38">
        <v>1.3</v>
      </c>
      <c r="J54" s="38">
        <v>1.6</v>
      </c>
      <c r="K54" s="38">
        <v>1.3</v>
      </c>
      <c r="L54" s="38">
        <v>1.9</v>
      </c>
      <c r="M54" s="38">
        <v>1.5</v>
      </c>
      <c r="N54" s="38">
        <v>1.3</v>
      </c>
    </row>
    <row r="55" spans="1:14" s="9" customFormat="1">
      <c r="A55" s="26" t="s">
        <v>219</v>
      </c>
      <c r="B55" s="37">
        <f t="shared" si="12"/>
        <v>1616.3999999999999</v>
      </c>
      <c r="C55" s="37">
        <v>126.9</v>
      </c>
      <c r="D55" s="37">
        <v>146.69999999999999</v>
      </c>
      <c r="E55" s="37">
        <v>132.6</v>
      </c>
      <c r="F55" s="37">
        <v>136.80000000000001</v>
      </c>
      <c r="G55" s="37">
        <v>134.4</v>
      </c>
      <c r="H55" s="37">
        <v>129.1</v>
      </c>
      <c r="I55" s="37">
        <v>149.1</v>
      </c>
      <c r="J55" s="37">
        <v>124</v>
      </c>
      <c r="K55" s="37">
        <v>112.5</v>
      </c>
      <c r="L55" s="37">
        <v>148.80000000000001</v>
      </c>
      <c r="M55" s="37">
        <v>128.30000000000001</v>
      </c>
      <c r="N55" s="37">
        <v>147.19999999999999</v>
      </c>
    </row>
    <row r="56" spans="1:14" s="9" customFormat="1">
      <c r="A56" s="26" t="s">
        <v>11</v>
      </c>
      <c r="B56" s="37">
        <f t="shared" si="12"/>
        <v>2.7</v>
      </c>
      <c r="C56" s="37">
        <v>0.2</v>
      </c>
      <c r="D56" s="37">
        <v>0.3</v>
      </c>
      <c r="E56" s="37">
        <v>0.4</v>
      </c>
      <c r="F56" s="37">
        <v>0.2</v>
      </c>
      <c r="G56" s="37">
        <v>0.5</v>
      </c>
      <c r="H56" s="37">
        <v>0.2</v>
      </c>
      <c r="I56" s="37">
        <v>0.2</v>
      </c>
      <c r="J56" s="37">
        <v>0.1</v>
      </c>
      <c r="K56" s="37">
        <v>0.1</v>
      </c>
      <c r="L56" s="37">
        <v>0.3</v>
      </c>
      <c r="M56" s="37">
        <v>0.1</v>
      </c>
      <c r="N56" s="37">
        <v>0.1</v>
      </c>
    </row>
    <row r="57" spans="1:14" s="9" customFormat="1">
      <c r="A57" s="26" t="s">
        <v>57</v>
      </c>
      <c r="B57" s="37">
        <f t="shared" si="12"/>
        <v>7372.4000000000005</v>
      </c>
      <c r="C57" s="37">
        <v>323.2</v>
      </c>
      <c r="D57" s="37">
        <v>308</v>
      </c>
      <c r="E57" s="37">
        <v>1067.5</v>
      </c>
      <c r="F57" s="37">
        <v>1180.4000000000001</v>
      </c>
      <c r="G57" s="37">
        <v>764.9</v>
      </c>
      <c r="H57" s="37">
        <v>303</v>
      </c>
      <c r="I57" s="37">
        <v>616.79999999999995</v>
      </c>
      <c r="J57" s="37">
        <v>883.9</v>
      </c>
      <c r="K57" s="37">
        <v>309.8</v>
      </c>
      <c r="L57" s="37">
        <v>568.6</v>
      </c>
      <c r="M57" s="37">
        <v>551.20000000000005</v>
      </c>
      <c r="N57" s="37">
        <v>495.1</v>
      </c>
    </row>
    <row r="58" spans="1:14" s="9" customFormat="1">
      <c r="A58" s="26" t="s">
        <v>192</v>
      </c>
      <c r="B58" s="37">
        <f t="shared" si="12"/>
        <v>54178.700000000004</v>
      </c>
      <c r="C58" s="37">
        <v>17348</v>
      </c>
      <c r="D58" s="37">
        <v>0.2</v>
      </c>
      <c r="E58" s="37">
        <v>14.4</v>
      </c>
      <c r="F58" s="37">
        <v>0</v>
      </c>
      <c r="G58" s="37">
        <v>0</v>
      </c>
      <c r="H58" s="37">
        <v>1086.2</v>
      </c>
      <c r="I58" s="37">
        <v>27939.9</v>
      </c>
      <c r="J58" s="37">
        <v>500</v>
      </c>
      <c r="K58" s="37">
        <v>3750</v>
      </c>
      <c r="L58" s="37">
        <v>2250</v>
      </c>
      <c r="M58" s="37">
        <v>250</v>
      </c>
      <c r="N58" s="37">
        <v>1040</v>
      </c>
    </row>
    <row r="59" spans="1:14" s="9" customFormat="1">
      <c r="A59" s="8" t="s">
        <v>195</v>
      </c>
      <c r="B59" s="37">
        <f t="shared" si="12"/>
        <v>54178.700000000004</v>
      </c>
      <c r="C59" s="38">
        <v>17348</v>
      </c>
      <c r="D59" s="38">
        <v>0.2</v>
      </c>
      <c r="E59" s="38">
        <v>14.4</v>
      </c>
      <c r="F59" s="38">
        <v>0</v>
      </c>
      <c r="G59" s="38">
        <v>0</v>
      </c>
      <c r="H59" s="38">
        <v>1086.2</v>
      </c>
      <c r="I59" s="38">
        <v>27939.9</v>
      </c>
      <c r="J59" s="38">
        <v>500</v>
      </c>
      <c r="K59" s="38">
        <v>3750</v>
      </c>
      <c r="L59" s="38">
        <v>2250</v>
      </c>
      <c r="M59" s="38">
        <v>250</v>
      </c>
      <c r="N59" s="38">
        <v>1040</v>
      </c>
    </row>
    <row r="60" spans="1:14" s="9" customFormat="1" ht="13.5" customHeight="1">
      <c r="A60" s="83" t="s">
        <v>253</v>
      </c>
      <c r="B60" s="37">
        <f t="shared" si="12"/>
        <v>14</v>
      </c>
      <c r="C60" s="38">
        <v>0</v>
      </c>
      <c r="D60" s="38">
        <v>0</v>
      </c>
      <c r="E60" s="38">
        <v>14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38">
        <v>0</v>
      </c>
    </row>
    <row r="61" spans="1:14" s="9" customFormat="1" ht="13.5" customHeight="1">
      <c r="A61" s="21" t="s">
        <v>196</v>
      </c>
      <c r="B61" s="37">
        <f t="shared" si="12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</row>
    <row r="62" spans="1:14" s="9" customFormat="1" ht="13.5" customHeight="1">
      <c r="A62" s="21" t="s">
        <v>197</v>
      </c>
      <c r="B62" s="37">
        <f t="shared" si="12"/>
        <v>47578.2</v>
      </c>
      <c r="C62" s="38">
        <v>17348</v>
      </c>
      <c r="D62" s="38">
        <v>0</v>
      </c>
      <c r="E62" s="38">
        <v>0.3</v>
      </c>
      <c r="F62" s="38">
        <v>0</v>
      </c>
      <c r="G62" s="38">
        <v>0</v>
      </c>
      <c r="H62" s="38">
        <v>0</v>
      </c>
      <c r="I62" s="38">
        <v>27939.9</v>
      </c>
      <c r="J62" s="38">
        <v>500</v>
      </c>
      <c r="K62" s="38">
        <v>250</v>
      </c>
      <c r="L62" s="38">
        <v>250</v>
      </c>
      <c r="M62" s="38">
        <v>250</v>
      </c>
      <c r="N62" s="38">
        <v>1040</v>
      </c>
    </row>
    <row r="63" spans="1:14" s="9" customFormat="1" ht="10.5" customHeight="1">
      <c r="A63" s="21" t="s">
        <v>198</v>
      </c>
      <c r="B63" s="37">
        <f t="shared" si="12"/>
        <v>1086.2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  <c r="H63" s="38">
        <v>1086.2</v>
      </c>
      <c r="I63" s="38">
        <v>0</v>
      </c>
      <c r="J63" s="38">
        <v>0</v>
      </c>
      <c r="K63" s="38">
        <v>0</v>
      </c>
      <c r="L63" s="38">
        <v>0</v>
      </c>
      <c r="M63" s="38">
        <v>0</v>
      </c>
      <c r="N63" s="38">
        <v>0</v>
      </c>
    </row>
    <row r="64" spans="1:14" s="9" customFormat="1" ht="10.5" customHeight="1">
      <c r="A64" s="21" t="s">
        <v>199</v>
      </c>
      <c r="B64" s="37">
        <f t="shared" si="12"/>
        <v>3500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  <c r="H64" s="38">
        <v>0</v>
      </c>
      <c r="I64" s="38">
        <v>0</v>
      </c>
      <c r="J64" s="38">
        <v>0</v>
      </c>
      <c r="K64" s="38">
        <v>3500</v>
      </c>
      <c r="L64" s="38">
        <v>0</v>
      </c>
      <c r="M64" s="38">
        <v>0</v>
      </c>
      <c r="N64" s="38">
        <v>0</v>
      </c>
    </row>
    <row r="65" spans="1:14" s="9" customFormat="1" ht="10.5" customHeight="1">
      <c r="A65" s="21" t="s">
        <v>249</v>
      </c>
      <c r="B65" s="37">
        <f t="shared" si="12"/>
        <v>2000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38">
        <v>0</v>
      </c>
      <c r="I65" s="38">
        <v>0</v>
      </c>
      <c r="J65" s="38">
        <v>0</v>
      </c>
      <c r="K65" s="38">
        <v>0</v>
      </c>
      <c r="L65" s="38">
        <v>2000</v>
      </c>
      <c r="M65" s="38">
        <v>0</v>
      </c>
      <c r="N65" s="38">
        <v>0</v>
      </c>
    </row>
    <row r="66" spans="1:14" ht="14.25" customHeight="1">
      <c r="A66" s="28" t="s">
        <v>201</v>
      </c>
      <c r="B66" s="37">
        <f t="shared" si="12"/>
        <v>0.30000000000000004</v>
      </c>
      <c r="C66" s="38">
        <v>0</v>
      </c>
      <c r="D66" s="38">
        <v>0.2</v>
      </c>
      <c r="E66" s="38">
        <v>0.1</v>
      </c>
      <c r="F66" s="38">
        <v>0</v>
      </c>
      <c r="G66" s="38">
        <v>0</v>
      </c>
      <c r="H66" s="38">
        <v>0</v>
      </c>
      <c r="I66" s="38">
        <v>0</v>
      </c>
      <c r="J66" s="38">
        <v>0</v>
      </c>
      <c r="K66" s="38">
        <v>0</v>
      </c>
      <c r="L66" s="38">
        <v>0</v>
      </c>
      <c r="M66" s="38">
        <v>0</v>
      </c>
      <c r="N66" s="38">
        <v>0</v>
      </c>
    </row>
    <row r="67" spans="1:14" s="9" customFormat="1">
      <c r="A67" s="8" t="s">
        <v>58</v>
      </c>
      <c r="B67" s="37">
        <f t="shared" si="12"/>
        <v>41663.100000000006</v>
      </c>
      <c r="C67" s="37">
        <v>3994.2000000000003</v>
      </c>
      <c r="D67" s="37">
        <v>3856.7000000000003</v>
      </c>
      <c r="E67" s="37">
        <v>2815.8</v>
      </c>
      <c r="F67" s="37">
        <v>3531.6</v>
      </c>
      <c r="G67" s="37">
        <v>3336.6</v>
      </c>
      <c r="H67" s="37">
        <v>2555.6999999999998</v>
      </c>
      <c r="I67" s="37">
        <v>3298.3999999999996</v>
      </c>
      <c r="J67" s="37">
        <v>4149.7000000000007</v>
      </c>
      <c r="K67" s="37">
        <v>3101.2</v>
      </c>
      <c r="L67" s="37">
        <v>3259.3</v>
      </c>
      <c r="M67" s="37">
        <v>3412.2</v>
      </c>
      <c r="N67" s="37">
        <v>4351.7000000000007</v>
      </c>
    </row>
    <row r="68" spans="1:14" s="9" customFormat="1">
      <c r="A68" s="10" t="s">
        <v>145</v>
      </c>
      <c r="B68" s="37">
        <f t="shared" si="12"/>
        <v>33045.800000000003</v>
      </c>
      <c r="C68" s="37">
        <v>3201.4</v>
      </c>
      <c r="D68" s="37">
        <v>3081.6</v>
      </c>
      <c r="E68" s="37">
        <v>2077.5</v>
      </c>
      <c r="F68" s="37">
        <v>2769.5</v>
      </c>
      <c r="G68" s="37">
        <v>2604.7999999999997</v>
      </c>
      <c r="H68" s="37">
        <v>1916.1</v>
      </c>
      <c r="I68" s="37">
        <v>2539.2999999999997</v>
      </c>
      <c r="J68" s="37">
        <v>3448.7000000000003</v>
      </c>
      <c r="K68" s="37">
        <v>2498.1</v>
      </c>
      <c r="L68" s="37">
        <v>2657.1</v>
      </c>
      <c r="M68" s="37">
        <v>2773.4</v>
      </c>
      <c r="N68" s="37">
        <v>3478.3</v>
      </c>
    </row>
    <row r="69" spans="1:14" s="9" customFormat="1">
      <c r="A69" s="10" t="s">
        <v>146</v>
      </c>
      <c r="B69" s="37">
        <f t="shared" si="12"/>
        <v>2794.2999999999997</v>
      </c>
      <c r="C69" s="37">
        <v>278.89999999999998</v>
      </c>
      <c r="D69" s="37">
        <v>253.6</v>
      </c>
      <c r="E69" s="37">
        <v>94.7</v>
      </c>
      <c r="F69" s="37">
        <v>159.30000000000001</v>
      </c>
      <c r="G69" s="37">
        <v>418.09999999999997</v>
      </c>
      <c r="H69" s="37">
        <v>99.6</v>
      </c>
      <c r="I69" s="37">
        <v>197.9</v>
      </c>
      <c r="J69" s="37">
        <v>383.1</v>
      </c>
      <c r="K69" s="37">
        <v>98.4</v>
      </c>
      <c r="L69" s="37">
        <v>150.70000000000002</v>
      </c>
      <c r="M69" s="37">
        <v>550.30000000000007</v>
      </c>
      <c r="N69" s="37">
        <v>109.70000000000002</v>
      </c>
    </row>
    <row r="70" spans="1:14">
      <c r="A70" s="21" t="s">
        <v>49</v>
      </c>
      <c r="B70" s="37">
        <f t="shared" si="12"/>
        <v>1236.3000000000002</v>
      </c>
      <c r="C70" s="38">
        <v>76</v>
      </c>
      <c r="D70" s="38">
        <v>115.1</v>
      </c>
      <c r="E70" s="38">
        <v>86.2</v>
      </c>
      <c r="F70" s="38">
        <v>111.6</v>
      </c>
      <c r="G70" s="38">
        <v>99.3</v>
      </c>
      <c r="H70" s="38">
        <v>88</v>
      </c>
      <c r="I70" s="38">
        <v>86</v>
      </c>
      <c r="J70" s="38">
        <v>147</v>
      </c>
      <c r="K70" s="38">
        <v>96.4</v>
      </c>
      <c r="L70" s="38">
        <v>133.30000000000001</v>
      </c>
      <c r="M70" s="38">
        <v>108.7</v>
      </c>
      <c r="N70" s="38">
        <v>88.7</v>
      </c>
    </row>
    <row r="71" spans="1:14">
      <c r="A71" s="22" t="s">
        <v>187</v>
      </c>
      <c r="B71" s="37">
        <f t="shared" ref="B71:B132" si="26">SUM(C71:N71)</f>
        <v>1052.6999999999998</v>
      </c>
      <c r="C71" s="38">
        <v>73.8</v>
      </c>
      <c r="D71" s="38">
        <v>86.6</v>
      </c>
      <c r="E71" s="38">
        <v>86.2</v>
      </c>
      <c r="F71" s="38">
        <v>90.8</v>
      </c>
      <c r="G71" s="38">
        <v>92.7</v>
      </c>
      <c r="H71" s="38">
        <v>80.599999999999994</v>
      </c>
      <c r="I71" s="38">
        <v>79.8</v>
      </c>
      <c r="J71" s="38">
        <v>94.3</v>
      </c>
      <c r="K71" s="38">
        <v>89.4</v>
      </c>
      <c r="L71" s="38">
        <v>105.5</v>
      </c>
      <c r="M71" s="38">
        <v>91.2</v>
      </c>
      <c r="N71" s="38">
        <v>81.8</v>
      </c>
    </row>
    <row r="72" spans="1:14">
      <c r="A72" s="22" t="s">
        <v>186</v>
      </c>
      <c r="B72" s="37">
        <f t="shared" si="26"/>
        <v>183.60000000000002</v>
      </c>
      <c r="C72" s="38">
        <v>2.2000000000000002</v>
      </c>
      <c r="D72" s="38">
        <v>28.5</v>
      </c>
      <c r="E72" s="38">
        <v>0</v>
      </c>
      <c r="F72" s="38">
        <v>20.8</v>
      </c>
      <c r="G72" s="38">
        <v>6.6</v>
      </c>
      <c r="H72" s="38">
        <v>7.4</v>
      </c>
      <c r="I72" s="38">
        <v>6.2</v>
      </c>
      <c r="J72" s="38">
        <v>52.7</v>
      </c>
      <c r="K72" s="38">
        <v>7</v>
      </c>
      <c r="L72" s="38">
        <v>27.8</v>
      </c>
      <c r="M72" s="38">
        <v>17.5</v>
      </c>
      <c r="N72" s="38">
        <v>6.9</v>
      </c>
    </row>
    <row r="73" spans="1:14" ht="21.75" customHeight="1">
      <c r="A73" s="21" t="s">
        <v>82</v>
      </c>
      <c r="B73" s="37">
        <f t="shared" si="26"/>
        <v>1550.8999999999999</v>
      </c>
      <c r="C73" s="38">
        <v>202</v>
      </c>
      <c r="D73" s="38">
        <v>138.5</v>
      </c>
      <c r="E73" s="38">
        <v>8.5</v>
      </c>
      <c r="F73" s="38">
        <v>47.7</v>
      </c>
      <c r="G73" s="38">
        <v>316.89999999999998</v>
      </c>
      <c r="H73" s="38">
        <v>11.6</v>
      </c>
      <c r="I73" s="38">
        <v>111.8</v>
      </c>
      <c r="J73" s="38">
        <v>235.8</v>
      </c>
      <c r="K73" s="38">
        <v>0.5</v>
      </c>
      <c r="L73" s="38">
        <v>17</v>
      </c>
      <c r="M73" s="38">
        <v>441.5</v>
      </c>
      <c r="N73" s="38">
        <v>19.100000000000001</v>
      </c>
    </row>
    <row r="74" spans="1:14">
      <c r="A74" s="21" t="s">
        <v>21</v>
      </c>
      <c r="B74" s="37">
        <f t="shared" si="26"/>
        <v>7.1</v>
      </c>
      <c r="C74" s="38">
        <v>0.9</v>
      </c>
      <c r="D74" s="38">
        <v>0</v>
      </c>
      <c r="E74" s="38">
        <v>0</v>
      </c>
      <c r="F74" s="38">
        <v>0</v>
      </c>
      <c r="G74" s="38">
        <v>1.9</v>
      </c>
      <c r="H74" s="38">
        <v>0</v>
      </c>
      <c r="I74" s="38">
        <v>0.1</v>
      </c>
      <c r="J74" s="38">
        <v>0.3</v>
      </c>
      <c r="K74" s="38">
        <v>1.5</v>
      </c>
      <c r="L74" s="38">
        <v>0.4</v>
      </c>
      <c r="M74" s="38">
        <v>0.1</v>
      </c>
      <c r="N74" s="38">
        <v>1.9</v>
      </c>
    </row>
    <row r="75" spans="1:14" s="9" customFormat="1">
      <c r="A75" s="10" t="s">
        <v>147</v>
      </c>
      <c r="B75" s="37">
        <f t="shared" si="26"/>
        <v>30251.5</v>
      </c>
      <c r="C75" s="37">
        <v>2922.5</v>
      </c>
      <c r="D75" s="37">
        <v>2828</v>
      </c>
      <c r="E75" s="37">
        <v>1982.8000000000002</v>
      </c>
      <c r="F75" s="37">
        <v>2610.1999999999998</v>
      </c>
      <c r="G75" s="37">
        <v>2186.6999999999998</v>
      </c>
      <c r="H75" s="37">
        <v>1816.5</v>
      </c>
      <c r="I75" s="37">
        <v>2341.3999999999996</v>
      </c>
      <c r="J75" s="37">
        <v>3065.6000000000004</v>
      </c>
      <c r="K75" s="37">
        <v>2399.6999999999998</v>
      </c>
      <c r="L75" s="37">
        <v>2506.4</v>
      </c>
      <c r="M75" s="37">
        <v>2223.1</v>
      </c>
      <c r="N75" s="37">
        <v>3368.6000000000004</v>
      </c>
    </row>
    <row r="76" spans="1:14">
      <c r="A76" s="21" t="s">
        <v>78</v>
      </c>
      <c r="B76" s="37">
        <f t="shared" si="26"/>
        <v>89.300000000000011</v>
      </c>
      <c r="C76" s="38">
        <v>10.5</v>
      </c>
      <c r="D76" s="38">
        <v>4.5</v>
      </c>
      <c r="E76" s="38">
        <v>6.9</v>
      </c>
      <c r="F76" s="38">
        <v>7.7</v>
      </c>
      <c r="G76" s="38">
        <v>6.7</v>
      </c>
      <c r="H76" s="38">
        <v>7.7</v>
      </c>
      <c r="I76" s="38">
        <v>8.5</v>
      </c>
      <c r="J76" s="38">
        <v>7.9</v>
      </c>
      <c r="K76" s="38">
        <v>7.8</v>
      </c>
      <c r="L76" s="38">
        <v>7.9</v>
      </c>
      <c r="M76" s="38">
        <v>7.9</v>
      </c>
      <c r="N76" s="38">
        <v>5.3</v>
      </c>
    </row>
    <row r="77" spans="1:14" ht="24">
      <c r="A77" s="21" t="s">
        <v>82</v>
      </c>
      <c r="B77" s="37">
        <f t="shared" si="26"/>
        <v>28058.6</v>
      </c>
      <c r="C77" s="38">
        <v>2881.9</v>
      </c>
      <c r="D77" s="38">
        <v>2610</v>
      </c>
      <c r="E77" s="38">
        <v>1912.5</v>
      </c>
      <c r="F77" s="38">
        <v>2520.6</v>
      </c>
      <c r="G77" s="38">
        <v>2067.8000000000002</v>
      </c>
      <c r="H77" s="38">
        <v>1727.5</v>
      </c>
      <c r="I77" s="38">
        <v>2189.1999999999998</v>
      </c>
      <c r="J77" s="38">
        <v>2946.3</v>
      </c>
      <c r="K77" s="38">
        <v>2281.1999999999998</v>
      </c>
      <c r="L77" s="38">
        <v>2327.6</v>
      </c>
      <c r="M77" s="38">
        <v>2139.1999999999998</v>
      </c>
      <c r="N77" s="38">
        <v>2454.8000000000002</v>
      </c>
    </row>
    <row r="78" spans="1:14">
      <c r="A78" s="21" t="s">
        <v>0</v>
      </c>
      <c r="B78" s="37">
        <f t="shared" si="26"/>
        <v>2103.6</v>
      </c>
      <c r="C78" s="38">
        <v>30.1</v>
      </c>
      <c r="D78" s="38">
        <v>213.5</v>
      </c>
      <c r="E78" s="38">
        <v>63.4</v>
      </c>
      <c r="F78" s="38">
        <v>81.900000000000006</v>
      </c>
      <c r="G78" s="38">
        <v>112.2</v>
      </c>
      <c r="H78" s="38">
        <v>81.3</v>
      </c>
      <c r="I78" s="38">
        <v>143.69999999999999</v>
      </c>
      <c r="J78" s="38">
        <v>111.4</v>
      </c>
      <c r="K78" s="38">
        <v>110.7</v>
      </c>
      <c r="L78" s="38">
        <v>170.9</v>
      </c>
      <c r="M78" s="38">
        <v>76</v>
      </c>
      <c r="N78" s="38">
        <v>908.5</v>
      </c>
    </row>
    <row r="79" spans="1:14" s="9" customFormat="1">
      <c r="A79" s="26" t="s">
        <v>12</v>
      </c>
      <c r="B79" s="37">
        <f t="shared" si="26"/>
        <v>6993.7000000000007</v>
      </c>
      <c r="C79" s="37">
        <v>589</v>
      </c>
      <c r="D79" s="37">
        <v>695.30000000000007</v>
      </c>
      <c r="E79" s="37">
        <v>655.49999999999989</v>
      </c>
      <c r="F79" s="37">
        <v>683.6</v>
      </c>
      <c r="G79" s="37">
        <v>586.4</v>
      </c>
      <c r="H79" s="37">
        <v>560.5</v>
      </c>
      <c r="I79" s="37">
        <v>618.40000000000009</v>
      </c>
      <c r="J79" s="37">
        <v>574.20000000000005</v>
      </c>
      <c r="K79" s="37">
        <v>512.4</v>
      </c>
      <c r="L79" s="37">
        <v>496.8</v>
      </c>
      <c r="M79" s="37">
        <v>510.79999999999995</v>
      </c>
      <c r="N79" s="37">
        <v>510.79999999999995</v>
      </c>
    </row>
    <row r="80" spans="1:14">
      <c r="A80" s="29" t="s">
        <v>32</v>
      </c>
      <c r="B80" s="37">
        <f t="shared" si="26"/>
        <v>5443.2999999999993</v>
      </c>
      <c r="C80" s="38">
        <v>419.1</v>
      </c>
      <c r="D80" s="38">
        <v>563.1</v>
      </c>
      <c r="E80" s="38">
        <v>539.29999999999995</v>
      </c>
      <c r="F80" s="38">
        <v>549.1</v>
      </c>
      <c r="G80" s="38">
        <v>459</v>
      </c>
      <c r="H80" s="38">
        <v>441.1</v>
      </c>
      <c r="I80" s="38">
        <v>424</v>
      </c>
      <c r="J80" s="38">
        <v>435.7</v>
      </c>
      <c r="K80" s="38">
        <v>392.7</v>
      </c>
      <c r="L80" s="38">
        <v>377.6</v>
      </c>
      <c r="M80" s="38">
        <v>419.9</v>
      </c>
      <c r="N80" s="38">
        <v>422.7</v>
      </c>
    </row>
    <row r="81" spans="1:14">
      <c r="A81" s="29" t="s">
        <v>79</v>
      </c>
      <c r="B81" s="37">
        <f t="shared" si="26"/>
        <v>1520.2000000000003</v>
      </c>
      <c r="C81" s="38">
        <v>167.4</v>
      </c>
      <c r="D81" s="38">
        <v>129.80000000000001</v>
      </c>
      <c r="E81" s="38">
        <v>113.8</v>
      </c>
      <c r="F81" s="38">
        <v>131.9</v>
      </c>
      <c r="G81" s="38">
        <v>124.8</v>
      </c>
      <c r="H81" s="38">
        <v>116.8</v>
      </c>
      <c r="I81" s="38">
        <v>191.7</v>
      </c>
      <c r="J81" s="38">
        <v>135.9</v>
      </c>
      <c r="K81" s="38">
        <v>117.2</v>
      </c>
      <c r="L81" s="38">
        <v>116.4</v>
      </c>
      <c r="M81" s="38">
        <v>88.4</v>
      </c>
      <c r="N81" s="38">
        <v>86.1</v>
      </c>
    </row>
    <row r="82" spans="1:14">
      <c r="A82" s="31" t="s">
        <v>70</v>
      </c>
      <c r="B82" s="37">
        <f t="shared" si="26"/>
        <v>30.200000000000003</v>
      </c>
      <c r="C82" s="38">
        <v>2.5</v>
      </c>
      <c r="D82" s="38">
        <v>2.4</v>
      </c>
      <c r="E82" s="38">
        <v>2.4</v>
      </c>
      <c r="F82" s="38">
        <v>2.6</v>
      </c>
      <c r="G82" s="38">
        <v>2.6</v>
      </c>
      <c r="H82" s="38">
        <v>2.6</v>
      </c>
      <c r="I82" s="38">
        <v>2.7</v>
      </c>
      <c r="J82" s="38">
        <v>2.6</v>
      </c>
      <c r="K82" s="38">
        <v>2.5</v>
      </c>
      <c r="L82" s="38">
        <v>2.8</v>
      </c>
      <c r="M82" s="38">
        <v>2.5</v>
      </c>
      <c r="N82" s="38">
        <v>2</v>
      </c>
    </row>
    <row r="83" spans="1:14" s="9" customFormat="1" ht="21" customHeight="1">
      <c r="A83" s="26" t="s">
        <v>149</v>
      </c>
      <c r="B83" s="37">
        <f t="shared" si="26"/>
        <v>1623.6000000000004</v>
      </c>
      <c r="C83" s="37">
        <v>203.8</v>
      </c>
      <c r="D83" s="37">
        <v>79.8</v>
      </c>
      <c r="E83" s="37">
        <v>82.8</v>
      </c>
      <c r="F83" s="37">
        <v>78.5</v>
      </c>
      <c r="G83" s="37">
        <v>145.4</v>
      </c>
      <c r="H83" s="37">
        <v>79.099999999999994</v>
      </c>
      <c r="I83" s="37">
        <v>140.69999999999999</v>
      </c>
      <c r="J83" s="37">
        <v>126.8</v>
      </c>
      <c r="K83" s="37">
        <v>90.7</v>
      </c>
      <c r="L83" s="37">
        <v>105.4</v>
      </c>
      <c r="M83" s="37">
        <v>127.99999999999999</v>
      </c>
      <c r="N83" s="37">
        <v>362.6</v>
      </c>
    </row>
    <row r="84" spans="1:14" s="9" customFormat="1" ht="21" customHeight="1">
      <c r="A84" s="29" t="s">
        <v>250</v>
      </c>
      <c r="B84" s="37">
        <f t="shared" si="26"/>
        <v>46.4</v>
      </c>
      <c r="C84" s="38">
        <v>3.4</v>
      </c>
      <c r="D84" s="38">
        <v>3.8</v>
      </c>
      <c r="E84" s="38">
        <v>4.8</v>
      </c>
      <c r="F84" s="38">
        <v>3.5</v>
      </c>
      <c r="G84" s="38">
        <v>4.5</v>
      </c>
      <c r="H84" s="38">
        <v>3.5</v>
      </c>
      <c r="I84" s="38">
        <v>3.7</v>
      </c>
      <c r="J84" s="38">
        <v>3.8</v>
      </c>
      <c r="K84" s="38">
        <v>3.5</v>
      </c>
      <c r="L84" s="38">
        <v>4.5</v>
      </c>
      <c r="M84" s="38">
        <v>3.6</v>
      </c>
      <c r="N84" s="38">
        <v>3.8</v>
      </c>
    </row>
    <row r="85" spans="1:14" ht="23.25" customHeight="1">
      <c r="A85" s="29" t="s">
        <v>193</v>
      </c>
      <c r="B85" s="37">
        <f t="shared" si="26"/>
        <v>1530.1999999999998</v>
      </c>
      <c r="C85" s="38">
        <v>196.3</v>
      </c>
      <c r="D85" s="38">
        <v>72.599999999999994</v>
      </c>
      <c r="E85" s="38">
        <v>74</v>
      </c>
      <c r="F85" s="38">
        <v>71.2</v>
      </c>
      <c r="G85" s="38">
        <v>136.9</v>
      </c>
      <c r="H85" s="38">
        <v>71.3</v>
      </c>
      <c r="I85" s="38">
        <v>132.9</v>
      </c>
      <c r="J85" s="38">
        <v>118.8</v>
      </c>
      <c r="K85" s="38">
        <v>83.4</v>
      </c>
      <c r="L85" s="38">
        <v>96.4</v>
      </c>
      <c r="M85" s="38">
        <v>120.8</v>
      </c>
      <c r="N85" s="38">
        <v>355.6</v>
      </c>
    </row>
    <row r="86" spans="1:14" ht="18" customHeight="1">
      <c r="A86" s="30" t="s">
        <v>70</v>
      </c>
      <c r="B86" s="37">
        <f t="shared" si="26"/>
        <v>47.000000000000007</v>
      </c>
      <c r="C86" s="38">
        <v>4.0999999999999996</v>
      </c>
      <c r="D86" s="38">
        <v>3.4</v>
      </c>
      <c r="E86" s="38">
        <v>4</v>
      </c>
      <c r="F86" s="38">
        <v>3.8</v>
      </c>
      <c r="G86" s="38">
        <v>4</v>
      </c>
      <c r="H86" s="38">
        <v>4.3</v>
      </c>
      <c r="I86" s="38">
        <v>4.0999999999999996</v>
      </c>
      <c r="J86" s="38">
        <v>4.2</v>
      </c>
      <c r="K86" s="38">
        <v>3.8</v>
      </c>
      <c r="L86" s="38">
        <v>4.5</v>
      </c>
      <c r="M86" s="38">
        <v>3.6</v>
      </c>
      <c r="N86" s="38">
        <v>3.2</v>
      </c>
    </row>
    <row r="87" spans="1:14" ht="18" customHeight="1">
      <c r="A87" s="122" t="s">
        <v>206</v>
      </c>
      <c r="B87" s="37">
        <f t="shared" si="26"/>
        <v>0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0</v>
      </c>
      <c r="I87" s="38">
        <v>0</v>
      </c>
      <c r="J87" s="38">
        <v>0</v>
      </c>
      <c r="K87" s="38">
        <v>0</v>
      </c>
      <c r="L87" s="38">
        <v>0</v>
      </c>
      <c r="M87" s="38">
        <v>0</v>
      </c>
      <c r="N87" s="38">
        <v>0</v>
      </c>
    </row>
    <row r="88" spans="1:14" s="9" customFormat="1">
      <c r="A88" s="8" t="s">
        <v>60</v>
      </c>
      <c r="B88" s="37">
        <f t="shared" si="26"/>
        <v>23527.9</v>
      </c>
      <c r="C88" s="37">
        <v>1043.6999999999998</v>
      </c>
      <c r="D88" s="37">
        <v>1215.2</v>
      </c>
      <c r="E88" s="37">
        <v>901.3</v>
      </c>
      <c r="F88" s="37">
        <v>1050.3</v>
      </c>
      <c r="G88" s="37">
        <v>1135.8</v>
      </c>
      <c r="H88" s="37">
        <v>925.8</v>
      </c>
      <c r="I88" s="37">
        <v>1164.8</v>
      </c>
      <c r="J88" s="37">
        <v>10698.9</v>
      </c>
      <c r="K88" s="37">
        <v>1134.9000000000001</v>
      </c>
      <c r="L88" s="37">
        <v>1482.2</v>
      </c>
      <c r="M88" s="37">
        <v>1276.4000000000001</v>
      </c>
      <c r="N88" s="37">
        <v>1498.6</v>
      </c>
    </row>
    <row r="89" spans="1:14" s="9" customFormat="1">
      <c r="A89" s="10" t="s">
        <v>151</v>
      </c>
      <c r="B89" s="37">
        <f t="shared" si="26"/>
        <v>11534.199999999999</v>
      </c>
      <c r="C89" s="37">
        <v>137.89999999999998</v>
      </c>
      <c r="D89" s="37">
        <v>46.2</v>
      </c>
      <c r="E89" s="37">
        <v>42.8</v>
      </c>
      <c r="F89" s="37">
        <v>140.4</v>
      </c>
      <c r="G89" s="37">
        <v>61.7</v>
      </c>
      <c r="H89" s="37">
        <v>78</v>
      </c>
      <c r="I89" s="37">
        <v>290.7</v>
      </c>
      <c r="J89" s="37">
        <v>9084.7999999999993</v>
      </c>
      <c r="K89" s="37">
        <v>261.8</v>
      </c>
      <c r="L89" s="37">
        <v>450.70000000000005</v>
      </c>
      <c r="M89" s="37">
        <v>376.40000000000003</v>
      </c>
      <c r="N89" s="37">
        <v>562.79999999999995</v>
      </c>
    </row>
    <row r="90" spans="1:14">
      <c r="A90" s="21" t="s">
        <v>63</v>
      </c>
      <c r="B90" s="37">
        <f t="shared" si="26"/>
        <v>8820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8820</v>
      </c>
      <c r="K90" s="38">
        <v>0</v>
      </c>
      <c r="L90" s="38">
        <v>0</v>
      </c>
      <c r="M90" s="38">
        <v>0</v>
      </c>
      <c r="N90" s="38">
        <v>0</v>
      </c>
    </row>
    <row r="91" spans="1:14">
      <c r="A91" s="21" t="s">
        <v>251</v>
      </c>
      <c r="B91" s="37">
        <f t="shared" si="26"/>
        <v>946.10000000000014</v>
      </c>
      <c r="C91" s="38">
        <v>58.8</v>
      </c>
      <c r="D91" s="38">
        <v>46.2</v>
      </c>
      <c r="E91" s="38">
        <v>42.8</v>
      </c>
      <c r="F91" s="38">
        <v>53.1</v>
      </c>
      <c r="G91" s="38">
        <v>61.7</v>
      </c>
      <c r="H91" s="38">
        <v>78</v>
      </c>
      <c r="I91" s="38">
        <v>56.6</v>
      </c>
      <c r="J91" s="38">
        <v>52.3</v>
      </c>
      <c r="K91" s="38">
        <v>39.799999999999997</v>
      </c>
      <c r="L91" s="38">
        <v>40.1</v>
      </c>
      <c r="M91" s="38">
        <v>42.1</v>
      </c>
      <c r="N91" s="38">
        <v>374.6</v>
      </c>
    </row>
    <row r="92" spans="1:14">
      <c r="A92" s="21" t="s">
        <v>61</v>
      </c>
      <c r="B92" s="37">
        <f t="shared" si="26"/>
        <v>1768.1</v>
      </c>
      <c r="C92" s="38">
        <v>79.099999999999994</v>
      </c>
      <c r="D92" s="38">
        <v>0</v>
      </c>
      <c r="E92" s="38">
        <v>0</v>
      </c>
      <c r="F92" s="38">
        <v>87.3</v>
      </c>
      <c r="G92" s="38">
        <v>0</v>
      </c>
      <c r="H92" s="38">
        <v>0</v>
      </c>
      <c r="I92" s="38">
        <v>234.1</v>
      </c>
      <c r="J92" s="38">
        <v>212.5</v>
      </c>
      <c r="K92" s="38">
        <v>222</v>
      </c>
      <c r="L92" s="38">
        <v>410.6</v>
      </c>
      <c r="M92" s="38">
        <v>334.3</v>
      </c>
      <c r="N92" s="38">
        <v>188.2</v>
      </c>
    </row>
    <row r="93" spans="1:14" ht="22.5" customHeight="1">
      <c r="A93" s="21" t="s">
        <v>117</v>
      </c>
      <c r="B93" s="37">
        <f t="shared" si="26"/>
        <v>0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  <c r="L93" s="38">
        <v>0</v>
      </c>
      <c r="M93" s="38">
        <v>0</v>
      </c>
      <c r="N93" s="38">
        <v>0</v>
      </c>
    </row>
    <row r="94" spans="1:14" ht="22.5" customHeight="1">
      <c r="A94" s="21" t="s">
        <v>118</v>
      </c>
      <c r="B94" s="37">
        <f t="shared" si="26"/>
        <v>0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38">
        <v>0</v>
      </c>
    </row>
    <row r="95" spans="1:14" s="9" customFormat="1">
      <c r="A95" s="10" t="s">
        <v>152</v>
      </c>
      <c r="B95" s="37">
        <f t="shared" si="26"/>
        <v>1252.9000000000001</v>
      </c>
      <c r="C95" s="37">
        <v>165.1</v>
      </c>
      <c r="D95" s="37">
        <v>122.1</v>
      </c>
      <c r="E95" s="37">
        <v>82.5</v>
      </c>
      <c r="F95" s="37">
        <v>116.1</v>
      </c>
      <c r="G95" s="37">
        <v>112.1</v>
      </c>
      <c r="H95" s="37">
        <v>80.2</v>
      </c>
      <c r="I95" s="37">
        <v>105</v>
      </c>
      <c r="J95" s="37">
        <v>88.1</v>
      </c>
      <c r="K95" s="37">
        <v>97.2</v>
      </c>
      <c r="L95" s="37">
        <v>100</v>
      </c>
      <c r="M95" s="37">
        <v>82.8</v>
      </c>
      <c r="N95" s="37">
        <v>101.7</v>
      </c>
    </row>
    <row r="96" spans="1:14" ht="24">
      <c r="A96" s="11" t="s">
        <v>220</v>
      </c>
      <c r="B96" s="37">
        <f t="shared" si="26"/>
        <v>914.99999999999989</v>
      </c>
      <c r="C96" s="38">
        <v>101</v>
      </c>
      <c r="D96" s="38">
        <v>70.400000000000006</v>
      </c>
      <c r="E96" s="38">
        <v>71</v>
      </c>
      <c r="F96" s="38">
        <v>76.099999999999994</v>
      </c>
      <c r="G96" s="38">
        <v>69.2</v>
      </c>
      <c r="H96" s="38">
        <v>70.099999999999994</v>
      </c>
      <c r="I96" s="38">
        <v>78</v>
      </c>
      <c r="J96" s="38">
        <v>73.8</v>
      </c>
      <c r="K96" s="38">
        <v>81.099999999999994</v>
      </c>
      <c r="L96" s="38">
        <v>82.4</v>
      </c>
      <c r="M96" s="38">
        <v>68.400000000000006</v>
      </c>
      <c r="N96" s="38">
        <v>73.5</v>
      </c>
    </row>
    <row r="97" spans="1:14" s="9" customFormat="1">
      <c r="A97" s="10" t="s">
        <v>153</v>
      </c>
      <c r="B97" s="37">
        <f t="shared" si="26"/>
        <v>10740.800000000001</v>
      </c>
      <c r="C97" s="39">
        <v>740.69999999999993</v>
      </c>
      <c r="D97" s="39">
        <v>1046.9000000000001</v>
      </c>
      <c r="E97" s="39">
        <v>776</v>
      </c>
      <c r="F97" s="39">
        <v>793.8</v>
      </c>
      <c r="G97" s="39">
        <v>962</v>
      </c>
      <c r="H97" s="39">
        <v>767.6</v>
      </c>
      <c r="I97" s="39">
        <v>769.1</v>
      </c>
      <c r="J97" s="39">
        <v>1526</v>
      </c>
      <c r="K97" s="39">
        <v>775.9</v>
      </c>
      <c r="L97" s="39">
        <v>931.5</v>
      </c>
      <c r="M97" s="39">
        <v>817.19999999999993</v>
      </c>
      <c r="N97" s="39">
        <v>834.1</v>
      </c>
    </row>
    <row r="98" spans="1:14">
      <c r="A98" s="11" t="s">
        <v>156</v>
      </c>
      <c r="B98" s="37">
        <f t="shared" si="26"/>
        <v>10158.699999999999</v>
      </c>
      <c r="C98" s="38">
        <v>736.3</v>
      </c>
      <c r="D98" s="38">
        <v>1040.5</v>
      </c>
      <c r="E98" s="38">
        <v>766.8</v>
      </c>
      <c r="F98" s="38">
        <v>785.8</v>
      </c>
      <c r="G98" s="38">
        <v>959</v>
      </c>
      <c r="H98" s="38">
        <v>754.7</v>
      </c>
      <c r="I98" s="38">
        <v>760</v>
      </c>
      <c r="J98" s="38">
        <v>1012.4</v>
      </c>
      <c r="K98" s="38">
        <v>771.9</v>
      </c>
      <c r="L98" s="38">
        <v>927.8</v>
      </c>
      <c r="M98" s="38">
        <v>813.4</v>
      </c>
      <c r="N98" s="38">
        <v>830.1</v>
      </c>
    </row>
    <row r="99" spans="1:14">
      <c r="A99" s="11" t="s">
        <v>221</v>
      </c>
      <c r="B99" s="37">
        <f t="shared" si="26"/>
        <v>0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  <c r="L99" s="38">
        <v>0</v>
      </c>
      <c r="M99" s="38">
        <v>0</v>
      </c>
      <c r="N99" s="38">
        <v>0</v>
      </c>
    </row>
    <row r="100" spans="1:14">
      <c r="A100" s="11" t="s">
        <v>0</v>
      </c>
      <c r="B100" s="37">
        <f t="shared" si="26"/>
        <v>582.1</v>
      </c>
      <c r="C100" s="38">
        <v>4.4000000000000004</v>
      </c>
      <c r="D100" s="38">
        <v>6.4</v>
      </c>
      <c r="E100" s="38">
        <v>9.1999999999999993</v>
      </c>
      <c r="F100" s="38">
        <v>8</v>
      </c>
      <c r="G100" s="38">
        <v>3</v>
      </c>
      <c r="H100" s="38">
        <v>12.9</v>
      </c>
      <c r="I100" s="38">
        <v>9.1</v>
      </c>
      <c r="J100" s="38">
        <v>513.6</v>
      </c>
      <c r="K100" s="38">
        <v>4</v>
      </c>
      <c r="L100" s="38">
        <v>3.7</v>
      </c>
      <c r="M100" s="38">
        <v>3.8</v>
      </c>
      <c r="N100" s="38">
        <v>4</v>
      </c>
    </row>
    <row r="101" spans="1:14" s="9" customFormat="1">
      <c r="A101" s="8" t="s">
        <v>13</v>
      </c>
      <c r="B101" s="37">
        <f t="shared" si="26"/>
        <v>2773.5</v>
      </c>
      <c r="C101" s="37">
        <v>877.5</v>
      </c>
      <c r="D101" s="37">
        <v>0</v>
      </c>
      <c r="E101" s="37">
        <v>1782.8</v>
      </c>
      <c r="F101" s="37">
        <v>0</v>
      </c>
      <c r="G101" s="37">
        <v>0</v>
      </c>
      <c r="H101" s="37">
        <v>0</v>
      </c>
      <c r="I101" s="37">
        <v>0</v>
      </c>
      <c r="J101" s="37">
        <v>37.5</v>
      </c>
      <c r="K101" s="37">
        <v>0</v>
      </c>
      <c r="L101" s="37">
        <v>75.7</v>
      </c>
      <c r="M101" s="37">
        <v>0</v>
      </c>
      <c r="N101" s="37">
        <v>0</v>
      </c>
    </row>
    <row r="102" spans="1:14">
      <c r="A102" s="11" t="s">
        <v>154</v>
      </c>
      <c r="B102" s="37">
        <f t="shared" si="26"/>
        <v>131</v>
      </c>
      <c r="C102" s="38">
        <v>0</v>
      </c>
      <c r="D102" s="38">
        <v>0</v>
      </c>
      <c r="E102" s="38">
        <v>17.8</v>
      </c>
      <c r="F102" s="38">
        <v>0</v>
      </c>
      <c r="G102" s="38">
        <v>0</v>
      </c>
      <c r="H102" s="38">
        <v>0</v>
      </c>
      <c r="I102" s="38">
        <v>0</v>
      </c>
      <c r="J102" s="38">
        <v>37.5</v>
      </c>
      <c r="K102" s="38">
        <v>0</v>
      </c>
      <c r="L102" s="38">
        <v>75.7</v>
      </c>
      <c r="M102" s="38">
        <v>0</v>
      </c>
      <c r="N102" s="38">
        <v>0</v>
      </c>
    </row>
    <row r="103" spans="1:14">
      <c r="A103" s="21" t="s">
        <v>119</v>
      </c>
      <c r="B103" s="37">
        <f t="shared" si="26"/>
        <v>131</v>
      </c>
      <c r="C103" s="38">
        <v>0</v>
      </c>
      <c r="D103" s="38">
        <v>0</v>
      </c>
      <c r="E103" s="38">
        <v>17.8</v>
      </c>
      <c r="F103" s="38">
        <v>0</v>
      </c>
      <c r="G103" s="38">
        <v>0</v>
      </c>
      <c r="H103" s="38">
        <v>0</v>
      </c>
      <c r="I103" s="38">
        <v>0</v>
      </c>
      <c r="J103" s="38">
        <v>37.5</v>
      </c>
      <c r="K103" s="38">
        <v>0</v>
      </c>
      <c r="L103" s="38">
        <v>75.7</v>
      </c>
      <c r="M103" s="38">
        <v>0</v>
      </c>
      <c r="N103" s="38">
        <v>0</v>
      </c>
    </row>
    <row r="104" spans="1:14">
      <c r="A104" s="21" t="s">
        <v>120</v>
      </c>
      <c r="B104" s="37">
        <f t="shared" si="26"/>
        <v>0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  <c r="L104" s="38">
        <v>0</v>
      </c>
      <c r="M104" s="38">
        <v>0</v>
      </c>
      <c r="N104" s="38">
        <v>0</v>
      </c>
    </row>
    <row r="105" spans="1:14">
      <c r="A105" s="32" t="s">
        <v>155</v>
      </c>
      <c r="B105" s="37">
        <f t="shared" si="26"/>
        <v>2642.5</v>
      </c>
      <c r="C105" s="38">
        <v>877.5</v>
      </c>
      <c r="D105" s="38">
        <v>0</v>
      </c>
      <c r="E105" s="38">
        <v>1765</v>
      </c>
      <c r="F105" s="38">
        <v>0</v>
      </c>
      <c r="G105" s="38">
        <v>0</v>
      </c>
      <c r="H105" s="38">
        <v>0</v>
      </c>
      <c r="I105" s="38">
        <v>0</v>
      </c>
      <c r="J105" s="38">
        <v>0</v>
      </c>
      <c r="K105" s="38">
        <v>0</v>
      </c>
      <c r="L105" s="38">
        <v>0</v>
      </c>
      <c r="M105" s="38">
        <v>0</v>
      </c>
      <c r="N105" s="38">
        <v>0</v>
      </c>
    </row>
    <row r="106" spans="1:14" s="9" customFormat="1">
      <c r="A106" s="8" t="s">
        <v>1</v>
      </c>
      <c r="B106" s="37">
        <f t="shared" si="26"/>
        <v>620.5</v>
      </c>
      <c r="C106" s="37">
        <v>92</v>
      </c>
      <c r="D106" s="37">
        <v>30.2</v>
      </c>
      <c r="E106" s="37">
        <v>39.4</v>
      </c>
      <c r="F106" s="37">
        <v>14.8</v>
      </c>
      <c r="G106" s="37">
        <v>107.3</v>
      </c>
      <c r="H106" s="37">
        <v>0.8</v>
      </c>
      <c r="I106" s="37">
        <v>133.5</v>
      </c>
      <c r="J106" s="37">
        <v>20.7</v>
      </c>
      <c r="K106" s="37">
        <v>0.8</v>
      </c>
      <c r="L106" s="37">
        <v>4</v>
      </c>
      <c r="M106" s="37">
        <v>36</v>
      </c>
      <c r="N106" s="37">
        <v>141</v>
      </c>
    </row>
    <row r="107" spans="1:14" s="9" customFormat="1">
      <c r="A107" s="8" t="s">
        <v>34</v>
      </c>
      <c r="B107" s="37">
        <f t="shared" si="26"/>
        <v>329389.09999999998</v>
      </c>
      <c r="C107" s="37">
        <v>67.3</v>
      </c>
      <c r="D107" s="37">
        <v>54497.9</v>
      </c>
      <c r="E107" s="37">
        <v>16165.300000000001</v>
      </c>
      <c r="F107" s="37">
        <v>19349.800000000003</v>
      </c>
      <c r="G107" s="37">
        <v>41041.4</v>
      </c>
      <c r="H107" s="37">
        <v>176.5</v>
      </c>
      <c r="I107" s="37">
        <v>120011.1</v>
      </c>
      <c r="J107" s="37">
        <v>5230.8999999999996</v>
      </c>
      <c r="K107" s="37">
        <v>2450.1000000000004</v>
      </c>
      <c r="L107" s="37">
        <v>3426.1</v>
      </c>
      <c r="M107" s="37">
        <v>28842.1</v>
      </c>
      <c r="N107" s="37">
        <v>38130.6</v>
      </c>
    </row>
    <row r="108" spans="1:14" s="9" customFormat="1">
      <c r="A108" s="26" t="s">
        <v>25</v>
      </c>
      <c r="B108" s="37">
        <f t="shared" si="26"/>
        <v>9738.8999999999978</v>
      </c>
      <c r="C108" s="37">
        <v>0</v>
      </c>
      <c r="D108" s="37">
        <v>59.9</v>
      </c>
      <c r="E108" s="37">
        <v>0</v>
      </c>
      <c r="F108" s="37">
        <v>123.9</v>
      </c>
      <c r="G108" s="37">
        <v>0</v>
      </c>
      <c r="H108" s="37">
        <v>0</v>
      </c>
      <c r="I108" s="37">
        <v>125.5</v>
      </c>
      <c r="J108" s="37">
        <v>53.5</v>
      </c>
      <c r="K108" s="37">
        <v>0</v>
      </c>
      <c r="L108" s="37">
        <v>124.1</v>
      </c>
      <c r="M108" s="37">
        <v>902.8</v>
      </c>
      <c r="N108" s="37">
        <v>8349.1999999999989</v>
      </c>
    </row>
    <row r="109" spans="1:14" s="9" customFormat="1">
      <c r="A109" s="120" t="s">
        <v>202</v>
      </c>
      <c r="B109" s="37">
        <f t="shared" si="26"/>
        <v>9100.1999999999989</v>
      </c>
      <c r="C109" s="37">
        <v>0</v>
      </c>
      <c r="D109" s="37">
        <v>0</v>
      </c>
      <c r="E109" s="37">
        <v>0</v>
      </c>
      <c r="F109" s="37">
        <v>0</v>
      </c>
      <c r="G109" s="37">
        <v>0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902.8</v>
      </c>
      <c r="N109" s="37">
        <v>8197.4</v>
      </c>
    </row>
    <row r="110" spans="1:14">
      <c r="A110" s="11" t="s">
        <v>222</v>
      </c>
      <c r="B110" s="37">
        <f t="shared" si="26"/>
        <v>638.70000000000005</v>
      </c>
      <c r="C110" s="38">
        <v>0</v>
      </c>
      <c r="D110" s="38">
        <v>59.9</v>
      </c>
      <c r="E110" s="38">
        <v>0</v>
      </c>
      <c r="F110" s="38">
        <v>123.9</v>
      </c>
      <c r="G110" s="38">
        <v>0</v>
      </c>
      <c r="H110" s="38">
        <v>0</v>
      </c>
      <c r="I110" s="38">
        <v>125.5</v>
      </c>
      <c r="J110" s="38">
        <v>53.5</v>
      </c>
      <c r="K110" s="38">
        <v>0</v>
      </c>
      <c r="L110" s="38">
        <v>124.1</v>
      </c>
      <c r="M110" s="38">
        <v>0</v>
      </c>
      <c r="N110" s="38">
        <v>151.80000000000001</v>
      </c>
    </row>
    <row r="111" spans="1:14">
      <c r="A111" s="11" t="s">
        <v>223</v>
      </c>
      <c r="B111" s="37">
        <f t="shared" si="26"/>
        <v>0</v>
      </c>
      <c r="C111" s="38">
        <v>0</v>
      </c>
      <c r="D111" s="38">
        <v>0</v>
      </c>
      <c r="E111" s="38">
        <v>0</v>
      </c>
      <c r="F111" s="38">
        <v>0</v>
      </c>
      <c r="G111" s="38">
        <v>0</v>
      </c>
      <c r="H111" s="38">
        <v>0</v>
      </c>
      <c r="I111" s="38">
        <v>0</v>
      </c>
      <c r="J111" s="38">
        <v>0</v>
      </c>
      <c r="K111" s="38">
        <v>0</v>
      </c>
      <c r="L111" s="38">
        <v>0</v>
      </c>
      <c r="M111" s="38">
        <v>0</v>
      </c>
      <c r="N111" s="38">
        <v>0</v>
      </c>
    </row>
    <row r="112" spans="1:14" s="9" customFormat="1">
      <c r="A112" s="8" t="s">
        <v>26</v>
      </c>
      <c r="B112" s="37">
        <f t="shared" si="26"/>
        <v>314905</v>
      </c>
      <c r="C112" s="38">
        <v>67.3</v>
      </c>
      <c r="D112" s="38">
        <v>53692.2</v>
      </c>
      <c r="E112" s="38">
        <v>15602.6</v>
      </c>
      <c r="F112" s="38">
        <v>18514.7</v>
      </c>
      <c r="G112" s="38">
        <v>40841.599999999999</v>
      </c>
      <c r="H112" s="38">
        <v>176.5</v>
      </c>
      <c r="I112" s="38">
        <v>119885.6</v>
      </c>
      <c r="J112" s="38">
        <v>5177.3999999999996</v>
      </c>
      <c r="K112" s="38">
        <v>2450.1000000000004</v>
      </c>
      <c r="L112" s="38">
        <v>3302</v>
      </c>
      <c r="M112" s="38">
        <v>25413.599999999999</v>
      </c>
      <c r="N112" s="38">
        <v>29781.4</v>
      </c>
    </row>
    <row r="113" spans="1:14">
      <c r="A113" s="29" t="s">
        <v>27</v>
      </c>
      <c r="B113" s="37">
        <f t="shared" si="26"/>
        <v>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  <c r="L113" s="38">
        <v>0</v>
      </c>
      <c r="M113" s="38">
        <v>0</v>
      </c>
      <c r="N113" s="38">
        <v>0</v>
      </c>
    </row>
    <row r="114" spans="1:14">
      <c r="A114" s="11" t="s">
        <v>67</v>
      </c>
      <c r="B114" s="37">
        <f t="shared" si="26"/>
        <v>0</v>
      </c>
      <c r="C114" s="38">
        <v>0</v>
      </c>
      <c r="D114" s="38">
        <v>0</v>
      </c>
      <c r="E114" s="38">
        <v>0</v>
      </c>
      <c r="F114" s="38">
        <v>0</v>
      </c>
      <c r="G114" s="38">
        <v>0</v>
      </c>
      <c r="H114" s="38">
        <v>0</v>
      </c>
      <c r="I114" s="38">
        <v>0</v>
      </c>
      <c r="J114" s="38">
        <v>0</v>
      </c>
      <c r="K114" s="38">
        <v>0</v>
      </c>
      <c r="L114" s="38">
        <v>0</v>
      </c>
      <c r="M114" s="38">
        <v>0</v>
      </c>
      <c r="N114" s="38">
        <v>0</v>
      </c>
    </row>
    <row r="115" spans="1:14">
      <c r="A115" s="33" t="s">
        <v>158</v>
      </c>
      <c r="B115" s="37">
        <f t="shared" si="26"/>
        <v>314905</v>
      </c>
      <c r="C115" s="38">
        <v>67.3</v>
      </c>
      <c r="D115" s="38">
        <v>53692.2</v>
      </c>
      <c r="E115" s="38">
        <v>15602.6</v>
      </c>
      <c r="F115" s="38">
        <v>18514.7</v>
      </c>
      <c r="G115" s="38">
        <v>40841.599999999999</v>
      </c>
      <c r="H115" s="38">
        <v>176.5</v>
      </c>
      <c r="I115" s="38">
        <v>119885.6</v>
      </c>
      <c r="J115" s="38">
        <v>5177.3999999999996</v>
      </c>
      <c r="K115" s="38">
        <v>2450.1000000000004</v>
      </c>
      <c r="L115" s="38">
        <v>3302</v>
      </c>
      <c r="M115" s="38">
        <v>25413.599999999999</v>
      </c>
      <c r="N115" s="38">
        <v>29781.4</v>
      </c>
    </row>
    <row r="116" spans="1:14" s="9" customFormat="1">
      <c r="A116" s="10" t="s">
        <v>159</v>
      </c>
      <c r="B116" s="37">
        <f t="shared" si="26"/>
        <v>0</v>
      </c>
      <c r="C116" s="37">
        <v>0</v>
      </c>
      <c r="D116" s="37">
        <v>0</v>
      </c>
      <c r="E116" s="37">
        <v>0</v>
      </c>
      <c r="F116" s="37">
        <v>0</v>
      </c>
      <c r="G116" s="37">
        <v>0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</row>
    <row r="117" spans="1:14" s="9" customFormat="1">
      <c r="A117" s="26" t="s">
        <v>160</v>
      </c>
      <c r="B117" s="37">
        <f t="shared" si="26"/>
        <v>245502.4</v>
      </c>
      <c r="C117" s="37">
        <v>0</v>
      </c>
      <c r="D117" s="37">
        <v>30000</v>
      </c>
      <c r="E117" s="37">
        <v>15000</v>
      </c>
      <c r="F117" s="37">
        <v>15000</v>
      </c>
      <c r="G117" s="37">
        <v>40000</v>
      </c>
      <c r="H117" s="37">
        <v>0</v>
      </c>
      <c r="I117" s="37">
        <v>117904.3</v>
      </c>
      <c r="J117" s="37">
        <v>0</v>
      </c>
      <c r="K117" s="37">
        <v>1399.4</v>
      </c>
      <c r="L117" s="37">
        <v>0</v>
      </c>
      <c r="M117" s="37">
        <v>25000</v>
      </c>
      <c r="N117" s="37">
        <v>1198.7</v>
      </c>
    </row>
    <row r="118" spans="1:14">
      <c r="A118" s="11" t="s">
        <v>161</v>
      </c>
      <c r="B118" s="37">
        <f t="shared" si="26"/>
        <v>125000</v>
      </c>
      <c r="C118" s="38">
        <v>0</v>
      </c>
      <c r="D118" s="38">
        <v>30000</v>
      </c>
      <c r="E118" s="38">
        <v>15000</v>
      </c>
      <c r="F118" s="38">
        <v>15000</v>
      </c>
      <c r="G118" s="38">
        <v>40000</v>
      </c>
      <c r="H118" s="38">
        <v>0</v>
      </c>
      <c r="I118" s="38">
        <v>0</v>
      </c>
      <c r="J118" s="38">
        <v>0</v>
      </c>
      <c r="K118" s="38">
        <v>0</v>
      </c>
      <c r="L118" s="38">
        <v>0</v>
      </c>
      <c r="M118" s="38">
        <v>25000</v>
      </c>
      <c r="N118" s="38">
        <v>0</v>
      </c>
    </row>
    <row r="119" spans="1:14">
      <c r="A119" s="11" t="s">
        <v>162</v>
      </c>
      <c r="B119" s="37">
        <f t="shared" si="26"/>
        <v>120502.39999999999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117904.3</v>
      </c>
      <c r="J119" s="38">
        <v>0</v>
      </c>
      <c r="K119" s="38">
        <v>1399.4</v>
      </c>
      <c r="L119" s="38">
        <v>0</v>
      </c>
      <c r="M119" s="38">
        <v>0</v>
      </c>
      <c r="N119" s="38">
        <v>1198.7</v>
      </c>
    </row>
    <row r="120" spans="1:14" s="9" customFormat="1">
      <c r="A120" s="10" t="s">
        <v>163</v>
      </c>
      <c r="B120" s="37">
        <f t="shared" si="26"/>
        <v>69402.599999999991</v>
      </c>
      <c r="C120" s="37">
        <v>67.3</v>
      </c>
      <c r="D120" s="37">
        <v>23692.2</v>
      </c>
      <c r="E120" s="37">
        <v>602.6</v>
      </c>
      <c r="F120" s="37">
        <v>3514.7</v>
      </c>
      <c r="G120" s="37">
        <v>841.6</v>
      </c>
      <c r="H120" s="37">
        <v>176.5</v>
      </c>
      <c r="I120" s="37">
        <v>1981.3</v>
      </c>
      <c r="J120" s="37">
        <v>5177.3999999999996</v>
      </c>
      <c r="K120" s="37">
        <v>1050.7</v>
      </c>
      <c r="L120" s="37">
        <v>3302</v>
      </c>
      <c r="M120" s="37">
        <v>413.6</v>
      </c>
      <c r="N120" s="37">
        <v>28582.7</v>
      </c>
    </row>
    <row r="121" spans="1:14">
      <c r="A121" s="30" t="s">
        <v>164</v>
      </c>
      <c r="B121" s="37">
        <f t="shared" si="26"/>
        <v>0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  <c r="H121" s="38">
        <v>0</v>
      </c>
      <c r="I121" s="38">
        <v>0</v>
      </c>
      <c r="J121" s="38">
        <v>0</v>
      </c>
      <c r="K121" s="38">
        <v>0</v>
      </c>
      <c r="L121" s="38">
        <v>0</v>
      </c>
      <c r="M121" s="38">
        <v>0</v>
      </c>
      <c r="N121" s="38">
        <v>0</v>
      </c>
    </row>
    <row r="122" spans="1:14">
      <c r="A122" s="29" t="s">
        <v>165</v>
      </c>
      <c r="B122" s="37">
        <f t="shared" si="26"/>
        <v>69402.599999999991</v>
      </c>
      <c r="C122" s="38">
        <v>67.3</v>
      </c>
      <c r="D122" s="38">
        <v>23692.2</v>
      </c>
      <c r="E122" s="38">
        <v>602.6</v>
      </c>
      <c r="F122" s="38">
        <v>3514.7</v>
      </c>
      <c r="G122" s="38">
        <v>841.6</v>
      </c>
      <c r="H122" s="38">
        <v>176.5</v>
      </c>
      <c r="I122" s="38">
        <v>1981.3</v>
      </c>
      <c r="J122" s="38">
        <v>5177.3999999999996</v>
      </c>
      <c r="K122" s="38">
        <v>1050.7</v>
      </c>
      <c r="L122" s="38">
        <v>3302</v>
      </c>
      <c r="M122" s="38">
        <v>413.6</v>
      </c>
      <c r="N122" s="38">
        <v>28582.7</v>
      </c>
    </row>
    <row r="123" spans="1:14">
      <c r="A123" s="8" t="s">
        <v>122</v>
      </c>
      <c r="B123" s="37">
        <f t="shared" si="26"/>
        <v>4745.2</v>
      </c>
      <c r="C123" s="37">
        <v>0</v>
      </c>
      <c r="D123" s="37">
        <v>745.8</v>
      </c>
      <c r="E123" s="37">
        <v>562.70000000000005</v>
      </c>
      <c r="F123" s="37">
        <v>711.2</v>
      </c>
      <c r="G123" s="37">
        <v>199.8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2525.6999999999998</v>
      </c>
      <c r="N123" s="37">
        <v>0</v>
      </c>
    </row>
    <row r="124" spans="1:14">
      <c r="A124" s="10" t="s">
        <v>166</v>
      </c>
      <c r="B124" s="37">
        <f t="shared" si="26"/>
        <v>3086.9</v>
      </c>
      <c r="C124" s="38">
        <v>0</v>
      </c>
      <c r="D124" s="38">
        <v>745.8</v>
      </c>
      <c r="E124" s="38">
        <v>445.1</v>
      </c>
      <c r="F124" s="38">
        <v>475.9</v>
      </c>
      <c r="G124" s="38">
        <v>199.8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1220.3</v>
      </c>
      <c r="N124" s="38">
        <v>0</v>
      </c>
    </row>
    <row r="125" spans="1:14">
      <c r="A125" s="11" t="s">
        <v>124</v>
      </c>
      <c r="B125" s="37">
        <f t="shared" si="26"/>
        <v>3086.9</v>
      </c>
      <c r="C125" s="38">
        <v>0</v>
      </c>
      <c r="D125" s="38">
        <v>745.8</v>
      </c>
      <c r="E125" s="38">
        <v>445.1</v>
      </c>
      <c r="F125" s="38">
        <v>475.9</v>
      </c>
      <c r="G125" s="38">
        <v>199.8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1220.3</v>
      </c>
      <c r="N125" s="38">
        <v>0</v>
      </c>
    </row>
    <row r="126" spans="1:14">
      <c r="A126" s="29" t="s">
        <v>168</v>
      </c>
      <c r="B126" s="37">
        <f t="shared" si="26"/>
        <v>0</v>
      </c>
      <c r="C126" s="38">
        <v>0</v>
      </c>
      <c r="D126" s="38">
        <v>0</v>
      </c>
      <c r="E126" s="38">
        <v>0</v>
      </c>
      <c r="F126" s="38">
        <v>0</v>
      </c>
      <c r="G126" s="38">
        <v>0</v>
      </c>
      <c r="H126" s="38">
        <v>0</v>
      </c>
      <c r="I126" s="38">
        <v>0</v>
      </c>
      <c r="J126" s="38">
        <v>0</v>
      </c>
      <c r="K126" s="38">
        <v>0</v>
      </c>
      <c r="L126" s="38">
        <v>0</v>
      </c>
      <c r="M126" s="38">
        <v>0</v>
      </c>
      <c r="N126" s="38">
        <v>0</v>
      </c>
    </row>
    <row r="127" spans="1:14">
      <c r="A127" s="10" t="s">
        <v>167</v>
      </c>
      <c r="B127" s="37">
        <f t="shared" si="26"/>
        <v>1658.3000000000002</v>
      </c>
      <c r="C127" s="37">
        <v>0</v>
      </c>
      <c r="D127" s="37">
        <v>0</v>
      </c>
      <c r="E127" s="37">
        <v>117.6</v>
      </c>
      <c r="F127" s="37">
        <v>235.3</v>
      </c>
      <c r="G127" s="37">
        <v>0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1305.4000000000001</v>
      </c>
      <c r="N127" s="37">
        <v>0</v>
      </c>
    </row>
    <row r="128" spans="1:14">
      <c r="A128" s="29" t="s">
        <v>169</v>
      </c>
      <c r="B128" s="37">
        <f t="shared" si="26"/>
        <v>1658.3000000000002</v>
      </c>
      <c r="C128" s="38">
        <v>0</v>
      </c>
      <c r="D128" s="38">
        <v>0</v>
      </c>
      <c r="E128" s="38">
        <v>117.6</v>
      </c>
      <c r="F128" s="38">
        <v>235.3</v>
      </c>
      <c r="G128" s="38">
        <v>0</v>
      </c>
      <c r="H128" s="38">
        <v>0</v>
      </c>
      <c r="I128" s="38">
        <v>0</v>
      </c>
      <c r="J128" s="38">
        <v>0</v>
      </c>
      <c r="K128" s="38">
        <v>0</v>
      </c>
      <c r="L128" s="38">
        <v>0</v>
      </c>
      <c r="M128" s="38">
        <v>1305.4000000000001</v>
      </c>
      <c r="N128" s="38">
        <v>0</v>
      </c>
    </row>
    <row r="129" spans="1:14">
      <c r="A129" s="29" t="s">
        <v>170</v>
      </c>
      <c r="B129" s="37">
        <f t="shared" si="26"/>
        <v>0</v>
      </c>
      <c r="C129" s="38">
        <v>0</v>
      </c>
      <c r="D129" s="38">
        <v>0</v>
      </c>
      <c r="E129" s="38">
        <v>0</v>
      </c>
      <c r="F129" s="38">
        <v>0</v>
      </c>
      <c r="G129" s="38">
        <v>0</v>
      </c>
      <c r="H129" s="38">
        <v>0</v>
      </c>
      <c r="I129" s="38">
        <v>0</v>
      </c>
      <c r="J129" s="38">
        <v>0</v>
      </c>
      <c r="K129" s="38">
        <v>0</v>
      </c>
      <c r="L129" s="38">
        <v>0</v>
      </c>
      <c r="M129" s="38">
        <v>0</v>
      </c>
      <c r="N129" s="38">
        <v>0</v>
      </c>
    </row>
    <row r="130" spans="1:14" s="9" customFormat="1" ht="40.5" customHeight="1">
      <c r="A130" s="117" t="s">
        <v>224</v>
      </c>
      <c r="B130" s="37">
        <f t="shared" si="26"/>
        <v>1603.6</v>
      </c>
      <c r="C130" s="37">
        <v>104</v>
      </c>
      <c r="D130" s="37">
        <v>52.4</v>
      </c>
      <c r="E130" s="37">
        <v>225.2</v>
      </c>
      <c r="F130" s="37">
        <v>564.1</v>
      </c>
      <c r="G130" s="37">
        <v>59.4</v>
      </c>
      <c r="H130" s="37">
        <v>29.4</v>
      </c>
      <c r="I130" s="37">
        <v>123.8</v>
      </c>
      <c r="J130" s="37">
        <v>198.7</v>
      </c>
      <c r="K130" s="37">
        <v>78.5</v>
      </c>
      <c r="L130" s="37">
        <v>21.1</v>
      </c>
      <c r="M130" s="37">
        <v>38</v>
      </c>
      <c r="N130" s="37">
        <v>109</v>
      </c>
    </row>
    <row r="131" spans="1:14" s="9" customFormat="1">
      <c r="A131" s="8" t="s">
        <v>40</v>
      </c>
      <c r="B131" s="37">
        <f t="shared" si="26"/>
        <v>10253.700000000001</v>
      </c>
      <c r="C131" s="37">
        <v>781.5</v>
      </c>
      <c r="D131" s="37">
        <v>564.30000000000007</v>
      </c>
      <c r="E131" s="37">
        <v>667.90000000000009</v>
      </c>
      <c r="F131" s="37">
        <v>2544.9999999999995</v>
      </c>
      <c r="G131" s="37">
        <v>877.70000000000016</v>
      </c>
      <c r="H131" s="37">
        <v>687.2</v>
      </c>
      <c r="I131" s="37">
        <v>783.8</v>
      </c>
      <c r="J131" s="37">
        <v>695.6</v>
      </c>
      <c r="K131" s="37">
        <v>619.1</v>
      </c>
      <c r="L131" s="37">
        <v>740.00000000000011</v>
      </c>
      <c r="M131" s="37">
        <v>606.9</v>
      </c>
      <c r="N131" s="37">
        <v>684.7</v>
      </c>
    </row>
    <row r="132" spans="1:14">
      <c r="A132" s="33" t="s">
        <v>42</v>
      </c>
      <c r="B132" s="37">
        <f t="shared" si="26"/>
        <v>7227.7</v>
      </c>
      <c r="C132" s="41">
        <v>686.3</v>
      </c>
      <c r="D132" s="41">
        <v>528.6</v>
      </c>
      <c r="E132" s="41">
        <v>600.79999999999995</v>
      </c>
      <c r="F132" s="41">
        <v>570.79999999999995</v>
      </c>
      <c r="G132" s="41">
        <v>651.6</v>
      </c>
      <c r="H132" s="41">
        <v>547.79999999999995</v>
      </c>
      <c r="I132" s="41">
        <v>612.5</v>
      </c>
      <c r="J132" s="41">
        <v>594.1</v>
      </c>
      <c r="K132" s="41">
        <v>585.4</v>
      </c>
      <c r="L132" s="41">
        <v>620.20000000000005</v>
      </c>
      <c r="M132" s="41">
        <v>572</v>
      </c>
      <c r="N132" s="41">
        <v>657.6</v>
      </c>
    </row>
    <row r="133" spans="1:14" ht="24">
      <c r="A133" s="33" t="s">
        <v>225</v>
      </c>
      <c r="B133" s="37">
        <f t="shared" ref="B133:B139" si="27">SUM(C133:N133)</f>
        <v>17.8</v>
      </c>
      <c r="C133" s="38">
        <v>0</v>
      </c>
      <c r="D133" s="38">
        <v>0</v>
      </c>
      <c r="E133" s="38">
        <v>0.1</v>
      </c>
      <c r="F133" s="38">
        <v>0</v>
      </c>
      <c r="G133" s="38">
        <v>17.7</v>
      </c>
      <c r="H133" s="38">
        <v>0</v>
      </c>
      <c r="I133" s="38">
        <v>0</v>
      </c>
      <c r="J133" s="38">
        <v>0</v>
      </c>
      <c r="K133" s="38">
        <v>0</v>
      </c>
      <c r="L133" s="38">
        <v>0</v>
      </c>
      <c r="M133" s="38">
        <v>0</v>
      </c>
      <c r="N133" s="38">
        <v>0</v>
      </c>
    </row>
    <row r="134" spans="1:14" ht="23.25" customHeight="1">
      <c r="A134" s="33" t="s">
        <v>226</v>
      </c>
      <c r="B134" s="37">
        <f t="shared" si="27"/>
        <v>2699.3</v>
      </c>
      <c r="C134" s="41">
        <v>75.099999999999994</v>
      </c>
      <c r="D134" s="41">
        <v>23.1</v>
      </c>
      <c r="E134" s="41">
        <v>53.2</v>
      </c>
      <c r="F134" s="41">
        <v>1957.6</v>
      </c>
      <c r="G134" s="41">
        <v>188.6</v>
      </c>
      <c r="H134" s="41">
        <v>65.5</v>
      </c>
      <c r="I134" s="41">
        <v>149.80000000000001</v>
      </c>
      <c r="J134" s="41">
        <v>37.299999999999997</v>
      </c>
      <c r="K134" s="41">
        <v>21.2</v>
      </c>
      <c r="L134" s="41">
        <v>99.7</v>
      </c>
      <c r="M134" s="41">
        <v>15.3</v>
      </c>
      <c r="N134" s="41">
        <v>12.9</v>
      </c>
    </row>
    <row r="135" spans="1:14" ht="24.75" customHeight="1">
      <c r="A135" s="33" t="s">
        <v>51</v>
      </c>
      <c r="B135" s="37">
        <f t="shared" si="27"/>
        <v>0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41">
        <v>0</v>
      </c>
      <c r="M135" s="41">
        <v>0</v>
      </c>
      <c r="N135" s="41">
        <v>0</v>
      </c>
    </row>
    <row r="136" spans="1:14" ht="21.75" customHeight="1">
      <c r="A136" s="33" t="s">
        <v>207</v>
      </c>
      <c r="B136" s="37">
        <f t="shared" si="27"/>
        <v>27.5</v>
      </c>
      <c r="C136" s="41">
        <v>1.7</v>
      </c>
      <c r="D136" s="41">
        <v>1.7</v>
      </c>
      <c r="E136" s="41">
        <v>1.7</v>
      </c>
      <c r="F136" s="41">
        <v>1.7</v>
      </c>
      <c r="G136" s="41">
        <v>3.2</v>
      </c>
      <c r="H136" s="41">
        <v>3.7</v>
      </c>
      <c r="I136" s="41">
        <v>1.7</v>
      </c>
      <c r="J136" s="41">
        <v>4</v>
      </c>
      <c r="K136" s="41">
        <v>1.7</v>
      </c>
      <c r="L136" s="41">
        <v>2.7</v>
      </c>
      <c r="M136" s="41">
        <v>2.1</v>
      </c>
      <c r="N136" s="41">
        <v>1.6</v>
      </c>
    </row>
    <row r="137" spans="1:14" ht="24" customHeight="1">
      <c r="A137" s="33" t="s">
        <v>227</v>
      </c>
      <c r="B137" s="37">
        <f t="shared" si="27"/>
        <v>0</v>
      </c>
      <c r="C137" s="38">
        <v>0</v>
      </c>
      <c r="D137" s="38">
        <v>0</v>
      </c>
      <c r="E137" s="38">
        <v>0</v>
      </c>
      <c r="F137" s="38">
        <v>0</v>
      </c>
      <c r="G137" s="38">
        <v>0</v>
      </c>
      <c r="H137" s="38">
        <v>0</v>
      </c>
      <c r="I137" s="38">
        <v>0</v>
      </c>
      <c r="J137" s="38">
        <v>0</v>
      </c>
      <c r="K137" s="38">
        <v>0</v>
      </c>
      <c r="L137" s="38">
        <v>0.1</v>
      </c>
      <c r="M137" s="38">
        <v>1.5</v>
      </c>
      <c r="N137" s="38">
        <v>-1.6</v>
      </c>
    </row>
    <row r="138" spans="1:14" ht="24.75" customHeight="1">
      <c r="A138" s="33" t="s">
        <v>90</v>
      </c>
      <c r="B138" s="37">
        <f t="shared" si="27"/>
        <v>281.40000000000003</v>
      </c>
      <c r="C138" s="38">
        <v>18.399999999999999</v>
      </c>
      <c r="D138" s="38">
        <v>10.9</v>
      </c>
      <c r="E138" s="38">
        <v>12.1</v>
      </c>
      <c r="F138" s="38">
        <v>14.9</v>
      </c>
      <c r="G138" s="38">
        <v>16.600000000000001</v>
      </c>
      <c r="H138" s="38">
        <v>70.2</v>
      </c>
      <c r="I138" s="38">
        <v>19.8</v>
      </c>
      <c r="J138" s="38">
        <v>60.2</v>
      </c>
      <c r="K138" s="38">
        <v>10.8</v>
      </c>
      <c r="L138" s="38">
        <v>17.3</v>
      </c>
      <c r="M138" s="38">
        <v>16</v>
      </c>
      <c r="N138" s="38">
        <v>14.2</v>
      </c>
    </row>
    <row r="139" spans="1:14" ht="15" customHeight="1">
      <c r="A139" s="34" t="s">
        <v>126</v>
      </c>
      <c r="B139" s="105">
        <f t="shared" si="27"/>
        <v>32476.319462020001</v>
      </c>
      <c r="C139" s="105">
        <v>3412.1</v>
      </c>
      <c r="D139" s="105">
        <v>2945</v>
      </c>
      <c r="E139" s="105">
        <v>2090.6999999999998</v>
      </c>
      <c r="F139" s="105">
        <v>2773.3999999999996</v>
      </c>
      <c r="G139" s="105">
        <v>2620.9</v>
      </c>
      <c r="H139" s="105">
        <v>1901.4999999999998</v>
      </c>
      <c r="I139" s="105">
        <v>2534.1999999999998</v>
      </c>
      <c r="J139" s="105">
        <v>3442.1000000000004</v>
      </c>
      <c r="K139" s="105">
        <v>2465.7999999999997</v>
      </c>
      <c r="L139" s="105">
        <v>2566.5000000000005</v>
      </c>
      <c r="M139" s="105">
        <v>2800.6</v>
      </c>
      <c r="N139" s="105">
        <v>2923.5194620200004</v>
      </c>
    </row>
    <row r="140" spans="1:14">
      <c r="A140" s="14" t="s">
        <v>172</v>
      </c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>
      <c r="A141" s="16" t="s">
        <v>228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</row>
    <row r="142" spans="1:14">
      <c r="A142" s="16" t="s">
        <v>229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>
      <c r="A143" s="16" t="s">
        <v>230</v>
      </c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>
      <c r="A144" s="16" t="s">
        <v>173</v>
      </c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>
      <c r="A145" s="17" t="s">
        <v>80</v>
      </c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</sheetData>
  <mergeCells count="2">
    <mergeCell ref="A3:D3"/>
    <mergeCell ref="A2:E2"/>
  </mergeCells>
  <phoneticPr fontId="111" type="noConversion"/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D0BB6-E315-4528-8292-967DD98772BE}">
  <dimension ref="A1:G150"/>
  <sheetViews>
    <sheetView tabSelected="1" workbookViewId="0">
      <pane xSplit="1" topLeftCell="B1" activePane="topRight" state="frozen"/>
      <selection pane="topRight" activeCell="I8" sqref="H7:I8"/>
    </sheetView>
  </sheetViews>
  <sheetFormatPr baseColWidth="10" defaultRowHeight="15"/>
  <cols>
    <col min="1" max="1" width="53.5703125" style="1" customWidth="1"/>
    <col min="2" max="7" width="15.140625" style="1" customWidth="1"/>
    <col min="8" max="16384" width="11.42578125" style="1"/>
  </cols>
  <sheetData>
    <row r="1" spans="1:7" ht="27" customHeight="1">
      <c r="A1" s="3"/>
      <c r="B1" s="3"/>
      <c r="C1" s="3"/>
      <c r="D1" s="3"/>
      <c r="E1" s="3"/>
      <c r="F1" s="3"/>
      <c r="G1" s="3"/>
    </row>
    <row r="2" spans="1:7" ht="15" customHeight="1">
      <c r="A2" s="132" t="s">
        <v>263</v>
      </c>
      <c r="B2" s="132"/>
      <c r="C2" s="132"/>
      <c r="D2" s="132"/>
      <c r="E2" s="132"/>
    </row>
    <row r="3" spans="1:7">
      <c r="A3" s="131" t="s">
        <v>204</v>
      </c>
      <c r="B3" s="131"/>
      <c r="C3" s="131"/>
      <c r="D3" s="131"/>
    </row>
    <row r="4" spans="1:7" ht="4.5" customHeight="1">
      <c r="A4" s="4"/>
      <c r="B4" s="121"/>
      <c r="C4" s="121"/>
      <c r="D4" s="121"/>
      <c r="E4" s="121"/>
      <c r="F4" s="121"/>
      <c r="G4" s="121"/>
    </row>
    <row r="5" spans="1:7">
      <c r="A5" s="5" t="s">
        <v>203</v>
      </c>
      <c r="B5" s="6" t="s">
        <v>102</v>
      </c>
      <c r="C5" s="6" t="s">
        <v>2</v>
      </c>
      <c r="D5" s="6" t="s">
        <v>91</v>
      </c>
      <c r="E5" s="6" t="s">
        <v>92</v>
      </c>
      <c r="F5" s="6" t="s">
        <v>93</v>
      </c>
      <c r="G5" s="6" t="s">
        <v>94</v>
      </c>
    </row>
    <row r="6" spans="1:7" ht="31.5" customHeight="1">
      <c r="A6" s="7" t="s">
        <v>41</v>
      </c>
      <c r="B6" s="37">
        <f>SUM(C6:G6)</f>
        <v>745537.3</v>
      </c>
      <c r="C6" s="37">
        <f>SUM(C7,C131)</f>
        <v>125762.10000000002</v>
      </c>
      <c r="D6" s="37">
        <f t="shared" ref="D6:G6" si="0">SUM(D7,D131)</f>
        <v>257071.6</v>
      </c>
      <c r="E6" s="37">
        <f t="shared" si="0"/>
        <v>98634.700000000012</v>
      </c>
      <c r="F6" s="37">
        <f t="shared" si="0"/>
        <v>155935.09999999998</v>
      </c>
      <c r="G6" s="37">
        <f t="shared" si="0"/>
        <v>108133.8</v>
      </c>
    </row>
    <row r="7" spans="1:7" ht="23.25" customHeight="1">
      <c r="A7" s="7" t="s">
        <v>185</v>
      </c>
      <c r="B7" s="37">
        <f t="shared" ref="B7:B70" si="1">SUM(C7:G7)</f>
        <v>739767.29999999993</v>
      </c>
      <c r="C7" s="37">
        <f>SUM(C8,C106,C107,C130)</f>
        <v>125070.30000000002</v>
      </c>
      <c r="D7" s="37">
        <f t="shared" ref="D7:G7" si="2">SUM(D8,D106,D107,D130)</f>
        <v>256437.1</v>
      </c>
      <c r="E7" s="37">
        <f t="shared" si="2"/>
        <v>97900.1</v>
      </c>
      <c r="F7" s="37">
        <f t="shared" si="2"/>
        <v>153101.59999999998</v>
      </c>
      <c r="G7" s="37">
        <f t="shared" si="2"/>
        <v>107258.2</v>
      </c>
    </row>
    <row r="8" spans="1:7" ht="13.5" customHeight="1">
      <c r="A8" s="23" t="s">
        <v>43</v>
      </c>
      <c r="B8" s="37">
        <f t="shared" si="1"/>
        <v>522986.1</v>
      </c>
      <c r="C8" s="37">
        <f>SUM(C9,C101)</f>
        <v>108471.90000000001</v>
      </c>
      <c r="D8" s="37">
        <f t="shared" ref="D8:G8" si="3">SUM(D9,D101)</f>
        <v>88593.099999999991</v>
      </c>
      <c r="E8" s="37">
        <f t="shared" si="3"/>
        <v>92656.700000000012</v>
      </c>
      <c r="F8" s="37">
        <f t="shared" si="3"/>
        <v>127416.4</v>
      </c>
      <c r="G8" s="37">
        <f t="shared" si="3"/>
        <v>105848</v>
      </c>
    </row>
    <row r="9" spans="1:7" s="9" customFormat="1">
      <c r="A9" s="8" t="s">
        <v>3</v>
      </c>
      <c r="B9" s="37">
        <f t="shared" si="1"/>
        <v>522950.9</v>
      </c>
      <c r="C9" s="37">
        <v>108471.90000000001</v>
      </c>
      <c r="D9" s="37">
        <v>88561.7</v>
      </c>
      <c r="E9" s="37">
        <v>92652.900000000009</v>
      </c>
      <c r="F9" s="37">
        <v>127416.4</v>
      </c>
      <c r="G9" s="37">
        <v>105848</v>
      </c>
    </row>
    <row r="10" spans="1:7" s="9" customFormat="1">
      <c r="A10" s="8" t="s">
        <v>56</v>
      </c>
      <c r="B10" s="37">
        <f t="shared" si="1"/>
        <v>496783.30000000005</v>
      </c>
      <c r="C10" s="37">
        <v>103063.00000000001</v>
      </c>
      <c r="D10" s="37">
        <v>83878.5</v>
      </c>
      <c r="E10" s="37">
        <v>87345</v>
      </c>
      <c r="F10" s="37">
        <v>122632.4</v>
      </c>
      <c r="G10" s="37">
        <v>99864.4</v>
      </c>
    </row>
    <row r="11" spans="1:7" s="24" customFormat="1">
      <c r="A11" s="23" t="s">
        <v>135</v>
      </c>
      <c r="B11" s="37">
        <f t="shared" si="1"/>
        <v>196070.09999999998</v>
      </c>
      <c r="C11" s="37">
        <v>39449.800000000003</v>
      </c>
      <c r="D11" s="37">
        <v>27934.600000000002</v>
      </c>
      <c r="E11" s="37">
        <v>27960.5</v>
      </c>
      <c r="F11" s="37">
        <v>59550.399999999994</v>
      </c>
      <c r="G11" s="37">
        <v>41174.799999999996</v>
      </c>
    </row>
    <row r="12" spans="1:7">
      <c r="A12" s="21" t="s">
        <v>231</v>
      </c>
      <c r="B12" s="37">
        <f t="shared" si="1"/>
        <v>60886.5</v>
      </c>
      <c r="C12" s="38">
        <v>12908.9</v>
      </c>
      <c r="D12" s="38">
        <v>11313.6</v>
      </c>
      <c r="E12" s="38">
        <v>11933.5</v>
      </c>
      <c r="F12" s="38">
        <v>11986.6</v>
      </c>
      <c r="G12" s="38">
        <v>12743.9</v>
      </c>
    </row>
    <row r="13" spans="1:7" ht="24">
      <c r="A13" s="21" t="s">
        <v>209</v>
      </c>
      <c r="B13" s="37">
        <f t="shared" si="1"/>
        <v>103848.5</v>
      </c>
      <c r="C13" s="38">
        <v>17302</v>
      </c>
      <c r="D13" s="38">
        <v>12300.8</v>
      </c>
      <c r="E13" s="38">
        <v>11863.2</v>
      </c>
      <c r="F13" s="38">
        <v>40824.199999999997</v>
      </c>
      <c r="G13" s="38">
        <v>21558.3</v>
      </c>
    </row>
    <row r="14" spans="1:7" ht="24">
      <c r="A14" s="21" t="s">
        <v>5</v>
      </c>
      <c r="B14" s="37">
        <f t="shared" si="1"/>
        <v>29859.599999999999</v>
      </c>
      <c r="C14" s="38">
        <v>9006.4</v>
      </c>
      <c r="D14" s="38">
        <v>4037.7</v>
      </c>
      <c r="E14" s="38">
        <v>3901.8</v>
      </c>
      <c r="F14" s="38">
        <v>6448.2</v>
      </c>
      <c r="G14" s="38">
        <v>6465.5</v>
      </c>
    </row>
    <row r="15" spans="1:7">
      <c r="A15" s="21" t="s">
        <v>6</v>
      </c>
      <c r="B15" s="37">
        <f t="shared" si="1"/>
        <v>1475.5</v>
      </c>
      <c r="C15" s="38">
        <v>232.5</v>
      </c>
      <c r="D15" s="38">
        <v>282.5</v>
      </c>
      <c r="E15" s="38">
        <v>262</v>
      </c>
      <c r="F15" s="38">
        <v>291.39999999999998</v>
      </c>
      <c r="G15" s="38">
        <v>407.1</v>
      </c>
    </row>
    <row r="16" spans="1:7" s="9" customFormat="1">
      <c r="A16" s="10" t="s">
        <v>7</v>
      </c>
      <c r="B16" s="37">
        <f t="shared" si="1"/>
        <v>26454.3</v>
      </c>
      <c r="C16" s="37">
        <v>3853.7</v>
      </c>
      <c r="D16" s="37">
        <v>3770.2000000000003</v>
      </c>
      <c r="E16" s="37">
        <v>6252.2000000000007</v>
      </c>
      <c r="F16" s="37">
        <v>8025.0999999999995</v>
      </c>
      <c r="G16" s="37">
        <v>4553.0999999999995</v>
      </c>
    </row>
    <row r="17" spans="1:7" s="9" customFormat="1" ht="16.5" customHeight="1">
      <c r="A17" s="10" t="s">
        <v>134</v>
      </c>
      <c r="B17" s="37">
        <f t="shared" si="1"/>
        <v>25145.8</v>
      </c>
      <c r="C17" s="37">
        <v>3657.7999999999997</v>
      </c>
      <c r="D17" s="37">
        <v>3543.9</v>
      </c>
      <c r="E17" s="37">
        <v>5918.6</v>
      </c>
      <c r="F17" s="37">
        <v>7773.2999999999993</v>
      </c>
      <c r="G17" s="37">
        <v>4252.2</v>
      </c>
    </row>
    <row r="18" spans="1:7" ht="23.25" customHeight="1">
      <c r="A18" s="22" t="s">
        <v>44</v>
      </c>
      <c r="B18" s="37">
        <f t="shared" si="1"/>
        <v>3206.4</v>
      </c>
      <c r="C18" s="38">
        <v>133.5</v>
      </c>
      <c r="D18" s="38">
        <v>511.2</v>
      </c>
      <c r="E18" s="38">
        <v>2130.3000000000002</v>
      </c>
      <c r="F18" s="38">
        <v>232.5</v>
      </c>
      <c r="G18" s="38">
        <v>198.9</v>
      </c>
    </row>
    <row r="19" spans="1:7">
      <c r="A19" s="22" t="s">
        <v>72</v>
      </c>
      <c r="B19" s="37">
        <f t="shared" si="1"/>
        <v>5472.2</v>
      </c>
      <c r="C19" s="38">
        <v>280.8</v>
      </c>
      <c r="D19" s="38">
        <v>144.80000000000001</v>
      </c>
      <c r="E19" s="38">
        <v>363.7</v>
      </c>
      <c r="F19" s="38">
        <v>4321.7</v>
      </c>
      <c r="G19" s="38">
        <v>361.2</v>
      </c>
    </row>
    <row r="20" spans="1:7">
      <c r="A20" s="22" t="s">
        <v>73</v>
      </c>
      <c r="B20" s="37">
        <f t="shared" si="1"/>
        <v>6169.2999999999993</v>
      </c>
      <c r="C20" s="38">
        <v>1004.4</v>
      </c>
      <c r="D20" s="38">
        <v>1046.7</v>
      </c>
      <c r="E20" s="38">
        <v>1394.8</v>
      </c>
      <c r="F20" s="38">
        <v>1366.7</v>
      </c>
      <c r="G20" s="38">
        <v>1356.7</v>
      </c>
    </row>
    <row r="21" spans="1:7">
      <c r="A21" s="22" t="s">
        <v>74</v>
      </c>
      <c r="B21" s="37">
        <f t="shared" si="1"/>
        <v>1077.5999999999999</v>
      </c>
      <c r="C21" s="38">
        <v>222.1</v>
      </c>
      <c r="D21" s="38">
        <v>216.7</v>
      </c>
      <c r="E21" s="38">
        <v>220.1</v>
      </c>
      <c r="F21" s="38">
        <v>205</v>
      </c>
      <c r="G21" s="38">
        <v>213.7</v>
      </c>
    </row>
    <row r="22" spans="1:7">
      <c r="A22" s="22" t="s">
        <v>75</v>
      </c>
      <c r="B22" s="37">
        <f t="shared" si="1"/>
        <v>8120.3</v>
      </c>
      <c r="C22" s="38">
        <v>1792.6</v>
      </c>
      <c r="D22" s="38">
        <v>1470.6</v>
      </c>
      <c r="E22" s="38">
        <v>1504</v>
      </c>
      <c r="F22" s="38">
        <v>1449.4</v>
      </c>
      <c r="G22" s="38">
        <v>1903.7</v>
      </c>
    </row>
    <row r="23" spans="1:7">
      <c r="A23" s="22" t="s">
        <v>0</v>
      </c>
      <c r="B23" s="37">
        <f t="shared" si="1"/>
        <v>1100</v>
      </c>
      <c r="C23" s="38">
        <v>224.4</v>
      </c>
      <c r="D23" s="38">
        <v>153.9</v>
      </c>
      <c r="E23" s="38">
        <v>305.7</v>
      </c>
      <c r="F23" s="38">
        <v>198</v>
      </c>
      <c r="G23" s="38">
        <v>218</v>
      </c>
    </row>
    <row r="24" spans="1:7" s="9" customFormat="1">
      <c r="A24" s="10" t="s">
        <v>136</v>
      </c>
      <c r="B24" s="37">
        <f t="shared" si="1"/>
        <v>1308.5</v>
      </c>
      <c r="C24" s="37">
        <v>195.9</v>
      </c>
      <c r="D24" s="37">
        <v>226.3</v>
      </c>
      <c r="E24" s="37">
        <v>333.6</v>
      </c>
      <c r="F24" s="37">
        <v>251.8</v>
      </c>
      <c r="G24" s="37">
        <v>300.89999999999998</v>
      </c>
    </row>
    <row r="25" spans="1:7" s="9" customFormat="1">
      <c r="A25" s="26" t="s">
        <v>210</v>
      </c>
      <c r="B25" s="37">
        <f t="shared" si="1"/>
        <v>244784.39999999997</v>
      </c>
      <c r="C25" s="37">
        <v>54063.999999999993</v>
      </c>
      <c r="D25" s="37">
        <v>46509.799999999996</v>
      </c>
      <c r="E25" s="37">
        <v>47004.399999999994</v>
      </c>
      <c r="F25" s="37">
        <v>48935.7</v>
      </c>
      <c r="G25" s="37">
        <v>48270.499999999993</v>
      </c>
    </row>
    <row r="26" spans="1:7" s="9" customFormat="1">
      <c r="A26" s="25" t="s">
        <v>137</v>
      </c>
      <c r="B26" s="37">
        <f t="shared" si="1"/>
        <v>161517.79999999999</v>
      </c>
      <c r="C26" s="37">
        <v>35186.199999999997</v>
      </c>
      <c r="D26" s="37">
        <v>30643.199999999997</v>
      </c>
      <c r="E26" s="37">
        <v>31695.4</v>
      </c>
      <c r="F26" s="37">
        <v>32862.199999999997</v>
      </c>
      <c r="G26" s="37">
        <v>31130.799999999999</v>
      </c>
    </row>
    <row r="27" spans="1:7">
      <c r="A27" s="22" t="s">
        <v>45</v>
      </c>
      <c r="B27" s="37">
        <f t="shared" si="1"/>
        <v>91897.299999999988</v>
      </c>
      <c r="C27" s="38">
        <v>21901.9</v>
      </c>
      <c r="D27" s="38">
        <v>17624.8</v>
      </c>
      <c r="E27" s="38">
        <v>16953.7</v>
      </c>
      <c r="F27" s="38">
        <v>18555.400000000001</v>
      </c>
      <c r="G27" s="38">
        <v>16861.5</v>
      </c>
    </row>
    <row r="28" spans="1:7">
      <c r="A28" s="22" t="s">
        <v>46</v>
      </c>
      <c r="B28" s="37">
        <f t="shared" si="1"/>
        <v>69620.5</v>
      </c>
      <c r="C28" s="38">
        <v>13284.3</v>
      </c>
      <c r="D28" s="38">
        <v>13018.4</v>
      </c>
      <c r="E28" s="38">
        <v>14741.7</v>
      </c>
      <c r="F28" s="38">
        <v>14306.8</v>
      </c>
      <c r="G28" s="38">
        <v>14269.3</v>
      </c>
    </row>
    <row r="29" spans="1:7" s="9" customFormat="1">
      <c r="A29" s="10" t="s">
        <v>138</v>
      </c>
      <c r="B29" s="37">
        <f t="shared" si="1"/>
        <v>69864.399999999994</v>
      </c>
      <c r="C29" s="37">
        <v>15427.900000000001</v>
      </c>
      <c r="D29" s="37">
        <v>12805.1</v>
      </c>
      <c r="E29" s="37">
        <v>12946.8</v>
      </c>
      <c r="F29" s="37">
        <v>13932</v>
      </c>
      <c r="G29" s="37">
        <v>14752.599999999999</v>
      </c>
    </row>
    <row r="30" spans="1:7">
      <c r="A30" s="22" t="s">
        <v>211</v>
      </c>
      <c r="B30" s="37">
        <f t="shared" si="1"/>
        <v>23005.7</v>
      </c>
      <c r="C30" s="38">
        <v>5006.6000000000004</v>
      </c>
      <c r="D30" s="38">
        <v>4257.3</v>
      </c>
      <c r="E30" s="38">
        <v>4350.6000000000004</v>
      </c>
      <c r="F30" s="38">
        <v>4448.3999999999996</v>
      </c>
      <c r="G30" s="38">
        <v>4942.8</v>
      </c>
    </row>
    <row r="31" spans="1:7">
      <c r="A31" s="22" t="s">
        <v>212</v>
      </c>
      <c r="B31" s="37">
        <f t="shared" si="1"/>
        <v>13496.9</v>
      </c>
      <c r="C31" s="38">
        <v>2957.2</v>
      </c>
      <c r="D31" s="38">
        <v>2520.6</v>
      </c>
      <c r="E31" s="38">
        <v>2544.4</v>
      </c>
      <c r="F31" s="38">
        <v>2598.6</v>
      </c>
      <c r="G31" s="38">
        <v>2876.1</v>
      </c>
    </row>
    <row r="32" spans="1:7">
      <c r="A32" s="22" t="s">
        <v>30</v>
      </c>
      <c r="B32" s="37">
        <f t="shared" si="1"/>
        <v>19326.300000000003</v>
      </c>
      <c r="C32" s="38">
        <v>4804.8</v>
      </c>
      <c r="D32" s="38">
        <v>3431.4</v>
      </c>
      <c r="E32" s="38">
        <v>3421.5</v>
      </c>
      <c r="F32" s="38">
        <v>3842.6</v>
      </c>
      <c r="G32" s="38">
        <v>3826</v>
      </c>
    </row>
    <row r="33" spans="1:7">
      <c r="A33" s="22" t="s">
        <v>213</v>
      </c>
      <c r="B33" s="37">
        <f t="shared" si="1"/>
        <v>1106.5</v>
      </c>
      <c r="C33" s="38">
        <v>168.2</v>
      </c>
      <c r="D33" s="38">
        <v>251.7</v>
      </c>
      <c r="E33" s="38">
        <v>193.9</v>
      </c>
      <c r="F33" s="38">
        <v>264.39999999999998</v>
      </c>
      <c r="G33" s="38">
        <v>228.3</v>
      </c>
    </row>
    <row r="34" spans="1:7">
      <c r="A34" s="22" t="s">
        <v>214</v>
      </c>
      <c r="B34" s="37">
        <f t="shared" si="1"/>
        <v>4054.7</v>
      </c>
      <c r="C34" s="38">
        <v>826.3</v>
      </c>
      <c r="D34" s="38">
        <v>817.4</v>
      </c>
      <c r="E34" s="38">
        <v>795.2</v>
      </c>
      <c r="F34" s="38">
        <v>810.5</v>
      </c>
      <c r="G34" s="38">
        <v>805.3</v>
      </c>
    </row>
    <row r="35" spans="1:7">
      <c r="A35" s="22" t="s">
        <v>215</v>
      </c>
      <c r="B35" s="37">
        <f t="shared" si="1"/>
        <v>6441.4</v>
      </c>
      <c r="C35" s="38">
        <v>1205.7</v>
      </c>
      <c r="D35" s="38">
        <v>1144.0999999999999</v>
      </c>
      <c r="E35" s="38">
        <v>1132.9000000000001</v>
      </c>
      <c r="F35" s="38">
        <v>1408.1</v>
      </c>
      <c r="G35" s="38">
        <v>1550.6</v>
      </c>
    </row>
    <row r="36" spans="1:7">
      <c r="A36" s="22" t="s">
        <v>9</v>
      </c>
      <c r="B36" s="37">
        <f t="shared" si="1"/>
        <v>2432.9</v>
      </c>
      <c r="C36" s="38">
        <v>459.1</v>
      </c>
      <c r="D36" s="38">
        <v>382.6</v>
      </c>
      <c r="E36" s="38">
        <v>508.3</v>
      </c>
      <c r="F36" s="38">
        <v>559.4</v>
      </c>
      <c r="G36" s="38">
        <v>523.5</v>
      </c>
    </row>
    <row r="37" spans="1:7" ht="25.5" customHeight="1">
      <c r="A37" s="123" t="s">
        <v>208</v>
      </c>
      <c r="B37" s="37">
        <f t="shared" si="1"/>
        <v>0</v>
      </c>
      <c r="C37" s="38">
        <v>0</v>
      </c>
      <c r="D37" s="38">
        <v>0</v>
      </c>
      <c r="E37" s="38">
        <v>0</v>
      </c>
      <c r="F37" s="38">
        <v>0</v>
      </c>
      <c r="G37" s="38">
        <v>0</v>
      </c>
    </row>
    <row r="38" spans="1:7" s="9" customFormat="1">
      <c r="A38" s="10" t="s">
        <v>139</v>
      </c>
      <c r="B38" s="37">
        <f t="shared" si="1"/>
        <v>12058.4</v>
      </c>
      <c r="C38" s="37">
        <v>3191.6999999999994</v>
      </c>
      <c r="D38" s="37">
        <v>2789.8999999999996</v>
      </c>
      <c r="E38" s="37">
        <v>2116</v>
      </c>
      <c r="F38" s="37">
        <v>1855.2</v>
      </c>
      <c r="G38" s="37">
        <v>2105.6</v>
      </c>
    </row>
    <row r="39" spans="1:7">
      <c r="A39" s="22" t="s">
        <v>15</v>
      </c>
      <c r="B39" s="37">
        <f t="shared" si="1"/>
        <v>9245.2999999999993</v>
      </c>
      <c r="C39" s="38">
        <v>1839</v>
      </c>
      <c r="D39" s="38">
        <v>1973.2</v>
      </c>
      <c r="E39" s="38">
        <v>1885.9</v>
      </c>
      <c r="F39" s="38">
        <v>1649.7</v>
      </c>
      <c r="G39" s="38">
        <v>1897.5</v>
      </c>
    </row>
    <row r="40" spans="1:7">
      <c r="A40" s="22" t="s">
        <v>241</v>
      </c>
      <c r="B40" s="37">
        <f t="shared" si="1"/>
        <v>2017.3999999999999</v>
      </c>
      <c r="C40" s="38">
        <v>1196.2</v>
      </c>
      <c r="D40" s="38">
        <v>661.4</v>
      </c>
      <c r="E40" s="38">
        <v>67.099999999999994</v>
      </c>
      <c r="F40" s="38">
        <v>45.5</v>
      </c>
      <c r="G40" s="38">
        <v>47.2</v>
      </c>
    </row>
    <row r="41" spans="1:7" s="9" customFormat="1">
      <c r="A41" s="27" t="s">
        <v>140</v>
      </c>
      <c r="B41" s="37">
        <f t="shared" si="1"/>
        <v>108.9</v>
      </c>
      <c r="C41" s="37">
        <v>23.1</v>
      </c>
      <c r="D41" s="37">
        <v>21.9</v>
      </c>
      <c r="E41" s="37">
        <v>24.200000000000003</v>
      </c>
      <c r="F41" s="37">
        <v>19.5</v>
      </c>
      <c r="G41" s="37">
        <v>20.2</v>
      </c>
    </row>
    <row r="42" spans="1:7">
      <c r="A42" s="11" t="s">
        <v>141</v>
      </c>
      <c r="B42" s="37">
        <f t="shared" si="1"/>
        <v>66</v>
      </c>
      <c r="C42" s="38">
        <v>12.6</v>
      </c>
      <c r="D42" s="38">
        <v>9.6</v>
      </c>
      <c r="E42" s="38">
        <v>15.9</v>
      </c>
      <c r="F42" s="38">
        <v>13.5</v>
      </c>
      <c r="G42" s="38">
        <v>14.4</v>
      </c>
    </row>
    <row r="43" spans="1:7" ht="24">
      <c r="A43" s="11" t="s">
        <v>142</v>
      </c>
      <c r="B43" s="37">
        <f t="shared" si="1"/>
        <v>42.9</v>
      </c>
      <c r="C43" s="38">
        <v>10.5</v>
      </c>
      <c r="D43" s="38">
        <v>12.3</v>
      </c>
      <c r="E43" s="38">
        <v>8.3000000000000007</v>
      </c>
      <c r="F43" s="38">
        <v>6</v>
      </c>
      <c r="G43" s="38">
        <v>5.8</v>
      </c>
    </row>
    <row r="44" spans="1:7">
      <c r="A44" s="21" t="s">
        <v>217</v>
      </c>
      <c r="B44" s="37">
        <f t="shared" si="1"/>
        <v>520.6</v>
      </c>
      <c r="C44" s="38">
        <v>98.2</v>
      </c>
      <c r="D44" s="38">
        <v>102.7</v>
      </c>
      <c r="E44" s="38">
        <v>105.4</v>
      </c>
      <c r="F44" s="38">
        <v>108.1</v>
      </c>
      <c r="G44" s="38">
        <v>106.2</v>
      </c>
    </row>
    <row r="45" spans="1:7">
      <c r="A45" s="21" t="s">
        <v>218</v>
      </c>
      <c r="B45" s="37">
        <f t="shared" si="1"/>
        <v>166.20000000000002</v>
      </c>
      <c r="C45" s="38">
        <v>35.200000000000003</v>
      </c>
      <c r="D45" s="38">
        <v>30.7</v>
      </c>
      <c r="E45" s="38">
        <v>33.4</v>
      </c>
      <c r="F45" s="38">
        <v>32.4</v>
      </c>
      <c r="G45" s="38">
        <v>34.5</v>
      </c>
    </row>
    <row r="46" spans="1:7">
      <c r="A46" s="21" t="s">
        <v>0</v>
      </c>
      <c r="B46" s="37">
        <f t="shared" si="1"/>
        <v>0</v>
      </c>
      <c r="C46" s="38">
        <v>0</v>
      </c>
      <c r="D46" s="38">
        <v>0</v>
      </c>
      <c r="E46" s="38">
        <v>0</v>
      </c>
      <c r="F46" s="38">
        <v>0</v>
      </c>
      <c r="G46" s="38">
        <v>0</v>
      </c>
    </row>
    <row r="47" spans="1:7" s="9" customFormat="1">
      <c r="A47" s="10" t="s">
        <v>143</v>
      </c>
      <c r="B47" s="37">
        <f t="shared" si="1"/>
        <v>1343.8</v>
      </c>
      <c r="C47" s="37">
        <v>258.2</v>
      </c>
      <c r="D47" s="37">
        <v>271.60000000000002</v>
      </c>
      <c r="E47" s="37">
        <v>246.2</v>
      </c>
      <c r="F47" s="37">
        <v>286.3</v>
      </c>
      <c r="G47" s="37">
        <v>281.5</v>
      </c>
    </row>
    <row r="48" spans="1:7" s="9" customFormat="1">
      <c r="A48" s="26" t="s">
        <v>10</v>
      </c>
      <c r="B48" s="37">
        <f t="shared" si="1"/>
        <v>28821.500000000004</v>
      </c>
      <c r="C48" s="37">
        <v>5566.6</v>
      </c>
      <c r="D48" s="37">
        <v>5529.5</v>
      </c>
      <c r="E48" s="37">
        <v>5991.8</v>
      </c>
      <c r="F48" s="37">
        <v>5996.4000000000005</v>
      </c>
      <c r="G48" s="37">
        <v>5737.2000000000007</v>
      </c>
    </row>
    <row r="49" spans="1:7">
      <c r="A49" s="12" t="s">
        <v>144</v>
      </c>
      <c r="B49" s="37">
        <f t="shared" si="1"/>
        <v>23857.9</v>
      </c>
      <c r="C49" s="38">
        <v>4516.1000000000004</v>
      </c>
      <c r="D49" s="38">
        <v>4532.1000000000004</v>
      </c>
      <c r="E49" s="38">
        <v>4975.8</v>
      </c>
      <c r="F49" s="38">
        <v>4976.8</v>
      </c>
      <c r="G49" s="38">
        <v>4857.1000000000004</v>
      </c>
    </row>
    <row r="50" spans="1:7">
      <c r="A50" s="22" t="s">
        <v>53</v>
      </c>
      <c r="B50" s="37">
        <f t="shared" si="1"/>
        <v>23857.9</v>
      </c>
      <c r="C50" s="38">
        <v>4516.1000000000004</v>
      </c>
      <c r="D50" s="38">
        <v>4532.1000000000004</v>
      </c>
      <c r="E50" s="38">
        <v>4975.8</v>
      </c>
      <c r="F50" s="38">
        <v>4976.8</v>
      </c>
      <c r="G50" s="38">
        <v>4857.1000000000004</v>
      </c>
    </row>
    <row r="51" spans="1:7">
      <c r="A51" s="11" t="s">
        <v>19</v>
      </c>
      <c r="B51" s="37">
        <f t="shared" si="1"/>
        <v>4963.6000000000004</v>
      </c>
      <c r="C51" s="38">
        <v>1050.5</v>
      </c>
      <c r="D51" s="38">
        <v>997.4</v>
      </c>
      <c r="E51" s="38">
        <v>1016</v>
      </c>
      <c r="F51" s="38">
        <v>1019.6</v>
      </c>
      <c r="G51" s="38">
        <v>880.1</v>
      </c>
    </row>
    <row r="52" spans="1:7" ht="24">
      <c r="A52" s="22" t="s">
        <v>54</v>
      </c>
      <c r="B52" s="37">
        <f t="shared" si="1"/>
        <v>4874.2</v>
      </c>
      <c r="C52" s="38">
        <v>1031.5</v>
      </c>
      <c r="D52" s="38">
        <v>980.4</v>
      </c>
      <c r="E52" s="38">
        <v>995.8</v>
      </c>
      <c r="F52" s="38">
        <v>1002.7</v>
      </c>
      <c r="G52" s="38">
        <v>863.8</v>
      </c>
    </row>
    <row r="53" spans="1:7">
      <c r="A53" s="22" t="s">
        <v>55</v>
      </c>
      <c r="B53" s="37">
        <f t="shared" si="1"/>
        <v>74.900000000000006</v>
      </c>
      <c r="C53" s="38">
        <v>15.5</v>
      </c>
      <c r="D53" s="38">
        <v>14.5</v>
      </c>
      <c r="E53" s="38">
        <v>17.2</v>
      </c>
      <c r="F53" s="38">
        <v>14.1</v>
      </c>
      <c r="G53" s="38">
        <v>13.6</v>
      </c>
    </row>
    <row r="54" spans="1:7">
      <c r="A54" s="22" t="s">
        <v>0</v>
      </c>
      <c r="B54" s="37">
        <f t="shared" si="1"/>
        <v>14.5</v>
      </c>
      <c r="C54" s="38">
        <v>3.5</v>
      </c>
      <c r="D54" s="38">
        <v>2.5</v>
      </c>
      <c r="E54" s="38">
        <v>3</v>
      </c>
      <c r="F54" s="38">
        <v>2.8</v>
      </c>
      <c r="G54" s="38">
        <v>2.7</v>
      </c>
    </row>
    <row r="55" spans="1:7" s="9" customFormat="1">
      <c r="A55" s="26" t="s">
        <v>219</v>
      </c>
      <c r="B55" s="37">
        <f t="shared" si="1"/>
        <v>649.30000000000007</v>
      </c>
      <c r="C55" s="37">
        <v>128.80000000000001</v>
      </c>
      <c r="D55" s="37">
        <v>132.5</v>
      </c>
      <c r="E55" s="37">
        <v>135.80000000000001</v>
      </c>
      <c r="F55" s="37">
        <v>123.6</v>
      </c>
      <c r="G55" s="37">
        <v>128.6</v>
      </c>
    </row>
    <row r="56" spans="1:7" s="9" customFormat="1">
      <c r="A56" s="26" t="s">
        <v>11</v>
      </c>
      <c r="B56" s="37">
        <f t="shared" si="1"/>
        <v>3.7</v>
      </c>
      <c r="C56" s="37">
        <v>0.1</v>
      </c>
      <c r="D56" s="37">
        <v>1.9</v>
      </c>
      <c r="E56" s="37">
        <v>0.3</v>
      </c>
      <c r="F56" s="37">
        <v>1.2</v>
      </c>
      <c r="G56" s="37">
        <v>0.2</v>
      </c>
    </row>
    <row r="57" spans="1:7" s="9" customFormat="1">
      <c r="A57" s="26" t="s">
        <v>57</v>
      </c>
      <c r="B57" s="37">
        <f t="shared" si="1"/>
        <v>2312.1999999999998</v>
      </c>
      <c r="C57" s="37">
        <v>313.60000000000002</v>
      </c>
      <c r="D57" s="37">
        <v>352.4</v>
      </c>
      <c r="E57" s="37">
        <v>988.1</v>
      </c>
      <c r="F57" s="37">
        <v>329.6</v>
      </c>
      <c r="G57" s="37">
        <v>328.5</v>
      </c>
    </row>
    <row r="58" spans="1:7" s="9" customFormat="1">
      <c r="A58" s="26" t="s">
        <v>192</v>
      </c>
      <c r="B58" s="37">
        <f t="shared" si="1"/>
        <v>1.9</v>
      </c>
      <c r="C58" s="37">
        <v>0.9</v>
      </c>
      <c r="D58" s="37">
        <v>0</v>
      </c>
      <c r="E58" s="37">
        <v>0</v>
      </c>
      <c r="F58" s="37">
        <v>1</v>
      </c>
      <c r="G58" s="37">
        <v>0</v>
      </c>
    </row>
    <row r="59" spans="1:7" s="9" customFormat="1">
      <c r="A59" s="8" t="s">
        <v>195</v>
      </c>
      <c r="B59" s="37">
        <f t="shared" si="1"/>
        <v>1.9</v>
      </c>
      <c r="C59" s="38">
        <v>0.9</v>
      </c>
      <c r="D59" s="38">
        <v>0</v>
      </c>
      <c r="E59" s="38">
        <v>0</v>
      </c>
      <c r="F59" s="38">
        <v>1</v>
      </c>
      <c r="G59" s="38">
        <v>0</v>
      </c>
    </row>
    <row r="60" spans="1:7" s="9" customFormat="1" ht="13.5" customHeight="1">
      <c r="A60" s="83" t="s">
        <v>253</v>
      </c>
      <c r="B60" s="37">
        <f t="shared" si="1"/>
        <v>1.9</v>
      </c>
      <c r="C60" s="38">
        <v>0.9</v>
      </c>
      <c r="D60" s="38">
        <v>0</v>
      </c>
      <c r="E60" s="38">
        <v>0</v>
      </c>
      <c r="F60" s="38">
        <v>1</v>
      </c>
      <c r="G60" s="38">
        <v>0</v>
      </c>
    </row>
    <row r="61" spans="1:7" s="9" customFormat="1" ht="13.5" customHeight="1">
      <c r="A61" s="21" t="s">
        <v>196</v>
      </c>
      <c r="B61" s="37">
        <f t="shared" si="1"/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</row>
    <row r="62" spans="1:7" s="9" customFormat="1" ht="13.5" customHeight="1">
      <c r="A62" s="21" t="s">
        <v>197</v>
      </c>
      <c r="B62" s="37">
        <f t="shared" si="1"/>
        <v>0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</row>
    <row r="63" spans="1:7" s="9" customFormat="1" ht="10.5" customHeight="1">
      <c r="A63" s="21" t="s">
        <v>198</v>
      </c>
      <c r="B63" s="37">
        <f t="shared" si="1"/>
        <v>0</v>
      </c>
      <c r="C63" s="38">
        <v>0</v>
      </c>
      <c r="D63" s="38">
        <v>0</v>
      </c>
      <c r="E63" s="38">
        <v>0</v>
      </c>
      <c r="F63" s="38">
        <v>0</v>
      </c>
      <c r="G63" s="38">
        <v>0</v>
      </c>
    </row>
    <row r="64" spans="1:7" s="9" customFormat="1" ht="10.5" customHeight="1">
      <c r="A64" s="21" t="s">
        <v>199</v>
      </c>
      <c r="B64" s="37">
        <f t="shared" si="1"/>
        <v>0</v>
      </c>
      <c r="C64" s="38">
        <v>0</v>
      </c>
      <c r="D64" s="38">
        <v>0</v>
      </c>
      <c r="E64" s="38">
        <v>0</v>
      </c>
      <c r="F64" s="38">
        <v>0</v>
      </c>
      <c r="G64" s="38">
        <v>0</v>
      </c>
    </row>
    <row r="65" spans="1:7" s="9" customFormat="1" ht="10.5" customHeight="1">
      <c r="A65" s="21" t="s">
        <v>249</v>
      </c>
      <c r="B65" s="37">
        <f t="shared" si="1"/>
        <v>0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</row>
    <row r="66" spans="1:7" ht="14.25" customHeight="1">
      <c r="A66" s="28" t="s">
        <v>201</v>
      </c>
      <c r="B66" s="37">
        <f t="shared" si="1"/>
        <v>0</v>
      </c>
      <c r="C66" s="38">
        <v>0</v>
      </c>
      <c r="D66" s="38">
        <v>0</v>
      </c>
      <c r="E66" s="38">
        <v>0</v>
      </c>
      <c r="F66" s="38">
        <v>0</v>
      </c>
      <c r="G66" s="38">
        <v>0</v>
      </c>
    </row>
    <row r="67" spans="1:7" s="9" customFormat="1">
      <c r="A67" s="8" t="s">
        <v>58</v>
      </c>
      <c r="B67" s="37">
        <f t="shared" si="1"/>
        <v>16758.8</v>
      </c>
      <c r="C67" s="37">
        <v>3197.5</v>
      </c>
      <c r="D67" s="37">
        <v>3117.6</v>
      </c>
      <c r="E67" s="37">
        <v>3119.2</v>
      </c>
      <c r="F67" s="37">
        <v>3153.5000000000005</v>
      </c>
      <c r="G67" s="37">
        <v>4171</v>
      </c>
    </row>
    <row r="68" spans="1:7" s="9" customFormat="1">
      <c r="A68" s="10" t="s">
        <v>145</v>
      </c>
      <c r="B68" s="37">
        <f t="shared" si="1"/>
        <v>13021.2</v>
      </c>
      <c r="C68" s="37">
        <v>2509.7000000000003</v>
      </c>
      <c r="D68" s="37">
        <v>2370.9</v>
      </c>
      <c r="E68" s="37">
        <v>2346.6</v>
      </c>
      <c r="F68" s="37">
        <v>2325.3000000000002</v>
      </c>
      <c r="G68" s="37">
        <v>3468.7</v>
      </c>
    </row>
    <row r="69" spans="1:7" s="9" customFormat="1">
      <c r="A69" s="10" t="s">
        <v>146</v>
      </c>
      <c r="B69" s="37">
        <f t="shared" si="1"/>
        <v>951.80000000000007</v>
      </c>
      <c r="C69" s="37">
        <v>130.80000000000001</v>
      </c>
      <c r="D69" s="37">
        <v>261.5</v>
      </c>
      <c r="E69" s="37">
        <v>173.59999999999997</v>
      </c>
      <c r="F69" s="37">
        <v>283.3</v>
      </c>
      <c r="G69" s="37">
        <v>102.6</v>
      </c>
    </row>
    <row r="70" spans="1:7">
      <c r="A70" s="21" t="s">
        <v>49</v>
      </c>
      <c r="B70" s="37">
        <f t="shared" si="1"/>
        <v>509.5</v>
      </c>
      <c r="C70" s="38">
        <v>108.3</v>
      </c>
      <c r="D70" s="38">
        <v>117.9</v>
      </c>
      <c r="E70" s="38">
        <v>93.6</v>
      </c>
      <c r="F70" s="38">
        <v>88.1</v>
      </c>
      <c r="G70" s="38">
        <v>101.6</v>
      </c>
    </row>
    <row r="71" spans="1:7">
      <c r="A71" s="22" t="s">
        <v>187</v>
      </c>
      <c r="B71" s="37">
        <f t="shared" ref="B71:B134" si="4">SUM(C71:G71)</f>
        <v>420.80000000000007</v>
      </c>
      <c r="C71" s="38">
        <v>98.2</v>
      </c>
      <c r="D71" s="38">
        <v>81.400000000000006</v>
      </c>
      <c r="E71" s="38">
        <v>83.6</v>
      </c>
      <c r="F71" s="38">
        <v>75.599999999999994</v>
      </c>
      <c r="G71" s="38">
        <v>82</v>
      </c>
    </row>
    <row r="72" spans="1:7" ht="24">
      <c r="A72" s="22" t="s">
        <v>186</v>
      </c>
      <c r="B72" s="37">
        <f t="shared" si="4"/>
        <v>88.699999999999989</v>
      </c>
      <c r="C72" s="38">
        <v>10.1</v>
      </c>
      <c r="D72" s="38">
        <v>36.5</v>
      </c>
      <c r="E72" s="38">
        <v>10</v>
      </c>
      <c r="F72" s="38">
        <v>12.5</v>
      </c>
      <c r="G72" s="38">
        <v>19.600000000000001</v>
      </c>
    </row>
    <row r="73" spans="1:7" ht="21.75" customHeight="1">
      <c r="A73" s="21" t="s">
        <v>82</v>
      </c>
      <c r="B73" s="37">
        <f t="shared" si="4"/>
        <v>438.2</v>
      </c>
      <c r="C73" s="38">
        <v>22.2</v>
      </c>
      <c r="D73" s="38">
        <v>143.6</v>
      </c>
      <c r="E73" s="38">
        <v>78.8</v>
      </c>
      <c r="F73" s="38">
        <v>192.9</v>
      </c>
      <c r="G73" s="38">
        <v>0.7</v>
      </c>
    </row>
    <row r="74" spans="1:7">
      <c r="A74" s="21" t="s">
        <v>21</v>
      </c>
      <c r="B74" s="37">
        <f t="shared" si="4"/>
        <v>4.0999999999999996</v>
      </c>
      <c r="C74" s="38">
        <v>0.3</v>
      </c>
      <c r="D74" s="38">
        <v>0</v>
      </c>
      <c r="E74" s="38">
        <v>1.2</v>
      </c>
      <c r="F74" s="38">
        <v>2.2999999999999998</v>
      </c>
      <c r="G74" s="38">
        <v>0.3</v>
      </c>
    </row>
    <row r="75" spans="1:7" s="9" customFormat="1">
      <c r="A75" s="10" t="s">
        <v>147</v>
      </c>
      <c r="B75" s="37">
        <f t="shared" si="4"/>
        <v>12069.4</v>
      </c>
      <c r="C75" s="37">
        <v>2378.9</v>
      </c>
      <c r="D75" s="37">
        <v>2109.4</v>
      </c>
      <c r="E75" s="37">
        <v>2173</v>
      </c>
      <c r="F75" s="37">
        <v>2042</v>
      </c>
      <c r="G75" s="37">
        <v>3366.1</v>
      </c>
    </row>
    <row r="76" spans="1:7">
      <c r="A76" s="21" t="s">
        <v>78</v>
      </c>
      <c r="B76" s="37">
        <f t="shared" si="4"/>
        <v>79</v>
      </c>
      <c r="C76" s="38">
        <v>9.6999999999999993</v>
      </c>
      <c r="D76" s="38">
        <v>7.2</v>
      </c>
      <c r="E76" s="38">
        <v>8.1</v>
      </c>
      <c r="F76" s="38">
        <v>22.5</v>
      </c>
      <c r="G76" s="38">
        <v>31.5</v>
      </c>
    </row>
    <row r="77" spans="1:7" ht="24">
      <c r="A77" s="21" t="s">
        <v>82</v>
      </c>
      <c r="B77" s="37">
        <f t="shared" si="4"/>
        <v>10823.900000000001</v>
      </c>
      <c r="C77" s="38">
        <v>2166.9</v>
      </c>
      <c r="D77" s="38">
        <v>1998.9</v>
      </c>
      <c r="E77" s="38">
        <v>2050.4</v>
      </c>
      <c r="F77" s="38">
        <v>1961</v>
      </c>
      <c r="G77" s="38">
        <v>2646.7</v>
      </c>
    </row>
    <row r="78" spans="1:7">
      <c r="A78" s="21" t="s">
        <v>0</v>
      </c>
      <c r="B78" s="37">
        <f t="shared" si="4"/>
        <v>1166.5</v>
      </c>
      <c r="C78" s="38">
        <v>202.3</v>
      </c>
      <c r="D78" s="38">
        <v>103.3</v>
      </c>
      <c r="E78" s="38">
        <v>114.5</v>
      </c>
      <c r="F78" s="38">
        <v>58.5</v>
      </c>
      <c r="G78" s="38">
        <v>687.9</v>
      </c>
    </row>
    <row r="79" spans="1:7" s="9" customFormat="1">
      <c r="A79" s="26" t="s">
        <v>12</v>
      </c>
      <c r="B79" s="37">
        <f t="shared" si="4"/>
        <v>3066.3</v>
      </c>
      <c r="C79" s="37">
        <v>580.79999999999995</v>
      </c>
      <c r="D79" s="37">
        <v>665.8</v>
      </c>
      <c r="E79" s="37">
        <v>620.1</v>
      </c>
      <c r="F79" s="37">
        <v>662.3</v>
      </c>
      <c r="G79" s="37">
        <v>537.30000000000007</v>
      </c>
    </row>
    <row r="80" spans="1:7">
      <c r="A80" s="29" t="s">
        <v>32</v>
      </c>
      <c r="B80" s="37">
        <f t="shared" si="4"/>
        <v>2516.3000000000002</v>
      </c>
      <c r="C80" s="38">
        <v>446.2</v>
      </c>
      <c r="D80" s="38">
        <v>569.29999999999995</v>
      </c>
      <c r="E80" s="38">
        <v>502.7</v>
      </c>
      <c r="F80" s="38">
        <v>555.79999999999995</v>
      </c>
      <c r="G80" s="38">
        <v>442.3</v>
      </c>
    </row>
    <row r="81" spans="1:7">
      <c r="A81" s="29" t="s">
        <v>79</v>
      </c>
      <c r="B81" s="37">
        <f t="shared" si="4"/>
        <v>536.9</v>
      </c>
      <c r="C81" s="38">
        <v>132.1</v>
      </c>
      <c r="D81" s="38">
        <v>94.1</v>
      </c>
      <c r="E81" s="38">
        <v>114.4</v>
      </c>
      <c r="F81" s="38">
        <v>103.9</v>
      </c>
      <c r="G81" s="38">
        <v>92.4</v>
      </c>
    </row>
    <row r="82" spans="1:7">
      <c r="A82" s="31" t="s">
        <v>70</v>
      </c>
      <c r="B82" s="37">
        <f t="shared" si="4"/>
        <v>13.1</v>
      </c>
      <c r="C82" s="38">
        <v>2.5</v>
      </c>
      <c r="D82" s="38">
        <v>2.4</v>
      </c>
      <c r="E82" s="38">
        <v>3</v>
      </c>
      <c r="F82" s="38">
        <v>2.6</v>
      </c>
      <c r="G82" s="38">
        <v>2.6</v>
      </c>
    </row>
    <row r="83" spans="1:7" s="9" customFormat="1" ht="21" customHeight="1">
      <c r="A83" s="26" t="s">
        <v>149</v>
      </c>
      <c r="B83" s="37">
        <f t="shared" si="4"/>
        <v>671.3</v>
      </c>
      <c r="C83" s="37">
        <v>107</v>
      </c>
      <c r="D83" s="37">
        <v>80.900000000000006</v>
      </c>
      <c r="E83" s="37">
        <v>152.5</v>
      </c>
      <c r="F83" s="37">
        <v>165.9</v>
      </c>
      <c r="G83" s="37">
        <v>165</v>
      </c>
    </row>
    <row r="84" spans="1:7" s="9" customFormat="1" ht="21" customHeight="1">
      <c r="A84" s="29" t="s">
        <v>250</v>
      </c>
      <c r="B84" s="37">
        <f t="shared" si="4"/>
        <v>18</v>
      </c>
      <c r="C84" s="38">
        <v>4.3</v>
      </c>
      <c r="D84" s="38">
        <v>3.4</v>
      </c>
      <c r="E84" s="38">
        <v>3.1</v>
      </c>
      <c r="F84" s="38">
        <v>4</v>
      </c>
      <c r="G84" s="38">
        <v>3.2</v>
      </c>
    </row>
    <row r="85" spans="1:7" ht="23.25" customHeight="1">
      <c r="A85" s="29" t="s">
        <v>193</v>
      </c>
      <c r="B85" s="37">
        <f t="shared" si="4"/>
        <v>653.29999999999995</v>
      </c>
      <c r="C85" s="38">
        <v>102.7</v>
      </c>
      <c r="D85" s="38">
        <v>77.5</v>
      </c>
      <c r="E85" s="38">
        <v>149.4</v>
      </c>
      <c r="F85" s="38">
        <v>161.9</v>
      </c>
      <c r="G85" s="38">
        <v>161.80000000000001</v>
      </c>
    </row>
    <row r="86" spans="1:7" ht="18" customHeight="1">
      <c r="A86" s="30" t="s">
        <v>70</v>
      </c>
      <c r="B86" s="37">
        <f t="shared" si="4"/>
        <v>0</v>
      </c>
      <c r="C86" s="38">
        <v>0</v>
      </c>
      <c r="D86" s="38">
        <v>0</v>
      </c>
      <c r="E86" s="38">
        <v>0</v>
      </c>
      <c r="F86" s="38">
        <v>0</v>
      </c>
      <c r="G86" s="38">
        <v>0</v>
      </c>
    </row>
    <row r="87" spans="1:7" ht="18" customHeight="1">
      <c r="A87" s="122" t="s">
        <v>206</v>
      </c>
      <c r="B87" s="37">
        <f t="shared" si="4"/>
        <v>0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</row>
    <row r="88" spans="1:7" s="9" customFormat="1">
      <c r="A88" s="8" t="s">
        <v>60</v>
      </c>
      <c r="B88" s="37">
        <f t="shared" si="4"/>
        <v>7094.7000000000007</v>
      </c>
      <c r="C88" s="37">
        <v>1896.9</v>
      </c>
      <c r="D88" s="37">
        <v>1213.2</v>
      </c>
      <c r="E88" s="37">
        <v>1200.5999999999999</v>
      </c>
      <c r="F88" s="37">
        <v>1299.9000000000001</v>
      </c>
      <c r="G88" s="37">
        <v>1484.1000000000001</v>
      </c>
    </row>
    <row r="89" spans="1:7" s="9" customFormat="1">
      <c r="A89" s="10" t="s">
        <v>151</v>
      </c>
      <c r="B89" s="37">
        <f t="shared" si="4"/>
        <v>1818.2</v>
      </c>
      <c r="C89" s="37">
        <v>641.1</v>
      </c>
      <c r="D89" s="37">
        <v>243.1</v>
      </c>
      <c r="E89" s="37">
        <v>285.2</v>
      </c>
      <c r="F89" s="37">
        <v>387.5</v>
      </c>
      <c r="G89" s="37">
        <v>261.3</v>
      </c>
    </row>
    <row r="90" spans="1:7">
      <c r="A90" s="21" t="s">
        <v>63</v>
      </c>
      <c r="B90" s="37">
        <f t="shared" si="4"/>
        <v>0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</row>
    <row r="91" spans="1:7">
      <c r="A91" s="21" t="s">
        <v>251</v>
      </c>
      <c r="B91" s="37">
        <f t="shared" si="4"/>
        <v>306.39999999999998</v>
      </c>
      <c r="C91" s="38">
        <v>183.3</v>
      </c>
      <c r="D91" s="38">
        <v>25.1</v>
      </c>
      <c r="E91" s="38">
        <v>30.1</v>
      </c>
      <c r="F91" s="38">
        <v>30</v>
      </c>
      <c r="G91" s="38">
        <v>37.9</v>
      </c>
    </row>
    <row r="92" spans="1:7">
      <c r="A92" s="21" t="s">
        <v>61</v>
      </c>
      <c r="B92" s="37">
        <f t="shared" si="4"/>
        <v>1511.8000000000002</v>
      </c>
      <c r="C92" s="38">
        <v>457.8</v>
      </c>
      <c r="D92" s="38">
        <v>218</v>
      </c>
      <c r="E92" s="38">
        <v>255.1</v>
      </c>
      <c r="F92" s="38">
        <v>357.5</v>
      </c>
      <c r="G92" s="38">
        <v>223.4</v>
      </c>
    </row>
    <row r="93" spans="1:7" ht="22.5" customHeight="1">
      <c r="A93" s="21" t="s">
        <v>117</v>
      </c>
      <c r="B93" s="37">
        <f t="shared" si="4"/>
        <v>0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</row>
    <row r="94" spans="1:7" ht="22.5" customHeight="1">
      <c r="A94" s="21" t="s">
        <v>118</v>
      </c>
      <c r="B94" s="37">
        <f t="shared" si="4"/>
        <v>0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</row>
    <row r="95" spans="1:7" s="9" customFormat="1">
      <c r="A95" s="10" t="s">
        <v>152</v>
      </c>
      <c r="B95" s="37">
        <f t="shared" si="4"/>
        <v>749.1</v>
      </c>
      <c r="C95" s="37">
        <v>237.1</v>
      </c>
      <c r="D95" s="37">
        <v>78.8</v>
      </c>
      <c r="E95" s="37">
        <v>99.3</v>
      </c>
      <c r="F95" s="37">
        <v>101.4</v>
      </c>
      <c r="G95" s="37">
        <v>232.5</v>
      </c>
    </row>
    <row r="96" spans="1:7" ht="24">
      <c r="A96" s="11" t="s">
        <v>220</v>
      </c>
      <c r="B96" s="37">
        <f t="shared" si="4"/>
        <v>413.8</v>
      </c>
      <c r="C96" s="38">
        <v>88.7</v>
      </c>
      <c r="D96" s="38">
        <v>68.900000000000006</v>
      </c>
      <c r="E96" s="38">
        <v>85.4</v>
      </c>
      <c r="F96" s="38">
        <v>86.5</v>
      </c>
      <c r="G96" s="38">
        <v>84.3</v>
      </c>
    </row>
    <row r="97" spans="1:7" s="9" customFormat="1">
      <c r="A97" s="10" t="s">
        <v>153</v>
      </c>
      <c r="B97" s="37">
        <f t="shared" si="4"/>
        <v>4527.3999999999996</v>
      </c>
      <c r="C97" s="39">
        <v>1018.6999999999999</v>
      </c>
      <c r="D97" s="39">
        <v>891.30000000000007</v>
      </c>
      <c r="E97" s="39">
        <v>816.1</v>
      </c>
      <c r="F97" s="39">
        <v>811</v>
      </c>
      <c r="G97" s="39">
        <v>990.30000000000007</v>
      </c>
    </row>
    <row r="98" spans="1:7">
      <c r="A98" s="11" t="s">
        <v>156</v>
      </c>
      <c r="B98" s="37">
        <f t="shared" si="4"/>
        <v>4499</v>
      </c>
      <c r="C98" s="38">
        <v>1014.3</v>
      </c>
      <c r="D98" s="38">
        <v>883.2</v>
      </c>
      <c r="E98" s="38">
        <v>810.1</v>
      </c>
      <c r="F98" s="38">
        <v>806.8</v>
      </c>
      <c r="G98" s="38">
        <v>984.6</v>
      </c>
    </row>
    <row r="99" spans="1:7">
      <c r="A99" s="11" t="s">
        <v>221</v>
      </c>
      <c r="B99" s="37">
        <f t="shared" si="4"/>
        <v>0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</row>
    <row r="100" spans="1:7">
      <c r="A100" s="11" t="s">
        <v>0</v>
      </c>
      <c r="B100" s="37">
        <f t="shared" si="4"/>
        <v>28.4</v>
      </c>
      <c r="C100" s="38">
        <v>4.4000000000000004</v>
      </c>
      <c r="D100" s="38">
        <v>8.1</v>
      </c>
      <c r="E100" s="38">
        <v>6</v>
      </c>
      <c r="F100" s="38">
        <v>4.2</v>
      </c>
      <c r="G100" s="38">
        <v>5.7</v>
      </c>
    </row>
    <row r="101" spans="1:7" s="9" customFormat="1">
      <c r="A101" s="8" t="s">
        <v>13</v>
      </c>
      <c r="B101" s="37">
        <f t="shared" si="4"/>
        <v>35.199999999999996</v>
      </c>
      <c r="C101" s="37">
        <v>0</v>
      </c>
      <c r="D101" s="37">
        <v>31.4</v>
      </c>
      <c r="E101" s="37">
        <v>3.8</v>
      </c>
      <c r="F101" s="37">
        <v>0</v>
      </c>
      <c r="G101" s="37">
        <v>0</v>
      </c>
    </row>
    <row r="102" spans="1:7">
      <c r="A102" s="11" t="s">
        <v>154</v>
      </c>
      <c r="B102" s="37">
        <f t="shared" si="4"/>
        <v>35.199999999999996</v>
      </c>
      <c r="C102" s="38">
        <v>0</v>
      </c>
      <c r="D102" s="38">
        <v>31.4</v>
      </c>
      <c r="E102" s="38">
        <v>3.8</v>
      </c>
      <c r="F102" s="38">
        <v>0</v>
      </c>
      <c r="G102" s="38">
        <v>0</v>
      </c>
    </row>
    <row r="103" spans="1:7">
      <c r="A103" s="21" t="s">
        <v>119</v>
      </c>
      <c r="B103" s="37">
        <f t="shared" si="4"/>
        <v>35.199999999999996</v>
      </c>
      <c r="C103" s="38">
        <v>0</v>
      </c>
      <c r="D103" s="38">
        <v>31.4</v>
      </c>
      <c r="E103" s="38">
        <v>3.8</v>
      </c>
      <c r="F103" s="38">
        <v>0</v>
      </c>
      <c r="G103" s="38">
        <v>0</v>
      </c>
    </row>
    <row r="104" spans="1:7">
      <c r="A104" s="21" t="s">
        <v>120</v>
      </c>
      <c r="B104" s="37">
        <f t="shared" si="4"/>
        <v>0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</row>
    <row r="105" spans="1:7">
      <c r="A105" s="32" t="s">
        <v>155</v>
      </c>
      <c r="B105" s="37">
        <f t="shared" si="4"/>
        <v>0</v>
      </c>
      <c r="C105" s="38">
        <v>0</v>
      </c>
      <c r="D105" s="38">
        <v>0</v>
      </c>
      <c r="E105" s="38">
        <v>0</v>
      </c>
      <c r="F105" s="38">
        <v>0</v>
      </c>
      <c r="G105" s="38">
        <v>0</v>
      </c>
    </row>
    <row r="106" spans="1:7" s="9" customFormat="1">
      <c r="A106" s="8" t="s">
        <v>1</v>
      </c>
      <c r="B106" s="37">
        <f t="shared" si="4"/>
        <v>397.9</v>
      </c>
      <c r="C106" s="37">
        <v>319.5</v>
      </c>
      <c r="D106" s="37">
        <v>4.3</v>
      </c>
      <c r="E106" s="37">
        <v>59.7</v>
      </c>
      <c r="F106" s="37">
        <v>14.4</v>
      </c>
      <c r="G106" s="37">
        <v>0</v>
      </c>
    </row>
    <row r="107" spans="1:7" s="9" customFormat="1">
      <c r="A107" s="8" t="s">
        <v>34</v>
      </c>
      <c r="B107" s="37">
        <f t="shared" si="4"/>
        <v>215537.6</v>
      </c>
      <c r="C107" s="37">
        <v>15868.6</v>
      </c>
      <c r="D107" s="37">
        <v>167826</v>
      </c>
      <c r="E107" s="37">
        <v>4826.8999999999996</v>
      </c>
      <c r="F107" s="37">
        <v>25623.399999999998</v>
      </c>
      <c r="G107" s="37">
        <v>1392.7</v>
      </c>
    </row>
    <row r="108" spans="1:7" s="9" customFormat="1">
      <c r="A108" s="26" t="s">
        <v>25</v>
      </c>
      <c r="B108" s="37">
        <f t="shared" si="4"/>
        <v>6333.8</v>
      </c>
      <c r="C108" s="37">
        <v>0</v>
      </c>
      <c r="D108" s="37">
        <v>6213.6</v>
      </c>
      <c r="E108" s="37">
        <v>0</v>
      </c>
      <c r="F108" s="37">
        <v>0</v>
      </c>
      <c r="G108" s="37">
        <v>120.2</v>
      </c>
    </row>
    <row r="109" spans="1:7" s="9" customFormat="1">
      <c r="A109" s="124" t="s">
        <v>202</v>
      </c>
      <c r="B109" s="37">
        <f t="shared" si="4"/>
        <v>6186.3</v>
      </c>
      <c r="C109" s="37">
        <v>0</v>
      </c>
      <c r="D109" s="37">
        <v>6186.3</v>
      </c>
      <c r="E109" s="37">
        <v>0</v>
      </c>
      <c r="F109" s="37">
        <v>0</v>
      </c>
      <c r="G109" s="37">
        <v>0</v>
      </c>
    </row>
    <row r="110" spans="1:7">
      <c r="A110" s="11" t="s">
        <v>222</v>
      </c>
      <c r="B110" s="37">
        <f t="shared" si="4"/>
        <v>147.5</v>
      </c>
      <c r="C110" s="38">
        <v>0</v>
      </c>
      <c r="D110" s="38">
        <v>27.3</v>
      </c>
      <c r="E110" s="38">
        <v>0</v>
      </c>
      <c r="F110" s="38">
        <v>0</v>
      </c>
      <c r="G110" s="38">
        <v>120.2</v>
      </c>
    </row>
    <row r="111" spans="1:7">
      <c r="A111" s="11" t="s">
        <v>223</v>
      </c>
      <c r="B111" s="37">
        <f t="shared" si="4"/>
        <v>0</v>
      </c>
      <c r="C111" s="38">
        <v>0</v>
      </c>
      <c r="D111" s="38">
        <v>0</v>
      </c>
      <c r="E111" s="38">
        <v>0</v>
      </c>
      <c r="F111" s="38">
        <v>0</v>
      </c>
      <c r="G111" s="38">
        <v>0</v>
      </c>
    </row>
    <row r="112" spans="1:7" s="9" customFormat="1">
      <c r="A112" s="8" t="s">
        <v>26</v>
      </c>
      <c r="B112" s="37">
        <f t="shared" si="4"/>
        <v>209203.8</v>
      </c>
      <c r="C112" s="38">
        <v>15868.6</v>
      </c>
      <c r="D112" s="38">
        <v>161612.4</v>
      </c>
      <c r="E112" s="38">
        <v>4826.8999999999996</v>
      </c>
      <c r="F112" s="38">
        <v>25623.399999999998</v>
      </c>
      <c r="G112" s="38">
        <v>1272.5</v>
      </c>
    </row>
    <row r="113" spans="1:7">
      <c r="A113" s="29" t="s">
        <v>27</v>
      </c>
      <c r="B113" s="37">
        <f t="shared" si="4"/>
        <v>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</row>
    <row r="114" spans="1:7">
      <c r="A114" s="11" t="s">
        <v>67</v>
      </c>
      <c r="B114" s="37">
        <f t="shared" si="4"/>
        <v>0</v>
      </c>
      <c r="C114" s="38">
        <v>0</v>
      </c>
      <c r="D114" s="38">
        <v>0</v>
      </c>
      <c r="E114" s="38">
        <v>0</v>
      </c>
      <c r="F114" s="38">
        <v>0</v>
      </c>
      <c r="G114" s="38">
        <v>0</v>
      </c>
    </row>
    <row r="115" spans="1:7">
      <c r="A115" s="33" t="s">
        <v>158</v>
      </c>
      <c r="B115" s="37">
        <f t="shared" si="4"/>
        <v>209203.8</v>
      </c>
      <c r="C115" s="38">
        <v>15868.6</v>
      </c>
      <c r="D115" s="38">
        <v>161612.4</v>
      </c>
      <c r="E115" s="38">
        <v>4826.8999999999996</v>
      </c>
      <c r="F115" s="38">
        <v>25623.399999999998</v>
      </c>
      <c r="G115" s="38">
        <v>1272.5</v>
      </c>
    </row>
    <row r="116" spans="1:7" s="9" customFormat="1">
      <c r="A116" s="10" t="s">
        <v>258</v>
      </c>
      <c r="B116" s="37">
        <f t="shared" si="4"/>
        <v>0</v>
      </c>
      <c r="C116" s="37">
        <v>0</v>
      </c>
      <c r="D116" s="37">
        <v>0</v>
      </c>
      <c r="E116" s="37">
        <v>0</v>
      </c>
      <c r="F116" s="37">
        <v>0</v>
      </c>
      <c r="G116" s="37">
        <v>0</v>
      </c>
    </row>
    <row r="117" spans="1:7" s="9" customFormat="1">
      <c r="A117" s="26" t="s">
        <v>160</v>
      </c>
      <c r="B117" s="37">
        <f t="shared" si="4"/>
        <v>157745.69999999998</v>
      </c>
      <c r="C117" s="37">
        <v>0</v>
      </c>
      <c r="D117" s="37">
        <v>157488.79999999999</v>
      </c>
      <c r="E117" s="37">
        <v>0</v>
      </c>
      <c r="F117" s="37">
        <v>153.80000000000001</v>
      </c>
      <c r="G117" s="37">
        <v>103.1</v>
      </c>
    </row>
    <row r="118" spans="1:7">
      <c r="A118" s="11" t="s">
        <v>161</v>
      </c>
      <c r="B118" s="37">
        <f t="shared" si="4"/>
        <v>0</v>
      </c>
      <c r="C118" s="38">
        <v>0</v>
      </c>
      <c r="D118" s="38">
        <v>0</v>
      </c>
      <c r="E118" s="38">
        <v>0</v>
      </c>
      <c r="F118" s="38">
        <v>0</v>
      </c>
      <c r="G118" s="38">
        <v>0</v>
      </c>
    </row>
    <row r="119" spans="1:7">
      <c r="A119" s="11" t="s">
        <v>162</v>
      </c>
      <c r="B119" s="37">
        <f t="shared" si="4"/>
        <v>157745.69999999998</v>
      </c>
      <c r="C119" s="38">
        <v>0</v>
      </c>
      <c r="D119" s="38">
        <v>157488.79999999999</v>
      </c>
      <c r="E119" s="38">
        <v>0</v>
      </c>
      <c r="F119" s="38">
        <v>153.80000000000001</v>
      </c>
      <c r="G119" s="38">
        <v>103.1</v>
      </c>
    </row>
    <row r="120" spans="1:7" s="9" customFormat="1">
      <c r="A120" s="10" t="s">
        <v>163</v>
      </c>
      <c r="B120" s="37">
        <f t="shared" si="4"/>
        <v>51458.1</v>
      </c>
      <c r="C120" s="37">
        <v>15868.6</v>
      </c>
      <c r="D120" s="37">
        <v>4123.6000000000004</v>
      </c>
      <c r="E120" s="37">
        <v>4826.8999999999996</v>
      </c>
      <c r="F120" s="37">
        <v>25469.599999999999</v>
      </c>
      <c r="G120" s="37">
        <v>1169.4000000000001</v>
      </c>
    </row>
    <row r="121" spans="1:7">
      <c r="A121" s="30" t="s">
        <v>164</v>
      </c>
      <c r="B121" s="37">
        <f t="shared" si="4"/>
        <v>0</v>
      </c>
      <c r="C121" s="38">
        <v>0</v>
      </c>
      <c r="D121" s="38">
        <v>0</v>
      </c>
      <c r="E121" s="38">
        <v>0</v>
      </c>
      <c r="F121" s="38">
        <v>0</v>
      </c>
      <c r="G121" s="38">
        <v>0</v>
      </c>
    </row>
    <row r="122" spans="1:7">
      <c r="A122" s="29" t="s">
        <v>165</v>
      </c>
      <c r="B122" s="37">
        <f t="shared" si="4"/>
        <v>51458.1</v>
      </c>
      <c r="C122" s="38">
        <v>15868.6</v>
      </c>
      <c r="D122" s="38">
        <v>4123.6000000000004</v>
      </c>
      <c r="E122" s="38">
        <v>4826.8999999999996</v>
      </c>
      <c r="F122" s="38">
        <v>25469.599999999999</v>
      </c>
      <c r="G122" s="38">
        <v>1169.4000000000001</v>
      </c>
    </row>
    <row r="123" spans="1:7">
      <c r="A123" s="8" t="s">
        <v>122</v>
      </c>
      <c r="B123" s="37">
        <f t="shared" si="4"/>
        <v>0</v>
      </c>
      <c r="C123" s="37">
        <v>0</v>
      </c>
      <c r="D123" s="37">
        <v>0</v>
      </c>
      <c r="E123" s="37">
        <v>0</v>
      </c>
      <c r="F123" s="37">
        <v>0</v>
      </c>
      <c r="G123" s="37">
        <v>0</v>
      </c>
    </row>
    <row r="124" spans="1:7">
      <c r="A124" s="10" t="s">
        <v>166</v>
      </c>
      <c r="B124" s="37">
        <f t="shared" si="4"/>
        <v>0</v>
      </c>
      <c r="C124" s="38">
        <v>0</v>
      </c>
      <c r="D124" s="38">
        <v>0</v>
      </c>
      <c r="E124" s="38">
        <v>0</v>
      </c>
      <c r="F124" s="38">
        <v>0</v>
      </c>
      <c r="G124" s="38">
        <v>0</v>
      </c>
    </row>
    <row r="125" spans="1:7">
      <c r="A125" s="11" t="s">
        <v>124</v>
      </c>
      <c r="B125" s="37">
        <f t="shared" si="4"/>
        <v>0</v>
      </c>
      <c r="C125" s="38">
        <v>0</v>
      </c>
      <c r="D125" s="38">
        <v>0</v>
      </c>
      <c r="E125" s="38">
        <v>0</v>
      </c>
      <c r="F125" s="38">
        <v>0</v>
      </c>
      <c r="G125" s="38">
        <v>0</v>
      </c>
    </row>
    <row r="126" spans="1:7">
      <c r="A126" s="29" t="s">
        <v>168</v>
      </c>
      <c r="B126" s="37">
        <f t="shared" si="4"/>
        <v>0</v>
      </c>
      <c r="C126" s="38">
        <v>0</v>
      </c>
      <c r="D126" s="38">
        <v>0</v>
      </c>
      <c r="E126" s="38">
        <v>0</v>
      </c>
      <c r="F126" s="38">
        <v>0</v>
      </c>
      <c r="G126" s="38">
        <v>0</v>
      </c>
    </row>
    <row r="127" spans="1:7">
      <c r="A127" s="10" t="s">
        <v>167</v>
      </c>
      <c r="B127" s="37">
        <f t="shared" si="4"/>
        <v>0</v>
      </c>
      <c r="C127" s="37">
        <v>0</v>
      </c>
      <c r="D127" s="37">
        <v>0</v>
      </c>
      <c r="E127" s="37">
        <v>0</v>
      </c>
      <c r="F127" s="37">
        <v>0</v>
      </c>
      <c r="G127" s="37">
        <v>0</v>
      </c>
    </row>
    <row r="128" spans="1:7">
      <c r="A128" s="29" t="s">
        <v>169</v>
      </c>
      <c r="B128" s="37">
        <f t="shared" si="4"/>
        <v>0</v>
      </c>
      <c r="C128" s="38">
        <v>0</v>
      </c>
      <c r="D128" s="38">
        <v>0</v>
      </c>
      <c r="E128" s="38">
        <v>0</v>
      </c>
      <c r="F128" s="38">
        <v>0</v>
      </c>
      <c r="G128" s="38">
        <v>0</v>
      </c>
    </row>
    <row r="129" spans="1:7">
      <c r="A129" s="29" t="s">
        <v>170</v>
      </c>
      <c r="B129" s="37">
        <f t="shared" si="4"/>
        <v>0</v>
      </c>
      <c r="C129" s="38">
        <v>0</v>
      </c>
      <c r="D129" s="38">
        <v>0</v>
      </c>
      <c r="E129" s="38">
        <v>0</v>
      </c>
      <c r="F129" s="38">
        <v>0</v>
      </c>
      <c r="G129" s="38">
        <v>0</v>
      </c>
    </row>
    <row r="130" spans="1:7" s="9" customFormat="1" ht="40.5" customHeight="1">
      <c r="A130" s="117" t="s">
        <v>224</v>
      </c>
      <c r="B130" s="37">
        <f t="shared" si="4"/>
        <v>845.69999999999993</v>
      </c>
      <c r="C130" s="37">
        <v>410.3</v>
      </c>
      <c r="D130" s="37">
        <v>13.7</v>
      </c>
      <c r="E130" s="37">
        <v>356.8</v>
      </c>
      <c r="F130" s="37">
        <v>47.4</v>
      </c>
      <c r="G130" s="37">
        <v>17.5</v>
      </c>
    </row>
    <row r="131" spans="1:7" s="9" customFormat="1">
      <c r="A131" s="8" t="s">
        <v>40</v>
      </c>
      <c r="B131" s="37">
        <f t="shared" si="4"/>
        <v>5770</v>
      </c>
      <c r="C131" s="37">
        <v>691.8</v>
      </c>
      <c r="D131" s="37">
        <v>634.5</v>
      </c>
      <c r="E131" s="37">
        <v>734.6</v>
      </c>
      <c r="F131" s="37">
        <v>2833.5</v>
      </c>
      <c r="G131" s="37">
        <v>875.59999999999991</v>
      </c>
    </row>
    <row r="132" spans="1:7" s="9" customFormat="1">
      <c r="A132" s="125" t="s">
        <v>259</v>
      </c>
      <c r="B132" s="37">
        <f t="shared" si="4"/>
        <v>2770</v>
      </c>
      <c r="C132" s="37">
        <v>538.29999999999995</v>
      </c>
      <c r="D132" s="37">
        <v>521</v>
      </c>
      <c r="E132" s="37">
        <v>561.20000000000005</v>
      </c>
      <c r="F132" s="37">
        <v>545.70000000000005</v>
      </c>
      <c r="G132" s="37">
        <v>603.79999999999995</v>
      </c>
    </row>
    <row r="133" spans="1:7" s="9" customFormat="1" ht="24">
      <c r="A133" s="33" t="s">
        <v>260</v>
      </c>
      <c r="B133" s="37">
        <f t="shared" si="4"/>
        <v>266.70000000000005</v>
      </c>
      <c r="C133" s="37">
        <v>35.6</v>
      </c>
      <c r="D133" s="37">
        <v>53.3</v>
      </c>
      <c r="E133" s="37">
        <v>63.7</v>
      </c>
      <c r="F133" s="37">
        <v>55.6</v>
      </c>
      <c r="G133" s="37">
        <v>58.5</v>
      </c>
    </row>
    <row r="134" spans="1:7" s="9" customFormat="1">
      <c r="A134" s="126" t="s">
        <v>261</v>
      </c>
      <c r="B134" s="37">
        <f t="shared" si="4"/>
        <v>92.4</v>
      </c>
      <c r="C134" s="37">
        <v>14</v>
      </c>
      <c r="D134" s="37">
        <v>16.100000000000001</v>
      </c>
      <c r="E134" s="37">
        <v>21.8</v>
      </c>
      <c r="F134" s="37">
        <v>25.1</v>
      </c>
      <c r="G134" s="37">
        <v>15.4</v>
      </c>
    </row>
    <row r="135" spans="1:7" s="9" customFormat="1" ht="24">
      <c r="A135" s="33" t="s">
        <v>227</v>
      </c>
      <c r="B135" s="37">
        <f t="shared" ref="B135:B144" si="5">SUM(C135:G135)</f>
        <v>0.4</v>
      </c>
      <c r="C135" s="37">
        <v>0</v>
      </c>
      <c r="D135" s="37">
        <v>0</v>
      </c>
      <c r="E135" s="37">
        <v>0</v>
      </c>
      <c r="F135" s="37">
        <v>0.1</v>
      </c>
      <c r="G135" s="37">
        <v>0.3</v>
      </c>
    </row>
    <row r="136" spans="1:7" ht="24">
      <c r="A136" s="33" t="s">
        <v>225</v>
      </c>
      <c r="B136" s="37">
        <f t="shared" si="5"/>
        <v>0</v>
      </c>
      <c r="C136" s="38">
        <v>0</v>
      </c>
      <c r="D136" s="38">
        <v>0</v>
      </c>
      <c r="E136" s="38">
        <v>0</v>
      </c>
      <c r="F136" s="38">
        <v>0</v>
      </c>
      <c r="G136" s="38">
        <v>0</v>
      </c>
    </row>
    <row r="137" spans="1:7">
      <c r="A137" s="33" t="s">
        <v>262</v>
      </c>
      <c r="B137" s="37">
        <f t="shared" si="5"/>
        <v>19.5</v>
      </c>
      <c r="C137" s="38">
        <v>3.4</v>
      </c>
      <c r="D137" s="38">
        <v>4.0999999999999996</v>
      </c>
      <c r="E137" s="38">
        <v>4</v>
      </c>
      <c r="F137" s="38">
        <v>4.4000000000000004</v>
      </c>
      <c r="G137" s="38">
        <v>3.6</v>
      </c>
    </row>
    <row r="138" spans="1:7" ht="15.75" customHeight="1">
      <c r="A138" s="33" t="s">
        <v>226</v>
      </c>
      <c r="B138" s="37">
        <f t="shared" si="5"/>
        <v>2544.9</v>
      </c>
      <c r="C138" s="41">
        <v>81</v>
      </c>
      <c r="D138" s="41">
        <v>29.1</v>
      </c>
      <c r="E138" s="41">
        <v>69.400000000000006</v>
      </c>
      <c r="F138" s="41">
        <v>2190.6</v>
      </c>
      <c r="G138" s="41">
        <v>174.8</v>
      </c>
    </row>
    <row r="139" spans="1:7" ht="15.75" customHeight="1">
      <c r="A139" s="33" t="s">
        <v>207</v>
      </c>
      <c r="B139" s="37">
        <f t="shared" si="5"/>
        <v>9.6999999999999993</v>
      </c>
      <c r="C139" s="41">
        <v>2.4</v>
      </c>
      <c r="D139" s="41">
        <v>2.6</v>
      </c>
      <c r="E139" s="41">
        <v>1.6</v>
      </c>
      <c r="F139" s="41">
        <v>1.6</v>
      </c>
      <c r="G139" s="41">
        <v>1.5</v>
      </c>
    </row>
    <row r="140" spans="1:7" ht="24.75" customHeight="1">
      <c r="A140" s="33" t="s">
        <v>90</v>
      </c>
      <c r="B140" s="37">
        <f t="shared" si="5"/>
        <v>66.400000000000006</v>
      </c>
      <c r="C140" s="38">
        <v>17.100000000000001</v>
      </c>
      <c r="D140" s="38">
        <v>8.3000000000000007</v>
      </c>
      <c r="E140" s="38">
        <v>12.9</v>
      </c>
      <c r="F140" s="38">
        <v>10.4</v>
      </c>
      <c r="G140" s="38">
        <v>17.7</v>
      </c>
    </row>
    <row r="141" spans="1:7" ht="24.75" customHeight="1">
      <c r="A141" s="33" t="s">
        <v>51</v>
      </c>
      <c r="B141" s="37">
        <f t="shared" si="5"/>
        <v>0</v>
      </c>
      <c r="C141" s="41">
        <v>0</v>
      </c>
      <c r="D141" s="41">
        <v>0</v>
      </c>
      <c r="E141" s="41">
        <v>0</v>
      </c>
      <c r="F141" s="41">
        <v>0</v>
      </c>
      <c r="G141" s="41">
        <v>0</v>
      </c>
    </row>
    <row r="142" spans="1:7">
      <c r="A142" s="33" t="s">
        <v>42</v>
      </c>
      <c r="B142" s="37">
        <f t="shared" si="5"/>
        <v>0</v>
      </c>
      <c r="C142" s="41">
        <v>0</v>
      </c>
      <c r="D142" s="41">
        <v>0</v>
      </c>
      <c r="E142" s="41">
        <v>0</v>
      </c>
      <c r="F142" s="41">
        <v>0</v>
      </c>
      <c r="G142" s="41">
        <v>0</v>
      </c>
    </row>
    <row r="143" spans="1:7" ht="4.5" customHeight="1">
      <c r="B143" s="37"/>
    </row>
    <row r="144" spans="1:7" ht="15" customHeight="1">
      <c r="A144" s="34" t="s">
        <v>126</v>
      </c>
      <c r="B144" s="105">
        <f t="shared" si="5"/>
        <v>12440.300000000001</v>
      </c>
      <c r="C144" s="105">
        <v>2406.3000000000002</v>
      </c>
      <c r="D144" s="105">
        <v>2341.2000000000003</v>
      </c>
      <c r="E144" s="105">
        <v>2385.4000000000005</v>
      </c>
      <c r="F144" s="105">
        <v>2385.4000000000005</v>
      </c>
      <c r="G144" s="105">
        <v>2922.0000000000005</v>
      </c>
    </row>
    <row r="145" spans="1:7">
      <c r="A145" s="14" t="s">
        <v>172</v>
      </c>
      <c r="B145" s="15"/>
      <c r="C145" s="15"/>
      <c r="D145" s="15"/>
      <c r="E145" s="15"/>
      <c r="F145" s="15"/>
      <c r="G145" s="15"/>
    </row>
    <row r="146" spans="1:7">
      <c r="A146" s="16" t="s">
        <v>228</v>
      </c>
      <c r="B146" s="15"/>
      <c r="C146" s="15"/>
      <c r="D146" s="15"/>
      <c r="E146" s="15"/>
      <c r="F146" s="15"/>
      <c r="G146" s="15"/>
    </row>
    <row r="147" spans="1:7">
      <c r="A147" s="16" t="s">
        <v>229</v>
      </c>
      <c r="B147" s="15"/>
      <c r="C147" s="15"/>
      <c r="D147" s="15"/>
      <c r="E147" s="15"/>
      <c r="F147" s="15"/>
      <c r="G147" s="15"/>
    </row>
    <row r="148" spans="1:7">
      <c r="A148" s="16" t="s">
        <v>230</v>
      </c>
      <c r="B148" s="15"/>
      <c r="C148" s="15"/>
      <c r="D148" s="15"/>
      <c r="E148" s="15"/>
      <c r="F148" s="15"/>
      <c r="G148" s="15"/>
    </row>
    <row r="149" spans="1:7">
      <c r="A149" s="16" t="s">
        <v>173</v>
      </c>
      <c r="B149" s="15"/>
      <c r="C149" s="15"/>
      <c r="D149" s="15"/>
      <c r="E149" s="15"/>
      <c r="F149" s="15"/>
      <c r="G149" s="15"/>
    </row>
    <row r="150" spans="1:7">
      <c r="A150" s="17" t="s">
        <v>80</v>
      </c>
      <c r="B150" s="15"/>
      <c r="C150" s="15"/>
      <c r="D150" s="15"/>
      <c r="E150" s="15"/>
      <c r="F150" s="15"/>
      <c r="G150" s="15"/>
    </row>
  </sheetData>
  <mergeCells count="2">
    <mergeCell ref="A2:E2"/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2013-04-24T14:29:05Z</dcterms:created>
  <dcterms:modified xsi:type="dcterms:W3CDTF">2025-07-14T16:48:47Z</dcterms:modified>
</cp:coreProperties>
</file>