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3\EJECUCION PRESUPUESTARIA 2023\PRESENTACION EN EL PORTAL EN EXCEL\"/>
    </mc:Choice>
  </mc:AlternateContent>
  <bookViews>
    <workbookView xWindow="0" yWindow="0" windowWidth="14580" windowHeight="9690"/>
  </bookViews>
  <sheets>
    <sheet name="Plantilla Ejecucion Abril 2023" sheetId="8" r:id="rId1"/>
  </sheets>
  <definedNames>
    <definedName name="_xlnm.Print_Area" localSheetId="0">'Plantilla Ejecucion Abril 2023'!$B$1:$R$102</definedName>
    <definedName name="_xlnm.Print_Titles" localSheetId="0">'Plantilla Ejecucion Abril 2023'!$1:$9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2" i="8" l="1"/>
  <c r="R29" i="8"/>
  <c r="H75" i="8" l="1"/>
  <c r="H88" i="8"/>
  <c r="G75" i="8"/>
  <c r="D70" i="8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D88" i="8" l="1"/>
  <c r="E88" i="8" s="1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R75" i="8" s="1"/>
  <c r="L75" i="8"/>
  <c r="N75" i="8"/>
  <c r="D75" i="8"/>
  <c r="E75" i="8" s="1"/>
  <c r="M75" i="8"/>
  <c r="Q88" i="8" l="1"/>
  <c r="F81" i="8"/>
  <c r="G81" i="8"/>
  <c r="G88" i="8" s="1"/>
  <c r="H81" i="8"/>
  <c r="I81" i="8"/>
  <c r="J81" i="8"/>
  <c r="F84" i="8"/>
  <c r="G84" i="8"/>
  <c r="H84" i="8"/>
  <c r="I84" i="8"/>
  <c r="J84" i="8"/>
  <c r="R84" i="8" l="1"/>
  <c r="R81" i="8"/>
  <c r="F88" i="8"/>
  <c r="J86" i="8"/>
  <c r="L88" i="8"/>
  <c r="N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<sst xmlns="http://schemas.openxmlformats.org/spreadsheetml/2006/main" count="104" uniqueCount="103">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</sst>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288551</xdr:colOff>
      <xdr:row>1</xdr:row>
      <xdr:rowOff>149073</xdr:rowOff>
    </xdr:from>
    <xdr:to>
      <xdr:col>17</xdr:col>
      <xdr:colOff>369793</xdr:colOff>
      <xdr:row>4</xdr:row>
      <xdr:rowOff>142741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88463" y="384397"/>
          <a:ext cx="2378448" cy="6996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239892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324969</xdr:colOff>
      <xdr:row>94</xdr:row>
      <xdr:rowOff>134472</xdr:rowOff>
    </xdr:from>
    <xdr:to>
      <xdr:col>1</xdr:col>
      <xdr:colOff>2902322</xdr:colOff>
      <xdr:row>99</xdr:row>
      <xdr:rowOff>129683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30087" y="32553090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2</xdr:col>
      <xdr:colOff>739587</xdr:colOff>
      <xdr:row>94</xdr:row>
      <xdr:rowOff>179293</xdr:rowOff>
    </xdr:from>
    <xdr:to>
      <xdr:col>4</xdr:col>
      <xdr:colOff>794846</xdr:colOff>
      <xdr:row>99</xdr:row>
      <xdr:rowOff>22411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997822" y="32597911"/>
          <a:ext cx="2856730" cy="885265"/>
        </a:xfrm>
        <a:prstGeom prst="rect">
          <a:avLst/>
        </a:prstGeom>
      </xdr:spPr>
    </xdr:pic>
    <xdr:clientData/>
  </xdr:twoCellAnchor>
  <xdr:twoCellAnchor editAs="oneCell">
    <xdr:from>
      <xdr:col>5</xdr:col>
      <xdr:colOff>1064558</xdr:colOff>
      <xdr:row>94</xdr:row>
      <xdr:rowOff>44824</xdr:rowOff>
    </xdr:from>
    <xdr:to>
      <xdr:col>8</xdr:col>
      <xdr:colOff>490625</xdr:colOff>
      <xdr:row>99</xdr:row>
      <xdr:rowOff>22411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368117" y="32463442"/>
          <a:ext cx="2776626" cy="10197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7"/>
  <sheetViews>
    <sheetView showGridLines="0" tabSelected="1" showWhiteSpace="0" view="pageBreakPreview" zoomScale="85" zoomScaleNormal="100" zoomScaleSheetLayoutView="85" workbookViewId="0">
      <selection activeCell="D64" sqref="D64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570312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7.7109375" style="5" hidden="1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28515625" style="5" hidden="1" customWidth="1"/>
    <col min="16" max="16" width="14" style="5" hidden="1" customWidth="1"/>
    <col min="17" max="17" width="11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5" t="s">
        <v>47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59"/>
    </row>
    <row r="2" spans="1:29" ht="18.75" customHeight="1" x14ac:dyDescent="0.25">
      <c r="B2" s="65" t="s">
        <v>48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59"/>
    </row>
    <row r="3" spans="1:29" ht="18.75" customHeight="1" x14ac:dyDescent="0.25">
      <c r="B3" s="65">
        <v>2023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r="4" spans="1:29" ht="18.75" x14ac:dyDescent="0.25">
      <c r="B4" s="65" t="s">
        <v>46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59"/>
    </row>
    <row r="5" spans="1:29" ht="15.75" customHeight="1" x14ac:dyDescent="0.3">
      <c r="B5" s="66" t="s">
        <v>30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69" t="s">
        <v>0</v>
      </c>
      <c r="C7" s="71" t="s">
        <v>96</v>
      </c>
      <c r="D7" s="67" t="s">
        <v>97</v>
      </c>
      <c r="E7" s="67" t="s">
        <v>100</v>
      </c>
      <c r="F7" s="73" t="s">
        <v>98</v>
      </c>
      <c r="G7" s="74"/>
      <c r="H7" s="74"/>
      <c r="I7" s="75"/>
      <c r="J7" s="74"/>
      <c r="K7" s="74"/>
      <c r="L7" s="74"/>
      <c r="M7" s="74"/>
      <c r="N7" s="74"/>
      <c r="O7" s="74"/>
      <c r="P7" s="74"/>
      <c r="Q7" s="50"/>
      <c r="R7" s="63" t="s">
        <v>101</v>
      </c>
    </row>
    <row r="8" spans="1:29" ht="24.75" customHeight="1" thickBot="1" x14ac:dyDescent="0.3">
      <c r="A8" s="6"/>
      <c r="B8" s="70"/>
      <c r="C8" s="72"/>
      <c r="D8" s="68"/>
      <c r="E8" s="68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4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518961.86999999965</v>
      </c>
      <c r="E10" s="47">
        <f>+C10+D10</f>
        <v>512877580.87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132304341.49000001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5821058.3099999996</v>
      </c>
      <c r="E11" s="21">
        <f>+C11+D11</f>
        <v>422721804.31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115193146.11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-4422179</v>
      </c>
      <c r="E12" s="21">
        <f t="shared" ref="E12:E15" si="3">+C12+D12</f>
        <v>34841303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1043000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-879917.44</v>
      </c>
      <c r="E15" s="21">
        <f t="shared" si="3"/>
        <v>55314473.560000002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16068195.380000001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21606234.539999999</v>
      </c>
      <c r="E16" s="47">
        <f>+C16+D16</f>
        <v>200936549.53999999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0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57572765.709999993</v>
      </c>
    </row>
    <row r="17" spans="1:25" ht="28.9" customHeight="1" x14ac:dyDescent="0.25">
      <c r="A17" s="6"/>
      <c r="B17" s="10" t="s">
        <v>7</v>
      </c>
      <c r="C17" s="21">
        <v>66819000</v>
      </c>
      <c r="D17" s="21">
        <v>1560890.54</v>
      </c>
      <c r="E17" s="21">
        <f>+C17+D17</f>
        <v>68379890.540000007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52622840.949999996</v>
      </c>
    </row>
    <row r="18" spans="1:25" ht="30.75" customHeight="1" x14ac:dyDescent="0.25">
      <c r="A18" s="6"/>
      <c r="B18" s="10" t="s">
        <v>8</v>
      </c>
      <c r="C18" s="21">
        <v>19350000</v>
      </c>
      <c r="D18" s="21">
        <v>-15841000</v>
      </c>
      <c r="E18" s="21">
        <f t="shared" ref="E18:E25" si="7">+C18+D18</f>
        <v>3509000</v>
      </c>
      <c r="F18" s="21">
        <v>0</v>
      </c>
      <c r="G18" s="21">
        <v>0</v>
      </c>
      <c r="H18" s="21">
        <v>4425</v>
      </c>
      <c r="I18" s="21">
        <v>61596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66021</v>
      </c>
    </row>
    <row r="19" spans="1:25" ht="32.25" customHeight="1" x14ac:dyDescent="0.25">
      <c r="A19" s="6"/>
      <c r="B19" s="10" t="s">
        <v>9</v>
      </c>
      <c r="C19" s="21">
        <v>25128400</v>
      </c>
      <c r="D19" s="21">
        <v>50388450</v>
      </c>
      <c r="E19" s="21">
        <f t="shared" si="7"/>
        <v>75516850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1367377.76</v>
      </c>
    </row>
    <row r="20" spans="1:25" ht="27.75" customHeight="1" x14ac:dyDescent="0.25">
      <c r="A20" s="6"/>
      <c r="B20" s="10" t="s">
        <v>10</v>
      </c>
      <c r="C20" s="21">
        <v>6079815</v>
      </c>
      <c r="D20" s="21">
        <v>8358800</v>
      </c>
      <c r="E20" s="21">
        <f t="shared" si="7"/>
        <v>14438615</v>
      </c>
      <c r="F20" s="21">
        <v>0</v>
      </c>
      <c r="G20" s="21">
        <v>168100</v>
      </c>
      <c r="H20" s="21">
        <v>94000</v>
      </c>
      <c r="I20" s="21">
        <v>79400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341500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-3319538</v>
      </c>
      <c r="E21" s="21">
        <f t="shared" si="7"/>
        <v>12292562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639200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439000</v>
      </c>
      <c r="E22" s="21">
        <f t="shared" si="7"/>
        <v>4819000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844270.71000000008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800000</v>
      </c>
      <c r="E23" s="21">
        <f t="shared" si="7"/>
        <v>3760000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382358.25</v>
      </c>
    </row>
    <row r="24" spans="1:25" ht="46.5" customHeight="1" x14ac:dyDescent="0.25">
      <c r="A24" s="6"/>
      <c r="B24" s="10" t="s">
        <v>14</v>
      </c>
      <c r="C24" s="44">
        <v>35924000</v>
      </c>
      <c r="D24" s="21">
        <v>-21957000</v>
      </c>
      <c r="E24" s="21">
        <f t="shared" si="7"/>
        <v>13967000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958218</v>
      </c>
    </row>
    <row r="25" spans="1:25" ht="42" customHeight="1" x14ac:dyDescent="0.25">
      <c r="A25" s="6"/>
      <c r="B25" s="10" t="s">
        <v>93</v>
      </c>
      <c r="C25" s="44">
        <v>3077000</v>
      </c>
      <c r="D25" s="21">
        <v>1176632</v>
      </c>
      <c r="E25" s="21">
        <f t="shared" si="7"/>
        <v>4253632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350979.04000000004</v>
      </c>
    </row>
    <row r="26" spans="1:25" ht="15.75" x14ac:dyDescent="0.25">
      <c r="A26" s="6"/>
      <c r="B26" s="19" t="s">
        <v>15</v>
      </c>
      <c r="C26" s="47">
        <f>+SUM(C27:C35)</f>
        <v>19717352</v>
      </c>
      <c r="D26" s="47">
        <f>SUM(D27:D35)</f>
        <v>12903508.539999999</v>
      </c>
      <c r="E26" s="47">
        <f>+C26+D26</f>
        <v>32620860.539999999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0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2264947.4700000002</v>
      </c>
    </row>
    <row r="27" spans="1:25" ht="15.75" x14ac:dyDescent="0.25">
      <c r="A27" s="6"/>
      <c r="B27" s="10" t="s">
        <v>16</v>
      </c>
      <c r="C27" s="44">
        <v>751280</v>
      </c>
      <c r="D27" s="21">
        <v>-90000</v>
      </c>
      <c r="E27" s="21">
        <f>+C27+D27</f>
        <v>661280</v>
      </c>
      <c r="F27" s="21">
        <v>0</v>
      </c>
      <c r="G27" s="21">
        <v>20280</v>
      </c>
      <c r="H27" s="21">
        <v>29654.34</v>
      </c>
      <c r="I27" s="21">
        <v>33676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83610.34</v>
      </c>
    </row>
    <row r="28" spans="1:25" ht="15.75" x14ac:dyDescent="0.25">
      <c r="A28" s="6"/>
      <c r="B28" s="10" t="s">
        <v>17</v>
      </c>
      <c r="C28" s="44">
        <v>1833000</v>
      </c>
      <c r="D28" s="21">
        <v>1288320</v>
      </c>
      <c r="E28" s="21">
        <f t="shared" ref="E28:E35" si="11">+C28+D28</f>
        <v>3121320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73116.930000000008</v>
      </c>
    </row>
    <row r="29" spans="1:25" ht="30.75" customHeight="1" x14ac:dyDescent="0.25">
      <c r="A29" s="6"/>
      <c r="B29" s="10" t="s">
        <v>18</v>
      </c>
      <c r="C29" s="44">
        <v>1328080</v>
      </c>
      <c r="D29" s="21">
        <v>309536.96000000002</v>
      </c>
      <c r="E29" s="21">
        <f t="shared" si="11"/>
        <v>1637616.96</v>
      </c>
      <c r="F29" s="21">
        <v>0</v>
      </c>
      <c r="G29" s="21">
        <v>6900</v>
      </c>
      <c r="H29" s="21">
        <v>950.02</v>
      </c>
      <c r="I29" s="21">
        <v>70030.64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77880.66</v>
      </c>
      <c r="Y29" s="2"/>
    </row>
    <row r="30" spans="1:25" ht="27.75" customHeight="1" x14ac:dyDescent="0.25">
      <c r="A30" s="6"/>
      <c r="B30" s="10" t="s">
        <v>19</v>
      </c>
      <c r="C30" s="44">
        <v>115000</v>
      </c>
      <c r="D30" s="21">
        <v>71160</v>
      </c>
      <c r="E30" s="21">
        <f t="shared" si="11"/>
        <v>186160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/>
      <c r="P30" s="21">
        <v>0</v>
      </c>
      <c r="Q30" s="21">
        <v>0</v>
      </c>
      <c r="R30" s="21">
        <f t="shared" si="2"/>
        <v>44544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-70000</v>
      </c>
      <c r="E31" s="21">
        <f t="shared" si="11"/>
        <v>105000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25" ht="31.5" x14ac:dyDescent="0.25">
      <c r="A32" s="6"/>
      <c r="B32" s="10" t="s">
        <v>71</v>
      </c>
      <c r="C32" s="44">
        <v>46000</v>
      </c>
      <c r="D32" s="21">
        <v>148000</v>
      </c>
      <c r="E32" s="21">
        <f t="shared" si="11"/>
        <v>194000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/>
      <c r="Q32" s="21">
        <v>0</v>
      </c>
      <c r="R32" s="21">
        <f t="shared" si="2"/>
        <v>28584.32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7177602.4000000004</v>
      </c>
      <c r="E33" s="21">
        <f t="shared" si="11"/>
        <v>15348562.4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1399496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4068889.18</v>
      </c>
      <c r="E35" s="21">
        <f t="shared" si="11"/>
        <v>11366921.18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557715.22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0</v>
      </c>
      <c r="E36" s="47">
        <f>+C36+D36</f>
        <v>1000000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70775</v>
      </c>
    </row>
    <row r="37" spans="1:18" ht="31.5" x14ac:dyDescent="0.25">
      <c r="A37" s="6"/>
      <c r="B37" s="10" t="s">
        <v>74</v>
      </c>
      <c r="C37" s="21">
        <v>1000000</v>
      </c>
      <c r="D37" s="21">
        <v>0</v>
      </c>
      <c r="E37" s="21">
        <f>+C37+D37</f>
        <v>1000000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70775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-7092013</v>
      </c>
      <c r="E52" s="55">
        <f>+C52+D52</f>
        <v>3201487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0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0</v>
      </c>
    </row>
    <row r="53" spans="1:18" ht="15.75" x14ac:dyDescent="0.25">
      <c r="A53" s="6"/>
      <c r="B53" s="10" t="s">
        <v>24</v>
      </c>
      <c r="C53" s="21">
        <v>8810000</v>
      </c>
      <c r="D53" s="21">
        <v>-7267736</v>
      </c>
      <c r="E53" s="21">
        <f>+C53+D53</f>
        <v>1542264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245000</v>
      </c>
      <c r="E54" s="21">
        <f t="shared" ref="E54:E61" si="19">+C54+D54</f>
        <v>645000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2000</v>
      </c>
      <c r="E55" s="21">
        <f t="shared" si="19"/>
        <v>2000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800000</v>
      </c>
      <c r="D57" s="21">
        <v>0</v>
      </c>
      <c r="E57" s="21">
        <f t="shared" si="19"/>
        <v>800000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/>
      <c r="M62" s="26"/>
      <c r="N62" s="26"/>
      <c r="O62" s="26"/>
      <c r="P62" s="26">
        <f t="shared" ref="P62:Q62" si="21">SUM(P63:P71)</f>
        <v>0</v>
      </c>
      <c r="Q62" s="26">
        <f t="shared" si="21"/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/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25547.59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25547.59</v>
      </c>
      <c r="S74" s="21"/>
    </row>
    <row r="75" spans="1:24" ht="15.75" x14ac:dyDescent="0.25">
      <c r="A75" s="6"/>
      <c r="B75" s="76" t="s">
        <v>29</v>
      </c>
      <c r="C75" s="62">
        <f>+C70+C67+C62+C52+C44+C36+C26+C16+C10</f>
        <v>722699786</v>
      </c>
      <c r="D75" s="62">
        <f>+D70+D67+D62+D52+D44+D36+D26+D16+D10</f>
        <v>31578290.539999999</v>
      </c>
      <c r="E75" s="62">
        <f>+C75+D75</f>
        <v>754278076.53999996</v>
      </c>
      <c r="F75" s="62">
        <f t="shared" ref="F75:Q75" si="25">+F70+F67+F62+F52+F44+F36+F26+F16+F10</f>
        <v>46298535.599999994</v>
      </c>
      <c r="G75" s="62">
        <f>+G70+G67+G62+G52+G44+G36+G26+G16+G10</f>
        <v>30868968.530000001</v>
      </c>
      <c r="H75" s="62">
        <f>+H70+H67+H62+H52+H44+H36+H26+H16+H10</f>
        <v>73062211.539999992</v>
      </c>
      <c r="I75" s="62">
        <f t="shared" si="25"/>
        <v>42008661.590000004</v>
      </c>
      <c r="J75" s="62">
        <f t="shared" si="25"/>
        <v>0</v>
      </c>
      <c r="K75" s="62">
        <f t="shared" si="25"/>
        <v>0</v>
      </c>
      <c r="L75" s="62">
        <f t="shared" si="25"/>
        <v>0</v>
      </c>
      <c r="M75" s="62">
        <f t="shared" si="25"/>
        <v>0</v>
      </c>
      <c r="N75" s="62">
        <f t="shared" si="25"/>
        <v>0</v>
      </c>
      <c r="O75" s="62">
        <f t="shared" si="25"/>
        <v>0</v>
      </c>
      <c r="P75" s="62">
        <f t="shared" si="25"/>
        <v>0</v>
      </c>
      <c r="Q75" s="62">
        <f t="shared" si="25"/>
        <v>0</v>
      </c>
      <c r="R75" s="62">
        <f>SUM(F75:Q75)</f>
        <v>192238377.25999999</v>
      </c>
    </row>
    <row r="76" spans="1:24" ht="15.75" x14ac:dyDescent="0.25">
      <c r="A76" s="6"/>
      <c r="B76" s="76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31578290.539999999</v>
      </c>
      <c r="E88" s="49">
        <f>+C88+D88</f>
        <v>754278076.53999996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0</v>
      </c>
      <c r="K88" s="31">
        <f t="shared" si="31"/>
        <v>0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192238377.26000002</v>
      </c>
    </row>
    <row r="89" spans="1:24" ht="15.75" x14ac:dyDescent="0.25">
      <c r="A89" s="34"/>
      <c r="B89" s="77" t="s">
        <v>99</v>
      </c>
      <c r="C89" s="77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78"/>
      <c r="C98" s="78"/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7"/>
      <c r="O98" s="7"/>
      <c r="P98" s="33"/>
      <c r="Q98" s="7"/>
      <c r="R98" s="7"/>
    </row>
    <row r="99" spans="1:29" ht="18.75" x14ac:dyDescent="0.3">
      <c r="A99" s="41"/>
      <c r="B99" s="81"/>
      <c r="C99" s="81"/>
      <c r="D99" s="81"/>
      <c r="E99" s="81"/>
      <c r="F99" s="81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79"/>
      <c r="H114" s="79"/>
      <c r="I114" s="79"/>
    </row>
    <row r="115" spans="1:29" s="5" customFormat="1" ht="18.75" x14ac:dyDescent="0.3">
      <c r="A115"/>
      <c r="B115"/>
      <c r="C115"/>
      <c r="D115"/>
      <c r="E115"/>
      <c r="G115" s="80"/>
      <c r="H115" s="80"/>
      <c r="I115" s="80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79"/>
      <c r="H116" s="79"/>
      <c r="I116" s="79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B89:C89"/>
    <mergeCell ref="B98:M98"/>
    <mergeCell ref="G114:I114"/>
    <mergeCell ref="G115:I115"/>
    <mergeCell ref="G116:I116"/>
    <mergeCell ref="B99:F99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48" fitToHeight="0" orientation="portrait" r:id="rId1"/>
  <headerFooter>
    <oddFooter>&amp;RPág. &amp;P / &amp;N</oddFooter>
  </headerFooter>
  <rowBreaks count="3" manualBreakCount="3">
    <brk id="45" min="1" max="17" man="1"/>
    <brk id="80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Abril 2023</vt:lpstr>
      <vt:lpstr>'Plantilla Ejecucion Abril 2023'!Área_de_impresión</vt:lpstr>
      <vt:lpstr>'Plantilla Ejecucion Abril 2023'!Títulos_a_imprimir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2023-05-10T14:34:38Z</cp:lastPrinted>
  <dcterms:created xsi:type="dcterms:W3CDTF">2018-04-17T18:57:16Z</dcterms:created>
  <dcterms:modified xsi:type="dcterms:W3CDTF">2023-05-10T14:35:52Z</dcterms:modified>
</cp:coreProperties>
</file>