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90" yWindow="0" windowWidth="14685" windowHeight="15600" activeTab="6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_xlnm.Print_Area" localSheetId="0">'2017'!$A$1:$K$15</definedName>
    <definedName name="_xlnm.Print_Area" localSheetId="1">'2018'!$A$1:$K$6</definedName>
    <definedName name="_xlnm.Print_Area" localSheetId="2">'2019'!$A$1:$K$6</definedName>
    <definedName name="_xlnm.Print_Area" localSheetId="3">'2020'!$A$1:$K$6</definedName>
    <definedName name="_xlnm.Print_Area" localSheetId="4">'2021'!$A$1:$J$20</definedName>
    <definedName name="_xlnm.Print_Area" localSheetId="5">'2022'!#REF!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4" hidden="1">{#N/A,#N/A,FALSE,"BANKS"}</definedName>
    <definedName name="wrn.BANKS." hidden="1">{#N/A,#N/A,FALSE,"BANKS"}</definedName>
    <definedName name="wrn.BOP." localSheetId="4" hidden="1">{#N/A,#N/A,FALSE,"BOP"}</definedName>
    <definedName name="wrn.BOP." hidden="1">{#N/A,#N/A,FALSE,"BOP"}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4" hidden="1">{#N/A,#N/A,FALSE,"CREDIT"}</definedName>
    <definedName name="wrn.CREDIT." hidden="1">{#N/A,#N/A,FALSE,"CREDIT"}</definedName>
    <definedName name="wrn.DEBTSVC." localSheetId="4" hidden="1">{#N/A,#N/A,FALSE,"DEBTSVC"}</definedName>
    <definedName name="wrn.DEBTSVC." hidden="1">{#N/A,#N/A,FALSE,"DEBTSVC"}</definedName>
    <definedName name="wrn.DEPO." localSheetId="4" hidden="1">{#N/A,#N/A,FALSE,"DEPO"}</definedName>
    <definedName name="wrn.DEPO." hidden="1">{#N/A,#N/A,FALSE,"DEPO"}</definedName>
    <definedName name="wrn.EXCISE." localSheetId="4" hidden="1">{#N/A,#N/A,FALSE,"EXCISE"}</definedName>
    <definedName name="wrn.EXCISE." hidden="1">{#N/A,#N/A,FALSE,"EXCISE"}</definedName>
    <definedName name="wrn.EXRATE." localSheetId="4" hidden="1">{#N/A,#N/A,FALSE,"EXRATE"}</definedName>
    <definedName name="wrn.EXRATE." hidden="1">{#N/A,#N/A,FALSE,"EXRATE"}</definedName>
    <definedName name="wrn.EXTDEBT." localSheetId="4" hidden="1">{#N/A,#N/A,FALSE,"EXTDEBT"}</definedName>
    <definedName name="wrn.EXTDEBT." hidden="1">{#N/A,#N/A,FALSE,"EXTDEBT"}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4" hidden="1">{#N/A,#N/A,FALSE,"EXTRABUDGT2"}</definedName>
    <definedName name="wrn.EXTRABUDGT2." hidden="1">{#N/A,#N/A,FALSE,"EXTRABUDGT2"}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4" hidden="1">{#N/A,#N/A,FALSE,"GGOVT"}</definedName>
    <definedName name="wrn.GGOVT." hidden="1">{#N/A,#N/A,FALSE,"GGOVT"}</definedName>
    <definedName name="wrn.GGOVT2." localSheetId="4" hidden="1">{#N/A,#N/A,FALSE,"GGOVT2"}</definedName>
    <definedName name="wrn.GGOVT2." hidden="1">{#N/A,#N/A,FALSE,"GGOVT2"}</definedName>
    <definedName name="wrn.GGOVTPC." localSheetId="4" hidden="1">{#N/A,#N/A,FALSE,"GGOVT%"}</definedName>
    <definedName name="wrn.GGOVTPC." hidden="1">{#N/A,#N/A,FALSE,"GGOVT%"}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4" hidden="1">{#N/A,#N/A,FALSE,"INTERST"}</definedName>
    <definedName name="wrn.INTERST." hidden="1">{#N/A,#N/A,FALSE,"INTERST"}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4" hidden="1">{"MONA",#N/A,FALSE,"S"}</definedName>
    <definedName name="wrn.MONA." hidden="1">{"MONA",#N/A,FALSE,"S"}</definedName>
    <definedName name="wrn.MS." localSheetId="4" hidden="1">{#N/A,#N/A,FALSE,"MS"}</definedName>
    <definedName name="wrn.MS." hidden="1">{#N/A,#N/A,FALSE,"MS"}</definedName>
    <definedName name="wrn.NBG." localSheetId="4" hidden="1">{#N/A,#N/A,FALSE,"NBG"}</definedName>
    <definedName name="wrn.NBG." hidden="1">{#N/A,#N/A,FALSE,"NBG"}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4" hidden="1">{#N/A,#N/A,FALSE,"PCPI"}</definedName>
    <definedName name="wrn.PCPI." hidden="1">{#N/A,#N/A,FALSE,"PCPI"}</definedName>
    <definedName name="wrn.PENSION." localSheetId="4" hidden="1">{#N/A,#N/A,FALSE,"PENSION"}</definedName>
    <definedName name="wrn.PENSION." hidden="1">{#N/A,#N/A,FALSE,"PENSION"}</definedName>
    <definedName name="wrn.PRUDENT." localSheetId="4" hidden="1">{#N/A,#N/A,FALSE,"PRUDENT"}</definedName>
    <definedName name="wrn.PRUDENT." hidden="1">{#N/A,#N/A,FALSE,"PRUDENT"}</definedName>
    <definedName name="wrn.PUBLEXP." localSheetId="4" hidden="1">{#N/A,#N/A,FALSE,"PUBLEXP"}</definedName>
    <definedName name="wrn.PUBLEXP." hidden="1">{#N/A,#N/A,FALSE,"PUBLEXP"}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4" hidden="1">{#N/A,#N/A,FALSE,"REVSHARE"}</definedName>
    <definedName name="wrn.REVSHARE." hidden="1">{#N/A,#N/A,FALSE,"REVSHARE"}</definedName>
    <definedName name="wrn.STATE." localSheetId="4" hidden="1">{#N/A,#N/A,FALSE,"STATE"}</definedName>
    <definedName name="wrn.STATE." hidden="1">{#N/A,#N/A,FALSE,"STATE"}</definedName>
    <definedName name="wrn.TAXARREARS." localSheetId="4" hidden="1">{#N/A,#N/A,FALSE,"TAXARREARS"}</definedName>
    <definedName name="wrn.TAXARREARS." hidden="1">{#N/A,#N/A,FALSE,"TAXARREARS"}</definedName>
    <definedName name="wrn.TAXPAYRS." localSheetId="4" hidden="1">{#N/A,#N/A,FALSE,"TAXPAYRS"}</definedName>
    <definedName name="wrn.TAXPAYRS." hidden="1">{#N/A,#N/A,FALSE,"TAXPAYRS"}</definedName>
    <definedName name="wrn.TRADE." localSheetId="4" hidden="1">{#N/A,#N/A,FALSE,"TRADE"}</definedName>
    <definedName name="wrn.TRADE." hidden="1">{#N/A,#N/A,FALSE,"TRADE"}</definedName>
    <definedName name="wrn.TRANSPORT." localSheetId="4" hidden="1">{#N/A,#N/A,FALSE,"TRANPORT"}</definedName>
    <definedName name="wrn.TRANSPORT." hidden="1">{#N/A,#N/A,FALSE,"TRANPORT"}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4" hidden="1">{#N/A,#N/A,FALSE,"WAGES"}</definedName>
    <definedName name="wrn.WAGES." hidden="1">{#N/A,#N/A,FALSE,"WAGES"}</definedName>
    <definedName name="wrn.WEO." localSheetId="4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" i="7" l="1"/>
  <c r="E5" i="7"/>
  <c r="F5" i="7"/>
  <c r="G5" i="7"/>
  <c r="H5" i="7"/>
  <c r="C5" i="7"/>
  <c r="B7" i="7" l="1"/>
  <c r="B6" i="7"/>
  <c r="B5" i="7" l="1"/>
  <c r="B14" i="1"/>
  <c r="B13" i="1"/>
  <c r="B12" i="1"/>
  <c r="B11" i="1"/>
  <c r="B10" i="1"/>
  <c r="B9" i="1"/>
  <c r="B8" i="1"/>
  <c r="B7" i="1"/>
  <c r="B6" i="1"/>
  <c r="B17" i="6" l="1"/>
  <c r="B16" i="6"/>
  <c r="B15" i="6"/>
  <c r="B14" i="6"/>
  <c r="B13" i="6"/>
  <c r="B12" i="6"/>
  <c r="B11" i="6"/>
  <c r="B10" i="6"/>
  <c r="B9" i="6"/>
  <c r="B8" i="6"/>
  <c r="B7" i="6"/>
  <c r="B6" i="6"/>
  <c r="H5" i="6"/>
  <c r="G5" i="6"/>
  <c r="F5" i="6"/>
  <c r="E5" i="6"/>
  <c r="D5" i="6"/>
  <c r="C5" i="6"/>
  <c r="B5" i="6" l="1"/>
  <c r="B17" i="5"/>
  <c r="B16" i="5"/>
  <c r="B15" i="5"/>
  <c r="B14" i="5"/>
  <c r="B13" i="5"/>
  <c r="B12" i="5"/>
  <c r="B11" i="5"/>
  <c r="B10" i="5"/>
  <c r="B9" i="5"/>
  <c r="B8" i="5"/>
  <c r="B7" i="5"/>
  <c r="B6" i="5"/>
  <c r="H5" i="5"/>
  <c r="G5" i="5"/>
  <c r="F5" i="5"/>
  <c r="E5" i="5"/>
  <c r="D5" i="5"/>
  <c r="C5" i="5"/>
  <c r="B5" i="5" l="1"/>
  <c r="B17" i="4"/>
  <c r="B16" i="4"/>
  <c r="B15" i="4"/>
  <c r="B14" i="4"/>
  <c r="B13" i="4"/>
  <c r="B12" i="4"/>
  <c r="B11" i="4"/>
  <c r="B10" i="4"/>
  <c r="B9" i="4"/>
  <c r="B8" i="4"/>
  <c r="B7" i="4"/>
  <c r="B6" i="4"/>
  <c r="H5" i="4"/>
  <c r="G5" i="4"/>
  <c r="F5" i="4"/>
  <c r="E5" i="4"/>
  <c r="D5" i="4"/>
  <c r="C5" i="4"/>
  <c r="B5" i="4" l="1"/>
  <c r="B17" i="3"/>
  <c r="B16" i="3"/>
  <c r="B15" i="3"/>
  <c r="B14" i="3"/>
  <c r="B13" i="3"/>
  <c r="B12" i="3"/>
  <c r="B11" i="3"/>
  <c r="B10" i="3"/>
  <c r="B9" i="3"/>
  <c r="B8" i="3"/>
  <c r="B7" i="3"/>
  <c r="B6" i="3"/>
  <c r="H5" i="3"/>
  <c r="G5" i="3"/>
  <c r="F5" i="3"/>
  <c r="E5" i="3"/>
  <c r="D5" i="3"/>
  <c r="C5" i="3"/>
  <c r="B5" i="3" l="1"/>
  <c r="B14" i="2"/>
  <c r="B13" i="2"/>
  <c r="B12" i="2"/>
  <c r="B11" i="2"/>
  <c r="B8" i="2"/>
  <c r="B7" i="2"/>
  <c r="B6" i="2"/>
  <c r="H5" i="2"/>
  <c r="G5" i="2"/>
  <c r="F5" i="2"/>
  <c r="E5" i="2"/>
  <c r="D5" i="2"/>
  <c r="C5" i="2"/>
  <c r="D5" i="1"/>
  <c r="H5" i="1"/>
  <c r="C5" i="1"/>
  <c r="F5" i="1"/>
  <c r="E5" i="1"/>
  <c r="G5" i="1"/>
  <c r="B5" i="1" l="1"/>
  <c r="B5" i="2"/>
</calcChain>
</file>

<file path=xl/sharedStrings.xml><?xml version="1.0" encoding="utf-8"?>
<sst xmlns="http://schemas.openxmlformats.org/spreadsheetml/2006/main" count="191" uniqueCount="36">
  <si>
    <t xml:space="preserve">    Mes</t>
  </si>
  <si>
    <t>Total</t>
  </si>
  <si>
    <t>Enero</t>
  </si>
  <si>
    <t>Otros</t>
  </si>
  <si>
    <t>Recreación</t>
  </si>
  <si>
    <t>Negocio</t>
  </si>
  <si>
    <t>Conferencia/Conversatorio</t>
  </si>
  <si>
    <t>Estudio</t>
  </si>
  <si>
    <t>Amigo/Particular</t>
  </si>
  <si>
    <t>Fuente: Registros administrativos, Sector Turismo, Departamento de Cuentas Nacionales, Banco Central de la República Dominicana (BCRD)</t>
  </si>
  <si>
    <t>Febrero</t>
  </si>
  <si>
    <t>Marzo</t>
  </si>
  <si>
    <t>Abril</t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</si>
  <si>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el mes, 2021*</t>
    </r>
  </si>
  <si>
    <t>Conferencia /Conversatorio</t>
  </si>
  <si>
    <t>Amigo/ Particular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</si>
  <si>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</si>
  <si>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</si>
  <si>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</si>
  <si>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</si>
  <si>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</si>
  <si>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</si>
  <si>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</si>
  <si>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</si>
  <si>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</si>
  <si>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el mes, 2020*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</si>
  <si>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el mes, 2019*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</si>
  <si>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el mes, 2018*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</si>
  <si>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por vía aérea y motivo de viaje, según el mes, 2017*</t>
    </r>
  </si>
  <si>
    <t xml:space="preserve"> Conferencia/Conversatorio</t>
  </si>
  <si>
    <t xml:space="preserve">  Otros</t>
  </si>
  <si>
    <t xml:space="preserve"> *Cifras sujetas a rectificación </t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</si>
  <si>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vía aérea por motivo de viaje, según el mes, 2022*</t>
    </r>
  </si>
  <si>
    <t>junio</t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</si>
  <si>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vía aérea por motivo de viaje, según el mes, 2024*</t>
    </r>
  </si>
  <si>
    <r>
      <rPr>
        <b/>
        <sz val="9"/>
        <rFont val="Roboto regular"/>
      </rPr>
      <t>Cuadro 6.4.</t>
    </r>
    <r>
      <rPr>
        <sz val="9"/>
        <rFont val="Roboto regular"/>
      </rPr>
      <t xml:space="preserve"> REPÚBLICA DOMINICANA: Llegada de pasajeros vía aérea por motivo de viaje, según el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</si>
</sst>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(* #,##0_);_(* \(#,##0\);_(* \-??_);_(@_)"/>
    <numFmt numFmtId="165" formatCode="_(* #,##0_);_(* \(#,##0\);_(* &quot;-&quot;??_);_(@_)"/>
    <numFmt numFmtId="166" formatCode="&quot;   &quot;@"/>
    <numFmt numFmtId="167" formatCode="General_)"/>
    <numFmt numFmtId="168" formatCode="_([$€-2]* #,##0.00_);_([$€-2]* \(#,##0.00\);_([$€-2]* &quot;-&quot;??_)"/>
    <numFmt numFmtId="169" formatCode="_(* #,##0.0_);_(* \(#,##0.0\);_(* &quot;-&quot;??_);_(@_)"/>
    <numFmt numFmtId="170" formatCode="#,##0;[Red]#,##0"/>
    <numFmt numFmtId="171" formatCode="0.0%"/>
  </numFmts>
  <fonts count="51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0"/>
      <name val="Times New Roman"/>
      <family val="1"/>
    </font>
    <font>
      <sz val="11"/>
      <name val="Roboto"/>
    </font>
    <font>
      <b/>
      <sz val="11"/>
      <name val="Roboto"/>
    </font>
    <font>
      <sz val="11"/>
      <name val="Roboto regular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9"/>
      <name val="Roboto"/>
    </font>
    <font>
      <b/>
      <sz val="9"/>
      <name val="Roboto regular"/>
    </font>
    <font>
      <sz val="8"/>
      <name val="Roboto"/>
    </font>
    <font>
      <sz val="10"/>
      <name val="Roboto"/>
    </font>
    <font>
      <b/>
      <sz val="9"/>
      <name val="Roboto Black"/>
    </font>
    <font>
      <b/>
      <sz val="9"/>
      <color theme="1"/>
      <name val="Roboto Black"/>
    </font>
    <font>
      <sz val="9"/>
      <name val="Roboto"/>
    </font>
    <font>
      <sz val="7"/>
      <name val="Roboto"/>
    </font>
    <font>
      <sz val="8"/>
      <name val="Franklin Gothic Demi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Arial"/>
      <family val="2"/>
    </font>
    <font>
      <sz val="10"/>
      <name val="Franklin Gothic Demi"/>
      <family val="2"/>
    </font>
    <font>
      <b/>
      <sz val="10"/>
      <name val="tahoma"/>
      <family val="2"/>
    </font>
    <font>
      <sz val="7"/>
      <name val="Franklin Gothic Book"/>
      <family val="2"/>
    </font>
    <font>
      <sz val="7"/>
      <name val="Franklin Gothic Demi"/>
      <family val="2"/>
    </font>
    <font>
      <sz val="9"/>
      <color indexed="8"/>
      <name val="Roboto"/>
    </font>
    <font>
      <b/>
      <sz val="9"/>
      <color indexed="8"/>
      <name val="Roboto"/>
    </font>
    <font>
      <b/>
      <sz val="10"/>
      <name val="Franklin Gothic Demi"/>
      <family val="2"/>
    </font>
    <font>
      <b/>
      <sz val="10"/>
      <name val="Arial"/>
      <family val="2"/>
    </font>
    <font>
      <b/>
      <sz val="9"/>
      <color theme="1"/>
      <name val="Roboto regular"/>
    </font>
    <font>
      <sz val="9"/>
      <color theme="1"/>
      <name val="Roboto regular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</borders>
  <cellStyleXfs count="148">
    <xf numFmtId="0" fontId="0" fillId="0" borderId="0"/>
    <xf numFmtId="0" fontId="2" fillId="0" borderId="0"/>
    <xf numFmtId="164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7" fillId="17" borderId="2" applyNumberFormat="0" applyAlignment="0" applyProtection="0"/>
    <xf numFmtId="0" fontId="7" fillId="17" borderId="2" applyNumberFormat="0" applyAlignment="0" applyProtection="0"/>
    <xf numFmtId="0" fontId="7" fillId="17" borderId="2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8" fillId="18" borderId="3" applyNumberFormat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11" fillId="8" borderId="2" applyNumberFormat="0" applyAlignment="0" applyProtection="0"/>
    <xf numFmtId="0" fontId="11" fillId="8" borderId="2" applyNumberFormat="0" applyAlignment="0" applyProtection="0"/>
    <xf numFmtId="0" fontId="11" fillId="8" borderId="2" applyNumberFormat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3" fillId="23" borderId="0" applyNumberFormat="0" applyBorder="0" applyAlignment="0" applyProtection="0"/>
    <xf numFmtId="0" fontId="13" fillId="23" borderId="0" applyNumberFormat="0" applyBorder="0" applyAlignment="0" applyProtection="0"/>
    <xf numFmtId="0" fontId="13" fillId="23" borderId="0" applyNumberFormat="0" applyBorder="0" applyAlignment="0" applyProtection="0"/>
    <xf numFmtId="0" fontId="3" fillId="0" borderId="0"/>
    <xf numFmtId="0" fontId="3" fillId="0" borderId="0"/>
    <xf numFmtId="0" fontId="3" fillId="24" borderId="5" applyNumberFormat="0" applyFont="0" applyAlignment="0" applyProtection="0"/>
    <xf numFmtId="0" fontId="3" fillId="24" borderId="5" applyNumberFormat="0" applyFont="0" applyAlignment="0" applyProtection="0"/>
    <xf numFmtId="0" fontId="3" fillId="24" borderId="5" applyNumberFormat="0" applyFont="0" applyAlignment="0" applyProtection="0"/>
    <xf numFmtId="0" fontId="14" fillId="17" borderId="6" applyNumberFormat="0" applyAlignment="0" applyProtection="0"/>
    <xf numFmtId="0" fontId="14" fillId="17" borderId="6" applyNumberFormat="0" applyAlignment="0" applyProtection="0"/>
    <xf numFmtId="0" fontId="14" fillId="17" borderId="6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164" fontId="3" fillId="0" borderId="0" applyFill="0" applyBorder="0" applyAlignment="0" applyProtection="0"/>
    <xf numFmtId="169" fontId="3" fillId="0" borderId="0" applyFont="0" applyFill="0" applyBorder="0" applyAlignment="0" applyProtection="0"/>
    <xf numFmtId="0" fontId="21" fillId="0" borderId="0"/>
    <xf numFmtId="0" fontId="22" fillId="0" borderId="0"/>
    <xf numFmtId="0" fontId="3" fillId="0" borderId="0"/>
    <xf numFmtId="0" fontId="3" fillId="0" borderId="0"/>
    <xf numFmtId="43" fontId="27" fillId="0" borderId="0" applyFont="0" applyFill="0" applyBorder="0" applyAlignment="0" applyProtection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3">
    <xf numFmtId="0" fontId="0" fillId="0" borderId="0" xfId="0"/>
    <xf numFmtId="0" fontId="23" fillId="2" borderId="0" xfId="108" applyFont="1" applyFill="1" applyAlignment="1">
      <alignment horizontal="left"/>
    </xf>
    <xf numFmtId="0" fontId="23" fillId="2" borderId="0" xfId="108" applyFont="1" applyFill="1"/>
    <xf numFmtId="165" fontId="24" fillId="25" borderId="0" xfId="138" applyNumberFormat="1" applyFont="1" applyFill="1" applyBorder="1"/>
    <xf numFmtId="164" fontId="23" fillId="2" borderId="0" xfId="137" applyFont="1" applyFill="1" applyBorder="1" applyAlignment="1" applyProtection="1">
      <alignment horizontal="right" vertical="justify" wrapText="1" indent="1"/>
    </xf>
    <xf numFmtId="0" fontId="23" fillId="2" borderId="0" xfId="0" applyFont="1" applyFill="1"/>
    <xf numFmtId="0" fontId="26" fillId="26" borderId="0" xfId="142" applyFont="1" applyFill="1" applyAlignment="1">
      <alignment horizontal="left"/>
    </xf>
    <xf numFmtId="0" fontId="26" fillId="26" borderId="11" xfId="142" applyFont="1" applyFill="1" applyBorder="1" applyAlignment="1">
      <alignment horizontal="left"/>
    </xf>
    <xf numFmtId="3" fontId="26" fillId="25" borderId="11" xfId="143" applyNumberFormat="1" applyFont="1" applyFill="1" applyBorder="1" applyAlignment="1">
      <alignment horizontal="right" vertical="center"/>
    </xf>
    <xf numFmtId="3" fontId="26" fillId="25" borderId="0" xfId="143" applyNumberFormat="1" applyFont="1" applyFill="1" applyBorder="1" applyAlignment="1">
      <alignment horizontal="right" vertical="center"/>
    </xf>
    <xf numFmtId="0" fontId="31" fillId="2" borderId="0" xfId="108" applyFont="1" applyFill="1"/>
    <xf numFmtId="0" fontId="32" fillId="2" borderId="0" xfId="108" applyFont="1" applyFill="1"/>
    <xf numFmtId="0" fontId="26" fillId="2" borderId="0" xfId="144" applyFont="1" applyFill="1"/>
    <xf numFmtId="0" fontId="23" fillId="2" borderId="0" xfId="144" applyFont="1" applyFill="1"/>
    <xf numFmtId="0" fontId="33" fillId="2" borderId="1" xfId="1" applyFont="1" applyFill="1" applyBorder="1" applyAlignment="1">
      <alignment horizontal="center" vertical="center" wrapText="1"/>
    </xf>
    <xf numFmtId="170" fontId="34" fillId="26" borderId="0" xfId="141" applyNumberFormat="1" applyFont="1" applyFill="1" applyAlignment="1">
      <alignment vertical="center" wrapText="1"/>
    </xf>
    <xf numFmtId="170" fontId="34" fillId="26" borderId="0" xfId="141" applyNumberFormat="1" applyFont="1" applyFill="1" applyAlignment="1">
      <alignment horizontal="right" vertical="center" wrapText="1"/>
    </xf>
    <xf numFmtId="164" fontId="32" fillId="2" borderId="0" xfId="108" applyNumberFormat="1" applyFont="1" applyFill="1"/>
    <xf numFmtId="164" fontId="35" fillId="2" borderId="0" xfId="137" applyFont="1" applyFill="1" applyBorder="1" applyAlignment="1" applyProtection="1">
      <alignment horizontal="right" vertical="justify" wrapText="1" indent="1"/>
    </xf>
    <xf numFmtId="170" fontId="34" fillId="26" borderId="11" xfId="141" applyNumberFormat="1" applyFont="1" applyFill="1" applyBorder="1" applyAlignment="1">
      <alignment horizontal="right" vertical="center" wrapText="1"/>
    </xf>
    <xf numFmtId="49" fontId="28" fillId="25" borderId="0" xfId="146" applyNumberFormat="1" applyFont="1" applyFill="1" applyAlignment="1"/>
    <xf numFmtId="171" fontId="28" fillId="25" borderId="0" xfId="147" applyNumberFormat="1" applyFont="1" applyFill="1" applyAlignment="1"/>
    <xf numFmtId="0" fontId="36" fillId="2" borderId="0" xfId="144" applyFont="1" applyFill="1"/>
    <xf numFmtId="0" fontId="36" fillId="2" borderId="0" xfId="108" applyFont="1" applyFill="1"/>
    <xf numFmtId="3" fontId="32" fillId="2" borderId="0" xfId="108" applyNumberFormat="1" applyFont="1" applyFill="1"/>
    <xf numFmtId="0" fontId="3" fillId="2" borderId="0" xfId="108" applyFill="1"/>
    <xf numFmtId="0" fontId="37" fillId="2" borderId="0" xfId="108" applyFont="1" applyFill="1"/>
    <xf numFmtId="0" fontId="27" fillId="2" borderId="0" xfId="108" applyFont="1" applyFill="1"/>
    <xf numFmtId="0" fontId="40" fillId="2" borderId="0" xfId="108" applyFont="1" applyFill="1" applyAlignment="1">
      <alignment horizontal="left"/>
    </xf>
    <xf numFmtId="0" fontId="40" fillId="2" borderId="0" xfId="108" applyFont="1" applyFill="1"/>
    <xf numFmtId="0" fontId="41" fillId="2" borderId="0" xfId="108" applyFont="1" applyFill="1"/>
    <xf numFmtId="165" fontId="42" fillId="25" borderId="0" xfId="138" applyNumberFormat="1" applyFont="1" applyFill="1" applyBorder="1"/>
    <xf numFmtId="164" fontId="38" fillId="2" borderId="0" xfId="137" applyFont="1" applyFill="1" applyBorder="1" applyAlignment="1" applyProtection="1">
      <alignment horizontal="right" vertical="justify" wrapText="1" indent="1"/>
    </xf>
    <xf numFmtId="164" fontId="3" fillId="2" borderId="0" xfId="108" applyNumberFormat="1" applyFill="1"/>
    <xf numFmtId="164" fontId="39" fillId="2" borderId="0" xfId="137" applyFont="1" applyFill="1" applyBorder="1" applyAlignment="1" applyProtection="1">
      <alignment horizontal="right" vertical="justify" wrapText="1" indent="1"/>
    </xf>
    <xf numFmtId="0" fontId="3" fillId="26" borderId="0" xfId="108" applyFill="1"/>
    <xf numFmtId="0" fontId="43" fillId="2" borderId="0" xfId="108" applyFont="1" applyFill="1"/>
    <xf numFmtId="0" fontId="44" fillId="2" borderId="0" xfId="141" applyFont="1" applyFill="1"/>
    <xf numFmtId="3" fontId="3" fillId="2" borderId="0" xfId="108" applyNumberFormat="1" applyFill="1"/>
    <xf numFmtId="164" fontId="3" fillId="26" borderId="0" xfId="108" applyNumberFormat="1" applyFill="1"/>
    <xf numFmtId="0" fontId="38" fillId="2" borderId="0" xfId="108" applyFont="1" applyFill="1"/>
    <xf numFmtId="0" fontId="39" fillId="2" borderId="0" xfId="108" applyFont="1" applyFill="1" applyAlignment="1">
      <alignment vertical="center" wrapText="1"/>
    </xf>
    <xf numFmtId="0" fontId="29" fillId="2" borderId="0" xfId="141" applyFont="1" applyFill="1" applyAlignment="1">
      <alignment horizontal="left"/>
    </xf>
    <xf numFmtId="0" fontId="35" fillId="2" borderId="0" xfId="141" applyFont="1" applyFill="1" applyAlignment="1">
      <alignment horizontal="left"/>
    </xf>
    <xf numFmtId="0" fontId="45" fillId="25" borderId="0" xfId="139" applyFont="1" applyFill="1"/>
    <xf numFmtId="0" fontId="45" fillId="0" borderId="11" xfId="139" applyFont="1" applyBorder="1"/>
    <xf numFmtId="0" fontId="46" fillId="2" borderId="1" xfId="1" applyFont="1" applyFill="1" applyBorder="1" applyAlignment="1">
      <alignment horizontal="left" vertical="center" wrapText="1"/>
    </xf>
    <xf numFmtId="0" fontId="46" fillId="2" borderId="1" xfId="1" applyFont="1" applyFill="1" applyBorder="1" applyAlignment="1">
      <alignment horizontal="center" vertical="center" wrapText="1"/>
    </xf>
    <xf numFmtId="164" fontId="29" fillId="2" borderId="1" xfId="137" applyFont="1" applyFill="1" applyBorder="1" applyAlignment="1" applyProtection="1">
      <alignment horizontal="center" vertical="center"/>
    </xf>
    <xf numFmtId="164" fontId="29" fillId="2" borderId="1" xfId="137" applyFont="1" applyFill="1" applyBorder="1" applyAlignment="1" applyProtection="1">
      <alignment horizontal="center" wrapText="1"/>
    </xf>
    <xf numFmtId="164" fontId="29" fillId="2" borderId="1" xfId="137" applyFont="1" applyFill="1" applyBorder="1" applyAlignment="1" applyProtection="1">
      <alignment horizontal="center" vertical="center" wrapText="1"/>
    </xf>
    <xf numFmtId="0" fontId="47" fillId="2" borderId="0" xfId="108" applyFont="1" applyFill="1"/>
    <xf numFmtId="0" fontId="48" fillId="2" borderId="0" xfId="108" applyFont="1" applyFill="1"/>
    <xf numFmtId="164" fontId="48" fillId="2" borderId="0" xfId="108" applyNumberFormat="1" applyFont="1" applyFill="1"/>
    <xf numFmtId="0" fontId="23" fillId="2" borderId="0" xfId="144" applyFont="1" applyFill="1" applyAlignment="1">
      <alignment horizontal="left"/>
    </xf>
    <xf numFmtId="0" fontId="24" fillId="2" borderId="0" xfId="144" applyFont="1" applyFill="1"/>
    <xf numFmtId="164" fontId="24" fillId="2" borderId="0" xfId="144" applyNumberFormat="1" applyFont="1" applyFill="1"/>
    <xf numFmtId="0" fontId="23" fillId="26" borderId="0" xfId="144" applyFont="1" applyFill="1"/>
    <xf numFmtId="164" fontId="23" fillId="26" borderId="0" xfId="144" applyNumberFormat="1" applyFont="1" applyFill="1"/>
    <xf numFmtId="3" fontId="23" fillId="2" borderId="0" xfId="144" applyNumberFormat="1" applyFont="1" applyFill="1"/>
    <xf numFmtId="164" fontId="29" fillId="2" borderId="0" xfId="137" applyFont="1" applyFill="1" applyBorder="1" applyAlignment="1" applyProtection="1">
      <alignment vertical="justify" wrapText="1"/>
    </xf>
    <xf numFmtId="164" fontId="35" fillId="2" borderId="0" xfId="137" applyFont="1" applyFill="1" applyBorder="1" applyAlignment="1" applyProtection="1">
      <alignment vertical="justify" wrapText="1"/>
    </xf>
    <xf numFmtId="164" fontId="29" fillId="2" borderId="11" xfId="137" applyFont="1" applyFill="1" applyBorder="1" applyAlignment="1" applyProtection="1">
      <alignment vertical="justify" wrapText="1"/>
    </xf>
    <xf numFmtId="164" fontId="35" fillId="2" borderId="11" xfId="137" applyFont="1" applyFill="1" applyBorder="1" applyAlignment="1" applyProtection="1">
      <alignment vertical="justify" wrapText="1"/>
    </xf>
    <xf numFmtId="164" fontId="29" fillId="2" borderId="0" xfId="137" applyFont="1" applyFill="1" applyBorder="1" applyAlignment="1" applyProtection="1">
      <alignment horizontal="right" vertical="justify" wrapText="1"/>
    </xf>
    <xf numFmtId="164" fontId="35" fillId="2" borderId="0" xfId="137" applyFont="1" applyFill="1" applyBorder="1" applyAlignment="1" applyProtection="1">
      <alignment horizontal="right" vertical="justify" wrapText="1"/>
    </xf>
    <xf numFmtId="164" fontId="29" fillId="2" borderId="11" xfId="137" applyFont="1" applyFill="1" applyBorder="1" applyAlignment="1" applyProtection="1">
      <alignment horizontal="right" vertical="justify" wrapText="1"/>
    </xf>
    <xf numFmtId="164" fontId="35" fillId="2" borderId="11" xfId="137" applyFont="1" applyFill="1" applyBorder="1" applyAlignment="1" applyProtection="1">
      <alignment horizontal="right" vertical="justify" wrapText="1"/>
    </xf>
    <xf numFmtId="0" fontId="26" fillId="26" borderId="0" xfId="142" applyFont="1" applyFill="1"/>
    <xf numFmtId="0" fontId="26" fillId="26" borderId="11" xfId="142" applyFont="1" applyFill="1" applyBorder="1"/>
    <xf numFmtId="0" fontId="30" fillId="2" borderId="1" xfId="1" applyFont="1" applyFill="1" applyBorder="1" applyAlignment="1">
      <alignment horizontal="center" vertical="center" wrapText="1"/>
    </xf>
    <xf numFmtId="0" fontId="30" fillId="2" borderId="1" xfId="1" applyFont="1" applyFill="1" applyBorder="1" applyAlignment="1">
      <alignment horizontal="center" vertical="top" wrapText="1"/>
    </xf>
    <xf numFmtId="0" fontId="30" fillId="2" borderId="0" xfId="0" applyFont="1" applyFill="1"/>
    <xf numFmtId="170" fontId="49" fillId="26" borderId="0" xfId="141" applyNumberFormat="1" applyFont="1" applyFill="1" applyAlignment="1">
      <alignment horizontal="right" vertical="center" wrapText="1"/>
    </xf>
    <xf numFmtId="170" fontId="49" fillId="26" borderId="11" xfId="141" applyNumberFormat="1" applyFont="1" applyFill="1" applyBorder="1" applyAlignment="1">
      <alignment horizontal="right" vertical="center" wrapText="1"/>
    </xf>
    <xf numFmtId="170" fontId="28" fillId="25" borderId="0" xfId="146" applyNumberFormat="1" applyFont="1" applyFill="1" applyAlignment="1"/>
    <xf numFmtId="0" fontId="30" fillId="2" borderId="11" xfId="0" applyFont="1" applyFill="1" applyBorder="1"/>
    <xf numFmtId="170" fontId="50" fillId="26" borderId="0" xfId="141" applyNumberFormat="1" applyFont="1" applyFill="1" applyAlignment="1">
      <alignment horizontal="right" vertical="center" wrapText="1"/>
    </xf>
    <xf numFmtId="165" fontId="42" fillId="0" borderId="0" xfId="146" applyNumberFormat="1" applyFont="1" applyFill="1" applyBorder="1"/>
    <xf numFmtId="170" fontId="50" fillId="26" borderId="11" xfId="141" applyNumberFormat="1" applyFont="1" applyFill="1" applyBorder="1" applyAlignment="1">
      <alignment horizontal="right" vertical="center" wrapText="1"/>
    </xf>
    <xf numFmtId="0" fontId="25" fillId="25" borderId="0" xfId="145" applyFont="1" applyFill="1" applyAlignment="1">
      <alignment horizontal="center" vertical="center"/>
    </xf>
    <xf numFmtId="0" fontId="26" fillId="25" borderId="0" xfId="0" applyFont="1" applyFill="1" applyAlignment="1">
      <alignment horizontal="left" vertical="center" wrapText="1"/>
    </xf>
    <xf numFmtId="0" fontId="25" fillId="25" borderId="0" xfId="0" applyFont="1" applyFill="1" applyAlignment="1">
      <alignment horizontal="center" vertical="center"/>
    </xf>
  </cellXfs>
  <cellStyles count="148">
    <cellStyle name="20% - Énfasis1 2" xfId="3"/>
    <cellStyle name="20% - Énfasis1 3" xfId="4"/>
    <cellStyle name="20% - Énfasis1 4" xfId="5"/>
    <cellStyle name="20% - Énfasis2 2" xfId="6"/>
    <cellStyle name="20% - Énfasis2 3" xfId="7"/>
    <cellStyle name="20% - Énfasis2 4" xfId="8"/>
    <cellStyle name="20% - Énfasis3 2" xfId="9"/>
    <cellStyle name="20% - Énfasis3 3" xfId="10"/>
    <cellStyle name="20% - Énfasis3 4" xfId="11"/>
    <cellStyle name="20% - Énfasis4 2" xfId="12"/>
    <cellStyle name="20% - Énfasis4 3" xfId="13"/>
    <cellStyle name="20% - Énfasis4 4" xfId="14"/>
    <cellStyle name="20% - Énfasis5 2" xfId="15"/>
    <cellStyle name="20% - Énfasis5 3" xfId="16"/>
    <cellStyle name="20% - Énfasis5 4" xfId="17"/>
    <cellStyle name="20% - Énfasis6 2" xfId="18"/>
    <cellStyle name="20% - Énfasis6 3" xfId="19"/>
    <cellStyle name="20% - Énfasis6 4" xfId="20"/>
    <cellStyle name="40% - Énfasis1 2" xfId="21"/>
    <cellStyle name="40% - Énfasis1 3" xfId="22"/>
    <cellStyle name="40% - Énfasis1 4" xfId="23"/>
    <cellStyle name="40% - Énfasis2 2" xfId="24"/>
    <cellStyle name="40% - Énfasis2 3" xfId="25"/>
    <cellStyle name="40% - Énfasis2 4" xfId="26"/>
    <cellStyle name="40% - Énfasis3 2" xfId="27"/>
    <cellStyle name="40% - Énfasis3 3" xfId="28"/>
    <cellStyle name="40% - Énfasis3 4" xfId="29"/>
    <cellStyle name="40% - Énfasis4 2" xfId="30"/>
    <cellStyle name="40% - Énfasis4 3" xfId="31"/>
    <cellStyle name="40% - Énfasis4 4" xfId="32"/>
    <cellStyle name="40% - Énfasis5 2" xfId="33"/>
    <cellStyle name="40% - Énfasis5 3" xfId="34"/>
    <cellStyle name="40% - Énfasis5 4" xfId="35"/>
    <cellStyle name="40% - Énfasis6 2" xfId="36"/>
    <cellStyle name="40% - Énfasis6 3" xfId="37"/>
    <cellStyle name="40% - Énfasis6 4" xfId="38"/>
    <cellStyle name="60% - Énfasis1 2" xfId="39"/>
    <cellStyle name="60% - Énfasis1 3" xfId="40"/>
    <cellStyle name="60% - Énfasis1 4" xfId="41"/>
    <cellStyle name="60% - Énfasis2 2" xfId="42"/>
    <cellStyle name="60% - Énfasis2 3" xfId="43"/>
    <cellStyle name="60% - Énfasis2 4" xfId="44"/>
    <cellStyle name="60% - Énfasis3 2" xfId="45"/>
    <cellStyle name="60% - Énfasis3 3" xfId="46"/>
    <cellStyle name="60% - Énfasis3 4" xfId="47"/>
    <cellStyle name="60% - Énfasis4 2" xfId="48"/>
    <cellStyle name="60% - Énfasis4 3" xfId="49"/>
    <cellStyle name="60% - Énfasis4 4" xfId="50"/>
    <cellStyle name="60% - Énfasis5 2" xfId="51"/>
    <cellStyle name="60% - Énfasis5 3" xfId="52"/>
    <cellStyle name="60% - Énfasis5 4" xfId="53"/>
    <cellStyle name="60% - Énfasis6 2" xfId="54"/>
    <cellStyle name="60% - Énfasis6 3" xfId="55"/>
    <cellStyle name="60% - Énfasis6 4" xfId="56"/>
    <cellStyle name="Buena 2" xfId="57"/>
    <cellStyle name="Buena 3" xfId="58"/>
    <cellStyle name="Buena 4" xfId="59"/>
    <cellStyle name="Cálculo 2" xfId="60"/>
    <cellStyle name="Cálculo 3" xfId="61"/>
    <cellStyle name="Cálculo 4" xfId="62"/>
    <cellStyle name="Celda de comprobación 2" xfId="63"/>
    <cellStyle name="Celda de comprobación 3" xfId="64"/>
    <cellStyle name="Celda de comprobación 4" xfId="65"/>
    <cellStyle name="Celda vinculada 2" xfId="66"/>
    <cellStyle name="Celda vinculada 3" xfId="67"/>
    <cellStyle name="Celda vinculada 4" xfId="68"/>
    <cellStyle name="Comma 10" xfId="2"/>
    <cellStyle name="Comma 10 2" xfId="137"/>
    <cellStyle name="Comma 15" xfId="69"/>
    <cellStyle name="Comma 2" xfId="138"/>
    <cellStyle name="Comma_TURISMO 2005" xfId="70"/>
    <cellStyle name="Encabezado 4 2" xfId="71"/>
    <cellStyle name="Encabezado 4 3" xfId="72"/>
    <cellStyle name="Encabezado 4 4" xfId="73"/>
    <cellStyle name="Énfasis1 2" xfId="74"/>
    <cellStyle name="Énfasis1 3" xfId="75"/>
    <cellStyle name="Énfasis1 4" xfId="76"/>
    <cellStyle name="Énfasis2 2" xfId="77"/>
    <cellStyle name="Énfasis2 3" xfId="78"/>
    <cellStyle name="Énfasis2 4" xfId="79"/>
    <cellStyle name="Énfasis3 2" xfId="80"/>
    <cellStyle name="Énfasis3 3" xfId="81"/>
    <cellStyle name="Énfasis3 4" xfId="82"/>
    <cellStyle name="Énfasis4 2" xfId="83"/>
    <cellStyle name="Énfasis4 3" xfId="84"/>
    <cellStyle name="Énfasis4 4" xfId="85"/>
    <cellStyle name="Énfasis5 2" xfId="86"/>
    <cellStyle name="Énfasis5 3" xfId="87"/>
    <cellStyle name="Énfasis5 4" xfId="88"/>
    <cellStyle name="Énfasis6 2" xfId="89"/>
    <cellStyle name="Énfasis6 3" xfId="90"/>
    <cellStyle name="Énfasis6 4" xfId="91"/>
    <cellStyle name="Entrada 2" xfId="92"/>
    <cellStyle name="Entrada 3" xfId="93"/>
    <cellStyle name="Entrada 4" xfId="94"/>
    <cellStyle name="Euro" xfId="95"/>
    <cellStyle name="Euro 2" xfId="96"/>
    <cellStyle name="Incorrecto 2" xfId="97"/>
    <cellStyle name="Incorrecto 3" xfId="98"/>
    <cellStyle name="Incorrecto 4" xfId="99"/>
    <cellStyle name="Millares 10" xfId="146"/>
    <cellStyle name="Millares 2" xfId="100"/>
    <cellStyle name="Millares 2 2" xfId="101"/>
    <cellStyle name="Millares 2 3" xfId="102"/>
    <cellStyle name="Millares 2 4" xfId="103"/>
    <cellStyle name="Millares 5" xfId="104"/>
    <cellStyle name="Millares_3.10-070 Número de vuelos charter internacionales por aeropuerto, según mes, 2007-2008" xfId="143"/>
    <cellStyle name="Neutral 2" xfId="105"/>
    <cellStyle name="Neutral 3" xfId="106"/>
    <cellStyle name="Neutral 4" xfId="107"/>
    <cellStyle name="Normal" xfId="0" builtinId="0"/>
    <cellStyle name="Normal 124 2" xfId="141"/>
    <cellStyle name="Normal 2" xfId="145"/>
    <cellStyle name="Normal 2 10" xfId="144"/>
    <cellStyle name="Normal 2 2" xfId="108"/>
    <cellStyle name="Normal 3" xfId="109"/>
    <cellStyle name="Normal 4" xfId="140"/>
    <cellStyle name="Normal 4 2 2" xfId="142"/>
    <cellStyle name="Normal_335-06" xfId="1"/>
    <cellStyle name="Notas 2" xfId="110"/>
    <cellStyle name="Notas 3" xfId="111"/>
    <cellStyle name="Notas 4" xfId="112"/>
    <cellStyle name="Porcentaje 2" xfId="147"/>
    <cellStyle name="Porcentual_97-98_4.1" xfId="139"/>
    <cellStyle name="Salida 2" xfId="113"/>
    <cellStyle name="Salida 3" xfId="114"/>
    <cellStyle name="Salida 4" xfId="115"/>
    <cellStyle name="Texto de advertencia 2" xfId="116"/>
    <cellStyle name="Texto de advertencia 3" xfId="117"/>
    <cellStyle name="Texto de advertencia 4" xfId="118"/>
    <cellStyle name="Texto explicativo 2" xfId="119"/>
    <cellStyle name="Texto explicativo 3" xfId="120"/>
    <cellStyle name="Texto explicativo 4" xfId="121"/>
    <cellStyle name="Título 1 2" xfId="122"/>
    <cellStyle name="Título 1 3" xfId="123"/>
    <cellStyle name="Título 1 4" xfId="124"/>
    <cellStyle name="Título 2 2" xfId="125"/>
    <cellStyle name="Título 2 3" xfId="126"/>
    <cellStyle name="Título 2 4" xfId="127"/>
    <cellStyle name="Título 3 2" xfId="128"/>
    <cellStyle name="Título 3 3" xfId="129"/>
    <cellStyle name="Título 3 4" xfId="130"/>
    <cellStyle name="Título 4" xfId="131"/>
    <cellStyle name="Título 5" xfId="132"/>
    <cellStyle name="Título 6" xfId="133"/>
    <cellStyle name="Total 2" xfId="134"/>
    <cellStyle name="Total 3" xfId="135"/>
    <cellStyle name="Total 4" xfId="13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3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295275</xdr:colOff>
      <xdr:row>0</xdr:row>
      <xdr:rowOff>0</xdr:rowOff>
    </xdr:from>
    <xdr:to>
      <xdr:col>8</xdr:col>
      <xdr:colOff>175807</xdr:colOff>
      <xdr:row>2</xdr:row>
      <xdr:rowOff>82412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24575" y="485776"/>
          <a:ext cx="804457" cy="40626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438150</xdr:colOff>
      <xdr:row>0</xdr:row>
      <xdr:rowOff>38100</xdr:rowOff>
    </xdr:from>
    <xdr:to>
      <xdr:col>8</xdr:col>
      <xdr:colOff>318682</xdr:colOff>
      <xdr:row>2</xdr:row>
      <xdr:rowOff>25262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34125" y="38100"/>
          <a:ext cx="804457" cy="311012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123825</xdr:colOff>
      <xdr:row>0</xdr:row>
      <xdr:rowOff>0</xdr:rowOff>
    </xdr:from>
    <xdr:to>
      <xdr:col>8</xdr:col>
      <xdr:colOff>4357</xdr:colOff>
      <xdr:row>2</xdr:row>
      <xdr:rowOff>82412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19800" y="190501"/>
          <a:ext cx="804457" cy="406262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123825</xdr:colOff>
      <xdr:row>0</xdr:row>
      <xdr:rowOff>0</xdr:rowOff>
    </xdr:from>
    <xdr:to>
      <xdr:col>8</xdr:col>
      <xdr:colOff>4357</xdr:colOff>
      <xdr:row>2</xdr:row>
      <xdr:rowOff>82412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19800" y="190501"/>
          <a:ext cx="804457" cy="406262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579436</xdr:colOff>
      <xdr:row>0</xdr:row>
      <xdr:rowOff>93664</xdr:rowOff>
    </xdr:from>
    <xdr:to>
      <xdr:col>8</xdr:col>
      <xdr:colOff>96836</xdr:colOff>
      <xdr:row>2</xdr:row>
      <xdr:rowOff>15876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27786" y="93664"/>
          <a:ext cx="365125" cy="246062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283225" y="495300"/>
          <a:ext cx="804457" cy="415787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334962</xdr:colOff>
      <xdr:row>1</xdr:row>
      <xdr:rowOff>163517</xdr:rowOff>
    </xdr:from>
    <xdr:to>
      <xdr:col>8</xdr:col>
      <xdr:colOff>19465</xdr:colOff>
      <xdr:row>2</xdr:row>
      <xdr:rowOff>104775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07137" y="439742"/>
          <a:ext cx="608428" cy="341308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405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40575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40575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0</xdr:row>
      <xdr:rowOff>177662</xdr:rowOff>
    </xdr:to>
    <xdr:pic>
      <xdr:nvPicPr>
        <xdr:cNvPr id="9" name="Picture 1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940575" y="0"/>
          <a:ext cx="804457" cy="177662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296862</xdr:colOff>
      <xdr:row>2</xdr:row>
      <xdr:rowOff>9525</xdr:rowOff>
    </xdr:from>
    <xdr:to>
      <xdr:col>7</xdr:col>
      <xdr:colOff>905290</xdr:colOff>
      <xdr:row>2</xdr:row>
      <xdr:rowOff>266700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97637" y="447675"/>
          <a:ext cx="608428" cy="257175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15737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17766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192087</xdr:colOff>
      <xdr:row>1</xdr:row>
      <xdr:rowOff>19050</xdr:rowOff>
    </xdr:from>
    <xdr:to>
      <xdr:col>7</xdr:col>
      <xdr:colOff>800515</xdr:colOff>
      <xdr:row>2</xdr:row>
      <xdr:rowOff>266700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64262" y="295275"/>
          <a:ext cx="608428" cy="409575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  <xdr:twoCellAnchor editAs="oneCell">
    <xdr:from>
      <xdr:col>74</xdr:col>
      <xdr:colOff>590550</xdr:colOff>
      <xdr:row>0</xdr:row>
      <xdr:rowOff>0</xdr:rowOff>
    </xdr:from>
    <xdr:to>
      <xdr:col>75</xdr:col>
      <xdr:colOff>633007</xdr:colOff>
      <xdr:row>1</xdr:row>
      <xdr:rowOff>130037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702450" y="0"/>
          <a:ext cx="804457" cy="291962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activeCell="J12" sqref="J12"/>
    </sheetView>
  </sheetViews>
  <sheetFormatPr baseColWidth="10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7" width="12.85546875" style="25" customWidth="1"/>
    <col min="8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28</v>
      </c>
      <c r="B2" s="41"/>
      <c r="C2" s="41"/>
      <c r="D2" s="41"/>
      <c r="E2" s="41"/>
      <c r="F2" s="41"/>
      <c r="G2" s="41"/>
      <c r="H2" s="41"/>
      <c r="I2" s="27"/>
    </row>
    <row r="3" spans="1:11" ht="9.1999999999999993" customHeight="1">
      <c r="A3" s="28"/>
      <c r="B3" s="29"/>
      <c r="C3" s="29"/>
      <c r="D3" s="29"/>
      <c r="E3" s="29"/>
      <c r="F3" s="29"/>
      <c r="G3" s="29"/>
      <c r="H3" s="29"/>
    </row>
    <row r="4" spans="1:11" s="51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52"/>
    </row>
    <row r="5" spans="1:11" s="52" customFormat="1" ht="12.75" customHeight="1">
      <c r="A5" s="42" t="s">
        <v>1</v>
      </c>
      <c r="B5" s="60">
        <f t="shared" ref="B5:H5" si="0">SUM(B6:B17)</f>
        <v>6831882</v>
      </c>
      <c r="C5" s="60">
        <f t="shared" si="0"/>
        <v>6260249</v>
      </c>
      <c r="D5" s="60">
        <f t="shared" si="0"/>
        <v>93489</v>
      </c>
      <c r="E5" s="60">
        <f t="shared" si="0"/>
        <v>26573</v>
      </c>
      <c r="F5" s="60">
        <f t="shared" si="0"/>
        <v>5707</v>
      </c>
      <c r="G5" s="60">
        <f t="shared" si="0"/>
        <v>373748</v>
      </c>
      <c r="H5" s="60">
        <f t="shared" si="0"/>
        <v>72116</v>
      </c>
      <c r="I5" s="53"/>
      <c r="J5" s="31"/>
    </row>
    <row r="6" spans="1:11" ht="12.75" customHeight="1">
      <c r="A6" s="43" t="s">
        <v>2</v>
      </c>
      <c r="B6" s="60">
        <f t="shared" ref="B6:B17" si="1">SUM(C6:H6)</f>
        <v>618313</v>
      </c>
      <c r="C6" s="61">
        <v>566686</v>
      </c>
      <c r="D6" s="61">
        <v>9494</v>
      </c>
      <c r="E6" s="61">
        <v>2525</v>
      </c>
      <c r="F6" s="61">
        <v>1015</v>
      </c>
      <c r="G6" s="61">
        <v>33224</v>
      </c>
      <c r="H6" s="61">
        <v>5369</v>
      </c>
      <c r="I6" s="34"/>
      <c r="J6" s="35"/>
    </row>
    <row r="7" spans="1:11" ht="12.75" customHeight="1">
      <c r="A7" s="43" t="s">
        <v>10</v>
      </c>
      <c r="B7" s="60">
        <f t="shared" si="1"/>
        <v>573550</v>
      </c>
      <c r="C7" s="61">
        <v>526479</v>
      </c>
      <c r="D7" s="61">
        <v>5448</v>
      </c>
      <c r="E7" s="61">
        <v>1095</v>
      </c>
      <c r="F7" s="61">
        <v>174</v>
      </c>
      <c r="G7" s="61">
        <v>37321</v>
      </c>
      <c r="H7" s="61">
        <v>3033</v>
      </c>
      <c r="I7" s="34"/>
    </row>
    <row r="8" spans="1:11" ht="12.75" customHeight="1">
      <c r="A8" s="43" t="s">
        <v>11</v>
      </c>
      <c r="B8" s="60">
        <f t="shared" si="1"/>
        <v>624271</v>
      </c>
      <c r="C8" s="61">
        <v>575768</v>
      </c>
      <c r="D8" s="61">
        <v>10753</v>
      </c>
      <c r="E8" s="61">
        <v>3246</v>
      </c>
      <c r="F8" s="61">
        <v>598</v>
      </c>
      <c r="G8" s="61">
        <v>27786</v>
      </c>
      <c r="H8" s="61">
        <v>6120</v>
      </c>
    </row>
    <row r="9" spans="1:11" ht="12.75" customHeight="1">
      <c r="A9" s="43" t="s">
        <v>12</v>
      </c>
      <c r="B9" s="60">
        <f t="shared" si="1"/>
        <v>606325</v>
      </c>
      <c r="C9" s="61">
        <v>561006</v>
      </c>
      <c r="D9" s="61">
        <v>6525</v>
      </c>
      <c r="E9" s="61">
        <v>2842</v>
      </c>
      <c r="F9" s="61">
        <v>263</v>
      </c>
      <c r="G9" s="61">
        <v>23458</v>
      </c>
      <c r="H9" s="61">
        <v>12231</v>
      </c>
    </row>
    <row r="10" spans="1:11" ht="12.75" customHeight="1">
      <c r="A10" s="43" t="s">
        <v>16</v>
      </c>
      <c r="B10" s="60">
        <f t="shared" si="1"/>
        <v>520978</v>
      </c>
      <c r="C10" s="61">
        <v>475368</v>
      </c>
      <c r="D10" s="61">
        <v>10897</v>
      </c>
      <c r="E10" s="61">
        <v>3124</v>
      </c>
      <c r="F10" s="61">
        <v>1103</v>
      </c>
      <c r="G10" s="61">
        <v>24587</v>
      </c>
      <c r="H10" s="61">
        <v>5899</v>
      </c>
    </row>
    <row r="11" spans="1:11" ht="12.75" customHeight="1">
      <c r="A11" s="43" t="s">
        <v>17</v>
      </c>
      <c r="B11" s="60">
        <f t="shared" si="1"/>
        <v>592789</v>
      </c>
      <c r="C11" s="61">
        <v>545861</v>
      </c>
      <c r="D11" s="61">
        <v>7849</v>
      </c>
      <c r="E11" s="61">
        <v>2006</v>
      </c>
      <c r="F11" s="61">
        <v>478</v>
      </c>
      <c r="G11" s="61">
        <v>31290</v>
      </c>
      <c r="H11" s="61">
        <v>5305</v>
      </c>
    </row>
    <row r="12" spans="1:11" ht="12.75" customHeight="1">
      <c r="A12" s="43" t="s">
        <v>18</v>
      </c>
      <c r="B12" s="60">
        <f t="shared" si="1"/>
        <v>702855</v>
      </c>
      <c r="C12" s="61">
        <v>642732</v>
      </c>
      <c r="D12" s="61">
        <v>8796</v>
      </c>
      <c r="E12" s="61">
        <v>2260</v>
      </c>
      <c r="F12" s="61">
        <v>712</v>
      </c>
      <c r="G12" s="61">
        <v>40251</v>
      </c>
      <c r="H12" s="61">
        <v>8104</v>
      </c>
    </row>
    <row r="13" spans="1:11" ht="12.75" customHeight="1">
      <c r="A13" s="43" t="s">
        <v>19</v>
      </c>
      <c r="B13" s="60">
        <f t="shared" si="1"/>
        <v>593636</v>
      </c>
      <c r="C13" s="61">
        <v>540042</v>
      </c>
      <c r="D13" s="61">
        <v>6563</v>
      </c>
      <c r="E13" s="61">
        <v>1398</v>
      </c>
      <c r="F13" s="61">
        <v>415</v>
      </c>
      <c r="G13" s="61">
        <v>39955</v>
      </c>
      <c r="H13" s="61">
        <v>5263</v>
      </c>
    </row>
    <row r="14" spans="1:11" ht="12.75" customHeight="1">
      <c r="A14" s="43" t="s">
        <v>20</v>
      </c>
      <c r="B14" s="60">
        <f t="shared" si="1"/>
        <v>360458</v>
      </c>
      <c r="C14" s="61">
        <v>326079</v>
      </c>
      <c r="D14" s="61">
        <v>6702</v>
      </c>
      <c r="E14" s="61">
        <v>1765</v>
      </c>
      <c r="F14" s="61">
        <v>487</v>
      </c>
      <c r="G14" s="61">
        <v>20664</v>
      </c>
      <c r="H14" s="61">
        <v>4761</v>
      </c>
    </row>
    <row r="15" spans="1:11" ht="12.75" customHeight="1">
      <c r="A15" s="44" t="s">
        <v>21</v>
      </c>
      <c r="B15" s="60">
        <f t="shared" si="1"/>
        <v>449234</v>
      </c>
      <c r="C15" s="61">
        <v>406691</v>
      </c>
      <c r="D15" s="61">
        <v>9385</v>
      </c>
      <c r="E15" s="61">
        <v>3170</v>
      </c>
      <c r="F15" s="61">
        <v>120</v>
      </c>
      <c r="G15" s="61">
        <v>24869</v>
      </c>
      <c r="H15" s="61">
        <v>4999</v>
      </c>
      <c r="I15" s="34"/>
    </row>
    <row r="16" spans="1:11" ht="12.75" customHeight="1">
      <c r="A16" s="44" t="s">
        <v>22</v>
      </c>
      <c r="B16" s="60">
        <f t="shared" si="1"/>
        <v>507429</v>
      </c>
      <c r="C16" s="61">
        <v>462673</v>
      </c>
      <c r="D16" s="61">
        <v>5833</v>
      </c>
      <c r="E16" s="61">
        <v>2184</v>
      </c>
      <c r="F16" s="61">
        <v>105</v>
      </c>
      <c r="G16" s="61">
        <v>32811</v>
      </c>
      <c r="H16" s="61">
        <v>3823</v>
      </c>
    </row>
    <row r="17" spans="1:11" ht="12.75" customHeight="1">
      <c r="A17" s="45" t="s">
        <v>23</v>
      </c>
      <c r="B17" s="62">
        <f t="shared" si="1"/>
        <v>682044</v>
      </c>
      <c r="C17" s="63">
        <v>630864</v>
      </c>
      <c r="D17" s="63">
        <v>5244</v>
      </c>
      <c r="E17" s="63">
        <v>958</v>
      </c>
      <c r="F17" s="63">
        <v>237</v>
      </c>
      <c r="G17" s="63">
        <v>37532</v>
      </c>
      <c r="H17" s="63">
        <v>7209</v>
      </c>
    </row>
    <row r="18" spans="1:11" ht="12.75" customHeight="1">
      <c r="A18" s="20" t="s">
        <v>24</v>
      </c>
      <c r="B18" s="37"/>
      <c r="C18" s="34"/>
      <c r="D18" s="34"/>
      <c r="E18" s="34"/>
      <c r="F18" s="32"/>
      <c r="G18" s="34"/>
      <c r="H18" s="34"/>
    </row>
    <row r="19" spans="1:11" ht="12.75" customHeight="1">
      <c r="A19" s="20" t="s">
        <v>9</v>
      </c>
      <c r="B19" s="36"/>
      <c r="C19" s="36"/>
      <c r="D19" s="36"/>
      <c r="E19" s="36"/>
      <c r="F19" s="36"/>
      <c r="G19" s="36"/>
      <c r="H19" s="36"/>
    </row>
    <row r="20" spans="1:11" ht="12.75" customHeight="1">
      <c r="A20" s="37"/>
      <c r="B20" s="37"/>
      <c r="C20" s="34"/>
      <c r="D20" s="36"/>
      <c r="E20" s="36"/>
      <c r="F20" s="36"/>
      <c r="G20" s="36"/>
      <c r="H20" s="36"/>
      <c r="J20" s="31"/>
    </row>
    <row r="21" spans="1:11">
      <c r="A21" s="35"/>
      <c r="B21" s="39"/>
      <c r="C21" s="35"/>
      <c r="D21" s="39"/>
      <c r="E21" s="39"/>
      <c r="F21" s="35"/>
      <c r="G21" s="35"/>
      <c r="H21" s="35"/>
    </row>
    <row r="22" spans="1:11">
      <c r="A22" s="35"/>
      <c r="B22" s="35"/>
      <c r="C22" s="35"/>
      <c r="D22" s="31"/>
      <c r="E22" s="31"/>
      <c r="F22" s="31"/>
      <c r="G22" s="31"/>
      <c r="H22" s="31"/>
      <c r="I22" s="31"/>
    </row>
    <row r="23" spans="1:11">
      <c r="C23" s="34"/>
      <c r="D23" s="34"/>
      <c r="E23" s="34"/>
      <c r="F23" s="34"/>
      <c r="G23" s="34"/>
      <c r="H23" s="34"/>
      <c r="I23" s="34"/>
      <c r="K23" s="31"/>
    </row>
    <row r="24" spans="1:11">
      <c r="C24" s="34"/>
      <c r="D24" s="34"/>
      <c r="E24" s="34"/>
      <c r="F24" s="34"/>
      <c r="G24" s="34"/>
      <c r="H24" s="34"/>
      <c r="I24" s="34"/>
    </row>
    <row r="25" spans="1:11">
      <c r="C25" s="34"/>
      <c r="D25" s="34"/>
      <c r="E25" s="34"/>
      <c r="F25" s="34"/>
      <c r="G25" s="34"/>
      <c r="H25" s="34"/>
    </row>
    <row r="27" spans="1:11" ht="12.75" customHeight="1"/>
    <row r="48" spans="9:9">
      <c r="I48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activeCell="L10" sqref="L10"/>
    </sheetView>
  </sheetViews>
  <sheetFormatPr baseColWidth="10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27</v>
      </c>
      <c r="B2" s="41"/>
      <c r="C2" s="41"/>
      <c r="D2" s="41"/>
      <c r="E2" s="41"/>
      <c r="F2" s="41"/>
      <c r="G2" s="41"/>
      <c r="H2" s="41"/>
      <c r="I2" s="27"/>
    </row>
    <row r="3" spans="1:11" ht="9.1999999999999993" customHeight="1">
      <c r="A3" s="28"/>
      <c r="B3" s="29"/>
      <c r="C3" s="29"/>
      <c r="D3" s="29"/>
      <c r="E3" s="29"/>
      <c r="F3" s="29"/>
      <c r="G3" s="29"/>
      <c r="H3" s="29"/>
    </row>
    <row r="4" spans="1:11" s="30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25"/>
    </row>
    <row r="5" spans="1:11" ht="12.75" customHeight="1">
      <c r="A5" s="42" t="s">
        <v>1</v>
      </c>
      <c r="B5" s="60">
        <f t="shared" ref="B5:H5" si="0">SUM(B6:B17)</f>
        <v>7220334</v>
      </c>
      <c r="C5" s="60">
        <f t="shared" si="0"/>
        <v>6554112</v>
      </c>
      <c r="D5" s="60">
        <f t="shared" si="0"/>
        <v>95706</v>
      </c>
      <c r="E5" s="60">
        <f t="shared" si="0"/>
        <v>23795</v>
      </c>
      <c r="F5" s="60">
        <f t="shared" si="0"/>
        <v>47740</v>
      </c>
      <c r="G5" s="60">
        <f t="shared" si="0"/>
        <v>436790</v>
      </c>
      <c r="H5" s="60">
        <f t="shared" si="0"/>
        <v>62191</v>
      </c>
      <c r="I5" s="33"/>
      <c r="J5" s="31"/>
    </row>
    <row r="6" spans="1:11" ht="12.75" customHeight="1">
      <c r="A6" s="43" t="s">
        <v>2</v>
      </c>
      <c r="B6" s="60">
        <f t="shared" ref="B6:B17" si="1">SUM(C6:H6)</f>
        <v>644561</v>
      </c>
      <c r="C6" s="61">
        <v>590786</v>
      </c>
      <c r="D6" s="61">
        <v>8445</v>
      </c>
      <c r="E6" s="61">
        <v>1863</v>
      </c>
      <c r="F6" s="61">
        <v>878</v>
      </c>
      <c r="G6" s="61">
        <v>36460</v>
      </c>
      <c r="H6" s="61">
        <v>6129</v>
      </c>
      <c r="I6" s="34"/>
      <c r="J6" s="35"/>
    </row>
    <row r="7" spans="1:11" ht="12.75" customHeight="1">
      <c r="A7" s="43" t="s">
        <v>10</v>
      </c>
      <c r="B7" s="60">
        <f t="shared" si="1"/>
        <v>594850</v>
      </c>
      <c r="C7" s="61">
        <v>548682</v>
      </c>
      <c r="D7" s="61">
        <v>6785</v>
      </c>
      <c r="E7" s="61">
        <v>1385</v>
      </c>
      <c r="F7" s="61">
        <v>143</v>
      </c>
      <c r="G7" s="61">
        <v>34067</v>
      </c>
      <c r="H7" s="61">
        <v>3788</v>
      </c>
      <c r="I7" s="34"/>
    </row>
    <row r="8" spans="1:11" ht="12.75" customHeight="1">
      <c r="A8" s="43" t="s">
        <v>11</v>
      </c>
      <c r="B8" s="60">
        <f t="shared" si="1"/>
        <v>707114</v>
      </c>
      <c r="C8" s="61">
        <v>653636</v>
      </c>
      <c r="D8" s="61">
        <v>9982</v>
      </c>
      <c r="E8" s="61">
        <v>2335</v>
      </c>
      <c r="F8" s="61">
        <v>770</v>
      </c>
      <c r="G8" s="61">
        <v>34067</v>
      </c>
      <c r="H8" s="61">
        <v>6324</v>
      </c>
    </row>
    <row r="9" spans="1:11" ht="12.75" customHeight="1">
      <c r="A9" s="43" t="s">
        <v>12</v>
      </c>
      <c r="B9" s="60">
        <f t="shared" si="1"/>
        <v>602291</v>
      </c>
      <c r="C9" s="61">
        <v>547632</v>
      </c>
      <c r="D9" s="61">
        <v>9017</v>
      </c>
      <c r="E9" s="61">
        <v>2218</v>
      </c>
      <c r="F9" s="61">
        <v>274</v>
      </c>
      <c r="G9" s="61">
        <v>38857</v>
      </c>
      <c r="H9" s="61">
        <v>4293</v>
      </c>
    </row>
    <row r="10" spans="1:11" ht="12.75" customHeight="1">
      <c r="A10" s="43" t="s">
        <v>16</v>
      </c>
      <c r="B10" s="60">
        <f t="shared" si="1"/>
        <v>553661</v>
      </c>
      <c r="C10" s="61">
        <v>500491</v>
      </c>
      <c r="D10" s="61">
        <v>6255</v>
      </c>
      <c r="E10" s="61">
        <v>1697</v>
      </c>
      <c r="F10" s="61">
        <v>523</v>
      </c>
      <c r="G10" s="61">
        <v>40396</v>
      </c>
      <c r="H10" s="61">
        <v>4299</v>
      </c>
    </row>
    <row r="11" spans="1:11" ht="12.75" customHeight="1">
      <c r="A11" s="43" t="s">
        <v>17</v>
      </c>
      <c r="B11" s="60">
        <f t="shared" si="1"/>
        <v>632854</v>
      </c>
      <c r="C11" s="61">
        <v>574548</v>
      </c>
      <c r="D11" s="61">
        <v>6996</v>
      </c>
      <c r="E11" s="61">
        <v>1878</v>
      </c>
      <c r="F11" s="61">
        <v>428</v>
      </c>
      <c r="G11" s="61">
        <v>43915</v>
      </c>
      <c r="H11" s="61">
        <v>5089</v>
      </c>
    </row>
    <row r="12" spans="1:11" ht="12.75" customHeight="1">
      <c r="A12" s="43" t="s">
        <v>18</v>
      </c>
      <c r="B12" s="60">
        <f t="shared" si="1"/>
        <v>731822</v>
      </c>
      <c r="C12" s="61">
        <v>658179</v>
      </c>
      <c r="D12" s="61">
        <v>9242</v>
      </c>
      <c r="E12" s="61">
        <v>1915</v>
      </c>
      <c r="F12" s="61">
        <v>519</v>
      </c>
      <c r="G12" s="61">
        <v>52802</v>
      </c>
      <c r="H12" s="61">
        <v>9165</v>
      </c>
    </row>
    <row r="13" spans="1:11" ht="12.75" customHeight="1">
      <c r="A13" s="43" t="s">
        <v>19</v>
      </c>
      <c r="B13" s="60">
        <f t="shared" si="1"/>
        <v>608474</v>
      </c>
      <c r="C13" s="61">
        <v>551820</v>
      </c>
      <c r="D13" s="61">
        <v>7456</v>
      </c>
      <c r="E13" s="61">
        <v>1524</v>
      </c>
      <c r="F13" s="61">
        <v>339</v>
      </c>
      <c r="G13" s="61">
        <v>41283</v>
      </c>
      <c r="H13" s="61">
        <v>6052</v>
      </c>
    </row>
    <row r="14" spans="1:11" ht="12.75" customHeight="1">
      <c r="A14" s="43" t="s">
        <v>20</v>
      </c>
      <c r="B14" s="60">
        <f t="shared" si="1"/>
        <v>422153</v>
      </c>
      <c r="C14" s="61">
        <v>374250</v>
      </c>
      <c r="D14" s="61">
        <v>7437</v>
      </c>
      <c r="E14" s="61">
        <v>1437</v>
      </c>
      <c r="F14" s="61">
        <v>249</v>
      </c>
      <c r="G14" s="61">
        <v>34071</v>
      </c>
      <c r="H14" s="61">
        <v>4709</v>
      </c>
    </row>
    <row r="15" spans="1:11" ht="12.75" customHeight="1">
      <c r="A15" s="44" t="s">
        <v>21</v>
      </c>
      <c r="B15" s="60">
        <f t="shared" si="1"/>
        <v>469228</v>
      </c>
      <c r="C15" s="61">
        <v>420848</v>
      </c>
      <c r="D15" s="61">
        <v>8425</v>
      </c>
      <c r="E15" s="61">
        <v>2111</v>
      </c>
      <c r="F15" s="61">
        <v>7549</v>
      </c>
      <c r="G15" s="61">
        <v>25780</v>
      </c>
      <c r="H15" s="61">
        <v>4515</v>
      </c>
      <c r="I15" s="34"/>
    </row>
    <row r="16" spans="1:11" ht="12.75" customHeight="1">
      <c r="A16" s="44" t="s">
        <v>22</v>
      </c>
      <c r="B16" s="60">
        <f t="shared" si="1"/>
        <v>539571</v>
      </c>
      <c r="C16" s="61">
        <v>483243</v>
      </c>
      <c r="D16" s="61">
        <v>10323</v>
      </c>
      <c r="E16" s="61">
        <v>3114</v>
      </c>
      <c r="F16" s="61">
        <v>276</v>
      </c>
      <c r="G16" s="61">
        <v>37316</v>
      </c>
      <c r="H16" s="61">
        <v>5299</v>
      </c>
    </row>
    <row r="17" spans="1:11" ht="12.75" customHeight="1">
      <c r="A17" s="45" t="s">
        <v>23</v>
      </c>
      <c r="B17" s="62">
        <f t="shared" si="1"/>
        <v>713755</v>
      </c>
      <c r="C17" s="63">
        <v>649997</v>
      </c>
      <c r="D17" s="63">
        <v>5343</v>
      </c>
      <c r="E17" s="63">
        <v>2318</v>
      </c>
      <c r="F17" s="63">
        <v>35792</v>
      </c>
      <c r="G17" s="63">
        <v>17776</v>
      </c>
      <c r="H17" s="63">
        <v>2529</v>
      </c>
    </row>
    <row r="18" spans="1:11" ht="12.75" customHeight="1">
      <c r="A18" s="20" t="s">
        <v>24</v>
      </c>
      <c r="B18" s="37"/>
      <c r="C18" s="34"/>
      <c r="D18" s="34"/>
      <c r="E18" s="34"/>
      <c r="F18" s="32"/>
      <c r="G18" s="34"/>
      <c r="H18" s="34"/>
    </row>
    <row r="19" spans="1:11" ht="12.75" customHeight="1">
      <c r="A19" s="20" t="s">
        <v>9</v>
      </c>
      <c r="B19" s="36"/>
      <c r="C19" s="36"/>
      <c r="D19" s="36"/>
      <c r="E19" s="36"/>
      <c r="F19" s="36"/>
      <c r="G19" s="36"/>
      <c r="H19" s="36"/>
    </row>
    <row r="20" spans="1:11" ht="12.75" customHeight="1">
      <c r="B20" s="37"/>
      <c r="C20" s="34"/>
      <c r="D20" s="36"/>
      <c r="E20" s="36"/>
      <c r="F20" s="36"/>
      <c r="G20" s="36"/>
      <c r="H20" s="36"/>
      <c r="J20" s="31"/>
    </row>
    <row r="21" spans="1:11">
      <c r="A21" s="35"/>
      <c r="B21" s="39"/>
      <c r="C21" s="35"/>
      <c r="D21" s="39"/>
      <c r="E21" s="39"/>
      <c r="F21" s="35"/>
      <c r="G21" s="35"/>
      <c r="H21" s="35"/>
    </row>
    <row r="22" spans="1:11">
      <c r="A22" s="35"/>
      <c r="B22" s="35"/>
      <c r="C22" s="35"/>
      <c r="D22" s="31"/>
      <c r="E22" s="31"/>
      <c r="F22" s="31"/>
      <c r="G22" s="31"/>
      <c r="H22" s="31"/>
      <c r="I22" s="31"/>
    </row>
    <row r="23" spans="1:11">
      <c r="C23" s="34"/>
      <c r="D23" s="34"/>
      <c r="E23" s="34"/>
      <c r="F23" s="34"/>
      <c r="G23" s="34"/>
      <c r="H23" s="34"/>
      <c r="I23" s="34"/>
      <c r="K23" s="31"/>
    </row>
    <row r="24" spans="1:11">
      <c r="C24" s="34"/>
      <c r="D24" s="34"/>
      <c r="E24" s="34"/>
      <c r="F24" s="34"/>
      <c r="G24" s="34"/>
      <c r="H24" s="34"/>
      <c r="I24" s="34"/>
    </row>
    <row r="25" spans="1:11">
      <c r="C25" s="34"/>
      <c r="D25" s="34"/>
      <c r="E25" s="34"/>
      <c r="F25" s="34"/>
      <c r="G25" s="34"/>
      <c r="H25" s="34"/>
    </row>
    <row r="27" spans="1:11" ht="12.75" customHeight="1"/>
    <row r="48" spans="9:9">
      <c r="I48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activeCell="K5" sqref="K5"/>
    </sheetView>
  </sheetViews>
  <sheetFormatPr baseColWidth="10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26</v>
      </c>
      <c r="B2" s="41"/>
      <c r="C2" s="41"/>
      <c r="D2" s="41"/>
      <c r="E2" s="41"/>
      <c r="F2" s="41"/>
      <c r="G2" s="41"/>
      <c r="H2" s="41"/>
      <c r="I2" s="27"/>
    </row>
    <row r="3" spans="1:11">
      <c r="A3" s="28"/>
      <c r="B3" s="29"/>
      <c r="C3" s="29"/>
      <c r="D3" s="29"/>
      <c r="E3" s="29"/>
      <c r="F3" s="29"/>
      <c r="G3" s="29"/>
      <c r="H3" s="29"/>
    </row>
    <row r="4" spans="1:11" s="30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25"/>
    </row>
    <row r="5" spans="1:11" ht="12.75" customHeight="1">
      <c r="A5" s="42" t="s">
        <v>1</v>
      </c>
      <c r="B5" s="64">
        <f t="shared" ref="B5:H5" si="0">SUM(B6:B17)</f>
        <v>7126857</v>
      </c>
      <c r="C5" s="64">
        <f t="shared" si="0"/>
        <v>6388191</v>
      </c>
      <c r="D5" s="64">
        <f t="shared" si="0"/>
        <v>96312</v>
      </c>
      <c r="E5" s="64">
        <f t="shared" si="0"/>
        <v>22102</v>
      </c>
      <c r="F5" s="64">
        <f t="shared" si="0"/>
        <v>25982</v>
      </c>
      <c r="G5" s="64">
        <f t="shared" si="0"/>
        <v>519117</v>
      </c>
      <c r="H5" s="64">
        <f t="shared" si="0"/>
        <v>75153</v>
      </c>
      <c r="I5" s="33"/>
      <c r="J5" s="31"/>
    </row>
    <row r="6" spans="1:11" ht="12.75" customHeight="1">
      <c r="A6" s="43" t="s">
        <v>2</v>
      </c>
      <c r="B6" s="64">
        <f t="shared" ref="B6:B17" si="1">SUM(C6:H6)</f>
        <v>678169</v>
      </c>
      <c r="C6" s="65">
        <v>616395</v>
      </c>
      <c r="D6" s="65">
        <v>8005</v>
      </c>
      <c r="E6" s="65">
        <v>1239</v>
      </c>
      <c r="F6" s="65">
        <v>677</v>
      </c>
      <c r="G6" s="65">
        <v>45800</v>
      </c>
      <c r="H6" s="65">
        <v>6053</v>
      </c>
      <c r="I6" s="34"/>
      <c r="J6" s="35"/>
    </row>
    <row r="7" spans="1:11" ht="12.75" customHeight="1">
      <c r="A7" s="43" t="s">
        <v>10</v>
      </c>
      <c r="B7" s="64">
        <f t="shared" si="1"/>
        <v>641168</v>
      </c>
      <c r="C7" s="65">
        <v>591926</v>
      </c>
      <c r="D7" s="65">
        <v>9219</v>
      </c>
      <c r="E7" s="65">
        <v>1681</v>
      </c>
      <c r="F7" s="65">
        <v>265</v>
      </c>
      <c r="G7" s="65">
        <v>32795</v>
      </c>
      <c r="H7" s="65">
        <v>5282</v>
      </c>
      <c r="I7" s="34"/>
    </row>
    <row r="8" spans="1:11" ht="12.75" customHeight="1">
      <c r="A8" s="43" t="s">
        <v>11</v>
      </c>
      <c r="B8" s="64">
        <f t="shared" si="1"/>
        <v>714085</v>
      </c>
      <c r="C8" s="65">
        <v>657569</v>
      </c>
      <c r="D8" s="65">
        <v>9091</v>
      </c>
      <c r="E8" s="65">
        <v>2494</v>
      </c>
      <c r="F8" s="65">
        <v>608</v>
      </c>
      <c r="G8" s="65">
        <v>37065</v>
      </c>
      <c r="H8" s="65">
        <v>7258</v>
      </c>
    </row>
    <row r="9" spans="1:11" ht="12.75" customHeight="1">
      <c r="A9" s="43" t="s">
        <v>12</v>
      </c>
      <c r="B9" s="64">
        <f t="shared" si="1"/>
        <v>637263</v>
      </c>
      <c r="C9" s="65">
        <v>580462</v>
      </c>
      <c r="D9" s="65">
        <v>7377</v>
      </c>
      <c r="E9" s="65">
        <v>1760</v>
      </c>
      <c r="F9" s="65">
        <v>220</v>
      </c>
      <c r="G9" s="65">
        <v>42436</v>
      </c>
      <c r="H9" s="65">
        <v>5008</v>
      </c>
    </row>
    <row r="10" spans="1:11" ht="12.75" customHeight="1">
      <c r="A10" s="43" t="s">
        <v>16</v>
      </c>
      <c r="B10" s="64">
        <f>SUM(C10:H10)</f>
        <v>574462</v>
      </c>
      <c r="C10" s="65">
        <v>526746</v>
      </c>
      <c r="D10" s="65">
        <v>8045</v>
      </c>
      <c r="E10" s="65">
        <v>1901</v>
      </c>
      <c r="F10" s="65">
        <v>21605</v>
      </c>
      <c r="G10" s="65">
        <v>13498</v>
      </c>
      <c r="H10" s="65">
        <v>2667</v>
      </c>
    </row>
    <row r="11" spans="1:11" ht="12.75" customHeight="1">
      <c r="A11" s="43" t="s">
        <v>17</v>
      </c>
      <c r="B11" s="64">
        <f t="shared" si="1"/>
        <v>636105</v>
      </c>
      <c r="C11" s="65">
        <v>576321</v>
      </c>
      <c r="D11" s="65">
        <v>6573</v>
      </c>
      <c r="E11" s="65">
        <v>1501</v>
      </c>
      <c r="F11" s="65">
        <v>388</v>
      </c>
      <c r="G11" s="65">
        <v>44553</v>
      </c>
      <c r="H11" s="65">
        <v>6769</v>
      </c>
    </row>
    <row r="12" spans="1:11" ht="12.75" customHeight="1">
      <c r="A12" s="43" t="s">
        <v>18</v>
      </c>
      <c r="B12" s="64">
        <f t="shared" si="1"/>
        <v>660763</v>
      </c>
      <c r="C12" s="65">
        <v>576546</v>
      </c>
      <c r="D12" s="65">
        <v>7857</v>
      </c>
      <c r="E12" s="65">
        <v>1612</v>
      </c>
      <c r="F12" s="65">
        <v>339</v>
      </c>
      <c r="G12" s="65">
        <v>66044</v>
      </c>
      <c r="H12" s="65">
        <v>8365</v>
      </c>
    </row>
    <row r="13" spans="1:11" ht="12.75" customHeight="1">
      <c r="A13" s="43" t="s">
        <v>19</v>
      </c>
      <c r="B13" s="64">
        <f t="shared" si="1"/>
        <v>576085</v>
      </c>
      <c r="C13" s="65">
        <v>517071</v>
      </c>
      <c r="D13" s="65">
        <v>6706</v>
      </c>
      <c r="E13" s="65">
        <v>1505</v>
      </c>
      <c r="F13" s="65">
        <v>396</v>
      </c>
      <c r="G13" s="65">
        <v>43409</v>
      </c>
      <c r="H13" s="65">
        <v>6998</v>
      </c>
    </row>
    <row r="14" spans="1:11" ht="12.75" customHeight="1">
      <c r="A14" s="43" t="s">
        <v>20</v>
      </c>
      <c r="B14" s="64">
        <f t="shared" si="1"/>
        <v>385025</v>
      </c>
      <c r="C14" s="65">
        <v>337555</v>
      </c>
      <c r="D14" s="65">
        <v>8942</v>
      </c>
      <c r="E14" s="65">
        <v>1721</v>
      </c>
      <c r="F14" s="65">
        <v>440</v>
      </c>
      <c r="G14" s="65">
        <v>30726</v>
      </c>
      <c r="H14" s="65">
        <v>5641</v>
      </c>
    </row>
    <row r="15" spans="1:11" ht="12.75" customHeight="1">
      <c r="A15" s="44" t="s">
        <v>21</v>
      </c>
      <c r="B15" s="64">
        <f t="shared" si="1"/>
        <v>425903</v>
      </c>
      <c r="C15" s="65">
        <v>366335</v>
      </c>
      <c r="D15" s="65">
        <v>8460</v>
      </c>
      <c r="E15" s="65">
        <v>2336</v>
      </c>
      <c r="F15" s="65">
        <v>300</v>
      </c>
      <c r="G15" s="65">
        <v>43246</v>
      </c>
      <c r="H15" s="65">
        <v>5226</v>
      </c>
      <c r="I15" s="34"/>
    </row>
    <row r="16" spans="1:11" ht="12.75" customHeight="1">
      <c r="A16" s="44" t="s">
        <v>22</v>
      </c>
      <c r="B16" s="64">
        <f t="shared" si="1"/>
        <v>515166</v>
      </c>
      <c r="C16" s="65">
        <v>447068</v>
      </c>
      <c r="D16" s="65">
        <v>10124</v>
      </c>
      <c r="E16" s="65">
        <v>3292</v>
      </c>
      <c r="F16" s="65">
        <v>415</v>
      </c>
      <c r="G16" s="65">
        <v>48787</v>
      </c>
      <c r="H16" s="65">
        <v>5480</v>
      </c>
    </row>
    <row r="17" spans="1:11" ht="12.75" customHeight="1">
      <c r="A17" s="45" t="s">
        <v>23</v>
      </c>
      <c r="B17" s="66">
        <f t="shared" si="1"/>
        <v>682663</v>
      </c>
      <c r="C17" s="67">
        <v>594197</v>
      </c>
      <c r="D17" s="67">
        <v>5913</v>
      </c>
      <c r="E17" s="67">
        <v>1060</v>
      </c>
      <c r="F17" s="67">
        <v>329</v>
      </c>
      <c r="G17" s="67">
        <v>70758</v>
      </c>
      <c r="H17" s="67">
        <v>10406</v>
      </c>
    </row>
    <row r="18" spans="1:11" ht="12.75" customHeight="1">
      <c r="A18" s="20" t="s">
        <v>24</v>
      </c>
      <c r="B18" s="37"/>
      <c r="C18" s="34"/>
      <c r="D18" s="34"/>
      <c r="E18" s="34"/>
      <c r="F18" s="32"/>
      <c r="G18" s="34"/>
      <c r="H18" s="34"/>
    </row>
    <row r="19" spans="1:11" ht="12.75" customHeight="1">
      <c r="A19" s="20" t="s">
        <v>9</v>
      </c>
      <c r="B19" s="36"/>
      <c r="C19" s="36"/>
      <c r="D19" s="36"/>
      <c r="E19" s="36"/>
      <c r="F19" s="36"/>
      <c r="G19" s="36"/>
      <c r="H19" s="36"/>
    </row>
    <row r="20" spans="1:11" ht="12.75" customHeight="1">
      <c r="B20" s="37"/>
      <c r="C20" s="34"/>
      <c r="D20" s="36"/>
      <c r="E20" s="36"/>
      <c r="F20" s="36"/>
      <c r="G20" s="36"/>
      <c r="H20" s="36"/>
      <c r="J20" s="31"/>
    </row>
    <row r="21" spans="1:11">
      <c r="A21" s="35"/>
      <c r="B21" s="39"/>
      <c r="C21" s="35"/>
      <c r="D21" s="39"/>
      <c r="E21" s="39"/>
      <c r="F21" s="35"/>
      <c r="G21" s="35"/>
      <c r="H21" s="35"/>
    </row>
    <row r="22" spans="1:11">
      <c r="A22" s="35"/>
      <c r="B22" s="35"/>
      <c r="C22" s="35"/>
      <c r="D22" s="31"/>
      <c r="E22" s="31"/>
      <c r="F22" s="31"/>
      <c r="G22" s="31"/>
      <c r="H22" s="31"/>
      <c r="I22" s="31"/>
    </row>
    <row r="23" spans="1:11">
      <c r="C23" s="34"/>
      <c r="D23" s="34"/>
      <c r="E23" s="34"/>
      <c r="F23" s="34"/>
      <c r="G23" s="34"/>
      <c r="H23" s="34"/>
      <c r="I23" s="34"/>
      <c r="K23" s="31"/>
    </row>
    <row r="24" spans="1:11">
      <c r="C24" s="34"/>
      <c r="D24" s="34"/>
      <c r="E24" s="34"/>
      <c r="F24" s="34"/>
      <c r="G24" s="34"/>
      <c r="H24" s="34"/>
      <c r="I24" s="34"/>
    </row>
    <row r="25" spans="1:11">
      <c r="C25" s="34"/>
      <c r="D25" s="34"/>
      <c r="E25" s="34"/>
      <c r="F25" s="34"/>
      <c r="G25" s="34"/>
      <c r="H25" s="34"/>
    </row>
    <row r="27" spans="1:11" ht="12.75" customHeight="1"/>
    <row r="48" spans="9:9">
      <c r="I48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37"/>
  <sheetViews>
    <sheetView workbookViewId="0">
      <selection activeCell="B5" sqref="B5"/>
    </sheetView>
  </sheetViews>
  <sheetFormatPr baseColWidth="10" defaultRowHeight="12.75"/>
  <cols>
    <col min="1" max="1" width="10.5703125" style="25" customWidth="1"/>
    <col min="2" max="2" width="13.5703125" style="25" customWidth="1"/>
    <col min="3" max="3" width="12.28515625" style="25" customWidth="1"/>
    <col min="4" max="5" width="11.7109375" style="25" customWidth="1"/>
    <col min="6" max="6" width="14.7109375" style="25" customWidth="1"/>
    <col min="7" max="8" width="13.85546875" style="25" customWidth="1"/>
    <col min="9" max="9" width="10.28515625" style="25" customWidth="1"/>
    <col min="10" max="16384" width="11.42578125" style="25"/>
  </cols>
  <sheetData>
    <row r="1" spans="1:11" ht="12.75" customHeight="1">
      <c r="A1" s="40"/>
      <c r="B1" s="40"/>
      <c r="C1" s="40"/>
      <c r="D1" s="40"/>
      <c r="E1" s="40"/>
      <c r="F1" s="40"/>
      <c r="G1" s="40"/>
      <c r="H1" s="40"/>
      <c r="I1" s="26"/>
    </row>
    <row r="2" spans="1:11" ht="12.75" customHeight="1">
      <c r="A2" s="12" t="s">
        <v>25</v>
      </c>
      <c r="B2" s="41"/>
      <c r="C2" s="41"/>
      <c r="D2" s="41"/>
      <c r="E2" s="41"/>
      <c r="F2" s="41"/>
      <c r="G2" s="41"/>
      <c r="H2" s="41"/>
      <c r="I2" s="27"/>
    </row>
    <row r="3" spans="1:11">
      <c r="A3" s="28"/>
      <c r="B3" s="29"/>
      <c r="C3" s="29"/>
      <c r="D3" s="29"/>
      <c r="E3" s="29"/>
      <c r="F3" s="29"/>
      <c r="G3" s="29"/>
      <c r="H3" s="29"/>
    </row>
    <row r="4" spans="1:11" s="30" customFormat="1" ht="26.25" customHeight="1">
      <c r="A4" s="46" t="s">
        <v>0</v>
      </c>
      <c r="B4" s="47" t="s">
        <v>1</v>
      </c>
      <c r="C4" s="48" t="s">
        <v>4</v>
      </c>
      <c r="D4" s="48" t="s">
        <v>5</v>
      </c>
      <c r="E4" s="49" t="s">
        <v>6</v>
      </c>
      <c r="F4" s="48" t="s">
        <v>7</v>
      </c>
      <c r="G4" s="48" t="s">
        <v>8</v>
      </c>
      <c r="H4" s="50" t="s">
        <v>3</v>
      </c>
      <c r="J4" s="31"/>
      <c r="K4" s="25"/>
    </row>
    <row r="5" spans="1:11" ht="12.75" customHeight="1">
      <c r="A5" s="42" t="s">
        <v>1</v>
      </c>
      <c r="B5" s="60">
        <f>SUM(C5:H5)</f>
        <v>2707423</v>
      </c>
      <c r="C5" s="60">
        <f t="shared" ref="C5:H5" si="0">+C6+C7+C8+C9+C10+C11+C12+C13+C14+C15+C16+C17</f>
        <v>2202847</v>
      </c>
      <c r="D5" s="60">
        <f t="shared" si="0"/>
        <v>65096</v>
      </c>
      <c r="E5" s="60">
        <f t="shared" si="0"/>
        <v>4155</v>
      </c>
      <c r="F5" s="60">
        <f t="shared" si="0"/>
        <v>19354</v>
      </c>
      <c r="G5" s="60">
        <f t="shared" si="0"/>
        <v>385036</v>
      </c>
      <c r="H5" s="60">
        <f t="shared" si="0"/>
        <v>30935</v>
      </c>
      <c r="I5" s="33"/>
      <c r="J5" s="31"/>
    </row>
    <row r="6" spans="1:11" ht="12.75" customHeight="1">
      <c r="A6" s="43" t="s">
        <v>2</v>
      </c>
      <c r="B6" s="60">
        <f>+C6+D6+E6+F6+G6+H6</f>
        <v>636879</v>
      </c>
      <c r="C6" s="61">
        <v>571754</v>
      </c>
      <c r="D6" s="61">
        <v>7562</v>
      </c>
      <c r="E6" s="61">
        <v>1309</v>
      </c>
      <c r="F6" s="61">
        <v>470</v>
      </c>
      <c r="G6" s="61">
        <v>50290</v>
      </c>
      <c r="H6" s="61">
        <v>5494</v>
      </c>
      <c r="I6" s="34"/>
      <c r="J6" s="35"/>
    </row>
    <row r="7" spans="1:11" ht="12.75" customHeight="1">
      <c r="A7" s="43" t="s">
        <v>10</v>
      </c>
      <c r="B7" s="60">
        <f t="shared" ref="B7:B17" si="1">+C7+D7+E7+F7+G7+H7</f>
        <v>599152</v>
      </c>
      <c r="C7" s="61">
        <v>543220</v>
      </c>
      <c r="D7" s="61">
        <v>7885</v>
      </c>
      <c r="E7" s="61">
        <v>1591</v>
      </c>
      <c r="F7" s="61">
        <v>271</v>
      </c>
      <c r="G7" s="61">
        <v>39619</v>
      </c>
      <c r="H7" s="61">
        <v>6566</v>
      </c>
    </row>
    <row r="8" spans="1:11" ht="12.75" customHeight="1">
      <c r="A8" s="43" t="s">
        <v>11</v>
      </c>
      <c r="B8" s="60">
        <f t="shared" si="1"/>
        <v>296283</v>
      </c>
      <c r="C8" s="61">
        <v>226190</v>
      </c>
      <c r="D8" s="61">
        <v>40975</v>
      </c>
      <c r="E8" s="61">
        <v>583</v>
      </c>
      <c r="F8" s="61">
        <v>17824</v>
      </c>
      <c r="G8" s="61">
        <v>8406</v>
      </c>
      <c r="H8" s="61">
        <v>2305</v>
      </c>
    </row>
    <row r="9" spans="1:11" ht="12.75" customHeight="1">
      <c r="A9" s="43" t="s">
        <v>12</v>
      </c>
      <c r="B9" s="60">
        <f t="shared" si="1"/>
        <v>1378</v>
      </c>
      <c r="C9" s="61">
        <v>1225</v>
      </c>
      <c r="D9" s="61">
        <v>80</v>
      </c>
      <c r="E9" s="61">
        <v>14</v>
      </c>
      <c r="F9" s="61">
        <v>6</v>
      </c>
      <c r="G9" s="61">
        <v>7</v>
      </c>
      <c r="H9" s="61">
        <v>46</v>
      </c>
      <c r="J9" s="31"/>
    </row>
    <row r="10" spans="1:11">
      <c r="A10" s="43" t="s">
        <v>16</v>
      </c>
      <c r="B10" s="60">
        <f t="shared" si="1"/>
        <v>1536</v>
      </c>
      <c r="C10" s="61">
        <v>1369</v>
      </c>
      <c r="D10" s="61">
        <v>26</v>
      </c>
      <c r="E10" s="61">
        <v>4</v>
      </c>
      <c r="F10" s="61">
        <v>17</v>
      </c>
      <c r="G10" s="61">
        <v>19</v>
      </c>
      <c r="H10" s="61">
        <v>101</v>
      </c>
    </row>
    <row r="11" spans="1:11">
      <c r="A11" s="43" t="s">
        <v>17</v>
      </c>
      <c r="B11" s="60">
        <f t="shared" si="1"/>
        <v>2404</v>
      </c>
      <c r="C11" s="61">
        <v>1620</v>
      </c>
      <c r="D11" s="61">
        <v>52</v>
      </c>
      <c r="E11" s="61">
        <v>11</v>
      </c>
      <c r="F11" s="61">
        <v>5</v>
      </c>
      <c r="G11" s="61">
        <v>673</v>
      </c>
      <c r="H11" s="61">
        <v>43</v>
      </c>
      <c r="I11" s="31"/>
    </row>
    <row r="12" spans="1:11">
      <c r="A12" s="43" t="s">
        <v>18</v>
      </c>
      <c r="B12" s="60">
        <f t="shared" si="1"/>
        <v>156291</v>
      </c>
      <c r="C12" s="61">
        <v>94067</v>
      </c>
      <c r="D12" s="61">
        <v>995</v>
      </c>
      <c r="E12" s="61">
        <v>60</v>
      </c>
      <c r="F12" s="61">
        <v>242</v>
      </c>
      <c r="G12" s="61">
        <v>58377</v>
      </c>
      <c r="H12" s="61">
        <v>2550</v>
      </c>
      <c r="I12" s="34"/>
      <c r="K12" s="31"/>
    </row>
    <row r="13" spans="1:11">
      <c r="A13" s="43" t="s">
        <v>19</v>
      </c>
      <c r="B13" s="60">
        <f t="shared" si="1"/>
        <v>127423</v>
      </c>
      <c r="C13" s="61">
        <v>113402</v>
      </c>
      <c r="D13" s="61">
        <v>836</v>
      </c>
      <c r="E13" s="61">
        <v>48</v>
      </c>
      <c r="F13" s="61">
        <v>214</v>
      </c>
      <c r="G13" s="61">
        <v>11579</v>
      </c>
      <c r="H13" s="61">
        <v>1344</v>
      </c>
      <c r="I13" s="34"/>
    </row>
    <row r="14" spans="1:11">
      <c r="A14" s="43" t="s">
        <v>20</v>
      </c>
      <c r="B14" s="60">
        <f t="shared" si="1"/>
        <v>122145</v>
      </c>
      <c r="C14" s="61">
        <v>78444</v>
      </c>
      <c r="D14" s="61">
        <v>1289</v>
      </c>
      <c r="E14" s="61">
        <v>96</v>
      </c>
      <c r="F14" s="61">
        <v>73</v>
      </c>
      <c r="G14" s="61">
        <v>40887</v>
      </c>
      <c r="H14" s="61">
        <v>1356</v>
      </c>
    </row>
    <row r="15" spans="1:11">
      <c r="A15" s="44" t="s">
        <v>21</v>
      </c>
      <c r="B15" s="60">
        <f t="shared" si="1"/>
        <v>162414</v>
      </c>
      <c r="C15" s="61">
        <v>113097</v>
      </c>
      <c r="D15" s="61">
        <v>1298</v>
      </c>
      <c r="E15" s="61">
        <v>61</v>
      </c>
      <c r="F15" s="61">
        <v>31</v>
      </c>
      <c r="G15" s="61">
        <v>46531</v>
      </c>
      <c r="H15" s="61">
        <v>1396</v>
      </c>
    </row>
    <row r="16" spans="1:11" ht="12.75" customHeight="1">
      <c r="A16" s="44" t="s">
        <v>22</v>
      </c>
      <c r="B16" s="60">
        <f t="shared" si="1"/>
        <v>207773</v>
      </c>
      <c r="C16" s="61">
        <v>161110</v>
      </c>
      <c r="D16" s="61">
        <v>2511</v>
      </c>
      <c r="E16" s="61">
        <v>184</v>
      </c>
      <c r="F16" s="61">
        <v>117</v>
      </c>
      <c r="G16" s="61">
        <v>39988</v>
      </c>
      <c r="H16" s="61">
        <v>3863</v>
      </c>
    </row>
    <row r="17" spans="1:8">
      <c r="A17" s="45" t="s">
        <v>23</v>
      </c>
      <c r="B17" s="62">
        <f t="shared" si="1"/>
        <v>393745</v>
      </c>
      <c r="C17" s="63">
        <v>297349</v>
      </c>
      <c r="D17" s="63">
        <v>1587</v>
      </c>
      <c r="E17" s="63">
        <v>194</v>
      </c>
      <c r="F17" s="63">
        <v>84</v>
      </c>
      <c r="G17" s="63">
        <v>88660</v>
      </c>
      <c r="H17" s="63">
        <v>5871</v>
      </c>
    </row>
    <row r="18" spans="1:8">
      <c r="A18" s="20" t="s">
        <v>24</v>
      </c>
      <c r="B18" s="37"/>
      <c r="C18" s="34"/>
      <c r="D18" s="34"/>
      <c r="E18" s="34"/>
      <c r="F18" s="32"/>
      <c r="G18" s="34"/>
    </row>
    <row r="19" spans="1:8">
      <c r="A19" s="20" t="s">
        <v>9</v>
      </c>
      <c r="B19" s="36"/>
      <c r="C19" s="36"/>
      <c r="D19" s="36"/>
      <c r="E19" s="36"/>
      <c r="F19" s="36"/>
      <c r="G19" s="36"/>
    </row>
    <row r="37" spans="9:9">
      <c r="I37" s="38"/>
    </row>
  </sheetData>
  <pageMargins left="0.7" right="0.7" top="0.75" bottom="0.75" header="0.3" footer="0.3"/>
  <pageSetup scale="70" orientation="portrait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21"/>
  <sheetViews>
    <sheetView zoomScaleNormal="100" workbookViewId="0">
      <selection activeCell="B5" sqref="B5"/>
    </sheetView>
  </sheetViews>
  <sheetFormatPr baseColWidth="10" defaultRowHeight="12.75"/>
  <cols>
    <col min="1" max="1" width="10.5703125" style="11" customWidth="1"/>
    <col min="2" max="2" width="13.5703125" style="11" customWidth="1"/>
    <col min="3" max="8" width="12.7109375" style="11" customWidth="1"/>
    <col min="9" max="9" width="10.28515625" style="11" customWidth="1"/>
    <col min="10" max="16384" width="11.42578125" style="11"/>
  </cols>
  <sheetData>
    <row r="1" spans="1:9" ht="12.75" customHeight="1">
      <c r="A1" s="1"/>
      <c r="B1" s="2"/>
      <c r="C1" s="2"/>
      <c r="D1" s="2"/>
      <c r="E1" s="2"/>
      <c r="F1" s="2"/>
      <c r="G1" s="2"/>
      <c r="H1" s="2"/>
      <c r="I1" s="10"/>
    </row>
    <row r="2" spans="1:9" ht="12.75" customHeight="1">
      <c r="A2" s="12" t="s">
        <v>13</v>
      </c>
      <c r="B2" s="13"/>
      <c r="C2" s="13"/>
      <c r="D2" s="13"/>
      <c r="E2" s="13"/>
      <c r="F2" s="13"/>
      <c r="G2" s="13"/>
      <c r="H2" s="13"/>
      <c r="I2" s="10"/>
    </row>
    <row r="3" spans="1:9" ht="14.25">
      <c r="A3" s="80"/>
      <c r="B3" s="80"/>
      <c r="C3" s="80"/>
      <c r="D3" s="80"/>
      <c r="E3" s="80"/>
      <c r="F3" s="80"/>
      <c r="G3" s="80"/>
      <c r="H3" s="80"/>
    </row>
    <row r="4" spans="1:9" ht="31.5" customHeight="1">
      <c r="A4" s="14" t="s">
        <v>0</v>
      </c>
      <c r="B4" s="14" t="s">
        <v>1</v>
      </c>
      <c r="C4" s="14" t="s">
        <v>4</v>
      </c>
      <c r="D4" s="14" t="s">
        <v>5</v>
      </c>
      <c r="E4" s="14" t="s">
        <v>14</v>
      </c>
      <c r="F4" s="14" t="s">
        <v>7</v>
      </c>
      <c r="G4" s="14" t="s">
        <v>15</v>
      </c>
      <c r="H4" s="14" t="s">
        <v>3</v>
      </c>
    </row>
    <row r="5" spans="1:9" ht="12.75" customHeight="1">
      <c r="A5" s="15" t="s">
        <v>1</v>
      </c>
      <c r="B5" s="16">
        <f>SUM(B6:B17)</f>
        <v>5590124</v>
      </c>
      <c r="C5" s="16">
        <f>SUM(C6:C17)</f>
        <v>4244123</v>
      </c>
      <c r="D5" s="16">
        <f t="shared" ref="D5:H5" si="0">SUM(D6:D17)</f>
        <v>104506</v>
      </c>
      <c r="E5" s="16">
        <f t="shared" si="0"/>
        <v>21465</v>
      </c>
      <c r="F5" s="16">
        <f t="shared" si="0"/>
        <v>10876</v>
      </c>
      <c r="G5" s="16">
        <f t="shared" si="0"/>
        <v>946513</v>
      </c>
      <c r="H5" s="16">
        <f t="shared" si="0"/>
        <v>262641</v>
      </c>
      <c r="I5" s="17"/>
    </row>
    <row r="6" spans="1:9" ht="12.75" customHeight="1">
      <c r="A6" s="6" t="s">
        <v>2</v>
      </c>
      <c r="B6" s="16">
        <f>+C6+D6+E6+F6+G6+H6</f>
        <v>251352</v>
      </c>
      <c r="C6" s="9">
        <v>188010</v>
      </c>
      <c r="D6" s="9">
        <v>3296</v>
      </c>
      <c r="E6" s="9">
        <v>124</v>
      </c>
      <c r="F6" s="9">
        <v>161</v>
      </c>
      <c r="G6" s="9">
        <v>57533</v>
      </c>
      <c r="H6" s="9">
        <v>2228</v>
      </c>
      <c r="I6" s="18"/>
    </row>
    <row r="7" spans="1:9" ht="12.75" customHeight="1">
      <c r="A7" s="6" t="s">
        <v>10</v>
      </c>
      <c r="B7" s="16">
        <f t="shared" ref="B7:B8" si="1">+C7+D7+E7+F7+G7+H7</f>
        <v>224001</v>
      </c>
      <c r="C7" s="9">
        <v>169677</v>
      </c>
      <c r="D7" s="9">
        <v>777</v>
      </c>
      <c r="E7" s="9">
        <v>140</v>
      </c>
      <c r="F7" s="9">
        <v>28</v>
      </c>
      <c r="G7" s="9">
        <v>51162</v>
      </c>
      <c r="H7" s="9">
        <v>2217</v>
      </c>
      <c r="I7" s="18"/>
    </row>
    <row r="8" spans="1:9" ht="12.75" customHeight="1">
      <c r="A8" s="6" t="s">
        <v>11</v>
      </c>
      <c r="B8" s="16">
        <f t="shared" si="1"/>
        <v>342544</v>
      </c>
      <c r="C8" s="9">
        <v>245214</v>
      </c>
      <c r="D8" s="9">
        <v>5161</v>
      </c>
      <c r="E8" s="9">
        <v>451</v>
      </c>
      <c r="F8" s="9">
        <v>257</v>
      </c>
      <c r="G8" s="9">
        <v>83662</v>
      </c>
      <c r="H8" s="9">
        <v>7799</v>
      </c>
    </row>
    <row r="9" spans="1:9" ht="12.75" customHeight="1">
      <c r="A9" s="6" t="s">
        <v>12</v>
      </c>
      <c r="B9" s="16">
        <v>368716</v>
      </c>
      <c r="C9" s="9">
        <v>278274</v>
      </c>
      <c r="D9" s="9">
        <v>5242</v>
      </c>
      <c r="E9" s="9">
        <v>689</v>
      </c>
      <c r="F9" s="9">
        <v>354</v>
      </c>
      <c r="G9" s="9">
        <v>74531</v>
      </c>
      <c r="H9" s="9">
        <v>9626</v>
      </c>
    </row>
    <row r="10" spans="1:9" ht="12.75" customHeight="1">
      <c r="A10" s="6" t="s">
        <v>16</v>
      </c>
      <c r="B10" s="16">
        <v>433953</v>
      </c>
      <c r="C10" s="9">
        <v>321564</v>
      </c>
      <c r="D10" s="9">
        <v>6814</v>
      </c>
      <c r="E10" s="9">
        <v>1115</v>
      </c>
      <c r="F10" s="9">
        <v>608</v>
      </c>
      <c r="G10" s="9">
        <v>88555</v>
      </c>
      <c r="H10" s="9">
        <v>15297</v>
      </c>
    </row>
    <row r="11" spans="1:9" ht="12.75" customHeight="1">
      <c r="A11" s="6" t="s">
        <v>17</v>
      </c>
      <c r="B11" s="16">
        <f>+C11+D11+E11+F11+G11+H11</f>
        <v>504431</v>
      </c>
      <c r="C11" s="9">
        <v>389615</v>
      </c>
      <c r="D11" s="9">
        <v>2601</v>
      </c>
      <c r="E11" s="9">
        <v>393</v>
      </c>
      <c r="F11" s="9">
        <v>81</v>
      </c>
      <c r="G11" s="9">
        <v>107272</v>
      </c>
      <c r="H11" s="9">
        <v>4469</v>
      </c>
    </row>
    <row r="12" spans="1:9" ht="12.75" customHeight="1">
      <c r="A12" s="6" t="s">
        <v>18</v>
      </c>
      <c r="B12" s="16">
        <f>+C12+D12+E12+F12+G12+H12</f>
        <v>616737</v>
      </c>
      <c r="C12" s="9">
        <v>463160</v>
      </c>
      <c r="D12" s="9">
        <v>8186</v>
      </c>
      <c r="E12" s="9">
        <v>856</v>
      </c>
      <c r="F12" s="9">
        <v>834</v>
      </c>
      <c r="G12" s="9">
        <v>120481</v>
      </c>
      <c r="H12" s="9">
        <v>23220</v>
      </c>
    </row>
    <row r="13" spans="1:9" ht="12.75" customHeight="1">
      <c r="A13" s="6" t="s">
        <v>19</v>
      </c>
      <c r="B13" s="16">
        <f>+C13+D13+E13+F13+G13+H13</f>
        <v>544654</v>
      </c>
      <c r="C13" s="9">
        <v>424297</v>
      </c>
      <c r="D13" s="9">
        <v>9917</v>
      </c>
      <c r="E13" s="9">
        <v>1952</v>
      </c>
      <c r="F13" s="9">
        <v>1169</v>
      </c>
      <c r="G13" s="9">
        <v>80203</v>
      </c>
      <c r="H13" s="9">
        <v>27116</v>
      </c>
    </row>
    <row r="14" spans="1:9" ht="12.75" customHeight="1">
      <c r="A14" s="6" t="s">
        <v>20</v>
      </c>
      <c r="B14" s="16">
        <f>+C14+D14+E14+F14+G14+H14</f>
        <v>427479</v>
      </c>
      <c r="C14" s="9">
        <v>313132</v>
      </c>
      <c r="D14" s="9">
        <v>13779</v>
      </c>
      <c r="E14" s="9">
        <v>3297</v>
      </c>
      <c r="F14" s="9">
        <v>2943</v>
      </c>
      <c r="G14" s="9">
        <v>54935</v>
      </c>
      <c r="H14" s="9">
        <v>39393</v>
      </c>
    </row>
    <row r="15" spans="1:9" ht="12.75" customHeight="1">
      <c r="A15" s="6" t="s">
        <v>21</v>
      </c>
      <c r="B15" s="16">
        <v>503919</v>
      </c>
      <c r="C15" s="9">
        <v>389734</v>
      </c>
      <c r="D15" s="9">
        <v>15861</v>
      </c>
      <c r="E15" s="9">
        <v>4643</v>
      </c>
      <c r="F15" s="9">
        <v>1333</v>
      </c>
      <c r="G15" s="9">
        <v>54717</v>
      </c>
      <c r="H15" s="9">
        <v>37631</v>
      </c>
      <c r="I15" s="18"/>
    </row>
    <row r="16" spans="1:9" ht="12.75" customHeight="1">
      <c r="A16" s="6" t="s">
        <v>22</v>
      </c>
      <c r="B16" s="16">
        <v>583923</v>
      </c>
      <c r="C16" s="9">
        <v>453700</v>
      </c>
      <c r="D16" s="9">
        <v>18553</v>
      </c>
      <c r="E16" s="9">
        <v>5232</v>
      </c>
      <c r="F16" s="9">
        <v>1814</v>
      </c>
      <c r="G16" s="9">
        <v>56240</v>
      </c>
      <c r="H16" s="9">
        <v>48384</v>
      </c>
    </row>
    <row r="17" spans="1:9" ht="12.75" customHeight="1">
      <c r="A17" s="7" t="s">
        <v>23</v>
      </c>
      <c r="B17" s="19">
        <v>788415</v>
      </c>
      <c r="C17" s="8">
        <v>607746</v>
      </c>
      <c r="D17" s="8">
        <v>14319</v>
      </c>
      <c r="E17" s="8">
        <v>2573</v>
      </c>
      <c r="F17" s="8">
        <v>1294</v>
      </c>
      <c r="G17" s="8">
        <v>117222</v>
      </c>
      <c r="H17" s="8">
        <v>45261</v>
      </c>
    </row>
    <row r="18" spans="1:9" ht="12.75" customHeight="1">
      <c r="A18" s="20" t="s">
        <v>24</v>
      </c>
      <c r="B18" s="20"/>
      <c r="C18" s="21"/>
      <c r="D18" s="21"/>
      <c r="E18" s="21"/>
      <c r="F18" s="21"/>
      <c r="G18" s="21"/>
      <c r="H18" s="21"/>
    </row>
    <row r="19" spans="1:9" ht="12.75" customHeight="1">
      <c r="A19" s="20" t="s">
        <v>9</v>
      </c>
      <c r="B19" s="20"/>
      <c r="C19" s="20"/>
      <c r="D19" s="20"/>
      <c r="E19" s="20"/>
      <c r="F19" s="20"/>
      <c r="G19" s="20"/>
      <c r="H19" s="20"/>
    </row>
    <row r="20" spans="1:9" ht="12.75" customHeight="1">
      <c r="B20" s="22"/>
      <c r="C20" s="18"/>
      <c r="D20" s="23"/>
      <c r="E20" s="23"/>
      <c r="F20" s="23"/>
      <c r="G20" s="23"/>
      <c r="H20" s="23"/>
    </row>
    <row r="21" spans="1:9">
      <c r="I21" s="24"/>
    </row>
  </sheetData>
  <mergeCells count="1">
    <mergeCell ref="A3:H3"/>
  </mergeCells>
  <pageMargins left="0.7" right="0.7" top="0.75" bottom="0.75" header="0.3" footer="0.3"/>
  <pageSetup scale="70" orientation="portrait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48"/>
  <sheetViews>
    <sheetView workbookViewId="0">
      <selection sqref="A1:XFD1048576"/>
    </sheetView>
  </sheetViews>
  <sheetFormatPr baseColWidth="10" defaultRowHeight="14.25"/>
  <cols>
    <col min="1" max="1" width="10.5703125" style="13" customWidth="1"/>
    <col min="2" max="2" width="13.5703125" style="13" customWidth="1"/>
    <col min="3" max="3" width="14.140625" style="13" customWidth="1"/>
    <col min="4" max="4" width="11.28515625" style="13" customWidth="1"/>
    <col min="5" max="5" width="12.28515625" style="13" customWidth="1"/>
    <col min="6" max="6" width="13.28515625" style="13" customWidth="1"/>
    <col min="7" max="7" width="14.42578125" style="13" customWidth="1"/>
    <col min="8" max="8" width="13.85546875" style="13" customWidth="1"/>
    <col min="9" max="9" width="10.28515625" style="13" customWidth="1"/>
    <col min="10" max="16384" width="11.42578125" style="13"/>
  </cols>
  <sheetData>
    <row r="1" spans="1:10" ht="21.75" customHeight="1">
      <c r="A1" s="54"/>
    </row>
    <row r="2" spans="1:10" ht="31.5" customHeight="1">
      <c r="A2" s="81" t="s">
        <v>32</v>
      </c>
      <c r="B2" s="81"/>
      <c r="C2" s="81"/>
      <c r="D2" s="81"/>
      <c r="E2" s="81"/>
      <c r="F2" s="81"/>
      <c r="G2" s="81"/>
      <c r="H2" s="81"/>
    </row>
    <row r="3" spans="1:10" ht="12.75" customHeight="1">
      <c r="A3" s="82"/>
      <c r="B3" s="82"/>
      <c r="C3" s="82"/>
      <c r="D3" s="82"/>
      <c r="E3" s="82"/>
      <c r="F3" s="82"/>
      <c r="G3" s="82"/>
      <c r="H3" s="82"/>
    </row>
    <row r="4" spans="1:10" s="55" customFormat="1" ht="39.75" customHeight="1">
      <c r="A4" s="70" t="s">
        <v>0</v>
      </c>
      <c r="B4" s="70" t="s">
        <v>1</v>
      </c>
      <c r="C4" s="70" t="s">
        <v>4</v>
      </c>
      <c r="D4" s="70" t="s">
        <v>5</v>
      </c>
      <c r="E4" s="71" t="s">
        <v>29</v>
      </c>
      <c r="F4" s="70" t="s">
        <v>7</v>
      </c>
      <c r="G4" s="70" t="s">
        <v>8</v>
      </c>
      <c r="H4" s="70" t="s">
        <v>30</v>
      </c>
      <c r="J4" s="3"/>
    </row>
    <row r="5" spans="1:10" s="55" customFormat="1" ht="15" customHeight="1">
      <c r="A5" s="72" t="s">
        <v>1</v>
      </c>
      <c r="B5" s="73">
        <f>+C5+D5+E5+F5+G5+H5</f>
        <v>7942713</v>
      </c>
      <c r="C5" s="73">
        <f t="shared" ref="C5:H5" si="0">SUM(C6:C116)</f>
        <v>6246047</v>
      </c>
      <c r="D5" s="73">
        <f t="shared" si="0"/>
        <v>209853</v>
      </c>
      <c r="E5" s="73">
        <f>SUM(E6:E116)</f>
        <v>73405</v>
      </c>
      <c r="F5" s="73">
        <f t="shared" si="0"/>
        <v>25537</v>
      </c>
      <c r="G5" s="73">
        <f t="shared" si="0"/>
        <v>828509</v>
      </c>
      <c r="H5" s="73">
        <f t="shared" si="0"/>
        <v>559362</v>
      </c>
      <c r="I5" s="56"/>
      <c r="J5" s="3"/>
    </row>
    <row r="6" spans="1:10" ht="12.75" customHeight="1">
      <c r="A6" s="68" t="s">
        <v>2</v>
      </c>
      <c r="B6" s="73">
        <f t="shared" ref="B6:B14" si="1">+C6+D6+E6+F6+G6+H6</f>
        <v>617445</v>
      </c>
      <c r="C6" s="9">
        <v>481791</v>
      </c>
      <c r="D6" s="9">
        <v>15486</v>
      </c>
      <c r="E6" s="9">
        <v>2255</v>
      </c>
      <c r="F6" s="9">
        <v>2436</v>
      </c>
      <c r="G6" s="9">
        <v>62803</v>
      </c>
      <c r="H6" s="9">
        <v>52674</v>
      </c>
      <c r="I6" s="56"/>
      <c r="J6" s="57"/>
    </row>
    <row r="7" spans="1:10" ht="12.75" customHeight="1">
      <c r="A7" s="68" t="s">
        <v>10</v>
      </c>
      <c r="B7" s="73">
        <f t="shared" si="1"/>
        <v>607398</v>
      </c>
      <c r="C7" s="9">
        <v>492983</v>
      </c>
      <c r="D7" s="9">
        <v>16326</v>
      </c>
      <c r="E7" s="9">
        <v>3915</v>
      </c>
      <c r="F7" s="9">
        <v>1282</v>
      </c>
      <c r="G7" s="9">
        <v>55869</v>
      </c>
      <c r="H7" s="9">
        <v>37023</v>
      </c>
      <c r="I7" s="56"/>
    </row>
    <row r="8" spans="1:10" ht="12.75" customHeight="1">
      <c r="A8" s="68" t="s">
        <v>11</v>
      </c>
      <c r="B8" s="73">
        <f t="shared" si="1"/>
        <v>664372</v>
      </c>
      <c r="C8" s="9">
        <v>535450</v>
      </c>
      <c r="D8" s="9">
        <v>19681</v>
      </c>
      <c r="E8" s="9">
        <v>6384</v>
      </c>
      <c r="F8" s="9">
        <v>1721</v>
      </c>
      <c r="G8" s="9">
        <v>59163</v>
      </c>
      <c r="H8" s="9">
        <v>41973</v>
      </c>
      <c r="I8" s="56"/>
    </row>
    <row r="9" spans="1:10" ht="12.75" customHeight="1">
      <c r="A9" s="68" t="s">
        <v>12</v>
      </c>
      <c r="B9" s="73">
        <f t="shared" si="1"/>
        <v>690161</v>
      </c>
      <c r="C9" s="9">
        <v>559256</v>
      </c>
      <c r="D9" s="9">
        <v>17733</v>
      </c>
      <c r="E9" s="9">
        <v>4277</v>
      </c>
      <c r="F9" s="9">
        <v>1606</v>
      </c>
      <c r="G9" s="9">
        <v>64656</v>
      </c>
      <c r="H9" s="9">
        <v>42633</v>
      </c>
      <c r="I9" s="56"/>
    </row>
    <row r="10" spans="1:10" ht="12.75" customHeight="1">
      <c r="A10" s="68" t="s">
        <v>16</v>
      </c>
      <c r="B10" s="73">
        <f t="shared" si="1"/>
        <v>622999</v>
      </c>
      <c r="C10" s="9">
        <v>487751</v>
      </c>
      <c r="D10" s="9">
        <v>19257</v>
      </c>
      <c r="E10" s="9">
        <v>8230</v>
      </c>
      <c r="F10" s="9">
        <v>2223</v>
      </c>
      <c r="G10" s="9">
        <v>62523</v>
      </c>
      <c r="H10" s="9">
        <v>43015</v>
      </c>
      <c r="I10" s="56"/>
    </row>
    <row r="11" spans="1:10" ht="12.75" customHeight="1">
      <c r="A11" s="68" t="s">
        <v>17</v>
      </c>
      <c r="B11" s="73">
        <f t="shared" si="1"/>
        <v>699523</v>
      </c>
      <c r="C11" s="9">
        <v>553979</v>
      </c>
      <c r="D11" s="9">
        <v>16874</v>
      </c>
      <c r="E11" s="9">
        <v>5667</v>
      </c>
      <c r="F11" s="9">
        <v>1770</v>
      </c>
      <c r="G11" s="9">
        <v>77718</v>
      </c>
      <c r="H11" s="9">
        <v>43515</v>
      </c>
      <c r="I11" s="56"/>
    </row>
    <row r="12" spans="1:10" ht="12.75" customHeight="1">
      <c r="A12" s="68" t="s">
        <v>18</v>
      </c>
      <c r="B12" s="73">
        <f t="shared" si="1"/>
        <v>800942</v>
      </c>
      <c r="C12" s="9">
        <v>642235</v>
      </c>
      <c r="D12" s="9">
        <v>16177</v>
      </c>
      <c r="E12" s="9">
        <v>4750</v>
      </c>
      <c r="F12" s="9">
        <v>1942</v>
      </c>
      <c r="G12" s="9">
        <v>87912</v>
      </c>
      <c r="H12" s="9">
        <v>47926</v>
      </c>
      <c r="I12" s="56"/>
    </row>
    <row r="13" spans="1:10" ht="12.75" customHeight="1">
      <c r="A13" s="68" t="s">
        <v>19</v>
      </c>
      <c r="B13" s="73">
        <f t="shared" si="1"/>
        <v>707236</v>
      </c>
      <c r="C13" s="9">
        <v>557333</v>
      </c>
      <c r="D13" s="9">
        <v>17275</v>
      </c>
      <c r="E13" s="9">
        <v>5397</v>
      </c>
      <c r="F13" s="9">
        <v>2561</v>
      </c>
      <c r="G13" s="9">
        <v>73564</v>
      </c>
      <c r="H13" s="9">
        <v>51106</v>
      </c>
      <c r="I13" s="56"/>
    </row>
    <row r="14" spans="1:10" ht="12.75" customHeight="1">
      <c r="A14" s="68" t="s">
        <v>20</v>
      </c>
      <c r="B14" s="73">
        <f t="shared" si="1"/>
        <v>502838</v>
      </c>
      <c r="C14" s="9">
        <v>373063</v>
      </c>
      <c r="D14" s="9">
        <v>16500</v>
      </c>
      <c r="E14" s="9">
        <v>9329</v>
      </c>
      <c r="F14" s="9">
        <v>5050</v>
      </c>
      <c r="G14" s="9">
        <v>52119</v>
      </c>
      <c r="H14" s="9">
        <v>46777</v>
      </c>
      <c r="I14" s="56"/>
    </row>
    <row r="15" spans="1:10" ht="12.75" customHeight="1">
      <c r="A15" s="68" t="s">
        <v>21</v>
      </c>
      <c r="B15" s="73">
        <v>559931</v>
      </c>
      <c r="C15" s="9">
        <v>430823</v>
      </c>
      <c r="D15" s="9">
        <v>19644</v>
      </c>
      <c r="E15" s="9">
        <v>9278</v>
      </c>
      <c r="F15" s="9">
        <v>1771</v>
      </c>
      <c r="G15" s="9">
        <v>53755</v>
      </c>
      <c r="H15" s="9">
        <v>44660</v>
      </c>
      <c r="I15" s="56"/>
    </row>
    <row r="16" spans="1:10" ht="12.75" customHeight="1">
      <c r="A16" s="68" t="s">
        <v>22</v>
      </c>
      <c r="B16" s="73">
        <v>642172</v>
      </c>
      <c r="C16" s="9">
        <v>504943</v>
      </c>
      <c r="D16" s="9">
        <v>20877</v>
      </c>
      <c r="E16" s="9">
        <v>10694</v>
      </c>
      <c r="F16" s="9">
        <v>1584</v>
      </c>
      <c r="G16" s="9">
        <v>58108</v>
      </c>
      <c r="H16" s="9">
        <v>45966</v>
      </c>
      <c r="I16" s="56"/>
    </row>
    <row r="17" spans="1:11" ht="12.75" customHeight="1">
      <c r="A17" s="69" t="s">
        <v>23</v>
      </c>
      <c r="B17" s="74">
        <v>827696</v>
      </c>
      <c r="C17" s="8">
        <v>626440</v>
      </c>
      <c r="D17" s="8">
        <v>14023</v>
      </c>
      <c r="E17" s="8">
        <v>3229</v>
      </c>
      <c r="F17" s="8">
        <v>1591</v>
      </c>
      <c r="G17" s="8">
        <v>120319</v>
      </c>
      <c r="H17" s="8">
        <v>62094</v>
      </c>
      <c r="I17" s="56"/>
    </row>
    <row r="18" spans="1:11" ht="12.75" customHeight="1">
      <c r="A18" s="20" t="s">
        <v>31</v>
      </c>
      <c r="B18" s="75"/>
      <c r="C18" s="75"/>
      <c r="D18" s="75"/>
      <c r="E18" s="75"/>
      <c r="F18" s="75"/>
      <c r="G18" s="75"/>
      <c r="H18" s="75"/>
    </row>
    <row r="19" spans="1:11" ht="12.75" customHeight="1">
      <c r="A19" s="20" t="s">
        <v>9</v>
      </c>
      <c r="B19" s="20"/>
      <c r="C19" s="20"/>
      <c r="D19" s="20"/>
      <c r="E19" s="20"/>
      <c r="F19" s="20"/>
      <c r="G19" s="20"/>
      <c r="H19" s="20"/>
    </row>
    <row r="20" spans="1:11" ht="12.75" customHeight="1">
      <c r="B20" s="5"/>
      <c r="C20" s="4"/>
      <c r="D20" s="4"/>
      <c r="E20" s="4"/>
      <c r="F20" s="4"/>
      <c r="G20" s="4"/>
      <c r="H20" s="4"/>
      <c r="J20" s="3"/>
    </row>
    <row r="21" spans="1:11">
      <c r="A21" s="57"/>
      <c r="B21" s="58"/>
      <c r="C21" s="57"/>
      <c r="D21" s="58"/>
      <c r="E21" s="58"/>
      <c r="F21" s="57"/>
      <c r="G21" s="57"/>
      <c r="H21" s="57"/>
    </row>
    <row r="22" spans="1:11" ht="15">
      <c r="A22" s="57"/>
      <c r="B22" s="57"/>
      <c r="C22" s="57"/>
      <c r="D22" s="3"/>
      <c r="E22" s="3"/>
      <c r="F22" s="3"/>
      <c r="G22" s="3"/>
      <c r="H22" s="3"/>
      <c r="I22" s="3"/>
    </row>
    <row r="23" spans="1:11" ht="15">
      <c r="C23" s="4"/>
      <c r="D23" s="4"/>
      <c r="E23" s="4"/>
      <c r="F23" s="4"/>
      <c r="G23" s="4"/>
      <c r="H23" s="4"/>
      <c r="I23" s="4"/>
      <c r="K23" s="3"/>
    </row>
    <row r="24" spans="1:11">
      <c r="C24" s="4"/>
      <c r="D24" s="4"/>
      <c r="E24" s="4"/>
      <c r="F24" s="4"/>
      <c r="G24" s="4"/>
      <c r="H24" s="4"/>
      <c r="I24" s="4"/>
    </row>
    <row r="25" spans="1:11">
      <c r="C25" s="4"/>
      <c r="D25" s="4"/>
      <c r="E25" s="4"/>
      <c r="F25" s="4"/>
      <c r="G25" s="4"/>
      <c r="H25" s="4"/>
    </row>
    <row r="27" spans="1:11" ht="12.75" customHeight="1"/>
    <row r="29" spans="1:11">
      <c r="B29" s="6"/>
    </row>
    <row r="48" spans="9:9">
      <c r="I48" s="59"/>
    </row>
  </sheetData>
  <mergeCells count="2">
    <mergeCell ref="A2:H2"/>
    <mergeCell ref="A3:H3"/>
  </mergeCells>
  <pageMargins left="0.7" right="0.7" top="0.75" bottom="0.75" header="0.3" footer="0.3"/>
  <pageSetup scale="70" orientation="portrait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48"/>
  <sheetViews>
    <sheetView tabSelected="1" workbookViewId="0">
      <selection activeCell="A2" sqref="A2:H2"/>
    </sheetView>
  </sheetViews>
  <sheetFormatPr baseColWidth="10" defaultRowHeight="14.25"/>
  <cols>
    <col min="1" max="1" width="10.5703125" style="13" customWidth="1"/>
    <col min="2" max="2" width="13.5703125" style="13" customWidth="1"/>
    <col min="3" max="3" width="14.140625" style="13" customWidth="1"/>
    <col min="4" max="4" width="11.28515625" style="13" customWidth="1"/>
    <col min="5" max="5" width="15.7109375" style="13" customWidth="1"/>
    <col min="6" max="6" width="13.28515625" style="13" customWidth="1"/>
    <col min="7" max="7" width="14.42578125" style="13" customWidth="1"/>
    <col min="8" max="8" width="13.85546875" style="13" customWidth="1"/>
    <col min="9" max="9" width="10.28515625" style="13" customWidth="1"/>
    <col min="10" max="16384" width="11.42578125" style="13"/>
  </cols>
  <sheetData>
    <row r="1" spans="1:10" ht="21.75" customHeight="1">
      <c r="A1" s="54"/>
    </row>
    <row r="2" spans="1:10" ht="12.75" customHeight="1">
      <c r="A2" s="81" t="s">
        <v>35</v>
      </c>
      <c r="B2" s="81"/>
      <c r="C2" s="81"/>
      <c r="D2" s="81"/>
      <c r="E2" s="81"/>
      <c r="F2" s="81"/>
      <c r="G2" s="81"/>
      <c r="H2" s="81"/>
    </row>
    <row r="3" spans="1:10" ht="24.75" customHeight="1">
      <c r="A3" s="82"/>
      <c r="B3" s="82"/>
      <c r="C3" s="82"/>
      <c r="D3" s="82"/>
      <c r="E3" s="82"/>
      <c r="F3" s="82"/>
      <c r="G3" s="82"/>
      <c r="H3" s="82"/>
    </row>
    <row r="4" spans="1:10" s="55" customFormat="1" ht="39.75" customHeight="1">
      <c r="A4" s="70" t="s">
        <v>0</v>
      </c>
      <c r="B4" s="70" t="s">
        <v>1</v>
      </c>
      <c r="C4" s="70" t="s">
        <v>4</v>
      </c>
      <c r="D4" s="70" t="s">
        <v>5</v>
      </c>
      <c r="E4" s="71" t="s">
        <v>29</v>
      </c>
      <c r="F4" s="70" t="s">
        <v>7</v>
      </c>
      <c r="G4" s="70" t="s">
        <v>8</v>
      </c>
      <c r="H4" s="70" t="s">
        <v>30</v>
      </c>
      <c r="J4" s="3"/>
    </row>
    <row r="5" spans="1:10" s="55" customFormat="1" ht="15" customHeight="1">
      <c r="A5" s="72" t="s">
        <v>1</v>
      </c>
      <c r="B5" s="16">
        <f>SUM(C5:H5)</f>
        <v>9009092.7952333465</v>
      </c>
      <c r="C5" s="73">
        <f>SUM(C6:C17)</f>
        <v>7036825.6251468072</v>
      </c>
      <c r="D5" s="73">
        <f t="shared" ref="D5:H5" si="0">SUM(D6:D17)</f>
        <v>220724.46435821781</v>
      </c>
      <c r="E5" s="73">
        <f t="shared" si="0"/>
        <v>83697.147831534967</v>
      </c>
      <c r="F5" s="73">
        <f t="shared" si="0"/>
        <v>27875.205500855362</v>
      </c>
      <c r="G5" s="73">
        <f t="shared" si="0"/>
        <v>1069603.4345939606</v>
      </c>
      <c r="H5" s="73">
        <f t="shared" si="0"/>
        <v>570366.91780197097</v>
      </c>
      <c r="I5" s="56"/>
      <c r="J5" s="3"/>
    </row>
    <row r="6" spans="1:10" s="55" customFormat="1" ht="15" customHeight="1">
      <c r="A6" s="72" t="s">
        <v>2</v>
      </c>
      <c r="B6" s="16">
        <f>SUM(C6:H6)</f>
        <v>779598.99583333312</v>
      </c>
      <c r="C6" s="77">
        <v>548508.17061435408</v>
      </c>
      <c r="D6" s="77">
        <v>20395.775593995073</v>
      </c>
      <c r="E6" s="77">
        <v>7432.0223982518073</v>
      </c>
      <c r="F6" s="77">
        <v>2167.0172178597886</v>
      </c>
      <c r="G6" s="77">
        <v>70378.086788210945</v>
      </c>
      <c r="H6" s="77">
        <v>130717.92322066141</v>
      </c>
      <c r="I6" s="56"/>
      <c r="J6" s="3"/>
    </row>
    <row r="7" spans="1:10" s="55" customFormat="1" ht="15" customHeight="1">
      <c r="A7" s="72" t="s">
        <v>10</v>
      </c>
      <c r="B7" s="16">
        <f>SUM(C7:H7)</f>
        <v>712054.99999999988</v>
      </c>
      <c r="C7" s="77">
        <v>597034.29537953692</v>
      </c>
      <c r="D7" s="77">
        <v>18290.462009930099</v>
      </c>
      <c r="E7" s="77">
        <v>6526.4463490075532</v>
      </c>
      <c r="F7" s="77">
        <v>1128.9248200594971</v>
      </c>
      <c r="G7" s="77">
        <v>63438.128136345804</v>
      </c>
      <c r="H7" s="77">
        <v>25636.743305120108</v>
      </c>
      <c r="I7" s="56"/>
      <c r="J7" s="3"/>
    </row>
    <row r="8" spans="1:10" s="55" customFormat="1" ht="15" customHeight="1">
      <c r="A8" s="72" t="s">
        <v>11</v>
      </c>
      <c r="B8" s="16">
        <v>805511.446302264</v>
      </c>
      <c r="C8" s="77">
        <v>669232.49773790163</v>
      </c>
      <c r="D8" s="77">
        <v>18358.184255990407</v>
      </c>
      <c r="E8" s="77">
        <v>7414.3774264452304</v>
      </c>
      <c r="F8" s="77">
        <v>1544.278986970086</v>
      </c>
      <c r="G8" s="77">
        <v>59477.249486985558</v>
      </c>
      <c r="H8" s="77">
        <v>49484.412105708056</v>
      </c>
      <c r="I8" s="56"/>
      <c r="J8" s="3"/>
    </row>
    <row r="9" spans="1:10" s="55" customFormat="1" ht="15" customHeight="1">
      <c r="A9" s="72" t="s">
        <v>12</v>
      </c>
      <c r="B9" s="16">
        <v>756297.00000000116</v>
      </c>
      <c r="C9" s="77">
        <v>632337.13499190263</v>
      </c>
      <c r="D9" s="77">
        <v>18730.756873712628</v>
      </c>
      <c r="E9" s="77">
        <v>7523.0581739261215</v>
      </c>
      <c r="F9" s="77">
        <v>1337.1500120577434</v>
      </c>
      <c r="G9" s="77">
        <v>66590.463134026344</v>
      </c>
      <c r="H9" s="77">
        <v>29778.436814375495</v>
      </c>
      <c r="I9" s="56"/>
      <c r="J9" s="3"/>
    </row>
    <row r="10" spans="1:10" s="55" customFormat="1" ht="15" customHeight="1">
      <c r="A10" s="72" t="s">
        <v>16</v>
      </c>
      <c r="B10" s="16">
        <v>694582</v>
      </c>
      <c r="C10" s="77">
        <v>577256.06348193076</v>
      </c>
      <c r="D10" s="77">
        <v>20974.627568533011</v>
      </c>
      <c r="E10" s="77">
        <v>8613.4644395442665</v>
      </c>
      <c r="F10" s="77">
        <v>2413.5816580661431</v>
      </c>
      <c r="G10" s="77">
        <v>70299.530705394514</v>
      </c>
      <c r="H10" s="77">
        <v>15024.732146531482</v>
      </c>
      <c r="I10" s="56"/>
      <c r="J10" s="3"/>
    </row>
    <row r="11" spans="1:10" s="55" customFormat="1" ht="15" customHeight="1">
      <c r="A11" s="72" t="s">
        <v>33</v>
      </c>
      <c r="B11" s="16">
        <v>773305.99772395182</v>
      </c>
      <c r="C11" s="77">
        <v>639904.98844703799</v>
      </c>
      <c r="D11" s="77">
        <v>18582.524530883653</v>
      </c>
      <c r="E11" s="77">
        <v>7084.7641030682216</v>
      </c>
      <c r="F11" s="77">
        <v>2396.088525066923</v>
      </c>
      <c r="G11" s="77">
        <v>92657.809027598822</v>
      </c>
      <c r="H11" s="77">
        <v>12679.82309029643</v>
      </c>
      <c r="I11" s="56"/>
      <c r="J11" s="3"/>
    </row>
    <row r="12" spans="1:10" s="55" customFormat="1" ht="15" customHeight="1">
      <c r="A12" s="72" t="s">
        <v>18</v>
      </c>
      <c r="B12" s="16">
        <v>886683.99635036441</v>
      </c>
      <c r="C12" s="77">
        <v>739948.61883947614</v>
      </c>
      <c r="D12" s="77">
        <v>17894.389130859883</v>
      </c>
      <c r="E12" s="77">
        <v>4882.8419306323985</v>
      </c>
      <c r="F12" s="77">
        <v>2051.08826278166</v>
      </c>
      <c r="G12" s="77">
        <v>108893.0919397651</v>
      </c>
      <c r="H12" s="77">
        <v>13013.966246848991</v>
      </c>
      <c r="I12" s="56"/>
      <c r="J12" s="3"/>
    </row>
    <row r="13" spans="1:10" s="55" customFormat="1" ht="15" customHeight="1">
      <c r="A13" s="72" t="s">
        <v>19</v>
      </c>
      <c r="B13" s="16">
        <v>769253.00000000105</v>
      </c>
      <c r="C13" s="77">
        <v>626326.013241034</v>
      </c>
      <c r="D13" s="77">
        <v>16516.896079780141</v>
      </c>
      <c r="E13" s="77">
        <v>5982.454213973896</v>
      </c>
      <c r="F13" s="77">
        <v>3412.8315344482439</v>
      </c>
      <c r="G13" s="77">
        <v>105243.03053266779</v>
      </c>
      <c r="H13" s="77">
        <v>11771.774398097099</v>
      </c>
      <c r="I13" s="56"/>
      <c r="J13" s="3"/>
    </row>
    <row r="14" spans="1:10" s="55" customFormat="1" ht="15" customHeight="1">
      <c r="A14" s="72" t="s">
        <v>20</v>
      </c>
      <c r="B14" s="16">
        <v>560223</v>
      </c>
      <c r="C14" s="77">
        <v>419923.03503062716</v>
      </c>
      <c r="D14" s="77">
        <v>16673.387079374268</v>
      </c>
      <c r="E14" s="77">
        <v>6282.0747791464164</v>
      </c>
      <c r="F14" s="77">
        <v>3094.3621438868449</v>
      </c>
      <c r="G14" s="77">
        <v>83154.261245441201</v>
      </c>
      <c r="H14" s="77">
        <v>31095.879721524183</v>
      </c>
      <c r="I14" s="56"/>
      <c r="J14" s="3"/>
    </row>
    <row r="15" spans="1:10" s="55" customFormat="1" ht="15" customHeight="1">
      <c r="A15" s="72" t="s">
        <v>21</v>
      </c>
      <c r="B15" s="16">
        <v>614201.83356643352</v>
      </c>
      <c r="C15" s="77">
        <v>413377.62856619951</v>
      </c>
      <c r="D15" s="77">
        <v>19089.317458178441</v>
      </c>
      <c r="E15" s="77">
        <v>8731.1246058989309</v>
      </c>
      <c r="F15" s="77">
        <v>2396.6143030162125</v>
      </c>
      <c r="G15" s="77">
        <v>81854.442189757669</v>
      </c>
      <c r="H15" s="77">
        <v>88752.706443382631</v>
      </c>
      <c r="I15" s="56"/>
      <c r="J15" s="3"/>
    </row>
    <row r="16" spans="1:10" s="55" customFormat="1" ht="15" customHeight="1">
      <c r="A16" s="72" t="s">
        <v>22</v>
      </c>
      <c r="B16" s="16">
        <v>720886.00000000023</v>
      </c>
      <c r="C16" s="77">
        <v>507046.42275680188</v>
      </c>
      <c r="D16" s="77">
        <v>20279.074836258224</v>
      </c>
      <c r="E16" s="77">
        <v>9978.1624294183766</v>
      </c>
      <c r="F16" s="77">
        <v>2600.9534364161727</v>
      </c>
      <c r="G16" s="77">
        <v>90733.031297411551</v>
      </c>
      <c r="H16" s="77">
        <v>90248.355243694081</v>
      </c>
      <c r="I16" s="56"/>
      <c r="J16" s="3"/>
    </row>
    <row r="17" spans="1:14" s="55" customFormat="1" ht="15" customHeight="1">
      <c r="A17" s="76" t="s">
        <v>23</v>
      </c>
      <c r="B17" s="19">
        <v>936494.97175925958</v>
      </c>
      <c r="C17" s="79">
        <v>665930.75606000342</v>
      </c>
      <c r="D17" s="79">
        <v>14939.068940721965</v>
      </c>
      <c r="E17" s="79">
        <v>3246.3569822217555</v>
      </c>
      <c r="F17" s="79">
        <v>3332.3146002260432</v>
      </c>
      <c r="G17" s="79">
        <v>176884.31011035544</v>
      </c>
      <c r="H17" s="79">
        <v>72162.165065730936</v>
      </c>
      <c r="I17" s="56"/>
      <c r="J17" s="3"/>
    </row>
    <row r="18" spans="1:14" ht="12.75" customHeight="1">
      <c r="A18" s="20" t="s">
        <v>31</v>
      </c>
      <c r="B18" s="75"/>
      <c r="C18" s="75"/>
      <c r="D18" s="75"/>
      <c r="E18" s="75"/>
      <c r="F18" s="75"/>
      <c r="G18" s="75"/>
      <c r="H18" s="75"/>
    </row>
    <row r="19" spans="1:14" ht="12.75" customHeight="1">
      <c r="A19" s="20" t="s">
        <v>9</v>
      </c>
      <c r="B19" s="20"/>
      <c r="C19" s="20"/>
      <c r="D19" s="20"/>
      <c r="E19" s="20"/>
      <c r="F19" s="20"/>
      <c r="G19" s="20"/>
      <c r="H19" s="20"/>
    </row>
    <row r="20" spans="1:14" ht="12.75" customHeight="1">
      <c r="B20" s="5"/>
      <c r="C20" s="4"/>
      <c r="D20" s="4"/>
      <c r="E20" s="4"/>
      <c r="F20" s="4"/>
      <c r="G20" s="4"/>
      <c r="H20" s="4"/>
      <c r="J20" s="3"/>
    </row>
    <row r="21" spans="1:14">
      <c r="A21" s="57"/>
      <c r="B21" s="58"/>
      <c r="C21" s="57"/>
      <c r="D21" s="58"/>
      <c r="E21" s="58"/>
      <c r="F21" s="57"/>
      <c r="G21" s="57"/>
      <c r="H21" s="57"/>
    </row>
    <row r="22" spans="1:14" ht="15">
      <c r="A22" s="57"/>
      <c r="B22" s="57"/>
      <c r="C22" s="57"/>
      <c r="D22" s="3"/>
      <c r="E22" s="3"/>
      <c r="F22" s="3"/>
      <c r="G22" s="3"/>
      <c r="H22" s="3"/>
      <c r="I22" s="3"/>
    </row>
    <row r="23" spans="1:14" ht="15">
      <c r="C23" s="4"/>
      <c r="D23" s="4"/>
      <c r="E23" s="4"/>
      <c r="F23" s="4"/>
      <c r="G23" s="4"/>
      <c r="H23" s="4"/>
      <c r="I23" s="4"/>
      <c r="K23" s="3"/>
    </row>
    <row r="24" spans="1:14">
      <c r="C24" s="4"/>
      <c r="D24" s="4"/>
      <c r="E24" s="4"/>
      <c r="F24" s="4"/>
      <c r="G24" s="4"/>
      <c r="H24" s="4"/>
      <c r="I24" s="4"/>
    </row>
    <row r="25" spans="1:14">
      <c r="C25" s="4"/>
      <c r="D25" s="4"/>
      <c r="E25" s="4"/>
      <c r="F25" s="4"/>
      <c r="G25" s="4"/>
      <c r="H25" s="4"/>
    </row>
    <row r="27" spans="1:14" ht="12.75" customHeight="1"/>
    <row r="29" spans="1:14">
      <c r="B29" s="6"/>
    </row>
    <row r="31" spans="1:14">
      <c r="I31" s="78"/>
      <c r="J31" s="78"/>
      <c r="K31" s="78"/>
      <c r="L31" s="78"/>
      <c r="M31" s="78"/>
      <c r="N31" s="78"/>
    </row>
    <row r="48" spans="9:9">
      <c r="I48" s="59"/>
    </row>
  </sheetData>
  <mergeCells count="2">
    <mergeCell ref="A2:H2"/>
    <mergeCell ref="A3:H3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47"/>
  <sheetViews>
    <sheetView workbookViewId="0">
      <selection activeCell="N10" sqref="N10"/>
    </sheetView>
  </sheetViews>
  <sheetFormatPr baseColWidth="10" defaultRowHeight="14.25"/>
  <cols>
    <col min="1" max="1" width="10.5703125" style="13" customWidth="1"/>
    <col min="2" max="2" width="13.5703125" style="13" customWidth="1"/>
    <col min="3" max="3" width="14.140625" style="13" customWidth="1"/>
    <col min="4" max="4" width="11.28515625" style="13" customWidth="1"/>
    <col min="5" max="5" width="12.28515625" style="13" customWidth="1"/>
    <col min="6" max="6" width="13.28515625" style="13" customWidth="1"/>
    <col min="7" max="7" width="14.42578125" style="13" customWidth="1"/>
    <col min="8" max="8" width="13.85546875" style="13" customWidth="1"/>
    <col min="9" max="9" width="10.28515625" style="13" customWidth="1"/>
    <col min="10" max="16384" width="11.42578125" style="13"/>
  </cols>
  <sheetData>
    <row r="1" spans="1:10" ht="21.75" customHeight="1">
      <c r="A1" s="54"/>
    </row>
    <row r="2" spans="1:10" ht="12.75" customHeight="1">
      <c r="A2" s="81" t="s">
        <v>34</v>
      </c>
      <c r="B2" s="81"/>
      <c r="C2" s="81"/>
      <c r="D2" s="81"/>
      <c r="E2" s="81"/>
      <c r="F2" s="81"/>
      <c r="G2" s="81"/>
      <c r="H2" s="81"/>
    </row>
    <row r="3" spans="1:10" ht="24.75" customHeight="1">
      <c r="A3" s="82"/>
      <c r="B3" s="82"/>
      <c r="C3" s="82"/>
      <c r="D3" s="82"/>
      <c r="E3" s="82"/>
      <c r="F3" s="82"/>
      <c r="G3" s="82"/>
      <c r="H3" s="82"/>
    </row>
    <row r="4" spans="1:10" s="55" customFormat="1" ht="39.75" customHeight="1">
      <c r="A4" s="70" t="s">
        <v>0</v>
      </c>
      <c r="B4" s="70" t="s">
        <v>1</v>
      </c>
      <c r="C4" s="70" t="s">
        <v>4</v>
      </c>
      <c r="D4" s="70" t="s">
        <v>5</v>
      </c>
      <c r="E4" s="71" t="s">
        <v>29</v>
      </c>
      <c r="F4" s="70" t="s">
        <v>7</v>
      </c>
      <c r="G4" s="70" t="s">
        <v>8</v>
      </c>
      <c r="H4" s="70" t="s">
        <v>30</v>
      </c>
      <c r="J4" s="3"/>
    </row>
    <row r="5" spans="1:10" s="55" customFormat="1" ht="15" customHeight="1">
      <c r="A5" s="72" t="s">
        <v>1</v>
      </c>
      <c r="B5" s="73"/>
      <c r="C5" s="73"/>
      <c r="D5" s="73"/>
      <c r="E5" s="73"/>
      <c r="F5" s="73"/>
      <c r="G5" s="73"/>
      <c r="H5" s="73"/>
      <c r="I5" s="56"/>
      <c r="J5" s="3"/>
    </row>
    <row r="6" spans="1:10" s="55" customFormat="1" ht="15" customHeight="1">
      <c r="A6" s="72" t="s">
        <v>2</v>
      </c>
      <c r="B6" s="73"/>
      <c r="C6" s="77"/>
      <c r="D6" s="77"/>
      <c r="E6" s="77"/>
      <c r="F6" s="77"/>
      <c r="G6" s="77"/>
      <c r="H6" s="77"/>
      <c r="I6" s="56"/>
      <c r="J6" s="3"/>
    </row>
    <row r="7" spans="1:10" s="55" customFormat="1" ht="15" customHeight="1">
      <c r="A7" s="72" t="s">
        <v>10</v>
      </c>
      <c r="B7" s="73"/>
      <c r="C7" s="77"/>
      <c r="D7" s="77"/>
      <c r="E7" s="77"/>
      <c r="F7" s="77"/>
      <c r="G7" s="77"/>
      <c r="H7" s="77"/>
      <c r="I7" s="56"/>
      <c r="J7" s="3"/>
    </row>
    <row r="8" spans="1:10" s="55" customFormat="1" ht="15" customHeight="1">
      <c r="A8" s="72" t="s">
        <v>11</v>
      </c>
      <c r="B8" s="73"/>
      <c r="C8" s="77"/>
      <c r="D8" s="77"/>
      <c r="E8" s="77"/>
      <c r="F8" s="77"/>
      <c r="G8" s="77"/>
      <c r="H8" s="77"/>
      <c r="I8" s="56"/>
      <c r="J8" s="3"/>
    </row>
    <row r="9" spans="1:10" s="55" customFormat="1" ht="15" customHeight="1">
      <c r="A9" s="72" t="s">
        <v>12</v>
      </c>
      <c r="B9" s="73"/>
      <c r="C9" s="77"/>
      <c r="D9" s="77"/>
      <c r="E9" s="77"/>
      <c r="F9" s="77"/>
      <c r="G9" s="77"/>
      <c r="H9" s="77"/>
      <c r="I9" s="56"/>
      <c r="J9" s="3"/>
    </row>
    <row r="10" spans="1:10" s="55" customFormat="1" ht="15" customHeight="1">
      <c r="A10" s="72" t="s">
        <v>16</v>
      </c>
      <c r="B10" s="73"/>
      <c r="C10" s="77"/>
      <c r="D10" s="77"/>
      <c r="E10" s="77"/>
      <c r="F10" s="77"/>
      <c r="G10" s="77"/>
      <c r="H10" s="77"/>
      <c r="I10" s="56"/>
      <c r="J10" s="3"/>
    </row>
    <row r="11" spans="1:10" s="55" customFormat="1" ht="15" customHeight="1">
      <c r="A11" s="72" t="s">
        <v>33</v>
      </c>
      <c r="B11" s="73"/>
      <c r="C11" s="77"/>
      <c r="D11" s="77"/>
      <c r="E11" s="77"/>
      <c r="F11" s="77"/>
      <c r="G11" s="77"/>
      <c r="H11" s="77"/>
      <c r="I11" s="56"/>
      <c r="J11" s="3"/>
    </row>
    <row r="12" spans="1:10" s="55" customFormat="1" ht="15" customHeight="1">
      <c r="A12" s="72" t="s">
        <v>18</v>
      </c>
      <c r="B12" s="73"/>
      <c r="C12" s="77"/>
      <c r="D12" s="77"/>
      <c r="E12" s="77"/>
      <c r="F12" s="77"/>
      <c r="G12" s="77"/>
      <c r="H12" s="77"/>
      <c r="I12" s="56"/>
      <c r="J12" s="3"/>
    </row>
    <row r="13" spans="1:10" s="55" customFormat="1" ht="15" customHeight="1">
      <c r="A13" s="72" t="s">
        <v>19</v>
      </c>
      <c r="B13" s="73"/>
      <c r="C13" s="77"/>
      <c r="D13" s="77"/>
      <c r="E13" s="77"/>
      <c r="F13" s="77"/>
      <c r="G13" s="77"/>
      <c r="H13" s="77"/>
      <c r="I13" s="56"/>
      <c r="J13" s="3"/>
    </row>
    <row r="14" spans="1:10" s="55" customFormat="1" ht="15" customHeight="1">
      <c r="A14" s="72" t="s">
        <v>20</v>
      </c>
      <c r="B14" s="73"/>
      <c r="C14" s="77"/>
      <c r="D14" s="77"/>
      <c r="E14" s="77"/>
      <c r="F14" s="77"/>
      <c r="G14" s="77"/>
      <c r="H14" s="77"/>
      <c r="I14" s="56"/>
      <c r="J14" s="3"/>
    </row>
    <row r="15" spans="1:10" s="55" customFormat="1" ht="15" customHeight="1">
      <c r="A15" s="72" t="s">
        <v>21</v>
      </c>
      <c r="B15" s="73"/>
      <c r="C15" s="77"/>
      <c r="D15" s="77"/>
      <c r="E15" s="77"/>
      <c r="F15" s="77"/>
      <c r="G15" s="77"/>
      <c r="H15" s="77"/>
      <c r="I15" s="56"/>
      <c r="J15" s="3"/>
    </row>
    <row r="16" spans="1:10" s="55" customFormat="1" ht="15" customHeight="1">
      <c r="A16" s="76" t="s">
        <v>22</v>
      </c>
      <c r="B16" s="74"/>
      <c r="C16" s="79"/>
      <c r="D16" s="79"/>
      <c r="E16" s="79"/>
      <c r="F16" s="79"/>
      <c r="G16" s="79"/>
      <c r="H16" s="79"/>
      <c r="I16" s="56"/>
      <c r="J16" s="3"/>
    </row>
    <row r="17" spans="1:14" ht="12.75" customHeight="1">
      <c r="A17" s="20" t="s">
        <v>31</v>
      </c>
      <c r="B17" s="75"/>
      <c r="C17" s="75"/>
      <c r="D17" s="75"/>
      <c r="E17" s="75"/>
      <c r="F17" s="75"/>
      <c r="G17" s="75"/>
      <c r="H17" s="75"/>
    </row>
    <row r="18" spans="1:14" ht="12.75" customHeight="1">
      <c r="A18" s="20" t="s">
        <v>9</v>
      </c>
      <c r="B18" s="20"/>
      <c r="C18" s="20"/>
      <c r="D18" s="20"/>
      <c r="E18" s="20"/>
      <c r="F18" s="20"/>
      <c r="G18" s="20"/>
      <c r="H18" s="20"/>
    </row>
    <row r="19" spans="1:14" ht="12.75" customHeight="1">
      <c r="B19" s="5"/>
      <c r="C19" s="4"/>
      <c r="D19" s="4"/>
      <c r="E19" s="4"/>
      <c r="F19" s="4"/>
      <c r="G19" s="4"/>
      <c r="H19" s="4"/>
      <c r="J19" s="3"/>
    </row>
    <row r="20" spans="1:14">
      <c r="A20" s="57"/>
      <c r="B20" s="58"/>
      <c r="C20" s="57"/>
      <c r="D20" s="58"/>
      <c r="E20" s="58"/>
      <c r="F20" s="57"/>
      <c r="G20" s="57"/>
      <c r="H20" s="57"/>
    </row>
    <row r="21" spans="1:14" ht="15">
      <c r="A21" s="57"/>
      <c r="B21" s="57"/>
      <c r="C21" s="57"/>
      <c r="D21" s="3"/>
      <c r="E21" s="3"/>
      <c r="F21" s="3"/>
      <c r="G21" s="3"/>
      <c r="H21" s="3"/>
      <c r="I21" s="3"/>
    </row>
    <row r="22" spans="1:14" ht="15">
      <c r="C22" s="4"/>
      <c r="D22" s="4"/>
      <c r="E22" s="4"/>
      <c r="F22" s="4"/>
      <c r="G22" s="4"/>
      <c r="H22" s="4"/>
      <c r="I22" s="4"/>
      <c r="K22" s="3"/>
    </row>
    <row r="23" spans="1:14">
      <c r="C23" s="4"/>
      <c r="D23" s="4"/>
      <c r="E23" s="4"/>
      <c r="F23" s="4"/>
      <c r="G23" s="4"/>
      <c r="H23" s="4"/>
      <c r="I23" s="4"/>
    </row>
    <row r="24" spans="1:14">
      <c r="C24" s="4"/>
      <c r="D24" s="4"/>
      <c r="E24" s="4"/>
      <c r="F24" s="4"/>
      <c r="G24" s="4"/>
      <c r="H24" s="4"/>
    </row>
    <row r="26" spans="1:14" ht="12.75" customHeight="1"/>
    <row r="28" spans="1:14">
      <c r="B28" s="6"/>
    </row>
    <row r="30" spans="1:14">
      <c r="I30" s="78"/>
      <c r="J30" s="78"/>
      <c r="K30" s="78"/>
      <c r="L30" s="78"/>
      <c r="M30" s="78"/>
      <c r="N30" s="78"/>
    </row>
    <row r="47" spans="9:9">
      <c r="I47" s="59"/>
    </row>
  </sheetData>
  <mergeCells count="2">
    <mergeCell ref="A2:H2"/>
    <mergeCell ref="A3:H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2015-04-17T14:08:52Z</cp:lastPrinted>
  <dcterms:created xsi:type="dcterms:W3CDTF">2014-04-09T17:52:28Z</dcterms:created>
  <dcterms:modified xsi:type="dcterms:W3CDTF">2024-01-26T15:38:55Z</dcterms:modified>
</cp:coreProperties>
</file>